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0.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 WORLD\Desktop\excel_project_1\"/>
    </mc:Choice>
  </mc:AlternateContent>
  <xr:revisionPtr revIDLastSave="0" documentId="13_ncr:1_{119F8766-C022-4654-8DD9-5F27518566CA}" xr6:coauthVersionLast="47" xr6:coauthVersionMax="47" xr10:uidLastSave="{00000000-0000-0000-0000-000000000000}"/>
  <bookViews>
    <workbookView xWindow="-108" yWindow="-108" windowWidth="23256" windowHeight="12456" tabRatio="768" activeTab="1" xr2:uid="{FC61E727-9156-482B-9C52-8A0DB1D52BA2}"/>
  </bookViews>
  <sheets>
    <sheet name="Data" sheetId="1" r:id="rId1"/>
    <sheet name="Dashboard" sheetId="26" r:id="rId2"/>
    <sheet name="State_map" sheetId="10" r:id="rId3"/>
    <sheet name="Categorybytotal_sales" sheetId="11" r:id="rId4"/>
    <sheet name="Sheet7" sheetId="12" r:id="rId5"/>
    <sheet name="payment_method" sheetId="13" r:id="rId6"/>
    <sheet name="status_count" sheetId="15" r:id="rId7"/>
    <sheet name="delivery_daysvsDiscount" sheetId="16" r:id="rId8"/>
    <sheet name="Total_sales_for_delivery" sheetId="22" r:id="rId9"/>
    <sheet name="Sheet16" sheetId="21" r:id="rId10"/>
    <sheet name="count_of_d_p" sheetId="23" r:id="rId11"/>
    <sheet name="maximum_sales_per_sub_category" sheetId="24" r:id="rId12"/>
    <sheet name="Sheet13" sheetId="18" r:id="rId13"/>
    <sheet name="Gender_ratio" sheetId="6" r:id="rId14"/>
    <sheet name="Age_group" sheetId="5" r:id="rId15"/>
    <sheet name="Sheet2" sheetId="3" state="hidden" r:id="rId16"/>
  </sheets>
  <definedNames>
    <definedName name="_xlchart.v2.10" hidden="1">maximum_sales_per_sub_category!$G$6:$G$32</definedName>
    <definedName name="_xlchart.v2.11" hidden="1">maximum_sales_per_sub_category!$H$6:$H$32</definedName>
    <definedName name="_xlchart.v2.4" hidden="1">maximum_sales_per_sub_category!$G$6:$G$32</definedName>
    <definedName name="_xlchart.v2.5" hidden="1">maximum_sales_per_sub_category!$H$6:$H$32</definedName>
    <definedName name="_xlchart.v5.0" hidden="1">State_map!$D$3</definedName>
    <definedName name="_xlchart.v5.1" hidden="1">State_map!$D$4:$D$22</definedName>
    <definedName name="_xlchart.v5.2" hidden="1">State_map!$E$3</definedName>
    <definedName name="_xlchart.v5.3" hidden="1">State_map!$E$4:$E$22</definedName>
    <definedName name="_xlchart.v5.6" hidden="1">State_map!$D$3</definedName>
    <definedName name="_xlchart.v5.7" hidden="1">State_map!$D$4:$D$22</definedName>
    <definedName name="_xlchart.v5.8" hidden="1">State_map!$E$3</definedName>
    <definedName name="_xlchart.v5.9" hidden="1">State_map!$E$4:$E$22</definedName>
    <definedName name="_xlcn.WorksheetConnection_ecommerce_customer_behaviour_analysis.csvData" hidden="1">Data[]</definedName>
    <definedName name="Slicer_State">#N/A</definedName>
  </definedNames>
  <calcPr calcId="191029"/>
  <pivotCaches>
    <pivotCache cacheId="0" r:id="rId17"/>
    <pivotCache cacheId="1" r:id="rId18"/>
    <pivotCache cacheId="2" r:id="rId19"/>
    <pivotCache cacheId="3" r:id="rId20"/>
  </pivotCaches>
  <extLst>
    <ext xmlns:x14="http://schemas.microsoft.com/office/spreadsheetml/2009/9/main" uri="{876F7934-8845-4945-9796-88D515C7AA90}">
      <x14:pivotCaches>
        <pivotCache cacheId="4"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e-commerce_customer_behaviour_analysis.csv!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965" i="1" l="1"/>
  <c r="T4001" i="1"/>
  <c r="D5" i="10"/>
  <c r="D6" i="10"/>
  <c r="D7" i="10"/>
  <c r="D8" i="10"/>
  <c r="D9" i="10"/>
  <c r="D10" i="10"/>
  <c r="D11" i="10"/>
  <c r="D12" i="10"/>
  <c r="D13" i="10"/>
  <c r="D14" i="10"/>
  <c r="D15" i="10"/>
  <c r="D16" i="10"/>
  <c r="D17" i="10"/>
  <c r="D18" i="10"/>
  <c r="D19" i="10"/>
  <c r="D20" i="10"/>
  <c r="D21" i="10"/>
  <c r="D22" i="10"/>
  <c r="D4" i="10"/>
  <c r="G11" i="3"/>
  <c r="G10" i="3"/>
  <c r="G9" i="3"/>
  <c r="G8" i="3"/>
  <c r="G7" i="3"/>
  <c r="G6" i="3"/>
  <c r="G5" i="3"/>
  <c r="G4" i="3"/>
  <c r="G3" i="3"/>
  <c r="G2" i="3"/>
  <c r="M2" i="1"/>
  <c r="O2" i="1" s="1"/>
  <c r="T2283" i="1" s="1"/>
  <c r="M3" i="1"/>
  <c r="O3" i="1" s="1"/>
  <c r="T3949" i="1" s="1"/>
  <c r="M4" i="1"/>
  <c r="O4" i="1" s="1"/>
  <c r="T3935" i="1" s="1"/>
  <c r="M5" i="1"/>
  <c r="O5" i="1" s="1"/>
  <c r="M6" i="1"/>
  <c r="O6" i="1" s="1"/>
  <c r="M7" i="1"/>
  <c r="O7" i="1" s="1"/>
  <c r="M8" i="1"/>
  <c r="O8" i="1" s="1"/>
  <c r="M9" i="1"/>
  <c r="O9" i="1" s="1"/>
  <c r="M10" i="1"/>
  <c r="O10" i="1" s="1"/>
  <c r="M11" i="1"/>
  <c r="O11" i="1" s="1"/>
  <c r="M12" i="1"/>
  <c r="O12" i="1" s="1"/>
  <c r="M13" i="1"/>
  <c r="O13" i="1" s="1"/>
  <c r="M14" i="1"/>
  <c r="O14" i="1" s="1"/>
  <c r="M15" i="1"/>
  <c r="O15" i="1" s="1"/>
  <c r="M16" i="1"/>
  <c r="O16" i="1" s="1"/>
  <c r="T2144" i="1" s="1"/>
  <c r="M17" i="1"/>
  <c r="O17" i="1" s="1"/>
  <c r="M18" i="1"/>
  <c r="O18" i="1" s="1"/>
  <c r="M19" i="1"/>
  <c r="O19" i="1" s="1"/>
  <c r="M20" i="1"/>
  <c r="O20" i="1" s="1"/>
  <c r="T3989" i="1" s="1"/>
  <c r="M21" i="1"/>
  <c r="O21" i="1" s="1"/>
  <c r="M22" i="1"/>
  <c r="O22" i="1" s="1"/>
  <c r="M23" i="1"/>
  <c r="O23" i="1" s="1"/>
  <c r="M24" i="1"/>
  <c r="O24" i="1" s="1"/>
  <c r="M25" i="1"/>
  <c r="O25" i="1" s="1"/>
  <c r="M26" i="1"/>
  <c r="O26" i="1" s="1"/>
  <c r="M27" i="1"/>
  <c r="O27" i="1" s="1"/>
  <c r="M28" i="1"/>
  <c r="O28" i="1" s="1"/>
  <c r="M29" i="1"/>
  <c r="O29" i="1" s="1"/>
  <c r="M30" i="1"/>
  <c r="O30" i="1" s="1"/>
  <c r="M31" i="1"/>
  <c r="O31" i="1" s="1"/>
  <c r="M32" i="1"/>
  <c r="O32" i="1" s="1"/>
  <c r="T3929" i="1" s="1"/>
  <c r="M33" i="1"/>
  <c r="O33" i="1" s="1"/>
  <c r="M34" i="1"/>
  <c r="O34" i="1" s="1"/>
  <c r="M35" i="1"/>
  <c r="O35" i="1" s="1"/>
  <c r="M36" i="1"/>
  <c r="O36" i="1" s="1"/>
  <c r="M37" i="1"/>
  <c r="O37" i="1" s="1"/>
  <c r="M38" i="1"/>
  <c r="O38" i="1" s="1"/>
  <c r="M39" i="1"/>
  <c r="O39" i="1" s="1"/>
  <c r="M40" i="1"/>
  <c r="O40" i="1" s="1"/>
  <c r="M41" i="1"/>
  <c r="O41" i="1" s="1"/>
  <c r="M42" i="1"/>
  <c r="O42" i="1" s="1"/>
  <c r="M43" i="1"/>
  <c r="O43" i="1" s="1"/>
  <c r="M44" i="1"/>
  <c r="O44" i="1" s="1"/>
  <c r="M45" i="1"/>
  <c r="O45" i="1" s="1"/>
  <c r="M46" i="1"/>
  <c r="O46" i="1" s="1"/>
  <c r="M47" i="1"/>
  <c r="O47" i="1" s="1"/>
  <c r="M48" i="1"/>
  <c r="O48" i="1" s="1"/>
  <c r="M49" i="1"/>
  <c r="O49" i="1" s="1"/>
  <c r="M50" i="1"/>
  <c r="O50" i="1" s="1"/>
  <c r="M51" i="1"/>
  <c r="O51" i="1" s="1"/>
  <c r="M52" i="1"/>
  <c r="O52" i="1" s="1"/>
  <c r="M53" i="1"/>
  <c r="O53" i="1" s="1"/>
  <c r="M54" i="1"/>
  <c r="O54" i="1" s="1"/>
  <c r="M55" i="1"/>
  <c r="O55" i="1" s="1"/>
  <c r="M56" i="1"/>
  <c r="O56" i="1" s="1"/>
  <c r="M57" i="1"/>
  <c r="O57" i="1" s="1"/>
  <c r="M58" i="1"/>
  <c r="O58" i="1" s="1"/>
  <c r="M59" i="1"/>
  <c r="O59" i="1" s="1"/>
  <c r="M60" i="1"/>
  <c r="O60" i="1" s="1"/>
  <c r="M61" i="1"/>
  <c r="O61" i="1" s="1"/>
  <c r="M62" i="1"/>
  <c r="O62" i="1" s="1"/>
  <c r="M63" i="1"/>
  <c r="O63" i="1" s="1"/>
  <c r="M64" i="1"/>
  <c r="O64" i="1" s="1"/>
  <c r="M65" i="1"/>
  <c r="O65" i="1" s="1"/>
  <c r="M66" i="1"/>
  <c r="O66" i="1" s="1"/>
  <c r="M67" i="1"/>
  <c r="O67" i="1" s="1"/>
  <c r="M68" i="1"/>
  <c r="O68" i="1" s="1"/>
  <c r="M69" i="1"/>
  <c r="O69" i="1" s="1"/>
  <c r="M70" i="1"/>
  <c r="O70" i="1" s="1"/>
  <c r="M71" i="1"/>
  <c r="O71" i="1" s="1"/>
  <c r="M72" i="1"/>
  <c r="O72" i="1" s="1"/>
  <c r="M73" i="1"/>
  <c r="O73" i="1" s="1"/>
  <c r="M74" i="1"/>
  <c r="O74" i="1" s="1"/>
  <c r="M75" i="1"/>
  <c r="O75" i="1" s="1"/>
  <c r="M76" i="1"/>
  <c r="O76" i="1" s="1"/>
  <c r="M77" i="1"/>
  <c r="O77" i="1" s="1"/>
  <c r="M78" i="1"/>
  <c r="O78" i="1" s="1"/>
  <c r="M79" i="1"/>
  <c r="O79" i="1" s="1"/>
  <c r="M80" i="1"/>
  <c r="O80" i="1" s="1"/>
  <c r="M81" i="1"/>
  <c r="O81" i="1" s="1"/>
  <c r="M82" i="1"/>
  <c r="O82" i="1" s="1"/>
  <c r="M83" i="1"/>
  <c r="O83" i="1" s="1"/>
  <c r="M84" i="1"/>
  <c r="O84" i="1" s="1"/>
  <c r="M85" i="1"/>
  <c r="O85" i="1" s="1"/>
  <c r="M86" i="1"/>
  <c r="O86" i="1" s="1"/>
  <c r="M87" i="1"/>
  <c r="O87" i="1" s="1"/>
  <c r="M88" i="1"/>
  <c r="O88" i="1" s="1"/>
  <c r="M89" i="1"/>
  <c r="O89" i="1" s="1"/>
  <c r="M90" i="1"/>
  <c r="O90" i="1" s="1"/>
  <c r="M91" i="1"/>
  <c r="O91" i="1" s="1"/>
  <c r="M92" i="1"/>
  <c r="O92" i="1" s="1"/>
  <c r="M93" i="1"/>
  <c r="O93" i="1" s="1"/>
  <c r="M94" i="1"/>
  <c r="O94" i="1" s="1"/>
  <c r="M95" i="1"/>
  <c r="O95" i="1" s="1"/>
  <c r="M96" i="1"/>
  <c r="O96" i="1" s="1"/>
  <c r="M97" i="1"/>
  <c r="O97" i="1" s="1"/>
  <c r="M98" i="1"/>
  <c r="O98" i="1" s="1"/>
  <c r="M99" i="1"/>
  <c r="O99" i="1" s="1"/>
  <c r="M100" i="1"/>
  <c r="O100" i="1" s="1"/>
  <c r="M101" i="1"/>
  <c r="O101" i="1" s="1"/>
  <c r="M102" i="1"/>
  <c r="O102" i="1" s="1"/>
  <c r="M103" i="1"/>
  <c r="O103" i="1" s="1"/>
  <c r="M104" i="1"/>
  <c r="O104" i="1" s="1"/>
  <c r="M105" i="1"/>
  <c r="O105" i="1" s="1"/>
  <c r="M106" i="1"/>
  <c r="O106" i="1" s="1"/>
  <c r="M107" i="1"/>
  <c r="O107" i="1" s="1"/>
  <c r="M108" i="1"/>
  <c r="O108" i="1" s="1"/>
  <c r="M109" i="1"/>
  <c r="O109" i="1" s="1"/>
  <c r="M110" i="1"/>
  <c r="O110" i="1" s="1"/>
  <c r="M111" i="1"/>
  <c r="O111" i="1" s="1"/>
  <c r="M112" i="1"/>
  <c r="O112" i="1" s="1"/>
  <c r="M113" i="1"/>
  <c r="O113" i="1" s="1"/>
  <c r="M114" i="1"/>
  <c r="O114" i="1" s="1"/>
  <c r="M115" i="1"/>
  <c r="O115" i="1" s="1"/>
  <c r="M116" i="1"/>
  <c r="O116" i="1" s="1"/>
  <c r="M117" i="1"/>
  <c r="O117" i="1" s="1"/>
  <c r="M118" i="1"/>
  <c r="O118" i="1" s="1"/>
  <c r="M119" i="1"/>
  <c r="O119" i="1" s="1"/>
  <c r="M120" i="1"/>
  <c r="O120" i="1" s="1"/>
  <c r="M121" i="1"/>
  <c r="O121" i="1" s="1"/>
  <c r="M122" i="1"/>
  <c r="O122" i="1" s="1"/>
  <c r="M123" i="1"/>
  <c r="O123" i="1" s="1"/>
  <c r="M124" i="1"/>
  <c r="O124" i="1" s="1"/>
  <c r="M125" i="1"/>
  <c r="O125" i="1" s="1"/>
  <c r="M126" i="1"/>
  <c r="O126" i="1" s="1"/>
  <c r="M127" i="1"/>
  <c r="O127" i="1" s="1"/>
  <c r="M128" i="1"/>
  <c r="O128" i="1" s="1"/>
  <c r="M129" i="1"/>
  <c r="O129" i="1" s="1"/>
  <c r="M130" i="1"/>
  <c r="O130" i="1" s="1"/>
  <c r="M131" i="1"/>
  <c r="O131" i="1" s="1"/>
  <c r="M132" i="1"/>
  <c r="O132" i="1" s="1"/>
  <c r="M133" i="1"/>
  <c r="O133" i="1" s="1"/>
  <c r="M134" i="1"/>
  <c r="O134" i="1" s="1"/>
  <c r="M135" i="1"/>
  <c r="O135" i="1" s="1"/>
  <c r="M136" i="1"/>
  <c r="O136" i="1" s="1"/>
  <c r="M137" i="1"/>
  <c r="O137" i="1" s="1"/>
  <c r="M138" i="1"/>
  <c r="O138" i="1" s="1"/>
  <c r="M139" i="1"/>
  <c r="O139" i="1" s="1"/>
  <c r="M140" i="1"/>
  <c r="O140" i="1" s="1"/>
  <c r="M141" i="1"/>
  <c r="O141" i="1" s="1"/>
  <c r="M142" i="1"/>
  <c r="O142" i="1" s="1"/>
  <c r="M143" i="1"/>
  <c r="O143" i="1" s="1"/>
  <c r="M144" i="1"/>
  <c r="O144" i="1" s="1"/>
  <c r="M145" i="1"/>
  <c r="O145" i="1" s="1"/>
  <c r="M146" i="1"/>
  <c r="O146" i="1" s="1"/>
  <c r="M147" i="1"/>
  <c r="O147" i="1" s="1"/>
  <c r="M148" i="1"/>
  <c r="O148" i="1" s="1"/>
  <c r="M149" i="1"/>
  <c r="O149" i="1" s="1"/>
  <c r="M150" i="1"/>
  <c r="O150" i="1" s="1"/>
  <c r="M151" i="1"/>
  <c r="O151" i="1" s="1"/>
  <c r="M152" i="1"/>
  <c r="O152" i="1" s="1"/>
  <c r="M153" i="1"/>
  <c r="O153" i="1" s="1"/>
  <c r="M154" i="1"/>
  <c r="O154" i="1" s="1"/>
  <c r="M155" i="1"/>
  <c r="O155" i="1" s="1"/>
  <c r="M156" i="1"/>
  <c r="O156" i="1" s="1"/>
  <c r="M157" i="1"/>
  <c r="O157" i="1" s="1"/>
  <c r="M158" i="1"/>
  <c r="O158" i="1" s="1"/>
  <c r="M159" i="1"/>
  <c r="O159" i="1" s="1"/>
  <c r="M160" i="1"/>
  <c r="O160" i="1" s="1"/>
  <c r="M161" i="1"/>
  <c r="O161" i="1" s="1"/>
  <c r="M162" i="1"/>
  <c r="O162" i="1" s="1"/>
  <c r="M163" i="1"/>
  <c r="O163" i="1" s="1"/>
  <c r="M164" i="1"/>
  <c r="O164" i="1" s="1"/>
  <c r="M165" i="1"/>
  <c r="O165" i="1" s="1"/>
  <c r="M166" i="1"/>
  <c r="O166" i="1" s="1"/>
  <c r="M167" i="1"/>
  <c r="O167" i="1" s="1"/>
  <c r="M168" i="1"/>
  <c r="O168" i="1" s="1"/>
  <c r="M169" i="1"/>
  <c r="O169" i="1" s="1"/>
  <c r="M170" i="1"/>
  <c r="O170" i="1" s="1"/>
  <c r="M171" i="1"/>
  <c r="O171" i="1" s="1"/>
  <c r="M172" i="1"/>
  <c r="O172" i="1" s="1"/>
  <c r="M173" i="1"/>
  <c r="O173" i="1" s="1"/>
  <c r="M174" i="1"/>
  <c r="O174" i="1" s="1"/>
  <c r="M175" i="1"/>
  <c r="O175" i="1" s="1"/>
  <c r="M176" i="1"/>
  <c r="O176" i="1" s="1"/>
  <c r="M177" i="1"/>
  <c r="O177" i="1" s="1"/>
  <c r="M178" i="1"/>
  <c r="O178" i="1" s="1"/>
  <c r="M179" i="1"/>
  <c r="O179" i="1" s="1"/>
  <c r="M180" i="1"/>
  <c r="O180" i="1" s="1"/>
  <c r="M181" i="1"/>
  <c r="O181" i="1" s="1"/>
  <c r="M182" i="1"/>
  <c r="O182" i="1" s="1"/>
  <c r="M183" i="1"/>
  <c r="O183" i="1" s="1"/>
  <c r="M184" i="1"/>
  <c r="O184" i="1" s="1"/>
  <c r="M185" i="1"/>
  <c r="O185" i="1" s="1"/>
  <c r="M186" i="1"/>
  <c r="O186" i="1" s="1"/>
  <c r="M187" i="1"/>
  <c r="O187" i="1" s="1"/>
  <c r="M188" i="1"/>
  <c r="O188" i="1" s="1"/>
  <c r="M189" i="1"/>
  <c r="O189" i="1" s="1"/>
  <c r="M190" i="1"/>
  <c r="O190" i="1" s="1"/>
  <c r="M191" i="1"/>
  <c r="O191" i="1" s="1"/>
  <c r="M192" i="1"/>
  <c r="O192" i="1" s="1"/>
  <c r="M193" i="1"/>
  <c r="O193" i="1" s="1"/>
  <c r="M194" i="1"/>
  <c r="O194" i="1" s="1"/>
  <c r="M195" i="1"/>
  <c r="O195" i="1" s="1"/>
  <c r="M196" i="1"/>
  <c r="O196" i="1" s="1"/>
  <c r="M197" i="1"/>
  <c r="O197" i="1" s="1"/>
  <c r="M198" i="1"/>
  <c r="O198" i="1" s="1"/>
  <c r="M199" i="1"/>
  <c r="O199" i="1" s="1"/>
  <c r="M200" i="1"/>
  <c r="O200" i="1" s="1"/>
  <c r="M201" i="1"/>
  <c r="O201" i="1" s="1"/>
  <c r="M202" i="1"/>
  <c r="O202" i="1" s="1"/>
  <c r="M203" i="1"/>
  <c r="O203" i="1" s="1"/>
  <c r="M204" i="1"/>
  <c r="O204" i="1" s="1"/>
  <c r="M205" i="1"/>
  <c r="O205" i="1" s="1"/>
  <c r="M206" i="1"/>
  <c r="O206" i="1" s="1"/>
  <c r="M207" i="1"/>
  <c r="O207" i="1" s="1"/>
  <c r="M208" i="1"/>
  <c r="O208" i="1" s="1"/>
  <c r="M209" i="1"/>
  <c r="O209" i="1" s="1"/>
  <c r="M210" i="1"/>
  <c r="O210" i="1" s="1"/>
  <c r="M211" i="1"/>
  <c r="O211" i="1" s="1"/>
  <c r="M212" i="1"/>
  <c r="O212" i="1" s="1"/>
  <c r="M213" i="1"/>
  <c r="O213" i="1" s="1"/>
  <c r="M214" i="1"/>
  <c r="O214" i="1" s="1"/>
  <c r="M215" i="1"/>
  <c r="O215" i="1" s="1"/>
  <c r="M216" i="1"/>
  <c r="O216" i="1" s="1"/>
  <c r="M217" i="1"/>
  <c r="O217" i="1" s="1"/>
  <c r="M218" i="1"/>
  <c r="O218" i="1" s="1"/>
  <c r="M219" i="1"/>
  <c r="O219" i="1" s="1"/>
  <c r="M220" i="1"/>
  <c r="O220" i="1" s="1"/>
  <c r="M221" i="1"/>
  <c r="O221" i="1" s="1"/>
  <c r="M222" i="1"/>
  <c r="O222" i="1" s="1"/>
  <c r="M223" i="1"/>
  <c r="O223" i="1" s="1"/>
  <c r="M224" i="1"/>
  <c r="O224" i="1" s="1"/>
  <c r="M225" i="1"/>
  <c r="O225" i="1" s="1"/>
  <c r="M226" i="1"/>
  <c r="O226" i="1" s="1"/>
  <c r="M227" i="1"/>
  <c r="O227" i="1" s="1"/>
  <c r="M228" i="1"/>
  <c r="O228" i="1" s="1"/>
  <c r="M229" i="1"/>
  <c r="O229" i="1" s="1"/>
  <c r="M230" i="1"/>
  <c r="O230" i="1" s="1"/>
  <c r="M231" i="1"/>
  <c r="O231" i="1" s="1"/>
  <c r="M232" i="1"/>
  <c r="O232" i="1" s="1"/>
  <c r="M233" i="1"/>
  <c r="O233" i="1" s="1"/>
  <c r="M234" i="1"/>
  <c r="O234" i="1" s="1"/>
  <c r="M235" i="1"/>
  <c r="O235" i="1" s="1"/>
  <c r="M236" i="1"/>
  <c r="O236" i="1" s="1"/>
  <c r="M237" i="1"/>
  <c r="O237" i="1" s="1"/>
  <c r="M238" i="1"/>
  <c r="O238" i="1" s="1"/>
  <c r="M239" i="1"/>
  <c r="O239" i="1" s="1"/>
  <c r="M240" i="1"/>
  <c r="O240" i="1" s="1"/>
  <c r="M241" i="1"/>
  <c r="O241" i="1" s="1"/>
  <c r="M242" i="1"/>
  <c r="O242" i="1" s="1"/>
  <c r="M243" i="1"/>
  <c r="O243" i="1" s="1"/>
  <c r="M244" i="1"/>
  <c r="O244" i="1" s="1"/>
  <c r="M245" i="1"/>
  <c r="O245" i="1" s="1"/>
  <c r="M246" i="1"/>
  <c r="O246" i="1" s="1"/>
  <c r="M247" i="1"/>
  <c r="O247" i="1" s="1"/>
  <c r="M248" i="1"/>
  <c r="O248" i="1" s="1"/>
  <c r="M249" i="1"/>
  <c r="O249" i="1" s="1"/>
  <c r="M250" i="1"/>
  <c r="O250" i="1" s="1"/>
  <c r="M251" i="1"/>
  <c r="O251" i="1" s="1"/>
  <c r="M252" i="1"/>
  <c r="O252" i="1" s="1"/>
  <c r="M253" i="1"/>
  <c r="O253" i="1" s="1"/>
  <c r="M254" i="1"/>
  <c r="O254" i="1" s="1"/>
  <c r="M255" i="1"/>
  <c r="O255" i="1" s="1"/>
  <c r="M256" i="1"/>
  <c r="O256" i="1" s="1"/>
  <c r="M257" i="1"/>
  <c r="O257" i="1" s="1"/>
  <c r="M258" i="1"/>
  <c r="O258" i="1" s="1"/>
  <c r="M259" i="1"/>
  <c r="O259" i="1" s="1"/>
  <c r="M260" i="1"/>
  <c r="O260" i="1" s="1"/>
  <c r="M261" i="1"/>
  <c r="O261" i="1" s="1"/>
  <c r="M262" i="1"/>
  <c r="O262" i="1" s="1"/>
  <c r="M263" i="1"/>
  <c r="O263" i="1" s="1"/>
  <c r="M264" i="1"/>
  <c r="O264" i="1" s="1"/>
  <c r="M265" i="1"/>
  <c r="O265" i="1" s="1"/>
  <c r="M266" i="1"/>
  <c r="O266" i="1" s="1"/>
  <c r="M267" i="1"/>
  <c r="O267" i="1" s="1"/>
  <c r="M268" i="1"/>
  <c r="O268" i="1" s="1"/>
  <c r="M269" i="1"/>
  <c r="O269" i="1" s="1"/>
  <c r="M270" i="1"/>
  <c r="O270" i="1" s="1"/>
  <c r="M271" i="1"/>
  <c r="O271" i="1" s="1"/>
  <c r="M272" i="1"/>
  <c r="O272" i="1" s="1"/>
  <c r="M273" i="1"/>
  <c r="O273" i="1" s="1"/>
  <c r="M274" i="1"/>
  <c r="O274" i="1" s="1"/>
  <c r="M275" i="1"/>
  <c r="O275" i="1" s="1"/>
  <c r="M276" i="1"/>
  <c r="O276" i="1" s="1"/>
  <c r="M277" i="1"/>
  <c r="O277" i="1" s="1"/>
  <c r="M278" i="1"/>
  <c r="O278" i="1" s="1"/>
  <c r="M279" i="1"/>
  <c r="O279" i="1" s="1"/>
  <c r="M280" i="1"/>
  <c r="O280" i="1" s="1"/>
  <c r="M281" i="1"/>
  <c r="O281" i="1" s="1"/>
  <c r="M282" i="1"/>
  <c r="O282" i="1" s="1"/>
  <c r="M283" i="1"/>
  <c r="O283" i="1" s="1"/>
  <c r="M284" i="1"/>
  <c r="O284" i="1" s="1"/>
  <c r="M285" i="1"/>
  <c r="O285" i="1" s="1"/>
  <c r="M286" i="1"/>
  <c r="O286" i="1" s="1"/>
  <c r="M287" i="1"/>
  <c r="O287" i="1" s="1"/>
  <c r="M288" i="1"/>
  <c r="O288" i="1" s="1"/>
  <c r="M289" i="1"/>
  <c r="O289" i="1" s="1"/>
  <c r="M290" i="1"/>
  <c r="O290" i="1" s="1"/>
  <c r="M291" i="1"/>
  <c r="O291" i="1" s="1"/>
  <c r="M292" i="1"/>
  <c r="O292" i="1" s="1"/>
  <c r="M293" i="1"/>
  <c r="O293" i="1" s="1"/>
  <c r="M294" i="1"/>
  <c r="O294" i="1" s="1"/>
  <c r="M295" i="1"/>
  <c r="O295" i="1" s="1"/>
  <c r="M296" i="1"/>
  <c r="O296" i="1" s="1"/>
  <c r="M297" i="1"/>
  <c r="O297" i="1" s="1"/>
  <c r="M298" i="1"/>
  <c r="O298" i="1" s="1"/>
  <c r="M299" i="1"/>
  <c r="O299" i="1" s="1"/>
  <c r="M300" i="1"/>
  <c r="O300" i="1" s="1"/>
  <c r="M301" i="1"/>
  <c r="O301" i="1" s="1"/>
  <c r="M302" i="1"/>
  <c r="O302" i="1" s="1"/>
  <c r="M303" i="1"/>
  <c r="O303" i="1" s="1"/>
  <c r="M304" i="1"/>
  <c r="O304" i="1" s="1"/>
  <c r="M305" i="1"/>
  <c r="O305" i="1" s="1"/>
  <c r="M306" i="1"/>
  <c r="O306" i="1" s="1"/>
  <c r="M307" i="1"/>
  <c r="O307" i="1" s="1"/>
  <c r="M308" i="1"/>
  <c r="O308" i="1" s="1"/>
  <c r="M309" i="1"/>
  <c r="O309" i="1" s="1"/>
  <c r="M310" i="1"/>
  <c r="O310" i="1" s="1"/>
  <c r="M311" i="1"/>
  <c r="O311" i="1" s="1"/>
  <c r="M312" i="1"/>
  <c r="O312" i="1" s="1"/>
  <c r="M313" i="1"/>
  <c r="O313" i="1" s="1"/>
  <c r="M314" i="1"/>
  <c r="O314" i="1" s="1"/>
  <c r="M315" i="1"/>
  <c r="O315" i="1" s="1"/>
  <c r="M316" i="1"/>
  <c r="O316" i="1" s="1"/>
  <c r="M317" i="1"/>
  <c r="O317" i="1" s="1"/>
  <c r="M318" i="1"/>
  <c r="O318" i="1" s="1"/>
  <c r="M319" i="1"/>
  <c r="O319" i="1" s="1"/>
  <c r="M320" i="1"/>
  <c r="O320" i="1" s="1"/>
  <c r="M321" i="1"/>
  <c r="O321" i="1" s="1"/>
  <c r="M322" i="1"/>
  <c r="O322" i="1" s="1"/>
  <c r="M323" i="1"/>
  <c r="O323" i="1" s="1"/>
  <c r="M324" i="1"/>
  <c r="O324" i="1" s="1"/>
  <c r="M325" i="1"/>
  <c r="O325" i="1" s="1"/>
  <c r="M326" i="1"/>
  <c r="O326" i="1" s="1"/>
  <c r="M327" i="1"/>
  <c r="O327" i="1" s="1"/>
  <c r="M328" i="1"/>
  <c r="O328" i="1" s="1"/>
  <c r="M329" i="1"/>
  <c r="O329" i="1" s="1"/>
  <c r="M330" i="1"/>
  <c r="O330" i="1" s="1"/>
  <c r="M331" i="1"/>
  <c r="O331" i="1" s="1"/>
  <c r="M332" i="1"/>
  <c r="O332" i="1" s="1"/>
  <c r="M333" i="1"/>
  <c r="O333" i="1" s="1"/>
  <c r="M334" i="1"/>
  <c r="O334" i="1" s="1"/>
  <c r="M335" i="1"/>
  <c r="O335" i="1" s="1"/>
  <c r="M336" i="1"/>
  <c r="O336" i="1" s="1"/>
  <c r="M337" i="1"/>
  <c r="O337" i="1" s="1"/>
  <c r="M338" i="1"/>
  <c r="O338" i="1" s="1"/>
  <c r="M339" i="1"/>
  <c r="O339" i="1" s="1"/>
  <c r="M340" i="1"/>
  <c r="O340" i="1" s="1"/>
  <c r="M341" i="1"/>
  <c r="O341" i="1" s="1"/>
  <c r="M342" i="1"/>
  <c r="O342" i="1" s="1"/>
  <c r="M343" i="1"/>
  <c r="O343" i="1" s="1"/>
  <c r="M344" i="1"/>
  <c r="O344" i="1" s="1"/>
  <c r="M345" i="1"/>
  <c r="O345" i="1" s="1"/>
  <c r="M346" i="1"/>
  <c r="O346" i="1" s="1"/>
  <c r="M347" i="1"/>
  <c r="O347" i="1" s="1"/>
  <c r="M348" i="1"/>
  <c r="O348" i="1" s="1"/>
  <c r="M349" i="1"/>
  <c r="O349" i="1" s="1"/>
  <c r="M350" i="1"/>
  <c r="O350" i="1" s="1"/>
  <c r="M351" i="1"/>
  <c r="O351" i="1" s="1"/>
  <c r="M352" i="1"/>
  <c r="O352" i="1" s="1"/>
  <c r="M353" i="1"/>
  <c r="O353" i="1" s="1"/>
  <c r="M354" i="1"/>
  <c r="O354" i="1" s="1"/>
  <c r="M355" i="1"/>
  <c r="O355" i="1" s="1"/>
  <c r="M356" i="1"/>
  <c r="O356" i="1" s="1"/>
  <c r="M357" i="1"/>
  <c r="O357" i="1" s="1"/>
  <c r="M358" i="1"/>
  <c r="O358" i="1" s="1"/>
  <c r="M359" i="1"/>
  <c r="O359" i="1" s="1"/>
  <c r="M360" i="1"/>
  <c r="O360" i="1" s="1"/>
  <c r="M361" i="1"/>
  <c r="O361" i="1" s="1"/>
  <c r="M362" i="1"/>
  <c r="O362" i="1" s="1"/>
  <c r="M363" i="1"/>
  <c r="O363" i="1" s="1"/>
  <c r="M364" i="1"/>
  <c r="O364" i="1" s="1"/>
  <c r="M365" i="1"/>
  <c r="O365" i="1" s="1"/>
  <c r="M366" i="1"/>
  <c r="O366" i="1" s="1"/>
  <c r="M367" i="1"/>
  <c r="O367" i="1" s="1"/>
  <c r="M368" i="1"/>
  <c r="O368" i="1" s="1"/>
  <c r="M369" i="1"/>
  <c r="O369" i="1" s="1"/>
  <c r="M370" i="1"/>
  <c r="O370" i="1" s="1"/>
  <c r="M371" i="1"/>
  <c r="O371" i="1" s="1"/>
  <c r="M372" i="1"/>
  <c r="O372" i="1" s="1"/>
  <c r="M373" i="1"/>
  <c r="O373" i="1" s="1"/>
  <c r="M374" i="1"/>
  <c r="O374" i="1" s="1"/>
  <c r="M375" i="1"/>
  <c r="O375" i="1" s="1"/>
  <c r="M376" i="1"/>
  <c r="O376" i="1" s="1"/>
  <c r="M377" i="1"/>
  <c r="O377" i="1" s="1"/>
  <c r="M378" i="1"/>
  <c r="O378" i="1" s="1"/>
  <c r="M379" i="1"/>
  <c r="O379" i="1" s="1"/>
  <c r="M380" i="1"/>
  <c r="O380" i="1" s="1"/>
  <c r="M381" i="1"/>
  <c r="O381" i="1" s="1"/>
  <c r="M382" i="1"/>
  <c r="O382" i="1" s="1"/>
  <c r="M383" i="1"/>
  <c r="O383" i="1" s="1"/>
  <c r="M384" i="1"/>
  <c r="O384" i="1" s="1"/>
  <c r="M385" i="1"/>
  <c r="O385" i="1" s="1"/>
  <c r="M386" i="1"/>
  <c r="O386" i="1" s="1"/>
  <c r="M387" i="1"/>
  <c r="O387" i="1" s="1"/>
  <c r="M388" i="1"/>
  <c r="O388" i="1" s="1"/>
  <c r="M389" i="1"/>
  <c r="O389" i="1" s="1"/>
  <c r="M390" i="1"/>
  <c r="O390" i="1" s="1"/>
  <c r="M391" i="1"/>
  <c r="O391" i="1" s="1"/>
  <c r="M392" i="1"/>
  <c r="O392" i="1" s="1"/>
  <c r="T3697" i="1" s="1"/>
  <c r="M393" i="1"/>
  <c r="O393" i="1" s="1"/>
  <c r="M394" i="1"/>
  <c r="O394" i="1" s="1"/>
  <c r="M395" i="1"/>
  <c r="O395" i="1" s="1"/>
  <c r="M396" i="1"/>
  <c r="O396" i="1" s="1"/>
  <c r="M397" i="1"/>
  <c r="O397" i="1" s="1"/>
  <c r="M398" i="1"/>
  <c r="O398" i="1" s="1"/>
  <c r="M399" i="1"/>
  <c r="O399" i="1" s="1"/>
  <c r="M400" i="1"/>
  <c r="O400" i="1" s="1"/>
  <c r="M401" i="1"/>
  <c r="O401" i="1" s="1"/>
  <c r="M402" i="1"/>
  <c r="O402" i="1" s="1"/>
  <c r="M403" i="1"/>
  <c r="O403" i="1" s="1"/>
  <c r="M404" i="1"/>
  <c r="O404" i="1" s="1"/>
  <c r="M405" i="1"/>
  <c r="O405" i="1" s="1"/>
  <c r="M406" i="1"/>
  <c r="O406" i="1" s="1"/>
  <c r="M407" i="1"/>
  <c r="O407" i="1" s="1"/>
  <c r="M408" i="1"/>
  <c r="O408" i="1" s="1"/>
  <c r="M409" i="1"/>
  <c r="O409" i="1" s="1"/>
  <c r="M410" i="1"/>
  <c r="O410" i="1" s="1"/>
  <c r="M411" i="1"/>
  <c r="O411" i="1" s="1"/>
  <c r="M412" i="1"/>
  <c r="O412" i="1" s="1"/>
  <c r="M413" i="1"/>
  <c r="O413" i="1" s="1"/>
  <c r="M414" i="1"/>
  <c r="O414" i="1" s="1"/>
  <c r="M415" i="1"/>
  <c r="O415" i="1" s="1"/>
  <c r="M416" i="1"/>
  <c r="O416" i="1" s="1"/>
  <c r="M417" i="1"/>
  <c r="O417" i="1" s="1"/>
  <c r="M418" i="1"/>
  <c r="O418" i="1" s="1"/>
  <c r="M419" i="1"/>
  <c r="O419" i="1" s="1"/>
  <c r="M420" i="1"/>
  <c r="O420" i="1" s="1"/>
  <c r="M421" i="1"/>
  <c r="O421" i="1" s="1"/>
  <c r="M422" i="1"/>
  <c r="O422" i="1" s="1"/>
  <c r="M423" i="1"/>
  <c r="O423" i="1" s="1"/>
  <c r="M424" i="1"/>
  <c r="O424" i="1" s="1"/>
  <c r="M425" i="1"/>
  <c r="O425" i="1" s="1"/>
  <c r="M426" i="1"/>
  <c r="O426" i="1" s="1"/>
  <c r="M427" i="1"/>
  <c r="O427" i="1" s="1"/>
  <c r="M428" i="1"/>
  <c r="O428" i="1" s="1"/>
  <c r="M429" i="1"/>
  <c r="O429" i="1" s="1"/>
  <c r="M430" i="1"/>
  <c r="O430" i="1" s="1"/>
  <c r="M431" i="1"/>
  <c r="O431" i="1" s="1"/>
  <c r="M432" i="1"/>
  <c r="O432" i="1" s="1"/>
  <c r="M433" i="1"/>
  <c r="O433" i="1" s="1"/>
  <c r="M434" i="1"/>
  <c r="O434" i="1" s="1"/>
  <c r="M435" i="1"/>
  <c r="O435" i="1" s="1"/>
  <c r="M436" i="1"/>
  <c r="O436" i="1" s="1"/>
  <c r="M437" i="1"/>
  <c r="O437" i="1" s="1"/>
  <c r="M438" i="1"/>
  <c r="O438" i="1" s="1"/>
  <c r="M439" i="1"/>
  <c r="O439" i="1" s="1"/>
  <c r="M440" i="1"/>
  <c r="O440" i="1" s="1"/>
  <c r="M441" i="1"/>
  <c r="O441" i="1" s="1"/>
  <c r="M442" i="1"/>
  <c r="O442" i="1" s="1"/>
  <c r="M443" i="1"/>
  <c r="O443" i="1" s="1"/>
  <c r="M444" i="1"/>
  <c r="O444" i="1" s="1"/>
  <c r="M445" i="1"/>
  <c r="O445" i="1" s="1"/>
  <c r="M446" i="1"/>
  <c r="O446" i="1" s="1"/>
  <c r="M447" i="1"/>
  <c r="O447" i="1" s="1"/>
  <c r="M448" i="1"/>
  <c r="O448" i="1" s="1"/>
  <c r="M449" i="1"/>
  <c r="O449" i="1" s="1"/>
  <c r="M450" i="1"/>
  <c r="O450" i="1" s="1"/>
  <c r="M451" i="1"/>
  <c r="O451" i="1" s="1"/>
  <c r="M452" i="1"/>
  <c r="O452" i="1" s="1"/>
  <c r="M453" i="1"/>
  <c r="O453" i="1" s="1"/>
  <c r="M454" i="1"/>
  <c r="O454" i="1" s="1"/>
  <c r="M455" i="1"/>
  <c r="O455" i="1" s="1"/>
  <c r="M456" i="1"/>
  <c r="O456" i="1" s="1"/>
  <c r="M457" i="1"/>
  <c r="O457" i="1" s="1"/>
  <c r="M458" i="1"/>
  <c r="O458" i="1" s="1"/>
  <c r="M459" i="1"/>
  <c r="O459" i="1" s="1"/>
  <c r="M460" i="1"/>
  <c r="O460" i="1" s="1"/>
  <c r="M461" i="1"/>
  <c r="O461" i="1" s="1"/>
  <c r="M462" i="1"/>
  <c r="O462" i="1" s="1"/>
  <c r="M463" i="1"/>
  <c r="O463" i="1" s="1"/>
  <c r="M464" i="1"/>
  <c r="O464" i="1" s="1"/>
  <c r="M465" i="1"/>
  <c r="O465" i="1" s="1"/>
  <c r="M466" i="1"/>
  <c r="O466" i="1" s="1"/>
  <c r="M467" i="1"/>
  <c r="O467" i="1" s="1"/>
  <c r="M468" i="1"/>
  <c r="O468" i="1" s="1"/>
  <c r="M469" i="1"/>
  <c r="O469" i="1" s="1"/>
  <c r="M470" i="1"/>
  <c r="O470" i="1" s="1"/>
  <c r="M471" i="1"/>
  <c r="O471" i="1" s="1"/>
  <c r="M472" i="1"/>
  <c r="O472" i="1" s="1"/>
  <c r="M473" i="1"/>
  <c r="O473" i="1" s="1"/>
  <c r="M474" i="1"/>
  <c r="O474" i="1" s="1"/>
  <c r="M475" i="1"/>
  <c r="O475" i="1" s="1"/>
  <c r="M476" i="1"/>
  <c r="O476" i="1" s="1"/>
  <c r="M477" i="1"/>
  <c r="O477" i="1" s="1"/>
  <c r="M478" i="1"/>
  <c r="O478" i="1" s="1"/>
  <c r="M479" i="1"/>
  <c r="O479" i="1" s="1"/>
  <c r="M480" i="1"/>
  <c r="O480" i="1" s="1"/>
  <c r="M481" i="1"/>
  <c r="O481" i="1" s="1"/>
  <c r="M482" i="1"/>
  <c r="O482" i="1" s="1"/>
  <c r="M483" i="1"/>
  <c r="O483" i="1" s="1"/>
  <c r="M484" i="1"/>
  <c r="O484" i="1" s="1"/>
  <c r="M485" i="1"/>
  <c r="O485" i="1" s="1"/>
  <c r="M486" i="1"/>
  <c r="O486" i="1" s="1"/>
  <c r="M487" i="1"/>
  <c r="O487" i="1" s="1"/>
  <c r="M488" i="1"/>
  <c r="O488" i="1" s="1"/>
  <c r="M489" i="1"/>
  <c r="O489" i="1" s="1"/>
  <c r="M490" i="1"/>
  <c r="O490" i="1" s="1"/>
  <c r="M491" i="1"/>
  <c r="O491" i="1" s="1"/>
  <c r="M492" i="1"/>
  <c r="O492" i="1" s="1"/>
  <c r="M493" i="1"/>
  <c r="O493" i="1" s="1"/>
  <c r="M494" i="1"/>
  <c r="O494" i="1" s="1"/>
  <c r="M495" i="1"/>
  <c r="O495" i="1" s="1"/>
  <c r="M496" i="1"/>
  <c r="O496" i="1" s="1"/>
  <c r="M497" i="1"/>
  <c r="O497" i="1" s="1"/>
  <c r="M498" i="1"/>
  <c r="O498" i="1" s="1"/>
  <c r="M499" i="1"/>
  <c r="O499" i="1" s="1"/>
  <c r="M500" i="1"/>
  <c r="O500" i="1" s="1"/>
  <c r="M501" i="1"/>
  <c r="O501" i="1" s="1"/>
  <c r="M502" i="1"/>
  <c r="O502" i="1" s="1"/>
  <c r="M503" i="1"/>
  <c r="O503" i="1" s="1"/>
  <c r="M504" i="1"/>
  <c r="O504" i="1" s="1"/>
  <c r="M505" i="1"/>
  <c r="O505" i="1" s="1"/>
  <c r="M506" i="1"/>
  <c r="O506" i="1" s="1"/>
  <c r="M507" i="1"/>
  <c r="O507" i="1" s="1"/>
  <c r="M508" i="1"/>
  <c r="O508" i="1" s="1"/>
  <c r="M509" i="1"/>
  <c r="O509" i="1" s="1"/>
  <c r="M510" i="1"/>
  <c r="O510" i="1" s="1"/>
  <c r="M511" i="1"/>
  <c r="O511" i="1" s="1"/>
  <c r="M512" i="1"/>
  <c r="O512" i="1" s="1"/>
  <c r="M513" i="1"/>
  <c r="O513" i="1" s="1"/>
  <c r="M514" i="1"/>
  <c r="O514" i="1" s="1"/>
  <c r="M515" i="1"/>
  <c r="O515" i="1" s="1"/>
  <c r="M516" i="1"/>
  <c r="O516" i="1" s="1"/>
  <c r="M517" i="1"/>
  <c r="O517" i="1" s="1"/>
  <c r="M518" i="1"/>
  <c r="O518" i="1" s="1"/>
  <c r="M519" i="1"/>
  <c r="O519" i="1" s="1"/>
  <c r="M520" i="1"/>
  <c r="O520" i="1" s="1"/>
  <c r="M521" i="1"/>
  <c r="O521" i="1" s="1"/>
  <c r="M522" i="1"/>
  <c r="O522" i="1" s="1"/>
  <c r="M523" i="1"/>
  <c r="O523" i="1" s="1"/>
  <c r="M524" i="1"/>
  <c r="O524" i="1" s="1"/>
  <c r="M525" i="1"/>
  <c r="O525" i="1" s="1"/>
  <c r="M526" i="1"/>
  <c r="O526" i="1" s="1"/>
  <c r="M527" i="1"/>
  <c r="O527" i="1" s="1"/>
  <c r="M528" i="1"/>
  <c r="O528" i="1" s="1"/>
  <c r="M529" i="1"/>
  <c r="O529" i="1" s="1"/>
  <c r="M530" i="1"/>
  <c r="O530" i="1" s="1"/>
  <c r="M531" i="1"/>
  <c r="O531" i="1" s="1"/>
  <c r="M532" i="1"/>
  <c r="O532" i="1" s="1"/>
  <c r="M533" i="1"/>
  <c r="O533" i="1" s="1"/>
  <c r="M534" i="1"/>
  <c r="O534" i="1" s="1"/>
  <c r="M535" i="1"/>
  <c r="O535" i="1" s="1"/>
  <c r="M536" i="1"/>
  <c r="O536" i="1" s="1"/>
  <c r="M537" i="1"/>
  <c r="O537" i="1" s="1"/>
  <c r="M538" i="1"/>
  <c r="O538" i="1" s="1"/>
  <c r="M539" i="1"/>
  <c r="O539" i="1" s="1"/>
  <c r="M540" i="1"/>
  <c r="O540" i="1" s="1"/>
  <c r="M541" i="1"/>
  <c r="O541" i="1" s="1"/>
  <c r="M542" i="1"/>
  <c r="O542" i="1" s="1"/>
  <c r="M543" i="1"/>
  <c r="O543" i="1" s="1"/>
  <c r="M544" i="1"/>
  <c r="O544" i="1" s="1"/>
  <c r="M545" i="1"/>
  <c r="O545" i="1" s="1"/>
  <c r="M546" i="1"/>
  <c r="O546" i="1" s="1"/>
  <c r="M547" i="1"/>
  <c r="O547" i="1" s="1"/>
  <c r="M548" i="1"/>
  <c r="O548" i="1" s="1"/>
  <c r="M549" i="1"/>
  <c r="O549" i="1" s="1"/>
  <c r="M550" i="1"/>
  <c r="O550" i="1" s="1"/>
  <c r="M551" i="1"/>
  <c r="O551" i="1" s="1"/>
  <c r="M552" i="1"/>
  <c r="O552" i="1" s="1"/>
  <c r="M553" i="1"/>
  <c r="O553" i="1" s="1"/>
  <c r="M554" i="1"/>
  <c r="O554" i="1" s="1"/>
  <c r="M555" i="1"/>
  <c r="O555" i="1" s="1"/>
  <c r="M556" i="1"/>
  <c r="O556" i="1" s="1"/>
  <c r="M557" i="1"/>
  <c r="O557" i="1" s="1"/>
  <c r="M558" i="1"/>
  <c r="O558" i="1" s="1"/>
  <c r="M559" i="1"/>
  <c r="O559" i="1" s="1"/>
  <c r="M560" i="1"/>
  <c r="O560" i="1" s="1"/>
  <c r="M561" i="1"/>
  <c r="O561" i="1" s="1"/>
  <c r="M562" i="1"/>
  <c r="O562" i="1" s="1"/>
  <c r="M563" i="1"/>
  <c r="O563" i="1" s="1"/>
  <c r="M564" i="1"/>
  <c r="O564" i="1" s="1"/>
  <c r="M565" i="1"/>
  <c r="O565" i="1" s="1"/>
  <c r="M566" i="1"/>
  <c r="O566" i="1" s="1"/>
  <c r="M567" i="1"/>
  <c r="O567" i="1" s="1"/>
  <c r="M568" i="1"/>
  <c r="O568" i="1" s="1"/>
  <c r="M569" i="1"/>
  <c r="O569" i="1" s="1"/>
  <c r="M570" i="1"/>
  <c r="O570" i="1" s="1"/>
  <c r="M571" i="1"/>
  <c r="O571" i="1" s="1"/>
  <c r="M572" i="1"/>
  <c r="O572" i="1" s="1"/>
  <c r="T3605" i="1" s="1"/>
  <c r="M573" i="1"/>
  <c r="O573" i="1" s="1"/>
  <c r="M574" i="1"/>
  <c r="O574" i="1" s="1"/>
  <c r="M575" i="1"/>
  <c r="O575" i="1" s="1"/>
  <c r="M576" i="1"/>
  <c r="O576" i="1" s="1"/>
  <c r="M577" i="1"/>
  <c r="O577" i="1" s="1"/>
  <c r="M578" i="1"/>
  <c r="O578" i="1" s="1"/>
  <c r="M579" i="1"/>
  <c r="O579" i="1" s="1"/>
  <c r="M580" i="1"/>
  <c r="O580" i="1" s="1"/>
  <c r="M581" i="1"/>
  <c r="O581" i="1" s="1"/>
  <c r="M582" i="1"/>
  <c r="O582" i="1" s="1"/>
  <c r="M583" i="1"/>
  <c r="O583" i="1" s="1"/>
  <c r="M584" i="1"/>
  <c r="O584" i="1" s="1"/>
  <c r="T3797" i="1" s="1"/>
  <c r="M585" i="1"/>
  <c r="O585" i="1" s="1"/>
  <c r="M586" i="1"/>
  <c r="O586" i="1" s="1"/>
  <c r="M587" i="1"/>
  <c r="O587" i="1" s="1"/>
  <c r="M588" i="1"/>
  <c r="O588" i="1" s="1"/>
  <c r="M589" i="1"/>
  <c r="O589" i="1" s="1"/>
  <c r="M590" i="1"/>
  <c r="O590" i="1" s="1"/>
  <c r="M591" i="1"/>
  <c r="O591" i="1" s="1"/>
  <c r="M592" i="1"/>
  <c r="O592" i="1" s="1"/>
  <c r="M593" i="1"/>
  <c r="O593" i="1" s="1"/>
  <c r="M594" i="1"/>
  <c r="O594" i="1" s="1"/>
  <c r="M595" i="1"/>
  <c r="O595" i="1" s="1"/>
  <c r="M596" i="1"/>
  <c r="O596" i="1" s="1"/>
  <c r="M597" i="1"/>
  <c r="O597" i="1" s="1"/>
  <c r="M598" i="1"/>
  <c r="O598" i="1" s="1"/>
  <c r="M599" i="1"/>
  <c r="O599" i="1" s="1"/>
  <c r="M600" i="1"/>
  <c r="O600" i="1" s="1"/>
  <c r="M601" i="1"/>
  <c r="O601" i="1" s="1"/>
  <c r="M602" i="1"/>
  <c r="O602" i="1" s="1"/>
  <c r="M603" i="1"/>
  <c r="O603" i="1" s="1"/>
  <c r="M604" i="1"/>
  <c r="O604" i="1" s="1"/>
  <c r="M605" i="1"/>
  <c r="O605" i="1" s="1"/>
  <c r="M606" i="1"/>
  <c r="O606" i="1" s="1"/>
  <c r="M607" i="1"/>
  <c r="O607" i="1" s="1"/>
  <c r="M608" i="1"/>
  <c r="O608" i="1" s="1"/>
  <c r="M609" i="1"/>
  <c r="O609" i="1" s="1"/>
  <c r="M610" i="1"/>
  <c r="O610" i="1" s="1"/>
  <c r="M611" i="1"/>
  <c r="O611" i="1" s="1"/>
  <c r="M612" i="1"/>
  <c r="O612" i="1" s="1"/>
  <c r="M613" i="1"/>
  <c r="O613" i="1" s="1"/>
  <c r="M614" i="1"/>
  <c r="O614" i="1" s="1"/>
  <c r="M615" i="1"/>
  <c r="O615" i="1" s="1"/>
  <c r="M616" i="1"/>
  <c r="O616" i="1" s="1"/>
  <c r="M617" i="1"/>
  <c r="O617" i="1" s="1"/>
  <c r="M618" i="1"/>
  <c r="O618" i="1" s="1"/>
  <c r="M619" i="1"/>
  <c r="O619" i="1" s="1"/>
  <c r="M620" i="1"/>
  <c r="O620" i="1" s="1"/>
  <c r="M621" i="1"/>
  <c r="O621" i="1" s="1"/>
  <c r="M622" i="1"/>
  <c r="O622" i="1" s="1"/>
  <c r="M623" i="1"/>
  <c r="O623" i="1" s="1"/>
  <c r="M624" i="1"/>
  <c r="O624" i="1" s="1"/>
  <c r="M625" i="1"/>
  <c r="O625" i="1" s="1"/>
  <c r="M626" i="1"/>
  <c r="O626" i="1" s="1"/>
  <c r="M627" i="1"/>
  <c r="O627" i="1" s="1"/>
  <c r="M628" i="1"/>
  <c r="O628" i="1" s="1"/>
  <c r="M629" i="1"/>
  <c r="O629" i="1" s="1"/>
  <c r="M630" i="1"/>
  <c r="O630" i="1" s="1"/>
  <c r="M631" i="1"/>
  <c r="O631" i="1" s="1"/>
  <c r="M632" i="1"/>
  <c r="O632" i="1" s="1"/>
  <c r="M633" i="1"/>
  <c r="O633" i="1" s="1"/>
  <c r="M634" i="1"/>
  <c r="O634" i="1" s="1"/>
  <c r="M635" i="1"/>
  <c r="O635" i="1" s="1"/>
  <c r="M636" i="1"/>
  <c r="O636" i="1" s="1"/>
  <c r="M637" i="1"/>
  <c r="O637" i="1" s="1"/>
  <c r="M638" i="1"/>
  <c r="O638" i="1" s="1"/>
  <c r="M639" i="1"/>
  <c r="O639" i="1" s="1"/>
  <c r="M640" i="1"/>
  <c r="O640" i="1" s="1"/>
  <c r="M641" i="1"/>
  <c r="O641" i="1" s="1"/>
  <c r="M642" i="1"/>
  <c r="O642" i="1" s="1"/>
  <c r="M643" i="1"/>
  <c r="O643" i="1" s="1"/>
  <c r="M644" i="1"/>
  <c r="O644" i="1" s="1"/>
  <c r="M645" i="1"/>
  <c r="O645" i="1" s="1"/>
  <c r="M646" i="1"/>
  <c r="O646" i="1" s="1"/>
  <c r="M647" i="1"/>
  <c r="O647" i="1" s="1"/>
  <c r="M648" i="1"/>
  <c r="O648" i="1" s="1"/>
  <c r="M649" i="1"/>
  <c r="O649" i="1" s="1"/>
  <c r="M650" i="1"/>
  <c r="O650" i="1" s="1"/>
  <c r="M651" i="1"/>
  <c r="O651" i="1" s="1"/>
  <c r="M652" i="1"/>
  <c r="O652" i="1" s="1"/>
  <c r="M653" i="1"/>
  <c r="O653" i="1" s="1"/>
  <c r="M654" i="1"/>
  <c r="O654" i="1" s="1"/>
  <c r="M655" i="1"/>
  <c r="O655" i="1" s="1"/>
  <c r="M656" i="1"/>
  <c r="O656" i="1" s="1"/>
  <c r="M657" i="1"/>
  <c r="O657" i="1" s="1"/>
  <c r="M658" i="1"/>
  <c r="O658" i="1" s="1"/>
  <c r="M659" i="1"/>
  <c r="O659" i="1" s="1"/>
  <c r="M660" i="1"/>
  <c r="O660" i="1" s="1"/>
  <c r="M661" i="1"/>
  <c r="O661" i="1" s="1"/>
  <c r="M662" i="1"/>
  <c r="O662" i="1" s="1"/>
  <c r="M663" i="1"/>
  <c r="O663" i="1" s="1"/>
  <c r="M664" i="1"/>
  <c r="O664" i="1" s="1"/>
  <c r="M665" i="1"/>
  <c r="O665" i="1" s="1"/>
  <c r="M666" i="1"/>
  <c r="O666" i="1" s="1"/>
  <c r="M667" i="1"/>
  <c r="O667" i="1" s="1"/>
  <c r="M668" i="1"/>
  <c r="O668" i="1" s="1"/>
  <c r="M669" i="1"/>
  <c r="O669" i="1" s="1"/>
  <c r="M670" i="1"/>
  <c r="O670" i="1" s="1"/>
  <c r="M671" i="1"/>
  <c r="O671" i="1" s="1"/>
  <c r="M672" i="1"/>
  <c r="O672" i="1" s="1"/>
  <c r="M673" i="1"/>
  <c r="O673" i="1" s="1"/>
  <c r="M674" i="1"/>
  <c r="O674" i="1" s="1"/>
  <c r="M675" i="1"/>
  <c r="O675" i="1" s="1"/>
  <c r="M676" i="1"/>
  <c r="O676" i="1" s="1"/>
  <c r="M677" i="1"/>
  <c r="O677" i="1" s="1"/>
  <c r="M678" i="1"/>
  <c r="O678" i="1" s="1"/>
  <c r="M679" i="1"/>
  <c r="O679" i="1" s="1"/>
  <c r="M680" i="1"/>
  <c r="O680" i="1" s="1"/>
  <c r="M681" i="1"/>
  <c r="O681" i="1" s="1"/>
  <c r="M682" i="1"/>
  <c r="O682" i="1" s="1"/>
  <c r="M683" i="1"/>
  <c r="O683" i="1" s="1"/>
  <c r="M684" i="1"/>
  <c r="O684" i="1" s="1"/>
  <c r="M685" i="1"/>
  <c r="O685" i="1" s="1"/>
  <c r="M686" i="1"/>
  <c r="O686" i="1" s="1"/>
  <c r="M687" i="1"/>
  <c r="O687" i="1" s="1"/>
  <c r="M688" i="1"/>
  <c r="O688" i="1" s="1"/>
  <c r="M689" i="1"/>
  <c r="O689" i="1" s="1"/>
  <c r="M690" i="1"/>
  <c r="O690" i="1" s="1"/>
  <c r="M691" i="1"/>
  <c r="O691" i="1" s="1"/>
  <c r="M692" i="1"/>
  <c r="O692" i="1" s="1"/>
  <c r="M693" i="1"/>
  <c r="O693" i="1" s="1"/>
  <c r="M694" i="1"/>
  <c r="O694" i="1" s="1"/>
  <c r="M695" i="1"/>
  <c r="O695" i="1" s="1"/>
  <c r="M696" i="1"/>
  <c r="O696" i="1" s="1"/>
  <c r="M697" i="1"/>
  <c r="O697" i="1" s="1"/>
  <c r="M698" i="1"/>
  <c r="O698" i="1" s="1"/>
  <c r="M699" i="1"/>
  <c r="O699" i="1" s="1"/>
  <c r="M700" i="1"/>
  <c r="O700" i="1" s="1"/>
  <c r="M701" i="1"/>
  <c r="O701" i="1" s="1"/>
  <c r="M702" i="1"/>
  <c r="O702" i="1" s="1"/>
  <c r="M703" i="1"/>
  <c r="O703" i="1" s="1"/>
  <c r="M704" i="1"/>
  <c r="O704" i="1" s="1"/>
  <c r="M705" i="1"/>
  <c r="O705" i="1" s="1"/>
  <c r="M706" i="1"/>
  <c r="O706" i="1" s="1"/>
  <c r="M707" i="1"/>
  <c r="O707" i="1" s="1"/>
  <c r="M708" i="1"/>
  <c r="O708" i="1" s="1"/>
  <c r="M709" i="1"/>
  <c r="O709" i="1" s="1"/>
  <c r="M710" i="1"/>
  <c r="O710" i="1" s="1"/>
  <c r="M711" i="1"/>
  <c r="O711" i="1" s="1"/>
  <c r="M712" i="1"/>
  <c r="O712" i="1" s="1"/>
  <c r="M713" i="1"/>
  <c r="O713" i="1" s="1"/>
  <c r="M714" i="1"/>
  <c r="O714" i="1" s="1"/>
  <c r="M715" i="1"/>
  <c r="O715" i="1" s="1"/>
  <c r="M716" i="1"/>
  <c r="O716" i="1" s="1"/>
  <c r="M717" i="1"/>
  <c r="O717" i="1" s="1"/>
  <c r="M718" i="1"/>
  <c r="O718" i="1" s="1"/>
  <c r="M719" i="1"/>
  <c r="O719" i="1" s="1"/>
  <c r="M720" i="1"/>
  <c r="O720" i="1" s="1"/>
  <c r="M721" i="1"/>
  <c r="O721" i="1" s="1"/>
  <c r="M722" i="1"/>
  <c r="O722" i="1" s="1"/>
  <c r="M723" i="1"/>
  <c r="O723" i="1" s="1"/>
  <c r="M724" i="1"/>
  <c r="O724" i="1" s="1"/>
  <c r="M725" i="1"/>
  <c r="O725" i="1" s="1"/>
  <c r="M726" i="1"/>
  <c r="O726" i="1" s="1"/>
  <c r="M727" i="1"/>
  <c r="O727" i="1" s="1"/>
  <c r="M728" i="1"/>
  <c r="O728" i="1" s="1"/>
  <c r="M729" i="1"/>
  <c r="O729" i="1" s="1"/>
  <c r="M730" i="1"/>
  <c r="O730" i="1" s="1"/>
  <c r="M731" i="1"/>
  <c r="O731" i="1" s="1"/>
  <c r="M732" i="1"/>
  <c r="O732" i="1" s="1"/>
  <c r="M733" i="1"/>
  <c r="O733" i="1" s="1"/>
  <c r="M734" i="1"/>
  <c r="O734" i="1" s="1"/>
  <c r="M735" i="1"/>
  <c r="O735" i="1" s="1"/>
  <c r="M736" i="1"/>
  <c r="O736" i="1" s="1"/>
  <c r="M737" i="1"/>
  <c r="O737" i="1" s="1"/>
  <c r="M738" i="1"/>
  <c r="O738" i="1" s="1"/>
  <c r="M739" i="1"/>
  <c r="O739" i="1" s="1"/>
  <c r="M740" i="1"/>
  <c r="O740" i="1" s="1"/>
  <c r="M741" i="1"/>
  <c r="O741" i="1" s="1"/>
  <c r="M742" i="1"/>
  <c r="O742" i="1" s="1"/>
  <c r="M743" i="1"/>
  <c r="O743" i="1" s="1"/>
  <c r="M744" i="1"/>
  <c r="O744" i="1" s="1"/>
  <c r="M745" i="1"/>
  <c r="O745" i="1" s="1"/>
  <c r="M746" i="1"/>
  <c r="O746" i="1" s="1"/>
  <c r="M747" i="1"/>
  <c r="O747" i="1" s="1"/>
  <c r="M748" i="1"/>
  <c r="O748" i="1" s="1"/>
  <c r="M749" i="1"/>
  <c r="O749" i="1" s="1"/>
  <c r="M750" i="1"/>
  <c r="O750" i="1" s="1"/>
  <c r="M751" i="1"/>
  <c r="O751" i="1" s="1"/>
  <c r="M752" i="1"/>
  <c r="O752" i="1" s="1"/>
  <c r="M753" i="1"/>
  <c r="O753" i="1" s="1"/>
  <c r="M754" i="1"/>
  <c r="O754" i="1" s="1"/>
  <c r="M755" i="1"/>
  <c r="O755" i="1" s="1"/>
  <c r="M756" i="1"/>
  <c r="O756" i="1" s="1"/>
  <c r="M757" i="1"/>
  <c r="O757" i="1" s="1"/>
  <c r="M758" i="1"/>
  <c r="O758" i="1" s="1"/>
  <c r="M759" i="1"/>
  <c r="O759" i="1" s="1"/>
  <c r="M760" i="1"/>
  <c r="O760" i="1" s="1"/>
  <c r="M761" i="1"/>
  <c r="O761" i="1" s="1"/>
  <c r="M762" i="1"/>
  <c r="O762" i="1" s="1"/>
  <c r="M763" i="1"/>
  <c r="O763" i="1" s="1"/>
  <c r="M764" i="1"/>
  <c r="O764" i="1" s="1"/>
  <c r="M765" i="1"/>
  <c r="O765" i="1" s="1"/>
  <c r="M766" i="1"/>
  <c r="O766" i="1" s="1"/>
  <c r="M767" i="1"/>
  <c r="O767" i="1" s="1"/>
  <c r="M768" i="1"/>
  <c r="O768" i="1" s="1"/>
  <c r="M769" i="1"/>
  <c r="O769" i="1" s="1"/>
  <c r="M770" i="1"/>
  <c r="O770" i="1" s="1"/>
  <c r="M771" i="1"/>
  <c r="O771" i="1" s="1"/>
  <c r="M772" i="1"/>
  <c r="O772" i="1" s="1"/>
  <c r="M773" i="1"/>
  <c r="O773" i="1" s="1"/>
  <c r="M774" i="1"/>
  <c r="O774" i="1" s="1"/>
  <c r="M775" i="1"/>
  <c r="O775" i="1" s="1"/>
  <c r="M776" i="1"/>
  <c r="O776" i="1" s="1"/>
  <c r="M777" i="1"/>
  <c r="O777" i="1" s="1"/>
  <c r="M778" i="1"/>
  <c r="O778" i="1" s="1"/>
  <c r="M779" i="1"/>
  <c r="O779" i="1" s="1"/>
  <c r="M780" i="1"/>
  <c r="O780" i="1" s="1"/>
  <c r="M781" i="1"/>
  <c r="O781" i="1" s="1"/>
  <c r="M782" i="1"/>
  <c r="O782" i="1" s="1"/>
  <c r="M783" i="1"/>
  <c r="O783" i="1" s="1"/>
  <c r="M784" i="1"/>
  <c r="O784" i="1" s="1"/>
  <c r="M785" i="1"/>
  <c r="O785" i="1" s="1"/>
  <c r="M786" i="1"/>
  <c r="O786" i="1" s="1"/>
  <c r="M787" i="1"/>
  <c r="O787" i="1" s="1"/>
  <c r="M788" i="1"/>
  <c r="O788" i="1" s="1"/>
  <c r="M789" i="1"/>
  <c r="O789" i="1" s="1"/>
  <c r="M790" i="1"/>
  <c r="O790" i="1" s="1"/>
  <c r="M791" i="1"/>
  <c r="O791" i="1" s="1"/>
  <c r="M792" i="1"/>
  <c r="O792" i="1" s="1"/>
  <c r="M793" i="1"/>
  <c r="O793" i="1" s="1"/>
  <c r="M794" i="1"/>
  <c r="O794" i="1" s="1"/>
  <c r="M795" i="1"/>
  <c r="O795" i="1" s="1"/>
  <c r="M796" i="1"/>
  <c r="O796" i="1" s="1"/>
  <c r="M797" i="1"/>
  <c r="O797" i="1" s="1"/>
  <c r="M798" i="1"/>
  <c r="O798" i="1" s="1"/>
  <c r="M799" i="1"/>
  <c r="O799" i="1" s="1"/>
  <c r="M800" i="1"/>
  <c r="O800" i="1" s="1"/>
  <c r="M801" i="1"/>
  <c r="O801" i="1" s="1"/>
  <c r="M802" i="1"/>
  <c r="O802" i="1" s="1"/>
  <c r="M803" i="1"/>
  <c r="O803" i="1" s="1"/>
  <c r="M804" i="1"/>
  <c r="O804" i="1" s="1"/>
  <c r="M805" i="1"/>
  <c r="O805" i="1" s="1"/>
  <c r="M806" i="1"/>
  <c r="O806" i="1" s="1"/>
  <c r="M807" i="1"/>
  <c r="O807" i="1" s="1"/>
  <c r="M808" i="1"/>
  <c r="O808" i="1" s="1"/>
  <c r="M809" i="1"/>
  <c r="O809" i="1" s="1"/>
  <c r="M810" i="1"/>
  <c r="O810" i="1" s="1"/>
  <c r="M811" i="1"/>
  <c r="O811" i="1" s="1"/>
  <c r="M812" i="1"/>
  <c r="O812" i="1" s="1"/>
  <c r="M813" i="1"/>
  <c r="O813" i="1" s="1"/>
  <c r="M814" i="1"/>
  <c r="O814" i="1" s="1"/>
  <c r="M815" i="1"/>
  <c r="O815" i="1" s="1"/>
  <c r="M816" i="1"/>
  <c r="O816" i="1" s="1"/>
  <c r="M817" i="1"/>
  <c r="O817" i="1" s="1"/>
  <c r="M818" i="1"/>
  <c r="O818" i="1" s="1"/>
  <c r="M819" i="1"/>
  <c r="O819" i="1" s="1"/>
  <c r="M820" i="1"/>
  <c r="O820" i="1" s="1"/>
  <c r="M821" i="1"/>
  <c r="O821" i="1" s="1"/>
  <c r="M822" i="1"/>
  <c r="O822" i="1" s="1"/>
  <c r="M823" i="1"/>
  <c r="O823" i="1" s="1"/>
  <c r="M824" i="1"/>
  <c r="O824" i="1" s="1"/>
  <c r="M825" i="1"/>
  <c r="O825" i="1" s="1"/>
  <c r="M826" i="1"/>
  <c r="O826" i="1" s="1"/>
  <c r="M827" i="1"/>
  <c r="O827" i="1" s="1"/>
  <c r="M828" i="1"/>
  <c r="O828" i="1" s="1"/>
  <c r="M829" i="1"/>
  <c r="O829" i="1" s="1"/>
  <c r="M830" i="1"/>
  <c r="O830" i="1" s="1"/>
  <c r="M831" i="1"/>
  <c r="O831" i="1" s="1"/>
  <c r="M832" i="1"/>
  <c r="O832" i="1" s="1"/>
  <c r="M833" i="1"/>
  <c r="O833" i="1" s="1"/>
  <c r="M834" i="1"/>
  <c r="O834" i="1" s="1"/>
  <c r="M835" i="1"/>
  <c r="O835" i="1" s="1"/>
  <c r="M836" i="1"/>
  <c r="O836" i="1" s="1"/>
  <c r="M837" i="1"/>
  <c r="O837" i="1" s="1"/>
  <c r="M838" i="1"/>
  <c r="O838" i="1" s="1"/>
  <c r="M839" i="1"/>
  <c r="O839" i="1" s="1"/>
  <c r="M840" i="1"/>
  <c r="O840" i="1" s="1"/>
  <c r="M841" i="1"/>
  <c r="O841" i="1" s="1"/>
  <c r="M842" i="1"/>
  <c r="O842" i="1" s="1"/>
  <c r="M843" i="1"/>
  <c r="O843" i="1" s="1"/>
  <c r="M844" i="1"/>
  <c r="O844" i="1" s="1"/>
  <c r="M845" i="1"/>
  <c r="O845" i="1" s="1"/>
  <c r="M846" i="1"/>
  <c r="O846" i="1" s="1"/>
  <c r="M847" i="1"/>
  <c r="O847" i="1" s="1"/>
  <c r="M848" i="1"/>
  <c r="O848" i="1" s="1"/>
  <c r="M849" i="1"/>
  <c r="O849" i="1" s="1"/>
  <c r="M850" i="1"/>
  <c r="O850" i="1" s="1"/>
  <c r="M851" i="1"/>
  <c r="O851" i="1" s="1"/>
  <c r="M852" i="1"/>
  <c r="O852" i="1" s="1"/>
  <c r="M853" i="1"/>
  <c r="O853" i="1" s="1"/>
  <c r="M854" i="1"/>
  <c r="O854" i="1" s="1"/>
  <c r="M855" i="1"/>
  <c r="O855" i="1" s="1"/>
  <c r="M856" i="1"/>
  <c r="O856" i="1" s="1"/>
  <c r="M857" i="1"/>
  <c r="O857" i="1" s="1"/>
  <c r="M858" i="1"/>
  <c r="O858" i="1" s="1"/>
  <c r="M859" i="1"/>
  <c r="O859" i="1" s="1"/>
  <c r="M860" i="1"/>
  <c r="O860" i="1" s="1"/>
  <c r="M861" i="1"/>
  <c r="O861" i="1" s="1"/>
  <c r="M862" i="1"/>
  <c r="O862" i="1" s="1"/>
  <c r="M863" i="1"/>
  <c r="O863" i="1" s="1"/>
  <c r="M864" i="1"/>
  <c r="O864" i="1" s="1"/>
  <c r="M865" i="1"/>
  <c r="O865" i="1" s="1"/>
  <c r="M866" i="1"/>
  <c r="O866" i="1" s="1"/>
  <c r="M867" i="1"/>
  <c r="O867" i="1" s="1"/>
  <c r="M868" i="1"/>
  <c r="O868" i="1" s="1"/>
  <c r="M869" i="1"/>
  <c r="O869" i="1" s="1"/>
  <c r="M870" i="1"/>
  <c r="O870" i="1" s="1"/>
  <c r="M871" i="1"/>
  <c r="O871" i="1" s="1"/>
  <c r="M872" i="1"/>
  <c r="O872" i="1" s="1"/>
  <c r="M873" i="1"/>
  <c r="O873" i="1" s="1"/>
  <c r="M874" i="1"/>
  <c r="O874" i="1" s="1"/>
  <c r="M875" i="1"/>
  <c r="O875" i="1" s="1"/>
  <c r="M876" i="1"/>
  <c r="O876" i="1" s="1"/>
  <c r="M877" i="1"/>
  <c r="O877" i="1" s="1"/>
  <c r="M878" i="1"/>
  <c r="O878" i="1" s="1"/>
  <c r="M879" i="1"/>
  <c r="O879" i="1" s="1"/>
  <c r="M880" i="1"/>
  <c r="O880" i="1" s="1"/>
  <c r="M881" i="1"/>
  <c r="O881" i="1" s="1"/>
  <c r="M882" i="1"/>
  <c r="O882" i="1" s="1"/>
  <c r="M883" i="1"/>
  <c r="O883" i="1" s="1"/>
  <c r="M884" i="1"/>
  <c r="O884" i="1" s="1"/>
  <c r="M885" i="1"/>
  <c r="O885" i="1" s="1"/>
  <c r="M886" i="1"/>
  <c r="O886" i="1" s="1"/>
  <c r="M887" i="1"/>
  <c r="O887" i="1" s="1"/>
  <c r="M888" i="1"/>
  <c r="O888" i="1" s="1"/>
  <c r="M889" i="1"/>
  <c r="O889" i="1" s="1"/>
  <c r="M890" i="1"/>
  <c r="O890" i="1" s="1"/>
  <c r="M891" i="1"/>
  <c r="O891" i="1" s="1"/>
  <c r="M892" i="1"/>
  <c r="O892" i="1" s="1"/>
  <c r="M893" i="1"/>
  <c r="O893" i="1" s="1"/>
  <c r="M894" i="1"/>
  <c r="O894" i="1" s="1"/>
  <c r="M895" i="1"/>
  <c r="O895" i="1" s="1"/>
  <c r="M896" i="1"/>
  <c r="O896" i="1" s="1"/>
  <c r="M897" i="1"/>
  <c r="O897" i="1" s="1"/>
  <c r="M898" i="1"/>
  <c r="O898" i="1" s="1"/>
  <c r="M899" i="1"/>
  <c r="O899" i="1" s="1"/>
  <c r="M900" i="1"/>
  <c r="O900" i="1" s="1"/>
  <c r="M901" i="1"/>
  <c r="O901" i="1" s="1"/>
  <c r="M902" i="1"/>
  <c r="O902" i="1" s="1"/>
  <c r="M903" i="1"/>
  <c r="O903" i="1" s="1"/>
  <c r="M904" i="1"/>
  <c r="O904" i="1" s="1"/>
  <c r="M905" i="1"/>
  <c r="O905" i="1" s="1"/>
  <c r="M906" i="1"/>
  <c r="O906" i="1" s="1"/>
  <c r="M907" i="1"/>
  <c r="O907" i="1" s="1"/>
  <c r="M908" i="1"/>
  <c r="O908" i="1" s="1"/>
  <c r="M909" i="1"/>
  <c r="O909" i="1" s="1"/>
  <c r="M910" i="1"/>
  <c r="O910" i="1" s="1"/>
  <c r="M911" i="1"/>
  <c r="O911" i="1" s="1"/>
  <c r="M912" i="1"/>
  <c r="O912" i="1" s="1"/>
  <c r="M913" i="1"/>
  <c r="O913" i="1" s="1"/>
  <c r="M914" i="1"/>
  <c r="O914" i="1" s="1"/>
  <c r="M915" i="1"/>
  <c r="O915" i="1" s="1"/>
  <c r="M916" i="1"/>
  <c r="O916" i="1" s="1"/>
  <c r="M917" i="1"/>
  <c r="O917" i="1" s="1"/>
  <c r="M918" i="1"/>
  <c r="O918" i="1" s="1"/>
  <c r="M919" i="1"/>
  <c r="O919" i="1" s="1"/>
  <c r="M920" i="1"/>
  <c r="O920" i="1" s="1"/>
  <c r="M921" i="1"/>
  <c r="O921" i="1" s="1"/>
  <c r="M922" i="1"/>
  <c r="O922" i="1" s="1"/>
  <c r="M923" i="1"/>
  <c r="O923" i="1" s="1"/>
  <c r="M924" i="1"/>
  <c r="O924" i="1" s="1"/>
  <c r="M925" i="1"/>
  <c r="O925" i="1" s="1"/>
  <c r="M926" i="1"/>
  <c r="O926" i="1" s="1"/>
  <c r="M927" i="1"/>
  <c r="O927" i="1" s="1"/>
  <c r="M928" i="1"/>
  <c r="O928" i="1" s="1"/>
  <c r="M929" i="1"/>
  <c r="O929" i="1" s="1"/>
  <c r="M930" i="1"/>
  <c r="O930" i="1" s="1"/>
  <c r="M931" i="1"/>
  <c r="O931" i="1" s="1"/>
  <c r="M932" i="1"/>
  <c r="O932" i="1" s="1"/>
  <c r="M933" i="1"/>
  <c r="O933" i="1" s="1"/>
  <c r="M934" i="1"/>
  <c r="O934" i="1" s="1"/>
  <c r="M935" i="1"/>
  <c r="O935" i="1" s="1"/>
  <c r="M936" i="1"/>
  <c r="O936" i="1" s="1"/>
  <c r="M937" i="1"/>
  <c r="O937" i="1" s="1"/>
  <c r="M938" i="1"/>
  <c r="O938" i="1" s="1"/>
  <c r="M939" i="1"/>
  <c r="O939" i="1" s="1"/>
  <c r="M940" i="1"/>
  <c r="O940" i="1" s="1"/>
  <c r="M941" i="1"/>
  <c r="O941" i="1" s="1"/>
  <c r="M942" i="1"/>
  <c r="O942" i="1" s="1"/>
  <c r="M943" i="1"/>
  <c r="O943" i="1" s="1"/>
  <c r="M944" i="1"/>
  <c r="O944" i="1" s="1"/>
  <c r="M945" i="1"/>
  <c r="O945" i="1" s="1"/>
  <c r="M946" i="1"/>
  <c r="O946" i="1" s="1"/>
  <c r="M947" i="1"/>
  <c r="O947" i="1" s="1"/>
  <c r="M948" i="1"/>
  <c r="O948" i="1" s="1"/>
  <c r="M949" i="1"/>
  <c r="O949" i="1" s="1"/>
  <c r="M950" i="1"/>
  <c r="O950" i="1" s="1"/>
  <c r="M951" i="1"/>
  <c r="O951" i="1" s="1"/>
  <c r="M952" i="1"/>
  <c r="O952" i="1" s="1"/>
  <c r="M953" i="1"/>
  <c r="O953" i="1" s="1"/>
  <c r="M954" i="1"/>
  <c r="O954" i="1" s="1"/>
  <c r="M955" i="1"/>
  <c r="O955" i="1" s="1"/>
  <c r="M956" i="1"/>
  <c r="O956" i="1" s="1"/>
  <c r="M957" i="1"/>
  <c r="O957" i="1" s="1"/>
  <c r="M958" i="1"/>
  <c r="O958" i="1" s="1"/>
  <c r="M959" i="1"/>
  <c r="O959" i="1" s="1"/>
  <c r="M960" i="1"/>
  <c r="O960" i="1" s="1"/>
  <c r="M961" i="1"/>
  <c r="O961" i="1" s="1"/>
  <c r="M962" i="1"/>
  <c r="O962" i="1" s="1"/>
  <c r="M963" i="1"/>
  <c r="O963" i="1" s="1"/>
  <c r="M964" i="1"/>
  <c r="O964" i="1" s="1"/>
  <c r="M965" i="1"/>
  <c r="O965" i="1" s="1"/>
  <c r="M966" i="1"/>
  <c r="O966" i="1" s="1"/>
  <c r="M967" i="1"/>
  <c r="O967" i="1" s="1"/>
  <c r="M968" i="1"/>
  <c r="O968" i="1" s="1"/>
  <c r="M969" i="1"/>
  <c r="O969" i="1" s="1"/>
  <c r="M970" i="1"/>
  <c r="O970" i="1" s="1"/>
  <c r="M971" i="1"/>
  <c r="O971" i="1" s="1"/>
  <c r="M972" i="1"/>
  <c r="O972" i="1" s="1"/>
  <c r="M973" i="1"/>
  <c r="O973" i="1" s="1"/>
  <c r="M974" i="1"/>
  <c r="O974" i="1" s="1"/>
  <c r="M975" i="1"/>
  <c r="O975" i="1" s="1"/>
  <c r="M976" i="1"/>
  <c r="O976" i="1" s="1"/>
  <c r="M977" i="1"/>
  <c r="O977" i="1" s="1"/>
  <c r="M978" i="1"/>
  <c r="O978" i="1" s="1"/>
  <c r="M979" i="1"/>
  <c r="O979" i="1" s="1"/>
  <c r="M980" i="1"/>
  <c r="O980" i="1" s="1"/>
  <c r="M981" i="1"/>
  <c r="O981" i="1" s="1"/>
  <c r="M982" i="1"/>
  <c r="O982" i="1" s="1"/>
  <c r="M983" i="1"/>
  <c r="O983" i="1" s="1"/>
  <c r="M984" i="1"/>
  <c r="O984" i="1" s="1"/>
  <c r="M985" i="1"/>
  <c r="O985" i="1" s="1"/>
  <c r="M986" i="1"/>
  <c r="O986" i="1" s="1"/>
  <c r="M987" i="1"/>
  <c r="O987" i="1" s="1"/>
  <c r="M988" i="1"/>
  <c r="O988" i="1" s="1"/>
  <c r="M989" i="1"/>
  <c r="O989" i="1" s="1"/>
  <c r="M990" i="1"/>
  <c r="O990" i="1" s="1"/>
  <c r="M991" i="1"/>
  <c r="O991" i="1" s="1"/>
  <c r="M992" i="1"/>
  <c r="O992" i="1" s="1"/>
  <c r="M993" i="1"/>
  <c r="O993" i="1" s="1"/>
  <c r="M994" i="1"/>
  <c r="O994" i="1" s="1"/>
  <c r="M995" i="1"/>
  <c r="O995" i="1" s="1"/>
  <c r="M996" i="1"/>
  <c r="O996" i="1" s="1"/>
  <c r="M997" i="1"/>
  <c r="O997" i="1" s="1"/>
  <c r="M998" i="1"/>
  <c r="O998" i="1" s="1"/>
  <c r="M999" i="1"/>
  <c r="O999" i="1" s="1"/>
  <c r="M1000" i="1"/>
  <c r="O1000" i="1" s="1"/>
  <c r="M1001" i="1"/>
  <c r="O1001" i="1" s="1"/>
  <c r="M1002" i="1"/>
  <c r="O1002" i="1" s="1"/>
  <c r="M1003" i="1"/>
  <c r="O1003" i="1" s="1"/>
  <c r="M1004" i="1"/>
  <c r="O1004" i="1" s="1"/>
  <c r="M1005" i="1"/>
  <c r="O1005" i="1" s="1"/>
  <c r="M1006" i="1"/>
  <c r="O1006" i="1" s="1"/>
  <c r="M1007" i="1"/>
  <c r="O1007" i="1" s="1"/>
  <c r="M1008" i="1"/>
  <c r="O1008" i="1" s="1"/>
  <c r="M1009" i="1"/>
  <c r="O1009" i="1" s="1"/>
  <c r="M1010" i="1"/>
  <c r="O1010" i="1" s="1"/>
  <c r="M1011" i="1"/>
  <c r="O1011" i="1" s="1"/>
  <c r="M1012" i="1"/>
  <c r="O1012" i="1" s="1"/>
  <c r="M1013" i="1"/>
  <c r="O1013" i="1" s="1"/>
  <c r="M1014" i="1"/>
  <c r="O1014" i="1" s="1"/>
  <c r="M1015" i="1"/>
  <c r="O1015" i="1" s="1"/>
  <c r="M1016" i="1"/>
  <c r="O1016" i="1" s="1"/>
  <c r="M1017" i="1"/>
  <c r="O1017" i="1" s="1"/>
  <c r="M1018" i="1"/>
  <c r="O1018" i="1" s="1"/>
  <c r="M1019" i="1"/>
  <c r="O1019" i="1" s="1"/>
  <c r="M1020" i="1"/>
  <c r="O1020" i="1" s="1"/>
  <c r="M1021" i="1"/>
  <c r="O1021" i="1" s="1"/>
  <c r="M1022" i="1"/>
  <c r="O1022" i="1" s="1"/>
  <c r="M1023" i="1"/>
  <c r="O1023" i="1" s="1"/>
  <c r="M1024" i="1"/>
  <c r="O1024" i="1" s="1"/>
  <c r="M1025" i="1"/>
  <c r="O1025" i="1" s="1"/>
  <c r="M1026" i="1"/>
  <c r="O1026" i="1" s="1"/>
  <c r="M1027" i="1"/>
  <c r="O1027" i="1" s="1"/>
  <c r="M1028" i="1"/>
  <c r="O1028" i="1" s="1"/>
  <c r="M1029" i="1"/>
  <c r="O1029" i="1" s="1"/>
  <c r="M1030" i="1"/>
  <c r="O1030" i="1" s="1"/>
  <c r="M1031" i="1"/>
  <c r="O1031" i="1" s="1"/>
  <c r="M1032" i="1"/>
  <c r="O1032" i="1" s="1"/>
  <c r="M1033" i="1"/>
  <c r="O1033" i="1" s="1"/>
  <c r="M1034" i="1"/>
  <c r="O1034" i="1" s="1"/>
  <c r="M1035" i="1"/>
  <c r="O1035" i="1" s="1"/>
  <c r="M1036" i="1"/>
  <c r="O1036" i="1" s="1"/>
  <c r="M1037" i="1"/>
  <c r="O1037" i="1" s="1"/>
  <c r="M1038" i="1"/>
  <c r="O1038" i="1" s="1"/>
  <c r="M1039" i="1"/>
  <c r="O1039" i="1" s="1"/>
  <c r="M1040" i="1"/>
  <c r="O1040" i="1" s="1"/>
  <c r="M1041" i="1"/>
  <c r="O1041" i="1" s="1"/>
  <c r="M1042" i="1"/>
  <c r="O1042" i="1" s="1"/>
  <c r="M1043" i="1"/>
  <c r="O1043" i="1" s="1"/>
  <c r="M1044" i="1"/>
  <c r="O1044" i="1" s="1"/>
  <c r="M1045" i="1"/>
  <c r="O1045" i="1" s="1"/>
  <c r="M1046" i="1"/>
  <c r="O1046" i="1" s="1"/>
  <c r="M1047" i="1"/>
  <c r="O1047" i="1" s="1"/>
  <c r="M1048" i="1"/>
  <c r="O1048" i="1" s="1"/>
  <c r="M1049" i="1"/>
  <c r="O1049" i="1" s="1"/>
  <c r="M1050" i="1"/>
  <c r="O1050" i="1" s="1"/>
  <c r="M1051" i="1"/>
  <c r="O1051" i="1" s="1"/>
  <c r="M1052" i="1"/>
  <c r="O1052" i="1" s="1"/>
  <c r="M1053" i="1"/>
  <c r="O1053" i="1" s="1"/>
  <c r="M1054" i="1"/>
  <c r="O1054" i="1" s="1"/>
  <c r="M1055" i="1"/>
  <c r="O1055" i="1" s="1"/>
  <c r="M1056" i="1"/>
  <c r="O1056" i="1" s="1"/>
  <c r="M1057" i="1"/>
  <c r="O1057" i="1" s="1"/>
  <c r="M1058" i="1"/>
  <c r="O1058" i="1" s="1"/>
  <c r="M1059" i="1"/>
  <c r="O1059" i="1" s="1"/>
  <c r="M1060" i="1"/>
  <c r="O1060" i="1" s="1"/>
  <c r="M1061" i="1"/>
  <c r="O1061" i="1" s="1"/>
  <c r="M1062" i="1"/>
  <c r="O1062" i="1" s="1"/>
  <c r="M1063" i="1"/>
  <c r="O1063" i="1" s="1"/>
  <c r="M1064" i="1"/>
  <c r="O1064" i="1" s="1"/>
  <c r="M1065" i="1"/>
  <c r="O1065" i="1" s="1"/>
  <c r="M1066" i="1"/>
  <c r="O1066" i="1" s="1"/>
  <c r="M1067" i="1"/>
  <c r="O1067" i="1" s="1"/>
  <c r="M1068" i="1"/>
  <c r="O1068" i="1" s="1"/>
  <c r="M1069" i="1"/>
  <c r="O1069" i="1" s="1"/>
  <c r="M1070" i="1"/>
  <c r="O1070" i="1" s="1"/>
  <c r="M1071" i="1"/>
  <c r="O1071" i="1" s="1"/>
  <c r="M1072" i="1"/>
  <c r="O1072" i="1" s="1"/>
  <c r="M1073" i="1"/>
  <c r="O1073" i="1" s="1"/>
  <c r="M1074" i="1"/>
  <c r="O1074" i="1" s="1"/>
  <c r="M1075" i="1"/>
  <c r="O1075" i="1" s="1"/>
  <c r="M1076" i="1"/>
  <c r="O1076" i="1" s="1"/>
  <c r="M1077" i="1"/>
  <c r="O1077" i="1" s="1"/>
  <c r="M1078" i="1"/>
  <c r="O1078" i="1" s="1"/>
  <c r="M1079" i="1"/>
  <c r="O1079" i="1" s="1"/>
  <c r="M1080" i="1"/>
  <c r="O1080" i="1" s="1"/>
  <c r="M1081" i="1"/>
  <c r="O1081" i="1" s="1"/>
  <c r="M1082" i="1"/>
  <c r="O1082" i="1" s="1"/>
  <c r="M1083" i="1"/>
  <c r="O1083" i="1" s="1"/>
  <c r="M1084" i="1"/>
  <c r="O1084" i="1" s="1"/>
  <c r="M1085" i="1"/>
  <c r="O1085" i="1" s="1"/>
  <c r="M1086" i="1"/>
  <c r="O1086" i="1" s="1"/>
  <c r="M1087" i="1"/>
  <c r="O1087" i="1" s="1"/>
  <c r="M1088" i="1"/>
  <c r="O1088" i="1" s="1"/>
  <c r="M1089" i="1"/>
  <c r="O1089" i="1" s="1"/>
  <c r="M1090" i="1"/>
  <c r="O1090" i="1" s="1"/>
  <c r="M1091" i="1"/>
  <c r="O1091" i="1" s="1"/>
  <c r="M1092" i="1"/>
  <c r="O1092" i="1" s="1"/>
  <c r="M1093" i="1"/>
  <c r="O1093" i="1" s="1"/>
  <c r="M1094" i="1"/>
  <c r="O1094" i="1" s="1"/>
  <c r="M1095" i="1"/>
  <c r="O1095" i="1" s="1"/>
  <c r="M1096" i="1"/>
  <c r="O1096" i="1" s="1"/>
  <c r="M1097" i="1"/>
  <c r="O1097" i="1" s="1"/>
  <c r="M1098" i="1"/>
  <c r="O1098" i="1" s="1"/>
  <c r="M1099" i="1"/>
  <c r="O1099" i="1" s="1"/>
  <c r="M1100" i="1"/>
  <c r="O1100" i="1" s="1"/>
  <c r="M1101" i="1"/>
  <c r="O1101" i="1" s="1"/>
  <c r="M1102" i="1"/>
  <c r="O1102" i="1" s="1"/>
  <c r="M1103" i="1"/>
  <c r="O1103" i="1" s="1"/>
  <c r="M1104" i="1"/>
  <c r="O1104" i="1" s="1"/>
  <c r="M1105" i="1"/>
  <c r="O1105" i="1" s="1"/>
  <c r="M1106" i="1"/>
  <c r="O1106" i="1" s="1"/>
  <c r="M1107" i="1"/>
  <c r="O1107" i="1" s="1"/>
  <c r="M1108" i="1"/>
  <c r="O1108" i="1" s="1"/>
  <c r="M1109" i="1"/>
  <c r="O1109" i="1" s="1"/>
  <c r="M1110" i="1"/>
  <c r="O1110" i="1" s="1"/>
  <c r="M1111" i="1"/>
  <c r="O1111" i="1" s="1"/>
  <c r="M1112" i="1"/>
  <c r="O1112" i="1" s="1"/>
  <c r="M1113" i="1"/>
  <c r="O1113" i="1" s="1"/>
  <c r="M1114" i="1"/>
  <c r="O1114" i="1" s="1"/>
  <c r="M1115" i="1"/>
  <c r="O1115" i="1" s="1"/>
  <c r="M1116" i="1"/>
  <c r="O1116" i="1" s="1"/>
  <c r="M1117" i="1"/>
  <c r="O1117" i="1" s="1"/>
  <c r="M1118" i="1"/>
  <c r="O1118" i="1" s="1"/>
  <c r="M1119" i="1"/>
  <c r="O1119" i="1" s="1"/>
  <c r="M1120" i="1"/>
  <c r="O1120" i="1" s="1"/>
  <c r="M1121" i="1"/>
  <c r="O1121" i="1" s="1"/>
  <c r="M1122" i="1"/>
  <c r="O1122" i="1" s="1"/>
  <c r="M1123" i="1"/>
  <c r="O1123" i="1" s="1"/>
  <c r="M1124" i="1"/>
  <c r="O1124" i="1" s="1"/>
  <c r="M1125" i="1"/>
  <c r="O1125" i="1" s="1"/>
  <c r="M1126" i="1"/>
  <c r="O1126" i="1" s="1"/>
  <c r="M1127" i="1"/>
  <c r="O1127" i="1" s="1"/>
  <c r="M1128" i="1"/>
  <c r="O1128" i="1" s="1"/>
  <c r="M1129" i="1"/>
  <c r="O1129" i="1" s="1"/>
  <c r="M1130" i="1"/>
  <c r="O1130" i="1" s="1"/>
  <c r="M1131" i="1"/>
  <c r="O1131" i="1" s="1"/>
  <c r="M1132" i="1"/>
  <c r="O1132" i="1" s="1"/>
  <c r="M1133" i="1"/>
  <c r="O1133" i="1" s="1"/>
  <c r="M1134" i="1"/>
  <c r="O1134" i="1" s="1"/>
  <c r="M1135" i="1"/>
  <c r="O1135" i="1" s="1"/>
  <c r="M1136" i="1"/>
  <c r="O1136" i="1" s="1"/>
  <c r="M1137" i="1"/>
  <c r="O1137" i="1" s="1"/>
  <c r="M1138" i="1"/>
  <c r="O1138" i="1" s="1"/>
  <c r="M1139" i="1"/>
  <c r="O1139" i="1" s="1"/>
  <c r="M1140" i="1"/>
  <c r="O1140" i="1" s="1"/>
  <c r="M1141" i="1"/>
  <c r="O1141" i="1" s="1"/>
  <c r="M1142" i="1"/>
  <c r="O1142" i="1" s="1"/>
  <c r="M1143" i="1"/>
  <c r="O1143" i="1" s="1"/>
  <c r="M1144" i="1"/>
  <c r="O1144" i="1" s="1"/>
  <c r="M1145" i="1"/>
  <c r="O1145" i="1" s="1"/>
  <c r="M1146" i="1"/>
  <c r="O1146" i="1" s="1"/>
  <c r="M1147" i="1"/>
  <c r="O1147" i="1" s="1"/>
  <c r="M1148" i="1"/>
  <c r="O1148" i="1" s="1"/>
  <c r="M1149" i="1"/>
  <c r="O1149" i="1" s="1"/>
  <c r="M1150" i="1"/>
  <c r="O1150" i="1" s="1"/>
  <c r="M1151" i="1"/>
  <c r="O1151" i="1" s="1"/>
  <c r="M1152" i="1"/>
  <c r="O1152" i="1" s="1"/>
  <c r="M1153" i="1"/>
  <c r="O1153" i="1" s="1"/>
  <c r="M1154" i="1"/>
  <c r="O1154" i="1" s="1"/>
  <c r="M1155" i="1"/>
  <c r="O1155" i="1" s="1"/>
  <c r="M1156" i="1"/>
  <c r="O1156" i="1" s="1"/>
  <c r="M1157" i="1"/>
  <c r="O1157" i="1" s="1"/>
  <c r="M1158" i="1"/>
  <c r="O1158" i="1" s="1"/>
  <c r="M1159" i="1"/>
  <c r="O1159" i="1" s="1"/>
  <c r="M1160" i="1"/>
  <c r="O1160" i="1" s="1"/>
  <c r="M1161" i="1"/>
  <c r="O1161" i="1" s="1"/>
  <c r="M1162" i="1"/>
  <c r="O1162" i="1" s="1"/>
  <c r="M1163" i="1"/>
  <c r="O1163" i="1" s="1"/>
  <c r="M1164" i="1"/>
  <c r="O1164" i="1" s="1"/>
  <c r="M1165" i="1"/>
  <c r="O1165" i="1" s="1"/>
  <c r="M1166" i="1"/>
  <c r="O1166" i="1" s="1"/>
  <c r="M1167" i="1"/>
  <c r="O1167" i="1" s="1"/>
  <c r="M1168" i="1"/>
  <c r="O1168" i="1" s="1"/>
  <c r="M1169" i="1"/>
  <c r="O1169" i="1" s="1"/>
  <c r="M1170" i="1"/>
  <c r="O1170" i="1" s="1"/>
  <c r="M1171" i="1"/>
  <c r="O1171" i="1" s="1"/>
  <c r="M1172" i="1"/>
  <c r="O1172" i="1" s="1"/>
  <c r="M1173" i="1"/>
  <c r="O1173" i="1" s="1"/>
  <c r="M1174" i="1"/>
  <c r="O1174" i="1" s="1"/>
  <c r="M1175" i="1"/>
  <c r="O1175" i="1" s="1"/>
  <c r="M1176" i="1"/>
  <c r="O1176" i="1" s="1"/>
  <c r="M1177" i="1"/>
  <c r="O1177" i="1" s="1"/>
  <c r="M1178" i="1"/>
  <c r="O1178" i="1" s="1"/>
  <c r="M1179" i="1"/>
  <c r="O1179" i="1" s="1"/>
  <c r="M1180" i="1"/>
  <c r="O1180" i="1" s="1"/>
  <c r="M1181" i="1"/>
  <c r="O1181" i="1" s="1"/>
  <c r="M1182" i="1"/>
  <c r="O1182" i="1" s="1"/>
  <c r="M1183" i="1"/>
  <c r="O1183" i="1" s="1"/>
  <c r="M1184" i="1"/>
  <c r="O1184" i="1" s="1"/>
  <c r="M1185" i="1"/>
  <c r="O1185" i="1" s="1"/>
  <c r="M1186" i="1"/>
  <c r="O1186" i="1" s="1"/>
  <c r="M1187" i="1"/>
  <c r="O1187" i="1" s="1"/>
  <c r="M1188" i="1"/>
  <c r="O1188" i="1" s="1"/>
  <c r="M1189" i="1"/>
  <c r="O1189" i="1" s="1"/>
  <c r="M1190" i="1"/>
  <c r="O1190" i="1" s="1"/>
  <c r="M1191" i="1"/>
  <c r="O1191" i="1" s="1"/>
  <c r="M1192" i="1"/>
  <c r="O1192" i="1" s="1"/>
  <c r="M1193" i="1"/>
  <c r="O1193" i="1" s="1"/>
  <c r="M1194" i="1"/>
  <c r="O1194" i="1" s="1"/>
  <c r="M1195" i="1"/>
  <c r="O1195" i="1" s="1"/>
  <c r="M1196" i="1"/>
  <c r="O1196" i="1" s="1"/>
  <c r="M1197" i="1"/>
  <c r="O1197" i="1" s="1"/>
  <c r="M1198" i="1"/>
  <c r="O1198" i="1" s="1"/>
  <c r="M1199" i="1"/>
  <c r="O1199" i="1" s="1"/>
  <c r="M1200" i="1"/>
  <c r="O1200" i="1" s="1"/>
  <c r="M1201" i="1"/>
  <c r="O1201" i="1" s="1"/>
  <c r="M1202" i="1"/>
  <c r="O1202" i="1" s="1"/>
  <c r="M1203" i="1"/>
  <c r="O1203" i="1" s="1"/>
  <c r="M1204" i="1"/>
  <c r="O1204" i="1" s="1"/>
  <c r="M1205" i="1"/>
  <c r="O1205" i="1" s="1"/>
  <c r="M1206" i="1"/>
  <c r="O1206" i="1" s="1"/>
  <c r="M1207" i="1"/>
  <c r="O1207" i="1" s="1"/>
  <c r="M1208" i="1"/>
  <c r="O1208" i="1" s="1"/>
  <c r="M1209" i="1"/>
  <c r="O1209" i="1" s="1"/>
  <c r="M1210" i="1"/>
  <c r="O1210" i="1" s="1"/>
  <c r="M1211" i="1"/>
  <c r="O1211" i="1" s="1"/>
  <c r="M1212" i="1"/>
  <c r="O1212" i="1" s="1"/>
  <c r="M1213" i="1"/>
  <c r="O1213" i="1" s="1"/>
  <c r="M1214" i="1"/>
  <c r="O1214" i="1" s="1"/>
  <c r="M1215" i="1"/>
  <c r="O1215" i="1" s="1"/>
  <c r="M1216" i="1"/>
  <c r="O1216" i="1" s="1"/>
  <c r="M1217" i="1"/>
  <c r="O1217" i="1" s="1"/>
  <c r="M1218" i="1"/>
  <c r="O1218" i="1" s="1"/>
  <c r="M1219" i="1"/>
  <c r="O1219" i="1" s="1"/>
  <c r="M1220" i="1"/>
  <c r="O1220" i="1" s="1"/>
  <c r="M1221" i="1"/>
  <c r="O1221" i="1" s="1"/>
  <c r="M1222" i="1"/>
  <c r="O1222" i="1" s="1"/>
  <c r="M1223" i="1"/>
  <c r="O1223" i="1" s="1"/>
  <c r="M1224" i="1"/>
  <c r="O1224" i="1" s="1"/>
  <c r="M1225" i="1"/>
  <c r="O1225" i="1" s="1"/>
  <c r="M1226" i="1"/>
  <c r="O1226" i="1" s="1"/>
  <c r="M1227" i="1"/>
  <c r="O1227" i="1" s="1"/>
  <c r="M1228" i="1"/>
  <c r="O1228" i="1" s="1"/>
  <c r="M1229" i="1"/>
  <c r="O1229" i="1" s="1"/>
  <c r="M1230" i="1"/>
  <c r="O1230" i="1" s="1"/>
  <c r="M1231" i="1"/>
  <c r="O1231" i="1" s="1"/>
  <c r="M1232" i="1"/>
  <c r="O1232" i="1" s="1"/>
  <c r="M1233" i="1"/>
  <c r="O1233" i="1" s="1"/>
  <c r="M1234" i="1"/>
  <c r="O1234" i="1" s="1"/>
  <c r="M1235" i="1"/>
  <c r="O1235" i="1" s="1"/>
  <c r="M1236" i="1"/>
  <c r="O1236" i="1" s="1"/>
  <c r="M1237" i="1"/>
  <c r="O1237" i="1" s="1"/>
  <c r="M1238" i="1"/>
  <c r="O1238" i="1" s="1"/>
  <c r="M1239" i="1"/>
  <c r="O1239" i="1" s="1"/>
  <c r="M1240" i="1"/>
  <c r="O1240" i="1" s="1"/>
  <c r="M1241" i="1"/>
  <c r="O1241" i="1" s="1"/>
  <c r="M1242" i="1"/>
  <c r="O1242" i="1" s="1"/>
  <c r="M1243" i="1"/>
  <c r="O1243" i="1" s="1"/>
  <c r="M1244" i="1"/>
  <c r="O1244" i="1" s="1"/>
  <c r="M1245" i="1"/>
  <c r="O1245" i="1" s="1"/>
  <c r="M1246" i="1"/>
  <c r="O1246" i="1" s="1"/>
  <c r="M1247" i="1"/>
  <c r="O1247" i="1" s="1"/>
  <c r="M1248" i="1"/>
  <c r="O1248" i="1" s="1"/>
  <c r="M1249" i="1"/>
  <c r="O1249" i="1" s="1"/>
  <c r="M1250" i="1"/>
  <c r="O1250" i="1" s="1"/>
  <c r="M1251" i="1"/>
  <c r="O1251" i="1" s="1"/>
  <c r="M1252" i="1"/>
  <c r="O1252" i="1" s="1"/>
  <c r="M1253" i="1"/>
  <c r="O1253" i="1" s="1"/>
  <c r="M1254" i="1"/>
  <c r="O1254" i="1" s="1"/>
  <c r="M1255" i="1"/>
  <c r="O1255" i="1" s="1"/>
  <c r="M1256" i="1"/>
  <c r="O1256" i="1" s="1"/>
  <c r="M1257" i="1"/>
  <c r="O1257" i="1" s="1"/>
  <c r="M1258" i="1"/>
  <c r="O1258" i="1" s="1"/>
  <c r="M1259" i="1"/>
  <c r="O1259" i="1" s="1"/>
  <c r="M1260" i="1"/>
  <c r="O1260" i="1" s="1"/>
  <c r="M1261" i="1"/>
  <c r="O1261" i="1" s="1"/>
  <c r="M1262" i="1"/>
  <c r="O1262" i="1" s="1"/>
  <c r="M1263" i="1"/>
  <c r="O1263" i="1" s="1"/>
  <c r="M1264" i="1"/>
  <c r="O1264" i="1" s="1"/>
  <c r="M1265" i="1"/>
  <c r="O1265" i="1" s="1"/>
  <c r="M1266" i="1"/>
  <c r="O1266" i="1" s="1"/>
  <c r="M1267" i="1"/>
  <c r="O1267" i="1" s="1"/>
  <c r="M1268" i="1"/>
  <c r="O1268" i="1" s="1"/>
  <c r="M1269" i="1"/>
  <c r="O1269" i="1" s="1"/>
  <c r="M1270" i="1"/>
  <c r="O1270" i="1" s="1"/>
  <c r="M1271" i="1"/>
  <c r="O1271" i="1" s="1"/>
  <c r="M1272" i="1"/>
  <c r="O1272" i="1" s="1"/>
  <c r="M1273" i="1"/>
  <c r="O1273" i="1" s="1"/>
  <c r="M1274" i="1"/>
  <c r="O1274" i="1" s="1"/>
  <c r="M1275" i="1"/>
  <c r="O1275" i="1" s="1"/>
  <c r="M1276" i="1"/>
  <c r="O1276" i="1" s="1"/>
  <c r="M1277" i="1"/>
  <c r="O1277" i="1" s="1"/>
  <c r="M1278" i="1"/>
  <c r="O1278" i="1" s="1"/>
  <c r="M1279" i="1"/>
  <c r="O1279" i="1" s="1"/>
  <c r="M1280" i="1"/>
  <c r="O1280" i="1" s="1"/>
  <c r="M1281" i="1"/>
  <c r="O1281" i="1" s="1"/>
  <c r="M1282" i="1"/>
  <c r="O1282" i="1" s="1"/>
  <c r="M1283" i="1"/>
  <c r="O1283" i="1" s="1"/>
  <c r="M1284" i="1"/>
  <c r="O1284" i="1" s="1"/>
  <c r="M1285" i="1"/>
  <c r="O1285" i="1" s="1"/>
  <c r="M1286" i="1"/>
  <c r="O1286" i="1" s="1"/>
  <c r="M1287" i="1"/>
  <c r="O1287" i="1" s="1"/>
  <c r="M1288" i="1"/>
  <c r="O1288" i="1" s="1"/>
  <c r="M1289" i="1"/>
  <c r="O1289" i="1" s="1"/>
  <c r="M1290" i="1"/>
  <c r="O1290" i="1" s="1"/>
  <c r="M1291" i="1"/>
  <c r="O1291" i="1" s="1"/>
  <c r="M1292" i="1"/>
  <c r="O1292" i="1" s="1"/>
  <c r="M1293" i="1"/>
  <c r="O1293" i="1" s="1"/>
  <c r="M1294" i="1"/>
  <c r="O1294" i="1" s="1"/>
  <c r="M1295" i="1"/>
  <c r="O1295" i="1" s="1"/>
  <c r="M1296" i="1"/>
  <c r="O1296" i="1" s="1"/>
  <c r="M1297" i="1"/>
  <c r="O1297" i="1" s="1"/>
  <c r="M1298" i="1"/>
  <c r="O1298" i="1" s="1"/>
  <c r="M1299" i="1"/>
  <c r="O1299" i="1" s="1"/>
  <c r="M1300" i="1"/>
  <c r="O1300" i="1" s="1"/>
  <c r="M1301" i="1"/>
  <c r="O1301" i="1" s="1"/>
  <c r="M1302" i="1"/>
  <c r="O1302" i="1" s="1"/>
  <c r="M1303" i="1"/>
  <c r="O1303" i="1" s="1"/>
  <c r="M1304" i="1"/>
  <c r="O1304" i="1" s="1"/>
  <c r="M1305" i="1"/>
  <c r="O1305" i="1" s="1"/>
  <c r="M1306" i="1"/>
  <c r="O1306" i="1" s="1"/>
  <c r="M1307" i="1"/>
  <c r="O1307" i="1" s="1"/>
  <c r="M1308" i="1"/>
  <c r="O1308" i="1" s="1"/>
  <c r="M1309" i="1"/>
  <c r="O1309" i="1" s="1"/>
  <c r="M1310" i="1"/>
  <c r="O1310" i="1" s="1"/>
  <c r="M1311" i="1"/>
  <c r="O1311" i="1" s="1"/>
  <c r="M1312" i="1"/>
  <c r="O1312" i="1" s="1"/>
  <c r="M1313" i="1"/>
  <c r="O1313" i="1" s="1"/>
  <c r="M1314" i="1"/>
  <c r="O1314" i="1" s="1"/>
  <c r="M1315" i="1"/>
  <c r="O1315" i="1" s="1"/>
  <c r="M1316" i="1"/>
  <c r="O1316" i="1" s="1"/>
  <c r="M1317" i="1"/>
  <c r="O1317" i="1" s="1"/>
  <c r="M1318" i="1"/>
  <c r="O1318" i="1" s="1"/>
  <c r="M1319" i="1"/>
  <c r="O1319" i="1" s="1"/>
  <c r="M1320" i="1"/>
  <c r="O1320" i="1" s="1"/>
  <c r="M1321" i="1"/>
  <c r="O1321" i="1" s="1"/>
  <c r="M1322" i="1"/>
  <c r="O1322" i="1" s="1"/>
  <c r="M1323" i="1"/>
  <c r="O1323" i="1" s="1"/>
  <c r="M1324" i="1"/>
  <c r="O1324" i="1" s="1"/>
  <c r="M1325" i="1"/>
  <c r="O1325" i="1" s="1"/>
  <c r="M1326" i="1"/>
  <c r="O1326" i="1" s="1"/>
  <c r="M1327" i="1"/>
  <c r="O1327" i="1" s="1"/>
  <c r="M1328" i="1"/>
  <c r="O1328" i="1" s="1"/>
  <c r="M1329" i="1"/>
  <c r="O1329" i="1" s="1"/>
  <c r="M1330" i="1"/>
  <c r="O1330" i="1" s="1"/>
  <c r="M1331" i="1"/>
  <c r="O1331" i="1" s="1"/>
  <c r="M1332" i="1"/>
  <c r="O1332" i="1" s="1"/>
  <c r="M1333" i="1"/>
  <c r="O1333" i="1" s="1"/>
  <c r="M1334" i="1"/>
  <c r="O1334" i="1" s="1"/>
  <c r="M1335" i="1"/>
  <c r="O1335" i="1" s="1"/>
  <c r="M1336" i="1"/>
  <c r="O1336" i="1" s="1"/>
  <c r="M1337" i="1"/>
  <c r="O1337" i="1" s="1"/>
  <c r="M1338" i="1"/>
  <c r="O1338" i="1" s="1"/>
  <c r="M1339" i="1"/>
  <c r="O1339" i="1" s="1"/>
  <c r="M1340" i="1"/>
  <c r="O1340" i="1" s="1"/>
  <c r="M1341" i="1"/>
  <c r="O1341" i="1" s="1"/>
  <c r="M1342" i="1"/>
  <c r="O1342" i="1" s="1"/>
  <c r="M1343" i="1"/>
  <c r="O1343" i="1" s="1"/>
  <c r="M1344" i="1"/>
  <c r="O1344" i="1" s="1"/>
  <c r="M1345" i="1"/>
  <c r="O1345" i="1" s="1"/>
  <c r="M1346" i="1"/>
  <c r="O1346" i="1" s="1"/>
  <c r="M1347" i="1"/>
  <c r="O1347" i="1" s="1"/>
  <c r="M1348" i="1"/>
  <c r="O1348" i="1" s="1"/>
  <c r="M1349" i="1"/>
  <c r="O1349" i="1" s="1"/>
  <c r="M1350" i="1"/>
  <c r="O1350" i="1" s="1"/>
  <c r="M1351" i="1"/>
  <c r="O1351" i="1" s="1"/>
  <c r="M1352" i="1"/>
  <c r="O1352" i="1" s="1"/>
  <c r="M1353" i="1"/>
  <c r="O1353" i="1" s="1"/>
  <c r="M1354" i="1"/>
  <c r="O1354" i="1" s="1"/>
  <c r="M1355" i="1"/>
  <c r="O1355" i="1" s="1"/>
  <c r="M1356" i="1"/>
  <c r="O1356" i="1" s="1"/>
  <c r="M1357" i="1"/>
  <c r="O1357" i="1" s="1"/>
  <c r="M1358" i="1"/>
  <c r="O1358" i="1" s="1"/>
  <c r="M1359" i="1"/>
  <c r="O1359" i="1" s="1"/>
  <c r="M1360" i="1"/>
  <c r="O1360" i="1" s="1"/>
  <c r="M1361" i="1"/>
  <c r="O1361" i="1" s="1"/>
  <c r="M1362" i="1"/>
  <c r="O1362" i="1" s="1"/>
  <c r="M1363" i="1"/>
  <c r="O1363" i="1" s="1"/>
  <c r="M1364" i="1"/>
  <c r="O1364" i="1" s="1"/>
  <c r="M1365" i="1"/>
  <c r="O1365" i="1" s="1"/>
  <c r="M1366" i="1"/>
  <c r="O1366" i="1" s="1"/>
  <c r="M1367" i="1"/>
  <c r="O1367" i="1" s="1"/>
  <c r="M1368" i="1"/>
  <c r="O1368" i="1" s="1"/>
  <c r="M1369" i="1"/>
  <c r="O1369" i="1" s="1"/>
  <c r="M1370" i="1"/>
  <c r="O1370" i="1" s="1"/>
  <c r="M1371" i="1"/>
  <c r="O1371" i="1" s="1"/>
  <c r="M1372" i="1"/>
  <c r="O1372" i="1" s="1"/>
  <c r="M1373" i="1"/>
  <c r="O1373" i="1" s="1"/>
  <c r="M1374" i="1"/>
  <c r="O1374" i="1" s="1"/>
  <c r="M1375" i="1"/>
  <c r="O1375" i="1" s="1"/>
  <c r="M1376" i="1"/>
  <c r="O1376" i="1" s="1"/>
  <c r="M1377" i="1"/>
  <c r="O1377" i="1" s="1"/>
  <c r="M1378" i="1"/>
  <c r="O1378" i="1" s="1"/>
  <c r="M1379" i="1"/>
  <c r="O1379" i="1" s="1"/>
  <c r="M1380" i="1"/>
  <c r="O1380" i="1" s="1"/>
  <c r="M1381" i="1"/>
  <c r="O1381" i="1" s="1"/>
  <c r="M1382" i="1"/>
  <c r="O1382" i="1" s="1"/>
  <c r="M1383" i="1"/>
  <c r="O1383" i="1" s="1"/>
  <c r="M1384" i="1"/>
  <c r="O1384" i="1" s="1"/>
  <c r="M1385" i="1"/>
  <c r="O1385" i="1" s="1"/>
  <c r="M1386" i="1"/>
  <c r="O1386" i="1" s="1"/>
  <c r="M1387" i="1"/>
  <c r="O1387" i="1" s="1"/>
  <c r="M1388" i="1"/>
  <c r="O1388" i="1" s="1"/>
  <c r="M1389" i="1"/>
  <c r="O1389" i="1" s="1"/>
  <c r="M1390" i="1"/>
  <c r="O1390" i="1" s="1"/>
  <c r="M1391" i="1"/>
  <c r="O1391" i="1" s="1"/>
  <c r="M1392" i="1"/>
  <c r="O1392" i="1" s="1"/>
  <c r="M1393" i="1"/>
  <c r="O1393" i="1" s="1"/>
  <c r="M1394" i="1"/>
  <c r="O1394" i="1" s="1"/>
  <c r="M1395" i="1"/>
  <c r="O1395" i="1" s="1"/>
  <c r="M1396" i="1"/>
  <c r="O1396" i="1" s="1"/>
  <c r="M1397" i="1"/>
  <c r="O1397" i="1" s="1"/>
  <c r="M1398" i="1"/>
  <c r="O1398" i="1" s="1"/>
  <c r="M1399" i="1"/>
  <c r="O1399" i="1" s="1"/>
  <c r="M1400" i="1"/>
  <c r="O1400" i="1" s="1"/>
  <c r="M1401" i="1"/>
  <c r="O1401" i="1" s="1"/>
  <c r="M1402" i="1"/>
  <c r="O1402" i="1" s="1"/>
  <c r="M1403" i="1"/>
  <c r="O1403" i="1" s="1"/>
  <c r="M1404" i="1"/>
  <c r="O1404" i="1" s="1"/>
  <c r="M1405" i="1"/>
  <c r="O1405" i="1" s="1"/>
  <c r="M1406" i="1"/>
  <c r="O1406" i="1" s="1"/>
  <c r="M1407" i="1"/>
  <c r="O1407" i="1" s="1"/>
  <c r="M1408" i="1"/>
  <c r="O1408" i="1" s="1"/>
  <c r="M1409" i="1"/>
  <c r="O1409" i="1" s="1"/>
  <c r="M1410" i="1"/>
  <c r="O1410" i="1" s="1"/>
  <c r="M1411" i="1"/>
  <c r="O1411" i="1" s="1"/>
  <c r="M1412" i="1"/>
  <c r="O1412" i="1" s="1"/>
  <c r="M1413" i="1"/>
  <c r="O1413" i="1" s="1"/>
  <c r="M1414" i="1"/>
  <c r="O1414" i="1" s="1"/>
  <c r="M1415" i="1"/>
  <c r="O1415" i="1" s="1"/>
  <c r="M1416" i="1"/>
  <c r="O1416" i="1" s="1"/>
  <c r="M1417" i="1"/>
  <c r="O1417" i="1" s="1"/>
  <c r="M1418" i="1"/>
  <c r="O1418" i="1" s="1"/>
  <c r="M1419" i="1"/>
  <c r="O1419" i="1" s="1"/>
  <c r="M1420" i="1"/>
  <c r="O1420" i="1" s="1"/>
  <c r="M1421" i="1"/>
  <c r="O1421" i="1" s="1"/>
  <c r="M1422" i="1"/>
  <c r="O1422" i="1" s="1"/>
  <c r="M1423" i="1"/>
  <c r="O1423" i="1" s="1"/>
  <c r="M1424" i="1"/>
  <c r="O1424" i="1" s="1"/>
  <c r="M1425" i="1"/>
  <c r="O1425" i="1" s="1"/>
  <c r="M1426" i="1"/>
  <c r="O1426" i="1" s="1"/>
  <c r="M1427" i="1"/>
  <c r="O1427" i="1" s="1"/>
  <c r="M1428" i="1"/>
  <c r="O1428" i="1" s="1"/>
  <c r="M1429" i="1"/>
  <c r="O1429" i="1" s="1"/>
  <c r="M1430" i="1"/>
  <c r="O1430" i="1" s="1"/>
  <c r="M1431" i="1"/>
  <c r="O1431" i="1" s="1"/>
  <c r="M1432" i="1"/>
  <c r="O1432" i="1" s="1"/>
  <c r="M1433" i="1"/>
  <c r="O1433" i="1" s="1"/>
  <c r="M1434" i="1"/>
  <c r="O1434" i="1" s="1"/>
  <c r="M1435" i="1"/>
  <c r="O1435" i="1" s="1"/>
  <c r="M1436" i="1"/>
  <c r="O1436" i="1" s="1"/>
  <c r="M1437" i="1"/>
  <c r="O1437" i="1" s="1"/>
  <c r="M1438" i="1"/>
  <c r="O1438" i="1" s="1"/>
  <c r="M1439" i="1"/>
  <c r="O1439" i="1" s="1"/>
  <c r="M1440" i="1"/>
  <c r="O1440" i="1" s="1"/>
  <c r="M1441" i="1"/>
  <c r="O1441" i="1" s="1"/>
  <c r="M1442" i="1"/>
  <c r="O1442" i="1" s="1"/>
  <c r="M1443" i="1"/>
  <c r="O1443" i="1" s="1"/>
  <c r="M1444" i="1"/>
  <c r="O1444" i="1" s="1"/>
  <c r="M1445" i="1"/>
  <c r="O1445" i="1" s="1"/>
  <c r="M1446" i="1"/>
  <c r="O1446" i="1" s="1"/>
  <c r="M1447" i="1"/>
  <c r="O1447" i="1" s="1"/>
  <c r="M1448" i="1"/>
  <c r="O1448" i="1" s="1"/>
  <c r="M1449" i="1"/>
  <c r="O1449" i="1" s="1"/>
  <c r="M1450" i="1"/>
  <c r="O1450" i="1" s="1"/>
  <c r="M1451" i="1"/>
  <c r="O1451" i="1" s="1"/>
  <c r="M1452" i="1"/>
  <c r="O1452" i="1" s="1"/>
  <c r="M1453" i="1"/>
  <c r="O1453" i="1" s="1"/>
  <c r="M1454" i="1"/>
  <c r="O1454" i="1" s="1"/>
  <c r="M1455" i="1"/>
  <c r="O1455" i="1" s="1"/>
  <c r="M1456" i="1"/>
  <c r="O1456" i="1" s="1"/>
  <c r="M1457" i="1"/>
  <c r="O1457" i="1" s="1"/>
  <c r="M1458" i="1"/>
  <c r="O1458" i="1" s="1"/>
  <c r="M1459" i="1"/>
  <c r="O1459" i="1" s="1"/>
  <c r="M1460" i="1"/>
  <c r="O1460" i="1" s="1"/>
  <c r="M1461" i="1"/>
  <c r="O1461" i="1" s="1"/>
  <c r="M1462" i="1"/>
  <c r="O1462" i="1" s="1"/>
  <c r="M1463" i="1"/>
  <c r="O1463" i="1" s="1"/>
  <c r="M1464" i="1"/>
  <c r="O1464" i="1" s="1"/>
  <c r="M1465" i="1"/>
  <c r="O1465" i="1" s="1"/>
  <c r="M1466" i="1"/>
  <c r="O1466" i="1" s="1"/>
  <c r="M1467" i="1"/>
  <c r="O1467" i="1" s="1"/>
  <c r="M1468" i="1"/>
  <c r="O1468" i="1" s="1"/>
  <c r="M1469" i="1"/>
  <c r="O1469" i="1" s="1"/>
  <c r="M1470" i="1"/>
  <c r="O1470" i="1" s="1"/>
  <c r="M1471" i="1"/>
  <c r="O1471" i="1" s="1"/>
  <c r="M1472" i="1"/>
  <c r="O1472" i="1" s="1"/>
  <c r="M1473" i="1"/>
  <c r="O1473" i="1" s="1"/>
  <c r="M1474" i="1"/>
  <c r="O1474" i="1" s="1"/>
  <c r="M1475" i="1"/>
  <c r="O1475" i="1" s="1"/>
  <c r="M1476" i="1"/>
  <c r="O1476" i="1" s="1"/>
  <c r="M1477" i="1"/>
  <c r="O1477" i="1" s="1"/>
  <c r="M1478" i="1"/>
  <c r="O1478" i="1" s="1"/>
  <c r="M1479" i="1"/>
  <c r="O1479" i="1" s="1"/>
  <c r="M1480" i="1"/>
  <c r="O1480" i="1" s="1"/>
  <c r="M1481" i="1"/>
  <c r="O1481" i="1" s="1"/>
  <c r="M1482" i="1"/>
  <c r="O1482" i="1" s="1"/>
  <c r="M1483" i="1"/>
  <c r="O1483" i="1" s="1"/>
  <c r="M1484" i="1"/>
  <c r="O1484" i="1" s="1"/>
  <c r="M1485" i="1"/>
  <c r="O1485" i="1" s="1"/>
  <c r="M1486" i="1"/>
  <c r="O1486" i="1" s="1"/>
  <c r="M1487" i="1"/>
  <c r="O1487" i="1" s="1"/>
  <c r="M1488" i="1"/>
  <c r="O1488" i="1" s="1"/>
  <c r="M1489" i="1"/>
  <c r="O1489" i="1" s="1"/>
  <c r="M1490" i="1"/>
  <c r="O1490" i="1" s="1"/>
  <c r="M1491" i="1"/>
  <c r="O1491" i="1" s="1"/>
  <c r="M1492" i="1"/>
  <c r="O1492" i="1" s="1"/>
  <c r="M1493" i="1"/>
  <c r="O1493" i="1" s="1"/>
  <c r="M1494" i="1"/>
  <c r="O1494" i="1" s="1"/>
  <c r="M1495" i="1"/>
  <c r="O1495" i="1" s="1"/>
  <c r="M1496" i="1"/>
  <c r="O1496" i="1" s="1"/>
  <c r="M1497" i="1"/>
  <c r="O1497" i="1" s="1"/>
  <c r="M1498" i="1"/>
  <c r="O1498" i="1" s="1"/>
  <c r="M1499" i="1"/>
  <c r="O1499" i="1" s="1"/>
  <c r="M1500" i="1"/>
  <c r="O1500" i="1" s="1"/>
  <c r="M1501" i="1"/>
  <c r="O1501" i="1" s="1"/>
  <c r="M1502" i="1"/>
  <c r="O1502" i="1" s="1"/>
  <c r="M1503" i="1"/>
  <c r="O1503" i="1" s="1"/>
  <c r="M1504" i="1"/>
  <c r="O1504" i="1" s="1"/>
  <c r="M1505" i="1"/>
  <c r="O1505" i="1" s="1"/>
  <c r="M1506" i="1"/>
  <c r="O1506" i="1" s="1"/>
  <c r="M1507" i="1"/>
  <c r="O1507" i="1" s="1"/>
  <c r="M1508" i="1"/>
  <c r="O1508" i="1" s="1"/>
  <c r="M1509" i="1"/>
  <c r="O1509" i="1" s="1"/>
  <c r="M1510" i="1"/>
  <c r="O1510" i="1" s="1"/>
  <c r="M1511" i="1"/>
  <c r="O1511" i="1" s="1"/>
  <c r="M1512" i="1"/>
  <c r="O1512" i="1" s="1"/>
  <c r="M1513" i="1"/>
  <c r="O1513" i="1" s="1"/>
  <c r="M1514" i="1"/>
  <c r="O1514" i="1" s="1"/>
  <c r="M1515" i="1"/>
  <c r="O1515" i="1" s="1"/>
  <c r="M1516" i="1"/>
  <c r="O1516" i="1" s="1"/>
  <c r="M1517" i="1"/>
  <c r="O1517" i="1" s="1"/>
  <c r="M1518" i="1"/>
  <c r="O1518" i="1" s="1"/>
  <c r="M1519" i="1"/>
  <c r="O1519" i="1" s="1"/>
  <c r="M1520" i="1"/>
  <c r="O1520" i="1" s="1"/>
  <c r="M1521" i="1"/>
  <c r="O1521" i="1" s="1"/>
  <c r="M1522" i="1"/>
  <c r="O1522" i="1" s="1"/>
  <c r="M1523" i="1"/>
  <c r="O1523" i="1" s="1"/>
  <c r="M1524" i="1"/>
  <c r="O1524" i="1" s="1"/>
  <c r="M1525" i="1"/>
  <c r="O1525" i="1" s="1"/>
  <c r="M1526" i="1"/>
  <c r="O1526" i="1" s="1"/>
  <c r="M1527" i="1"/>
  <c r="O1527" i="1" s="1"/>
  <c r="M1528" i="1"/>
  <c r="O1528" i="1" s="1"/>
  <c r="M1529" i="1"/>
  <c r="O1529" i="1" s="1"/>
  <c r="M1530" i="1"/>
  <c r="O1530" i="1" s="1"/>
  <c r="M1531" i="1"/>
  <c r="O1531" i="1" s="1"/>
  <c r="M1532" i="1"/>
  <c r="O1532" i="1" s="1"/>
  <c r="M1533" i="1"/>
  <c r="O1533" i="1" s="1"/>
  <c r="M1534" i="1"/>
  <c r="O1534" i="1" s="1"/>
  <c r="M1535" i="1"/>
  <c r="O1535" i="1" s="1"/>
  <c r="M1536" i="1"/>
  <c r="O1536" i="1" s="1"/>
  <c r="M1537" i="1"/>
  <c r="O1537" i="1" s="1"/>
  <c r="M1538" i="1"/>
  <c r="O1538" i="1" s="1"/>
  <c r="M1539" i="1"/>
  <c r="O1539" i="1" s="1"/>
  <c r="M1540" i="1"/>
  <c r="O1540" i="1" s="1"/>
  <c r="M1541" i="1"/>
  <c r="O1541" i="1" s="1"/>
  <c r="M1542" i="1"/>
  <c r="O1542" i="1" s="1"/>
  <c r="M1543" i="1"/>
  <c r="O1543" i="1" s="1"/>
  <c r="M1544" i="1"/>
  <c r="O1544" i="1" s="1"/>
  <c r="M1545" i="1"/>
  <c r="O1545" i="1" s="1"/>
  <c r="M1546" i="1"/>
  <c r="O1546" i="1" s="1"/>
  <c r="M1547" i="1"/>
  <c r="O1547" i="1" s="1"/>
  <c r="M1548" i="1"/>
  <c r="O1548" i="1" s="1"/>
  <c r="M1549" i="1"/>
  <c r="O1549" i="1" s="1"/>
  <c r="M1550" i="1"/>
  <c r="O1550" i="1" s="1"/>
  <c r="M1551" i="1"/>
  <c r="O1551" i="1" s="1"/>
  <c r="M1552" i="1"/>
  <c r="O1552" i="1" s="1"/>
  <c r="M1553" i="1"/>
  <c r="O1553" i="1" s="1"/>
  <c r="M1554" i="1"/>
  <c r="O1554" i="1" s="1"/>
  <c r="M1555" i="1"/>
  <c r="O1555" i="1" s="1"/>
  <c r="M1556" i="1"/>
  <c r="O1556" i="1" s="1"/>
  <c r="M1557" i="1"/>
  <c r="O1557" i="1" s="1"/>
  <c r="M1558" i="1"/>
  <c r="O1558" i="1" s="1"/>
  <c r="M1559" i="1"/>
  <c r="O1559" i="1" s="1"/>
  <c r="M1560" i="1"/>
  <c r="O1560" i="1" s="1"/>
  <c r="M1561" i="1"/>
  <c r="O1561" i="1" s="1"/>
  <c r="M1562" i="1"/>
  <c r="O1562" i="1" s="1"/>
  <c r="M1563" i="1"/>
  <c r="O1563" i="1" s="1"/>
  <c r="M1564" i="1"/>
  <c r="O1564" i="1" s="1"/>
  <c r="M1565" i="1"/>
  <c r="O1565" i="1" s="1"/>
  <c r="M1566" i="1"/>
  <c r="O1566" i="1" s="1"/>
  <c r="M1567" i="1"/>
  <c r="O1567" i="1" s="1"/>
  <c r="M1568" i="1"/>
  <c r="O1568" i="1" s="1"/>
  <c r="M1569" i="1"/>
  <c r="O1569" i="1" s="1"/>
  <c r="M1570" i="1"/>
  <c r="O1570" i="1" s="1"/>
  <c r="M1571" i="1"/>
  <c r="O1571" i="1" s="1"/>
  <c r="M1572" i="1"/>
  <c r="O1572" i="1" s="1"/>
  <c r="M1573" i="1"/>
  <c r="O1573" i="1" s="1"/>
  <c r="M1574" i="1"/>
  <c r="O1574" i="1" s="1"/>
  <c r="M1575" i="1"/>
  <c r="O1575" i="1" s="1"/>
  <c r="M1576" i="1"/>
  <c r="O1576" i="1" s="1"/>
  <c r="M1577" i="1"/>
  <c r="O1577" i="1" s="1"/>
  <c r="M1578" i="1"/>
  <c r="O1578" i="1" s="1"/>
  <c r="M1579" i="1"/>
  <c r="O1579" i="1" s="1"/>
  <c r="M1580" i="1"/>
  <c r="O1580" i="1" s="1"/>
  <c r="M1581" i="1"/>
  <c r="O1581" i="1" s="1"/>
  <c r="M1582" i="1"/>
  <c r="O1582" i="1" s="1"/>
  <c r="M1583" i="1"/>
  <c r="O1583" i="1" s="1"/>
  <c r="M1584" i="1"/>
  <c r="O1584" i="1" s="1"/>
  <c r="M1585" i="1"/>
  <c r="O1585" i="1" s="1"/>
  <c r="M1586" i="1"/>
  <c r="O1586" i="1" s="1"/>
  <c r="M1587" i="1"/>
  <c r="O1587" i="1" s="1"/>
  <c r="M1588" i="1"/>
  <c r="O1588" i="1" s="1"/>
  <c r="M1589" i="1"/>
  <c r="O1589" i="1" s="1"/>
  <c r="M1590" i="1"/>
  <c r="O1590" i="1" s="1"/>
  <c r="M1591" i="1"/>
  <c r="O1591" i="1" s="1"/>
  <c r="M1592" i="1"/>
  <c r="O1592" i="1" s="1"/>
  <c r="M1593" i="1"/>
  <c r="O1593" i="1" s="1"/>
  <c r="M1594" i="1"/>
  <c r="O1594" i="1" s="1"/>
  <c r="M1595" i="1"/>
  <c r="O1595" i="1" s="1"/>
  <c r="M1596" i="1"/>
  <c r="O1596" i="1" s="1"/>
  <c r="M1597" i="1"/>
  <c r="O1597" i="1" s="1"/>
  <c r="M1598" i="1"/>
  <c r="O1598" i="1" s="1"/>
  <c r="M1599" i="1"/>
  <c r="O1599" i="1" s="1"/>
  <c r="M1600" i="1"/>
  <c r="O1600" i="1" s="1"/>
  <c r="M1601" i="1"/>
  <c r="O1601" i="1" s="1"/>
  <c r="M1602" i="1"/>
  <c r="O1602" i="1" s="1"/>
  <c r="M1603" i="1"/>
  <c r="O1603" i="1" s="1"/>
  <c r="M1604" i="1"/>
  <c r="O1604" i="1" s="1"/>
  <c r="M1605" i="1"/>
  <c r="O1605" i="1" s="1"/>
  <c r="M1606" i="1"/>
  <c r="O1606" i="1" s="1"/>
  <c r="M1607" i="1"/>
  <c r="O1607" i="1" s="1"/>
  <c r="M1608" i="1"/>
  <c r="O1608" i="1" s="1"/>
  <c r="M1609" i="1"/>
  <c r="O1609" i="1" s="1"/>
  <c r="M1610" i="1"/>
  <c r="O1610" i="1" s="1"/>
  <c r="M1611" i="1"/>
  <c r="O1611" i="1" s="1"/>
  <c r="M1612" i="1"/>
  <c r="O1612" i="1" s="1"/>
  <c r="M1613" i="1"/>
  <c r="O1613" i="1" s="1"/>
  <c r="M1614" i="1"/>
  <c r="O1614" i="1" s="1"/>
  <c r="M1615" i="1"/>
  <c r="O1615" i="1" s="1"/>
  <c r="M1616" i="1"/>
  <c r="O1616" i="1" s="1"/>
  <c r="M1617" i="1"/>
  <c r="O1617" i="1" s="1"/>
  <c r="M1618" i="1"/>
  <c r="O1618" i="1" s="1"/>
  <c r="M1619" i="1"/>
  <c r="O1619" i="1" s="1"/>
  <c r="M1620" i="1"/>
  <c r="O1620" i="1" s="1"/>
  <c r="M1621" i="1"/>
  <c r="O1621" i="1" s="1"/>
  <c r="M1622" i="1"/>
  <c r="O1622" i="1" s="1"/>
  <c r="M1623" i="1"/>
  <c r="O1623" i="1" s="1"/>
  <c r="M1624" i="1"/>
  <c r="O1624" i="1" s="1"/>
  <c r="M1625" i="1"/>
  <c r="O1625" i="1" s="1"/>
  <c r="M1626" i="1"/>
  <c r="O1626" i="1" s="1"/>
  <c r="M1627" i="1"/>
  <c r="O1627" i="1" s="1"/>
  <c r="M1628" i="1"/>
  <c r="O1628" i="1" s="1"/>
  <c r="M1629" i="1"/>
  <c r="O1629" i="1" s="1"/>
  <c r="M1630" i="1"/>
  <c r="O1630" i="1" s="1"/>
  <c r="M1631" i="1"/>
  <c r="O1631" i="1" s="1"/>
  <c r="M1632" i="1"/>
  <c r="O1632" i="1" s="1"/>
  <c r="M1633" i="1"/>
  <c r="O1633" i="1" s="1"/>
  <c r="M1634" i="1"/>
  <c r="O1634" i="1" s="1"/>
  <c r="M1635" i="1"/>
  <c r="O1635" i="1" s="1"/>
  <c r="M1636" i="1"/>
  <c r="O1636" i="1" s="1"/>
  <c r="M1637" i="1"/>
  <c r="O1637" i="1" s="1"/>
  <c r="M1638" i="1"/>
  <c r="O1638" i="1" s="1"/>
  <c r="M1639" i="1"/>
  <c r="O1639" i="1" s="1"/>
  <c r="M1640" i="1"/>
  <c r="O1640" i="1" s="1"/>
  <c r="M1641" i="1"/>
  <c r="O1641" i="1" s="1"/>
  <c r="M1642" i="1"/>
  <c r="O1642" i="1" s="1"/>
  <c r="M1643" i="1"/>
  <c r="O1643" i="1" s="1"/>
  <c r="M1644" i="1"/>
  <c r="O1644" i="1" s="1"/>
  <c r="M1645" i="1"/>
  <c r="O1645" i="1" s="1"/>
  <c r="M1646" i="1"/>
  <c r="O1646" i="1" s="1"/>
  <c r="M1647" i="1"/>
  <c r="O1647" i="1" s="1"/>
  <c r="M1648" i="1"/>
  <c r="O1648" i="1" s="1"/>
  <c r="M1649" i="1"/>
  <c r="O1649" i="1" s="1"/>
  <c r="M1650" i="1"/>
  <c r="O1650" i="1" s="1"/>
  <c r="M1651" i="1"/>
  <c r="O1651" i="1" s="1"/>
  <c r="M1652" i="1"/>
  <c r="O1652" i="1" s="1"/>
  <c r="M1653" i="1"/>
  <c r="O1653" i="1" s="1"/>
  <c r="M1654" i="1"/>
  <c r="O1654" i="1" s="1"/>
  <c r="M1655" i="1"/>
  <c r="O1655" i="1" s="1"/>
  <c r="M1656" i="1"/>
  <c r="O1656" i="1" s="1"/>
  <c r="M1657" i="1"/>
  <c r="O1657" i="1" s="1"/>
  <c r="M1658" i="1"/>
  <c r="O1658" i="1" s="1"/>
  <c r="M1659" i="1"/>
  <c r="O1659" i="1" s="1"/>
  <c r="M1660" i="1"/>
  <c r="O1660" i="1" s="1"/>
  <c r="M1661" i="1"/>
  <c r="O1661" i="1" s="1"/>
  <c r="M1662" i="1"/>
  <c r="O1662" i="1" s="1"/>
  <c r="M1663" i="1"/>
  <c r="O1663" i="1" s="1"/>
  <c r="M1664" i="1"/>
  <c r="O1664" i="1" s="1"/>
  <c r="M1665" i="1"/>
  <c r="O1665" i="1" s="1"/>
  <c r="M1666" i="1"/>
  <c r="O1666" i="1" s="1"/>
  <c r="M1667" i="1"/>
  <c r="O1667" i="1" s="1"/>
  <c r="M1668" i="1"/>
  <c r="O1668" i="1" s="1"/>
  <c r="M1669" i="1"/>
  <c r="O1669" i="1" s="1"/>
  <c r="M1670" i="1"/>
  <c r="O1670" i="1" s="1"/>
  <c r="M1671" i="1"/>
  <c r="O1671" i="1" s="1"/>
  <c r="M1672" i="1"/>
  <c r="O1672" i="1" s="1"/>
  <c r="M1673" i="1"/>
  <c r="O1673" i="1" s="1"/>
  <c r="M1674" i="1"/>
  <c r="O1674" i="1" s="1"/>
  <c r="M1675" i="1"/>
  <c r="O1675" i="1" s="1"/>
  <c r="M1676" i="1"/>
  <c r="O1676" i="1" s="1"/>
  <c r="M1677" i="1"/>
  <c r="O1677" i="1" s="1"/>
  <c r="M1678" i="1"/>
  <c r="O1678" i="1" s="1"/>
  <c r="M1679" i="1"/>
  <c r="O1679" i="1" s="1"/>
  <c r="M1680" i="1"/>
  <c r="O1680" i="1" s="1"/>
  <c r="M1681" i="1"/>
  <c r="O1681" i="1" s="1"/>
  <c r="M1682" i="1"/>
  <c r="O1682" i="1" s="1"/>
  <c r="M1683" i="1"/>
  <c r="O1683" i="1" s="1"/>
  <c r="M1684" i="1"/>
  <c r="O1684" i="1" s="1"/>
  <c r="M1685" i="1"/>
  <c r="O1685" i="1" s="1"/>
  <c r="M1686" i="1"/>
  <c r="O1686" i="1" s="1"/>
  <c r="M1687" i="1"/>
  <c r="O1687" i="1" s="1"/>
  <c r="M1688" i="1"/>
  <c r="O1688" i="1" s="1"/>
  <c r="M1689" i="1"/>
  <c r="O1689" i="1" s="1"/>
  <c r="M1690" i="1"/>
  <c r="O1690" i="1" s="1"/>
  <c r="M1691" i="1"/>
  <c r="O1691" i="1" s="1"/>
  <c r="M1692" i="1"/>
  <c r="O1692" i="1" s="1"/>
  <c r="M1693" i="1"/>
  <c r="O1693" i="1" s="1"/>
  <c r="M1694" i="1"/>
  <c r="O1694" i="1" s="1"/>
  <c r="M1695" i="1"/>
  <c r="O1695" i="1" s="1"/>
  <c r="M1696" i="1"/>
  <c r="O1696" i="1" s="1"/>
  <c r="M1697" i="1"/>
  <c r="O1697" i="1" s="1"/>
  <c r="M1698" i="1"/>
  <c r="O1698" i="1" s="1"/>
  <c r="M1699" i="1"/>
  <c r="O1699" i="1" s="1"/>
  <c r="M1700" i="1"/>
  <c r="O1700" i="1" s="1"/>
  <c r="M1701" i="1"/>
  <c r="O1701" i="1" s="1"/>
  <c r="M1702" i="1"/>
  <c r="O1702" i="1" s="1"/>
  <c r="M1703" i="1"/>
  <c r="O1703" i="1" s="1"/>
  <c r="M1704" i="1"/>
  <c r="O1704" i="1" s="1"/>
  <c r="M1705" i="1"/>
  <c r="O1705" i="1" s="1"/>
  <c r="M1706" i="1"/>
  <c r="O1706" i="1" s="1"/>
  <c r="M1707" i="1"/>
  <c r="O1707" i="1" s="1"/>
  <c r="M1708" i="1"/>
  <c r="O1708" i="1" s="1"/>
  <c r="M1709" i="1"/>
  <c r="O1709" i="1" s="1"/>
  <c r="M1710" i="1"/>
  <c r="O1710" i="1" s="1"/>
  <c r="M1711" i="1"/>
  <c r="O1711" i="1" s="1"/>
  <c r="M1712" i="1"/>
  <c r="O1712" i="1" s="1"/>
  <c r="M1713" i="1"/>
  <c r="O1713" i="1" s="1"/>
  <c r="M1714" i="1"/>
  <c r="O1714" i="1" s="1"/>
  <c r="M1715" i="1"/>
  <c r="O1715" i="1" s="1"/>
  <c r="M1716" i="1"/>
  <c r="O1716" i="1" s="1"/>
  <c r="M1717" i="1"/>
  <c r="O1717" i="1" s="1"/>
  <c r="M1718" i="1"/>
  <c r="O1718" i="1" s="1"/>
  <c r="M1719" i="1"/>
  <c r="O1719" i="1" s="1"/>
  <c r="M1720" i="1"/>
  <c r="O1720" i="1" s="1"/>
  <c r="M1721" i="1"/>
  <c r="O1721" i="1" s="1"/>
  <c r="M1722" i="1"/>
  <c r="O1722" i="1" s="1"/>
  <c r="M1723" i="1"/>
  <c r="O1723" i="1" s="1"/>
  <c r="M1724" i="1"/>
  <c r="O1724" i="1" s="1"/>
  <c r="M1725" i="1"/>
  <c r="O1725" i="1" s="1"/>
  <c r="M1726" i="1"/>
  <c r="O1726" i="1" s="1"/>
  <c r="M1727" i="1"/>
  <c r="O1727" i="1" s="1"/>
  <c r="M1728" i="1"/>
  <c r="O1728" i="1" s="1"/>
  <c r="M1729" i="1"/>
  <c r="O1729" i="1" s="1"/>
  <c r="M1730" i="1"/>
  <c r="O1730" i="1" s="1"/>
  <c r="M1731" i="1"/>
  <c r="O1731" i="1" s="1"/>
  <c r="M1732" i="1"/>
  <c r="O1732" i="1" s="1"/>
  <c r="M1733" i="1"/>
  <c r="O1733" i="1" s="1"/>
  <c r="M1734" i="1"/>
  <c r="O1734" i="1" s="1"/>
  <c r="M1735" i="1"/>
  <c r="O1735" i="1" s="1"/>
  <c r="M1736" i="1"/>
  <c r="O1736" i="1" s="1"/>
  <c r="M1737" i="1"/>
  <c r="O1737" i="1" s="1"/>
  <c r="M1738" i="1"/>
  <c r="O1738" i="1" s="1"/>
  <c r="M1739" i="1"/>
  <c r="O1739" i="1" s="1"/>
  <c r="M1740" i="1"/>
  <c r="O1740" i="1" s="1"/>
  <c r="M1741" i="1"/>
  <c r="O1741" i="1" s="1"/>
  <c r="M1742" i="1"/>
  <c r="O1742" i="1" s="1"/>
  <c r="M1743" i="1"/>
  <c r="O1743" i="1" s="1"/>
  <c r="M1744" i="1"/>
  <c r="O1744" i="1" s="1"/>
  <c r="M1745" i="1"/>
  <c r="O1745" i="1" s="1"/>
  <c r="M1746" i="1"/>
  <c r="O1746" i="1" s="1"/>
  <c r="M1747" i="1"/>
  <c r="O1747" i="1" s="1"/>
  <c r="M1748" i="1"/>
  <c r="O1748" i="1" s="1"/>
  <c r="M1749" i="1"/>
  <c r="O1749" i="1" s="1"/>
  <c r="M1750" i="1"/>
  <c r="O1750" i="1" s="1"/>
  <c r="M1751" i="1"/>
  <c r="O1751" i="1" s="1"/>
  <c r="M1752" i="1"/>
  <c r="O1752" i="1" s="1"/>
  <c r="M1753" i="1"/>
  <c r="O1753" i="1" s="1"/>
  <c r="M1754" i="1"/>
  <c r="O1754" i="1" s="1"/>
  <c r="M1755" i="1"/>
  <c r="O1755" i="1" s="1"/>
  <c r="M1756" i="1"/>
  <c r="O1756" i="1" s="1"/>
  <c r="M1757" i="1"/>
  <c r="O1757" i="1" s="1"/>
  <c r="M1758" i="1"/>
  <c r="O1758" i="1" s="1"/>
  <c r="M1759" i="1"/>
  <c r="O1759" i="1" s="1"/>
  <c r="M1760" i="1"/>
  <c r="O1760" i="1" s="1"/>
  <c r="M1761" i="1"/>
  <c r="O1761" i="1" s="1"/>
  <c r="M1762" i="1"/>
  <c r="O1762" i="1" s="1"/>
  <c r="M1763" i="1"/>
  <c r="O1763" i="1" s="1"/>
  <c r="M1764" i="1"/>
  <c r="O1764" i="1" s="1"/>
  <c r="M1765" i="1"/>
  <c r="O1765" i="1" s="1"/>
  <c r="M1766" i="1"/>
  <c r="O1766" i="1" s="1"/>
  <c r="M1767" i="1"/>
  <c r="O1767" i="1" s="1"/>
  <c r="M1768" i="1"/>
  <c r="O1768" i="1" s="1"/>
  <c r="M1769" i="1"/>
  <c r="O1769" i="1" s="1"/>
  <c r="M1770" i="1"/>
  <c r="O1770" i="1" s="1"/>
  <c r="M1771" i="1"/>
  <c r="O1771" i="1" s="1"/>
  <c r="M1772" i="1"/>
  <c r="O1772" i="1" s="1"/>
  <c r="M1773" i="1"/>
  <c r="O1773" i="1" s="1"/>
  <c r="M1774" i="1"/>
  <c r="O1774" i="1" s="1"/>
  <c r="M1775" i="1"/>
  <c r="O1775" i="1" s="1"/>
  <c r="M1776" i="1"/>
  <c r="O1776" i="1" s="1"/>
  <c r="M1777" i="1"/>
  <c r="O1777" i="1" s="1"/>
  <c r="M1778" i="1"/>
  <c r="O1778" i="1" s="1"/>
  <c r="M1779" i="1"/>
  <c r="O1779" i="1" s="1"/>
  <c r="M1780" i="1"/>
  <c r="O1780" i="1" s="1"/>
  <c r="M1781" i="1"/>
  <c r="O1781" i="1" s="1"/>
  <c r="M1782" i="1"/>
  <c r="O1782" i="1" s="1"/>
  <c r="M1783" i="1"/>
  <c r="O1783" i="1" s="1"/>
  <c r="M1784" i="1"/>
  <c r="O1784" i="1" s="1"/>
  <c r="M1785" i="1"/>
  <c r="O1785" i="1" s="1"/>
  <c r="M1786" i="1"/>
  <c r="O1786" i="1" s="1"/>
  <c r="M1787" i="1"/>
  <c r="O1787" i="1" s="1"/>
  <c r="M1788" i="1"/>
  <c r="O1788" i="1" s="1"/>
  <c r="M1789" i="1"/>
  <c r="O1789" i="1" s="1"/>
  <c r="M1790" i="1"/>
  <c r="O1790" i="1" s="1"/>
  <c r="M1791" i="1"/>
  <c r="O1791" i="1" s="1"/>
  <c r="M1792" i="1"/>
  <c r="O1792" i="1" s="1"/>
  <c r="M1793" i="1"/>
  <c r="O1793" i="1" s="1"/>
  <c r="M1794" i="1"/>
  <c r="O1794" i="1" s="1"/>
  <c r="M1795" i="1"/>
  <c r="O1795" i="1" s="1"/>
  <c r="M1796" i="1"/>
  <c r="O1796" i="1" s="1"/>
  <c r="M1797" i="1"/>
  <c r="O1797" i="1" s="1"/>
  <c r="M1798" i="1"/>
  <c r="O1798" i="1" s="1"/>
  <c r="M1799" i="1"/>
  <c r="O1799" i="1" s="1"/>
  <c r="M1800" i="1"/>
  <c r="O1800" i="1" s="1"/>
  <c r="M1801" i="1"/>
  <c r="O1801" i="1" s="1"/>
  <c r="M1802" i="1"/>
  <c r="O1802" i="1" s="1"/>
  <c r="M1803" i="1"/>
  <c r="O1803" i="1" s="1"/>
  <c r="M1804" i="1"/>
  <c r="O1804" i="1" s="1"/>
  <c r="M1805" i="1"/>
  <c r="O1805" i="1" s="1"/>
  <c r="M1806" i="1"/>
  <c r="O1806" i="1" s="1"/>
  <c r="M1807" i="1"/>
  <c r="O1807" i="1" s="1"/>
  <c r="M1808" i="1"/>
  <c r="O1808" i="1" s="1"/>
  <c r="M1809" i="1"/>
  <c r="O1809" i="1" s="1"/>
  <c r="M1810" i="1"/>
  <c r="O1810" i="1" s="1"/>
  <c r="M1811" i="1"/>
  <c r="O1811" i="1" s="1"/>
  <c r="M1812" i="1"/>
  <c r="O1812" i="1" s="1"/>
  <c r="M1813" i="1"/>
  <c r="O1813" i="1" s="1"/>
  <c r="M1814" i="1"/>
  <c r="O1814" i="1" s="1"/>
  <c r="M1815" i="1"/>
  <c r="O1815" i="1" s="1"/>
  <c r="M1816" i="1"/>
  <c r="O1816" i="1" s="1"/>
  <c r="M1817" i="1"/>
  <c r="O1817" i="1" s="1"/>
  <c r="M1818" i="1"/>
  <c r="O1818" i="1" s="1"/>
  <c r="M1819" i="1"/>
  <c r="O1819" i="1" s="1"/>
  <c r="M1820" i="1"/>
  <c r="O1820" i="1" s="1"/>
  <c r="M1821" i="1"/>
  <c r="O1821" i="1" s="1"/>
  <c r="M1822" i="1"/>
  <c r="O1822" i="1" s="1"/>
  <c r="M1823" i="1"/>
  <c r="O1823" i="1" s="1"/>
  <c r="M1824" i="1"/>
  <c r="O1824" i="1" s="1"/>
  <c r="M1825" i="1"/>
  <c r="O1825" i="1" s="1"/>
  <c r="M1826" i="1"/>
  <c r="O1826" i="1" s="1"/>
  <c r="M1827" i="1"/>
  <c r="O1827" i="1" s="1"/>
  <c r="M1828" i="1"/>
  <c r="O1828" i="1" s="1"/>
  <c r="M1829" i="1"/>
  <c r="O1829" i="1" s="1"/>
  <c r="M1830" i="1"/>
  <c r="O1830" i="1" s="1"/>
  <c r="M1831" i="1"/>
  <c r="O1831" i="1" s="1"/>
  <c r="M1832" i="1"/>
  <c r="O1832" i="1" s="1"/>
  <c r="M1833" i="1"/>
  <c r="O1833" i="1" s="1"/>
  <c r="M1834" i="1"/>
  <c r="O1834" i="1" s="1"/>
  <c r="M1835" i="1"/>
  <c r="O1835" i="1" s="1"/>
  <c r="M1836" i="1"/>
  <c r="O1836" i="1" s="1"/>
  <c r="M1837" i="1"/>
  <c r="O1837" i="1" s="1"/>
  <c r="M1838" i="1"/>
  <c r="O1838" i="1" s="1"/>
  <c r="M1839" i="1"/>
  <c r="O1839" i="1" s="1"/>
  <c r="M1840" i="1"/>
  <c r="O1840" i="1" s="1"/>
  <c r="M1841" i="1"/>
  <c r="O1841" i="1" s="1"/>
  <c r="M1842" i="1"/>
  <c r="O1842" i="1" s="1"/>
  <c r="M1843" i="1"/>
  <c r="O1843" i="1" s="1"/>
  <c r="M1844" i="1"/>
  <c r="O1844" i="1" s="1"/>
  <c r="M1845" i="1"/>
  <c r="O1845" i="1" s="1"/>
  <c r="M1846" i="1"/>
  <c r="O1846" i="1" s="1"/>
  <c r="M1847" i="1"/>
  <c r="O1847" i="1" s="1"/>
  <c r="M1848" i="1"/>
  <c r="O1848" i="1" s="1"/>
  <c r="M1849" i="1"/>
  <c r="O1849" i="1" s="1"/>
  <c r="M1850" i="1"/>
  <c r="O1850" i="1" s="1"/>
  <c r="M1851" i="1"/>
  <c r="O1851" i="1" s="1"/>
  <c r="M1852" i="1"/>
  <c r="O1852" i="1" s="1"/>
  <c r="M1853" i="1"/>
  <c r="O1853" i="1" s="1"/>
  <c r="M1854" i="1"/>
  <c r="O1854" i="1" s="1"/>
  <c r="M1855" i="1"/>
  <c r="O1855" i="1" s="1"/>
  <c r="M1856" i="1"/>
  <c r="O1856" i="1" s="1"/>
  <c r="M1857" i="1"/>
  <c r="O1857" i="1" s="1"/>
  <c r="M1858" i="1"/>
  <c r="O1858" i="1" s="1"/>
  <c r="M1859" i="1"/>
  <c r="O1859" i="1" s="1"/>
  <c r="M1860" i="1"/>
  <c r="O1860" i="1" s="1"/>
  <c r="M1861" i="1"/>
  <c r="O1861" i="1" s="1"/>
  <c r="M1862" i="1"/>
  <c r="O1862" i="1" s="1"/>
  <c r="M1863" i="1"/>
  <c r="O1863" i="1" s="1"/>
  <c r="M1864" i="1"/>
  <c r="O1864" i="1" s="1"/>
  <c r="M1865" i="1"/>
  <c r="O1865" i="1" s="1"/>
  <c r="M1866" i="1"/>
  <c r="O1866" i="1" s="1"/>
  <c r="M1867" i="1"/>
  <c r="O1867" i="1" s="1"/>
  <c r="M1868" i="1"/>
  <c r="O1868" i="1" s="1"/>
  <c r="M1869" i="1"/>
  <c r="O1869" i="1" s="1"/>
  <c r="M1870" i="1"/>
  <c r="O1870" i="1" s="1"/>
  <c r="M1871" i="1"/>
  <c r="O1871" i="1" s="1"/>
  <c r="M1872" i="1"/>
  <c r="O1872" i="1" s="1"/>
  <c r="M1873" i="1"/>
  <c r="O1873" i="1" s="1"/>
  <c r="M1874" i="1"/>
  <c r="O1874" i="1" s="1"/>
  <c r="M1875" i="1"/>
  <c r="O1875" i="1" s="1"/>
  <c r="M1876" i="1"/>
  <c r="O1876" i="1" s="1"/>
  <c r="M1877" i="1"/>
  <c r="O1877" i="1" s="1"/>
  <c r="M1878" i="1"/>
  <c r="O1878" i="1" s="1"/>
  <c r="M1879" i="1"/>
  <c r="O1879" i="1" s="1"/>
  <c r="M1880" i="1"/>
  <c r="O1880" i="1" s="1"/>
  <c r="M1881" i="1"/>
  <c r="O1881" i="1" s="1"/>
  <c r="M1882" i="1"/>
  <c r="O1882" i="1" s="1"/>
  <c r="M1883" i="1"/>
  <c r="O1883" i="1" s="1"/>
  <c r="M1884" i="1"/>
  <c r="O1884" i="1" s="1"/>
  <c r="M1885" i="1"/>
  <c r="O1885" i="1" s="1"/>
  <c r="M1886" i="1"/>
  <c r="O1886" i="1" s="1"/>
  <c r="M1887" i="1"/>
  <c r="O1887" i="1" s="1"/>
  <c r="M1888" i="1"/>
  <c r="O1888" i="1" s="1"/>
  <c r="M1889" i="1"/>
  <c r="O1889" i="1" s="1"/>
  <c r="M1890" i="1"/>
  <c r="O1890" i="1" s="1"/>
  <c r="M1891" i="1"/>
  <c r="O1891" i="1" s="1"/>
  <c r="M1892" i="1"/>
  <c r="O1892" i="1" s="1"/>
  <c r="M1893" i="1"/>
  <c r="O1893" i="1" s="1"/>
  <c r="M1894" i="1"/>
  <c r="O1894" i="1" s="1"/>
  <c r="M1895" i="1"/>
  <c r="O1895" i="1" s="1"/>
  <c r="M1896" i="1"/>
  <c r="O1896" i="1" s="1"/>
  <c r="M1897" i="1"/>
  <c r="O1897" i="1" s="1"/>
  <c r="M1898" i="1"/>
  <c r="O1898" i="1" s="1"/>
  <c r="M1899" i="1"/>
  <c r="O1899" i="1" s="1"/>
  <c r="M1900" i="1"/>
  <c r="O1900" i="1" s="1"/>
  <c r="M1901" i="1"/>
  <c r="O1901" i="1" s="1"/>
  <c r="M1902" i="1"/>
  <c r="O1902" i="1" s="1"/>
  <c r="M1903" i="1"/>
  <c r="O1903" i="1" s="1"/>
  <c r="M1904" i="1"/>
  <c r="O1904" i="1" s="1"/>
  <c r="M1905" i="1"/>
  <c r="O1905" i="1" s="1"/>
  <c r="M1906" i="1"/>
  <c r="O1906" i="1" s="1"/>
  <c r="M1907" i="1"/>
  <c r="O1907" i="1" s="1"/>
  <c r="M1908" i="1"/>
  <c r="O1908" i="1" s="1"/>
  <c r="M1909" i="1"/>
  <c r="O1909" i="1" s="1"/>
  <c r="M1910" i="1"/>
  <c r="O1910" i="1" s="1"/>
  <c r="M1911" i="1"/>
  <c r="O1911" i="1" s="1"/>
  <c r="M1912" i="1"/>
  <c r="O1912" i="1" s="1"/>
  <c r="M1913" i="1"/>
  <c r="O1913" i="1" s="1"/>
  <c r="M1914" i="1"/>
  <c r="O1914" i="1" s="1"/>
  <c r="M1915" i="1"/>
  <c r="O1915" i="1" s="1"/>
  <c r="M1916" i="1"/>
  <c r="O1916" i="1" s="1"/>
  <c r="M1917" i="1"/>
  <c r="O1917" i="1" s="1"/>
  <c r="M1918" i="1"/>
  <c r="O1918" i="1" s="1"/>
  <c r="M1919" i="1"/>
  <c r="O1919" i="1" s="1"/>
  <c r="M1920" i="1"/>
  <c r="O1920" i="1" s="1"/>
  <c r="M1921" i="1"/>
  <c r="O1921" i="1" s="1"/>
  <c r="M1922" i="1"/>
  <c r="O1922" i="1" s="1"/>
  <c r="M1923" i="1"/>
  <c r="O1923" i="1" s="1"/>
  <c r="M1924" i="1"/>
  <c r="O1924" i="1" s="1"/>
  <c r="M1925" i="1"/>
  <c r="O1925" i="1" s="1"/>
  <c r="M1926" i="1"/>
  <c r="O1926" i="1" s="1"/>
  <c r="M1927" i="1"/>
  <c r="O1927" i="1" s="1"/>
  <c r="M1928" i="1"/>
  <c r="O1928" i="1" s="1"/>
  <c r="M1929" i="1"/>
  <c r="O1929" i="1" s="1"/>
  <c r="M1930" i="1"/>
  <c r="O1930" i="1" s="1"/>
  <c r="M1931" i="1"/>
  <c r="O1931" i="1" s="1"/>
  <c r="M1932" i="1"/>
  <c r="O1932" i="1" s="1"/>
  <c r="M1933" i="1"/>
  <c r="O1933" i="1" s="1"/>
  <c r="M1934" i="1"/>
  <c r="O1934" i="1" s="1"/>
  <c r="M1935" i="1"/>
  <c r="O1935" i="1" s="1"/>
  <c r="M1936" i="1"/>
  <c r="O1936" i="1" s="1"/>
  <c r="M1937" i="1"/>
  <c r="O1937" i="1" s="1"/>
  <c r="M1938" i="1"/>
  <c r="O1938" i="1" s="1"/>
  <c r="M1939" i="1"/>
  <c r="O1939" i="1" s="1"/>
  <c r="M1940" i="1"/>
  <c r="O1940" i="1" s="1"/>
  <c r="M1941" i="1"/>
  <c r="O1941" i="1" s="1"/>
  <c r="M1942" i="1"/>
  <c r="O1942" i="1" s="1"/>
  <c r="M1943" i="1"/>
  <c r="O1943" i="1" s="1"/>
  <c r="M1944" i="1"/>
  <c r="O1944" i="1" s="1"/>
  <c r="M1945" i="1"/>
  <c r="O1945" i="1" s="1"/>
  <c r="M1946" i="1"/>
  <c r="O1946" i="1" s="1"/>
  <c r="M1947" i="1"/>
  <c r="O1947" i="1" s="1"/>
  <c r="M1948" i="1"/>
  <c r="O1948" i="1" s="1"/>
  <c r="M1949" i="1"/>
  <c r="O1949" i="1" s="1"/>
  <c r="M1950" i="1"/>
  <c r="O1950" i="1" s="1"/>
  <c r="M1951" i="1"/>
  <c r="O1951" i="1" s="1"/>
  <c r="M1952" i="1"/>
  <c r="O1952" i="1" s="1"/>
  <c r="M1953" i="1"/>
  <c r="O1953" i="1" s="1"/>
  <c r="M1954" i="1"/>
  <c r="O1954" i="1" s="1"/>
  <c r="M1955" i="1"/>
  <c r="O1955" i="1" s="1"/>
  <c r="M1956" i="1"/>
  <c r="O1956" i="1" s="1"/>
  <c r="M1957" i="1"/>
  <c r="O1957" i="1" s="1"/>
  <c r="M1958" i="1"/>
  <c r="O1958" i="1" s="1"/>
  <c r="M1959" i="1"/>
  <c r="O1959" i="1" s="1"/>
  <c r="M1960" i="1"/>
  <c r="O1960" i="1" s="1"/>
  <c r="M1961" i="1"/>
  <c r="O1961" i="1" s="1"/>
  <c r="M1962" i="1"/>
  <c r="O1962" i="1" s="1"/>
  <c r="M1963" i="1"/>
  <c r="O1963" i="1" s="1"/>
  <c r="M1964" i="1"/>
  <c r="O1964" i="1" s="1"/>
  <c r="M1965" i="1"/>
  <c r="O1965" i="1" s="1"/>
  <c r="M1966" i="1"/>
  <c r="O1966" i="1" s="1"/>
  <c r="M1967" i="1"/>
  <c r="O1967" i="1" s="1"/>
  <c r="M1968" i="1"/>
  <c r="O1968" i="1" s="1"/>
  <c r="M1969" i="1"/>
  <c r="O1969" i="1" s="1"/>
  <c r="M1970" i="1"/>
  <c r="O1970" i="1" s="1"/>
  <c r="M1971" i="1"/>
  <c r="O1971" i="1" s="1"/>
  <c r="M1972" i="1"/>
  <c r="O1972" i="1" s="1"/>
  <c r="M1973" i="1"/>
  <c r="O1973" i="1" s="1"/>
  <c r="M1974" i="1"/>
  <c r="O1974" i="1" s="1"/>
  <c r="M1975" i="1"/>
  <c r="O1975" i="1" s="1"/>
  <c r="M1976" i="1"/>
  <c r="O1976" i="1" s="1"/>
  <c r="M1977" i="1"/>
  <c r="O1977" i="1" s="1"/>
  <c r="M1978" i="1"/>
  <c r="O1978" i="1" s="1"/>
  <c r="M1979" i="1"/>
  <c r="O1979" i="1" s="1"/>
  <c r="M1980" i="1"/>
  <c r="O1980" i="1" s="1"/>
  <c r="M1981" i="1"/>
  <c r="O1981" i="1" s="1"/>
  <c r="M1982" i="1"/>
  <c r="O1982" i="1" s="1"/>
  <c r="M1983" i="1"/>
  <c r="O1983" i="1" s="1"/>
  <c r="M1984" i="1"/>
  <c r="O1984" i="1" s="1"/>
  <c r="M1985" i="1"/>
  <c r="O1985" i="1" s="1"/>
  <c r="M1986" i="1"/>
  <c r="O1986" i="1" s="1"/>
  <c r="M1987" i="1"/>
  <c r="O1987" i="1" s="1"/>
  <c r="M1988" i="1"/>
  <c r="O1988" i="1" s="1"/>
  <c r="M1989" i="1"/>
  <c r="O1989" i="1" s="1"/>
  <c r="M1990" i="1"/>
  <c r="O1990" i="1" s="1"/>
  <c r="M1991" i="1"/>
  <c r="O1991" i="1" s="1"/>
  <c r="M1992" i="1"/>
  <c r="O1992" i="1" s="1"/>
  <c r="M1993" i="1"/>
  <c r="O1993" i="1" s="1"/>
  <c r="M1994" i="1"/>
  <c r="O1994" i="1" s="1"/>
  <c r="M1995" i="1"/>
  <c r="O1995" i="1" s="1"/>
  <c r="M1996" i="1"/>
  <c r="O1996" i="1" s="1"/>
  <c r="M1997" i="1"/>
  <c r="O1997" i="1" s="1"/>
  <c r="M1998" i="1"/>
  <c r="O1998" i="1" s="1"/>
  <c r="M1999" i="1"/>
  <c r="O1999" i="1" s="1"/>
  <c r="M2000" i="1"/>
  <c r="O2000" i="1" s="1"/>
  <c r="M2001" i="1"/>
  <c r="O2001" i="1" s="1"/>
  <c r="M2002" i="1"/>
  <c r="O2002" i="1" s="1"/>
  <c r="M2003" i="1"/>
  <c r="O2003" i="1" s="1"/>
  <c r="M2004" i="1"/>
  <c r="O2004" i="1" s="1"/>
  <c r="M2005" i="1"/>
  <c r="O2005" i="1" s="1"/>
  <c r="M2006" i="1"/>
  <c r="O2006" i="1" s="1"/>
  <c r="M2007" i="1"/>
  <c r="O2007" i="1" s="1"/>
  <c r="M2008" i="1"/>
  <c r="O2008" i="1" s="1"/>
  <c r="M2009" i="1"/>
  <c r="O2009" i="1" s="1"/>
  <c r="M2010" i="1"/>
  <c r="O2010" i="1" s="1"/>
  <c r="M2011" i="1"/>
  <c r="O2011" i="1" s="1"/>
  <c r="M2012" i="1"/>
  <c r="O2012" i="1" s="1"/>
  <c r="M2013" i="1"/>
  <c r="O2013" i="1" s="1"/>
  <c r="M2014" i="1"/>
  <c r="O2014" i="1" s="1"/>
  <c r="M2015" i="1"/>
  <c r="O2015" i="1" s="1"/>
  <c r="M2016" i="1"/>
  <c r="O2016" i="1" s="1"/>
  <c r="M2017" i="1"/>
  <c r="O2017" i="1" s="1"/>
  <c r="M2018" i="1"/>
  <c r="O2018" i="1" s="1"/>
  <c r="M2019" i="1"/>
  <c r="O2019" i="1" s="1"/>
  <c r="M2020" i="1"/>
  <c r="O2020" i="1" s="1"/>
  <c r="M2021" i="1"/>
  <c r="O2021" i="1" s="1"/>
  <c r="M2022" i="1"/>
  <c r="O2022" i="1" s="1"/>
  <c r="M2023" i="1"/>
  <c r="O2023" i="1" s="1"/>
  <c r="M2024" i="1"/>
  <c r="O2024" i="1" s="1"/>
  <c r="M2025" i="1"/>
  <c r="O2025" i="1" s="1"/>
  <c r="M2026" i="1"/>
  <c r="O2026" i="1" s="1"/>
  <c r="M2027" i="1"/>
  <c r="O2027" i="1" s="1"/>
  <c r="M2028" i="1"/>
  <c r="O2028" i="1" s="1"/>
  <c r="M2029" i="1"/>
  <c r="O2029" i="1" s="1"/>
  <c r="M2030" i="1"/>
  <c r="O2030" i="1" s="1"/>
  <c r="M2031" i="1"/>
  <c r="O2031" i="1" s="1"/>
  <c r="M2032" i="1"/>
  <c r="O2032" i="1" s="1"/>
  <c r="M2033" i="1"/>
  <c r="O2033" i="1" s="1"/>
  <c r="M2034" i="1"/>
  <c r="O2034" i="1" s="1"/>
  <c r="M2035" i="1"/>
  <c r="O2035" i="1" s="1"/>
  <c r="M2036" i="1"/>
  <c r="O2036" i="1" s="1"/>
  <c r="M2037" i="1"/>
  <c r="O2037" i="1" s="1"/>
  <c r="M2038" i="1"/>
  <c r="O2038" i="1" s="1"/>
  <c r="M2039" i="1"/>
  <c r="O2039" i="1" s="1"/>
  <c r="M2040" i="1"/>
  <c r="O2040" i="1" s="1"/>
  <c r="M2041" i="1"/>
  <c r="O2041" i="1" s="1"/>
  <c r="M2042" i="1"/>
  <c r="O2042" i="1" s="1"/>
  <c r="M2043" i="1"/>
  <c r="O2043" i="1" s="1"/>
  <c r="M2044" i="1"/>
  <c r="O2044" i="1" s="1"/>
  <c r="M2045" i="1"/>
  <c r="O2045" i="1" s="1"/>
  <c r="M2046" i="1"/>
  <c r="O2046" i="1" s="1"/>
  <c r="M2047" i="1"/>
  <c r="O2047" i="1" s="1"/>
  <c r="M2048" i="1"/>
  <c r="O2048" i="1" s="1"/>
  <c r="M2049" i="1"/>
  <c r="O2049" i="1" s="1"/>
  <c r="M2050" i="1"/>
  <c r="O2050" i="1" s="1"/>
  <c r="M2051" i="1"/>
  <c r="O2051" i="1" s="1"/>
  <c r="M2052" i="1"/>
  <c r="O2052" i="1" s="1"/>
  <c r="M2053" i="1"/>
  <c r="O2053" i="1" s="1"/>
  <c r="M2054" i="1"/>
  <c r="O2054" i="1" s="1"/>
  <c r="M2055" i="1"/>
  <c r="O2055" i="1" s="1"/>
  <c r="M2056" i="1"/>
  <c r="O2056" i="1" s="1"/>
  <c r="M2057" i="1"/>
  <c r="O2057" i="1" s="1"/>
  <c r="M2058" i="1"/>
  <c r="O2058" i="1" s="1"/>
  <c r="M2059" i="1"/>
  <c r="O2059" i="1" s="1"/>
  <c r="M2060" i="1"/>
  <c r="O2060" i="1" s="1"/>
  <c r="M2061" i="1"/>
  <c r="O2061" i="1" s="1"/>
  <c r="M2062" i="1"/>
  <c r="O2062" i="1" s="1"/>
  <c r="M2063" i="1"/>
  <c r="O2063" i="1" s="1"/>
  <c r="M2064" i="1"/>
  <c r="O2064" i="1" s="1"/>
  <c r="M2065" i="1"/>
  <c r="O2065" i="1" s="1"/>
  <c r="M2066" i="1"/>
  <c r="O2066" i="1" s="1"/>
  <c r="M2067" i="1"/>
  <c r="O2067" i="1" s="1"/>
  <c r="M2068" i="1"/>
  <c r="O2068" i="1" s="1"/>
  <c r="M2069" i="1"/>
  <c r="O2069" i="1" s="1"/>
  <c r="M2070" i="1"/>
  <c r="O2070" i="1" s="1"/>
  <c r="M2071" i="1"/>
  <c r="O2071" i="1" s="1"/>
  <c r="M2072" i="1"/>
  <c r="O2072" i="1" s="1"/>
  <c r="M2073" i="1"/>
  <c r="O2073" i="1" s="1"/>
  <c r="M2074" i="1"/>
  <c r="O2074" i="1" s="1"/>
  <c r="M2075" i="1"/>
  <c r="O2075" i="1" s="1"/>
  <c r="M2076" i="1"/>
  <c r="O2076" i="1" s="1"/>
  <c r="M2077" i="1"/>
  <c r="O2077" i="1" s="1"/>
  <c r="M2078" i="1"/>
  <c r="O2078" i="1" s="1"/>
  <c r="M2079" i="1"/>
  <c r="O2079" i="1" s="1"/>
  <c r="M2080" i="1"/>
  <c r="O2080" i="1" s="1"/>
  <c r="M2081" i="1"/>
  <c r="O2081" i="1" s="1"/>
  <c r="M2082" i="1"/>
  <c r="O2082" i="1" s="1"/>
  <c r="M2083" i="1"/>
  <c r="O2083" i="1" s="1"/>
  <c r="M2084" i="1"/>
  <c r="O2084" i="1" s="1"/>
  <c r="M2085" i="1"/>
  <c r="O2085" i="1" s="1"/>
  <c r="M2086" i="1"/>
  <c r="O2086" i="1" s="1"/>
  <c r="M2087" i="1"/>
  <c r="O2087" i="1" s="1"/>
  <c r="M2088" i="1"/>
  <c r="O2088" i="1" s="1"/>
  <c r="M2089" i="1"/>
  <c r="O2089" i="1" s="1"/>
  <c r="M2090" i="1"/>
  <c r="O2090" i="1" s="1"/>
  <c r="M2091" i="1"/>
  <c r="O2091" i="1" s="1"/>
  <c r="M2092" i="1"/>
  <c r="O2092" i="1" s="1"/>
  <c r="M2093" i="1"/>
  <c r="O2093" i="1" s="1"/>
  <c r="M2094" i="1"/>
  <c r="O2094" i="1" s="1"/>
  <c r="M2095" i="1"/>
  <c r="O2095" i="1" s="1"/>
  <c r="M2096" i="1"/>
  <c r="O2096" i="1" s="1"/>
  <c r="M2097" i="1"/>
  <c r="O2097" i="1" s="1"/>
  <c r="M2098" i="1"/>
  <c r="O2098" i="1" s="1"/>
  <c r="M2099" i="1"/>
  <c r="O2099" i="1" s="1"/>
  <c r="M2100" i="1"/>
  <c r="O2100" i="1" s="1"/>
  <c r="M2101" i="1"/>
  <c r="O2101" i="1" s="1"/>
  <c r="M2102" i="1"/>
  <c r="O2102" i="1" s="1"/>
  <c r="M2103" i="1"/>
  <c r="O2103" i="1" s="1"/>
  <c r="M2104" i="1"/>
  <c r="O2104" i="1" s="1"/>
  <c r="M2105" i="1"/>
  <c r="O2105" i="1" s="1"/>
  <c r="M2106" i="1"/>
  <c r="O2106" i="1" s="1"/>
  <c r="M2107" i="1"/>
  <c r="O2107" i="1" s="1"/>
  <c r="M2108" i="1"/>
  <c r="O2108" i="1" s="1"/>
  <c r="M2109" i="1"/>
  <c r="O2109" i="1" s="1"/>
  <c r="M2110" i="1"/>
  <c r="O2110" i="1" s="1"/>
  <c r="M2111" i="1"/>
  <c r="O2111" i="1" s="1"/>
  <c r="M2112" i="1"/>
  <c r="O2112" i="1" s="1"/>
  <c r="M2113" i="1"/>
  <c r="O2113" i="1" s="1"/>
  <c r="M2114" i="1"/>
  <c r="O2114" i="1" s="1"/>
  <c r="M2115" i="1"/>
  <c r="O2115" i="1" s="1"/>
  <c r="M2116" i="1"/>
  <c r="O2116" i="1" s="1"/>
  <c r="M2117" i="1"/>
  <c r="O2117" i="1" s="1"/>
  <c r="M2118" i="1"/>
  <c r="O2118" i="1" s="1"/>
  <c r="M2119" i="1"/>
  <c r="O2119" i="1" s="1"/>
  <c r="M2120" i="1"/>
  <c r="O2120" i="1" s="1"/>
  <c r="M2121" i="1"/>
  <c r="O2121" i="1" s="1"/>
  <c r="M2122" i="1"/>
  <c r="O2122" i="1" s="1"/>
  <c r="M2123" i="1"/>
  <c r="O2123" i="1" s="1"/>
  <c r="M2124" i="1"/>
  <c r="O2124" i="1" s="1"/>
  <c r="M2125" i="1"/>
  <c r="O2125" i="1" s="1"/>
  <c r="M2126" i="1"/>
  <c r="O2126" i="1" s="1"/>
  <c r="M2127" i="1"/>
  <c r="O2127" i="1" s="1"/>
  <c r="M2128" i="1"/>
  <c r="O2128" i="1" s="1"/>
  <c r="M2129" i="1"/>
  <c r="O2129" i="1" s="1"/>
  <c r="M2130" i="1"/>
  <c r="O2130" i="1" s="1"/>
  <c r="M2131" i="1"/>
  <c r="O2131" i="1" s="1"/>
  <c r="M2132" i="1"/>
  <c r="O2132" i="1" s="1"/>
  <c r="M2133" i="1"/>
  <c r="O2133" i="1" s="1"/>
  <c r="M2134" i="1"/>
  <c r="O2134" i="1" s="1"/>
  <c r="M2135" i="1"/>
  <c r="O2135" i="1" s="1"/>
  <c r="M2136" i="1"/>
  <c r="O2136" i="1" s="1"/>
  <c r="M2137" i="1"/>
  <c r="O2137" i="1" s="1"/>
  <c r="M2138" i="1"/>
  <c r="O2138" i="1" s="1"/>
  <c r="M2139" i="1"/>
  <c r="O2139" i="1" s="1"/>
  <c r="M2140" i="1"/>
  <c r="O2140" i="1" s="1"/>
  <c r="M2141" i="1"/>
  <c r="O2141" i="1" s="1"/>
  <c r="M2142" i="1"/>
  <c r="O2142" i="1" s="1"/>
  <c r="M2143" i="1"/>
  <c r="O2143" i="1" s="1"/>
  <c r="M2144" i="1"/>
  <c r="O2144" i="1" s="1"/>
  <c r="M2145" i="1"/>
  <c r="O2145" i="1" s="1"/>
  <c r="M2146" i="1"/>
  <c r="O2146" i="1" s="1"/>
  <c r="M2147" i="1"/>
  <c r="O2147" i="1" s="1"/>
  <c r="M2148" i="1"/>
  <c r="O2148" i="1" s="1"/>
  <c r="M2149" i="1"/>
  <c r="O2149" i="1" s="1"/>
  <c r="M2150" i="1"/>
  <c r="O2150" i="1" s="1"/>
  <c r="M2151" i="1"/>
  <c r="O2151" i="1" s="1"/>
  <c r="M2152" i="1"/>
  <c r="O2152" i="1" s="1"/>
  <c r="M2153" i="1"/>
  <c r="O2153" i="1" s="1"/>
  <c r="M2154" i="1"/>
  <c r="O2154" i="1" s="1"/>
  <c r="M2155" i="1"/>
  <c r="O2155" i="1" s="1"/>
  <c r="M2156" i="1"/>
  <c r="O2156" i="1" s="1"/>
  <c r="M2157" i="1"/>
  <c r="O2157" i="1" s="1"/>
  <c r="M2158" i="1"/>
  <c r="O2158" i="1" s="1"/>
  <c r="M2159" i="1"/>
  <c r="O2159" i="1" s="1"/>
  <c r="M2160" i="1"/>
  <c r="O2160" i="1" s="1"/>
  <c r="M2161" i="1"/>
  <c r="O2161" i="1" s="1"/>
  <c r="M2162" i="1"/>
  <c r="O2162" i="1" s="1"/>
  <c r="M2163" i="1"/>
  <c r="O2163" i="1" s="1"/>
  <c r="M2164" i="1"/>
  <c r="O2164" i="1" s="1"/>
  <c r="M2165" i="1"/>
  <c r="O2165" i="1" s="1"/>
  <c r="M2166" i="1"/>
  <c r="O2166" i="1" s="1"/>
  <c r="M2167" i="1"/>
  <c r="O2167" i="1" s="1"/>
  <c r="M2168" i="1"/>
  <c r="O2168" i="1" s="1"/>
  <c r="M2169" i="1"/>
  <c r="O2169" i="1" s="1"/>
  <c r="M2170" i="1"/>
  <c r="O2170" i="1" s="1"/>
  <c r="M2171" i="1"/>
  <c r="O2171" i="1" s="1"/>
  <c r="M2172" i="1"/>
  <c r="O2172" i="1" s="1"/>
  <c r="M2173" i="1"/>
  <c r="O2173" i="1" s="1"/>
  <c r="M2174" i="1"/>
  <c r="O2174" i="1" s="1"/>
  <c r="M2175" i="1"/>
  <c r="O2175" i="1" s="1"/>
  <c r="M2176" i="1"/>
  <c r="O2176" i="1" s="1"/>
  <c r="M2177" i="1"/>
  <c r="O2177" i="1" s="1"/>
  <c r="M2178" i="1"/>
  <c r="O2178" i="1" s="1"/>
  <c r="M2179" i="1"/>
  <c r="O2179" i="1" s="1"/>
  <c r="M2180" i="1"/>
  <c r="O2180" i="1" s="1"/>
  <c r="M2181" i="1"/>
  <c r="O2181" i="1" s="1"/>
  <c r="M2182" i="1"/>
  <c r="O2182" i="1" s="1"/>
  <c r="M2183" i="1"/>
  <c r="O2183" i="1" s="1"/>
  <c r="M2184" i="1"/>
  <c r="O2184" i="1" s="1"/>
  <c r="M2185" i="1"/>
  <c r="O2185" i="1" s="1"/>
  <c r="M2186" i="1"/>
  <c r="O2186" i="1" s="1"/>
  <c r="M2187" i="1"/>
  <c r="O2187" i="1" s="1"/>
  <c r="M2188" i="1"/>
  <c r="O2188" i="1" s="1"/>
  <c r="M2189" i="1"/>
  <c r="O2189" i="1" s="1"/>
  <c r="M2190" i="1"/>
  <c r="O2190" i="1" s="1"/>
  <c r="M2191" i="1"/>
  <c r="O2191" i="1" s="1"/>
  <c r="M2192" i="1"/>
  <c r="O2192" i="1" s="1"/>
  <c r="M2193" i="1"/>
  <c r="O2193" i="1" s="1"/>
  <c r="M2194" i="1"/>
  <c r="O2194" i="1" s="1"/>
  <c r="M2195" i="1"/>
  <c r="O2195" i="1" s="1"/>
  <c r="M2196" i="1"/>
  <c r="O2196" i="1" s="1"/>
  <c r="M2197" i="1"/>
  <c r="O2197" i="1" s="1"/>
  <c r="M2198" i="1"/>
  <c r="O2198" i="1" s="1"/>
  <c r="M2199" i="1"/>
  <c r="O2199" i="1" s="1"/>
  <c r="M2200" i="1"/>
  <c r="O2200" i="1" s="1"/>
  <c r="M2201" i="1"/>
  <c r="O2201" i="1" s="1"/>
  <c r="M2202" i="1"/>
  <c r="O2202" i="1" s="1"/>
  <c r="M2203" i="1"/>
  <c r="O2203" i="1" s="1"/>
  <c r="M2204" i="1"/>
  <c r="O2204" i="1" s="1"/>
  <c r="M2205" i="1"/>
  <c r="O2205" i="1" s="1"/>
  <c r="M2206" i="1"/>
  <c r="O2206" i="1" s="1"/>
  <c r="M2207" i="1"/>
  <c r="O2207" i="1" s="1"/>
  <c r="M2208" i="1"/>
  <c r="O2208" i="1" s="1"/>
  <c r="M2209" i="1"/>
  <c r="O2209" i="1" s="1"/>
  <c r="M2210" i="1"/>
  <c r="O2210" i="1" s="1"/>
  <c r="M2211" i="1"/>
  <c r="O2211" i="1" s="1"/>
  <c r="M2212" i="1"/>
  <c r="O2212" i="1" s="1"/>
  <c r="M2213" i="1"/>
  <c r="O2213" i="1" s="1"/>
  <c r="M2214" i="1"/>
  <c r="O2214" i="1" s="1"/>
  <c r="M2215" i="1"/>
  <c r="O2215" i="1" s="1"/>
  <c r="M2216" i="1"/>
  <c r="O2216" i="1" s="1"/>
  <c r="M2217" i="1"/>
  <c r="O2217" i="1" s="1"/>
  <c r="M2218" i="1"/>
  <c r="O2218" i="1" s="1"/>
  <c r="M2219" i="1"/>
  <c r="O2219" i="1" s="1"/>
  <c r="M2220" i="1"/>
  <c r="O2220" i="1" s="1"/>
  <c r="M2221" i="1"/>
  <c r="O2221" i="1" s="1"/>
  <c r="M2222" i="1"/>
  <c r="O2222" i="1" s="1"/>
  <c r="M2223" i="1"/>
  <c r="O2223" i="1" s="1"/>
  <c r="M2224" i="1"/>
  <c r="O2224" i="1" s="1"/>
  <c r="M2225" i="1"/>
  <c r="O2225" i="1" s="1"/>
  <c r="M2226" i="1"/>
  <c r="O2226" i="1" s="1"/>
  <c r="M2227" i="1"/>
  <c r="O2227" i="1" s="1"/>
  <c r="M2228" i="1"/>
  <c r="O2228" i="1" s="1"/>
  <c r="M2229" i="1"/>
  <c r="O2229" i="1" s="1"/>
  <c r="M2230" i="1"/>
  <c r="O2230" i="1" s="1"/>
  <c r="M2231" i="1"/>
  <c r="O2231" i="1" s="1"/>
  <c r="M2232" i="1"/>
  <c r="O2232" i="1" s="1"/>
  <c r="M2233" i="1"/>
  <c r="O2233" i="1" s="1"/>
  <c r="M2234" i="1"/>
  <c r="O2234" i="1" s="1"/>
  <c r="M2235" i="1"/>
  <c r="O2235" i="1" s="1"/>
  <c r="M2236" i="1"/>
  <c r="O2236" i="1" s="1"/>
  <c r="M2237" i="1"/>
  <c r="O2237" i="1" s="1"/>
  <c r="M2238" i="1"/>
  <c r="O2238" i="1" s="1"/>
  <c r="M2239" i="1"/>
  <c r="O2239" i="1" s="1"/>
  <c r="M2240" i="1"/>
  <c r="O2240" i="1" s="1"/>
  <c r="M2241" i="1"/>
  <c r="O2241" i="1" s="1"/>
  <c r="M2242" i="1"/>
  <c r="O2242" i="1" s="1"/>
  <c r="M2243" i="1"/>
  <c r="O2243" i="1" s="1"/>
  <c r="M2244" i="1"/>
  <c r="O2244" i="1" s="1"/>
  <c r="M2245" i="1"/>
  <c r="O2245" i="1" s="1"/>
  <c r="M2246" i="1"/>
  <c r="O2246" i="1" s="1"/>
  <c r="M2247" i="1"/>
  <c r="O2247" i="1" s="1"/>
  <c r="M2248" i="1"/>
  <c r="O2248" i="1" s="1"/>
  <c r="M2249" i="1"/>
  <c r="O2249" i="1" s="1"/>
  <c r="M2250" i="1"/>
  <c r="O2250" i="1" s="1"/>
  <c r="M2251" i="1"/>
  <c r="O2251" i="1" s="1"/>
  <c r="M2252" i="1"/>
  <c r="O2252" i="1" s="1"/>
  <c r="M2253" i="1"/>
  <c r="O2253" i="1" s="1"/>
  <c r="M2254" i="1"/>
  <c r="O2254" i="1" s="1"/>
  <c r="M2255" i="1"/>
  <c r="O2255" i="1" s="1"/>
  <c r="M2256" i="1"/>
  <c r="O2256" i="1" s="1"/>
  <c r="M2257" i="1"/>
  <c r="O2257" i="1" s="1"/>
  <c r="M2258" i="1"/>
  <c r="O2258" i="1" s="1"/>
  <c r="M2259" i="1"/>
  <c r="O2259" i="1" s="1"/>
  <c r="M2260" i="1"/>
  <c r="O2260" i="1" s="1"/>
  <c r="M2261" i="1"/>
  <c r="O2261" i="1" s="1"/>
  <c r="M2262" i="1"/>
  <c r="O2262" i="1" s="1"/>
  <c r="M2263" i="1"/>
  <c r="O2263" i="1" s="1"/>
  <c r="M2264" i="1"/>
  <c r="O2264" i="1" s="1"/>
  <c r="M2265" i="1"/>
  <c r="O2265" i="1" s="1"/>
  <c r="M2266" i="1"/>
  <c r="O2266" i="1" s="1"/>
  <c r="M2267" i="1"/>
  <c r="O2267" i="1" s="1"/>
  <c r="M2268" i="1"/>
  <c r="O2268" i="1" s="1"/>
  <c r="M2269" i="1"/>
  <c r="O2269" i="1" s="1"/>
  <c r="M2270" i="1"/>
  <c r="O2270" i="1" s="1"/>
  <c r="M2271" i="1"/>
  <c r="O2271" i="1" s="1"/>
  <c r="M2272" i="1"/>
  <c r="O2272" i="1" s="1"/>
  <c r="M2273" i="1"/>
  <c r="O2273" i="1" s="1"/>
  <c r="M2274" i="1"/>
  <c r="O2274" i="1" s="1"/>
  <c r="M2275" i="1"/>
  <c r="O2275" i="1" s="1"/>
  <c r="M2276" i="1"/>
  <c r="O2276" i="1" s="1"/>
  <c r="M2277" i="1"/>
  <c r="O2277" i="1" s="1"/>
  <c r="M2278" i="1"/>
  <c r="O2278" i="1" s="1"/>
  <c r="M2279" i="1"/>
  <c r="O2279" i="1" s="1"/>
  <c r="M2280" i="1"/>
  <c r="O2280" i="1" s="1"/>
  <c r="M2281" i="1"/>
  <c r="O2281" i="1" s="1"/>
  <c r="M2282" i="1"/>
  <c r="O2282" i="1" s="1"/>
  <c r="M2283" i="1"/>
  <c r="O2283" i="1" s="1"/>
  <c r="M2284" i="1"/>
  <c r="O2284" i="1" s="1"/>
  <c r="M2285" i="1"/>
  <c r="O2285" i="1" s="1"/>
  <c r="M2286" i="1"/>
  <c r="O2286" i="1" s="1"/>
  <c r="M2287" i="1"/>
  <c r="O2287" i="1" s="1"/>
  <c r="M2288" i="1"/>
  <c r="O2288" i="1" s="1"/>
  <c r="M2289" i="1"/>
  <c r="O2289" i="1" s="1"/>
  <c r="M2290" i="1"/>
  <c r="O2290" i="1" s="1"/>
  <c r="M2291" i="1"/>
  <c r="O2291" i="1" s="1"/>
  <c r="M2292" i="1"/>
  <c r="O2292" i="1" s="1"/>
  <c r="M2293" i="1"/>
  <c r="O2293" i="1" s="1"/>
  <c r="M2294" i="1"/>
  <c r="O2294" i="1" s="1"/>
  <c r="M2295" i="1"/>
  <c r="O2295" i="1" s="1"/>
  <c r="M2296" i="1"/>
  <c r="O2296" i="1" s="1"/>
  <c r="M2297" i="1"/>
  <c r="O2297" i="1" s="1"/>
  <c r="M2298" i="1"/>
  <c r="O2298" i="1" s="1"/>
  <c r="M2299" i="1"/>
  <c r="O2299" i="1" s="1"/>
  <c r="M2300" i="1"/>
  <c r="O2300" i="1" s="1"/>
  <c r="M2301" i="1"/>
  <c r="O2301" i="1" s="1"/>
  <c r="M2302" i="1"/>
  <c r="O2302" i="1" s="1"/>
  <c r="M2303" i="1"/>
  <c r="O2303" i="1" s="1"/>
  <c r="M2304" i="1"/>
  <c r="O2304" i="1" s="1"/>
  <c r="M2305" i="1"/>
  <c r="O2305" i="1" s="1"/>
  <c r="M2306" i="1"/>
  <c r="O2306" i="1" s="1"/>
  <c r="M2307" i="1"/>
  <c r="O2307" i="1" s="1"/>
  <c r="M2308" i="1"/>
  <c r="O2308" i="1" s="1"/>
  <c r="M2309" i="1"/>
  <c r="O2309" i="1" s="1"/>
  <c r="M2310" i="1"/>
  <c r="O2310" i="1" s="1"/>
  <c r="M2311" i="1"/>
  <c r="O2311" i="1" s="1"/>
  <c r="M2312" i="1"/>
  <c r="O2312" i="1" s="1"/>
  <c r="M2313" i="1"/>
  <c r="O2313" i="1" s="1"/>
  <c r="M2314" i="1"/>
  <c r="O2314" i="1" s="1"/>
  <c r="M2315" i="1"/>
  <c r="O2315" i="1" s="1"/>
  <c r="M2316" i="1"/>
  <c r="O2316" i="1" s="1"/>
  <c r="M2317" i="1"/>
  <c r="O2317" i="1" s="1"/>
  <c r="M2318" i="1"/>
  <c r="O2318" i="1" s="1"/>
  <c r="M2319" i="1"/>
  <c r="O2319" i="1" s="1"/>
  <c r="M2320" i="1"/>
  <c r="O2320" i="1" s="1"/>
  <c r="M2321" i="1"/>
  <c r="O2321" i="1" s="1"/>
  <c r="M2322" i="1"/>
  <c r="O2322" i="1" s="1"/>
  <c r="M2323" i="1"/>
  <c r="O2323" i="1" s="1"/>
  <c r="M2324" i="1"/>
  <c r="O2324" i="1" s="1"/>
  <c r="M2325" i="1"/>
  <c r="O2325" i="1" s="1"/>
  <c r="M2326" i="1"/>
  <c r="O2326" i="1" s="1"/>
  <c r="M2327" i="1"/>
  <c r="O2327" i="1" s="1"/>
  <c r="M2328" i="1"/>
  <c r="O2328" i="1" s="1"/>
  <c r="M2329" i="1"/>
  <c r="O2329" i="1" s="1"/>
  <c r="M2330" i="1"/>
  <c r="O2330" i="1" s="1"/>
  <c r="M2331" i="1"/>
  <c r="O2331" i="1" s="1"/>
  <c r="M2332" i="1"/>
  <c r="O2332" i="1" s="1"/>
  <c r="M2333" i="1"/>
  <c r="O2333" i="1" s="1"/>
  <c r="M2334" i="1"/>
  <c r="O2334" i="1" s="1"/>
  <c r="M2335" i="1"/>
  <c r="O2335" i="1" s="1"/>
  <c r="M2336" i="1"/>
  <c r="O2336" i="1" s="1"/>
  <c r="M2337" i="1"/>
  <c r="O2337" i="1" s="1"/>
  <c r="M2338" i="1"/>
  <c r="O2338" i="1" s="1"/>
  <c r="M2339" i="1"/>
  <c r="O2339" i="1" s="1"/>
  <c r="M2340" i="1"/>
  <c r="O2340" i="1" s="1"/>
  <c r="M2341" i="1"/>
  <c r="O2341" i="1" s="1"/>
  <c r="M2342" i="1"/>
  <c r="O2342" i="1" s="1"/>
  <c r="M2343" i="1"/>
  <c r="O2343" i="1" s="1"/>
  <c r="M2344" i="1"/>
  <c r="O2344" i="1" s="1"/>
  <c r="M2345" i="1"/>
  <c r="O2345" i="1" s="1"/>
  <c r="M2346" i="1"/>
  <c r="O2346" i="1" s="1"/>
  <c r="M2347" i="1"/>
  <c r="O2347" i="1" s="1"/>
  <c r="M2348" i="1"/>
  <c r="O2348" i="1" s="1"/>
  <c r="M2349" i="1"/>
  <c r="O2349" i="1" s="1"/>
  <c r="M2350" i="1"/>
  <c r="O2350" i="1" s="1"/>
  <c r="M2351" i="1"/>
  <c r="O2351" i="1" s="1"/>
  <c r="M2352" i="1"/>
  <c r="O2352" i="1" s="1"/>
  <c r="M2353" i="1"/>
  <c r="O2353" i="1" s="1"/>
  <c r="M2354" i="1"/>
  <c r="O2354" i="1" s="1"/>
  <c r="M2355" i="1"/>
  <c r="O2355" i="1" s="1"/>
  <c r="M2356" i="1"/>
  <c r="O2356" i="1" s="1"/>
  <c r="M2357" i="1"/>
  <c r="O2357" i="1" s="1"/>
  <c r="M2358" i="1"/>
  <c r="O2358" i="1" s="1"/>
  <c r="M2359" i="1"/>
  <c r="O2359" i="1" s="1"/>
  <c r="M2360" i="1"/>
  <c r="O2360" i="1" s="1"/>
  <c r="M2361" i="1"/>
  <c r="O2361" i="1" s="1"/>
  <c r="M2362" i="1"/>
  <c r="O2362" i="1" s="1"/>
  <c r="M2363" i="1"/>
  <c r="O2363" i="1" s="1"/>
  <c r="M2364" i="1"/>
  <c r="O2364" i="1" s="1"/>
  <c r="M2365" i="1"/>
  <c r="O2365" i="1" s="1"/>
  <c r="M2366" i="1"/>
  <c r="O2366" i="1" s="1"/>
  <c r="M2367" i="1"/>
  <c r="O2367" i="1" s="1"/>
  <c r="M2368" i="1"/>
  <c r="O2368" i="1" s="1"/>
  <c r="M2369" i="1"/>
  <c r="O2369" i="1" s="1"/>
  <c r="M2370" i="1"/>
  <c r="O2370" i="1" s="1"/>
  <c r="M2371" i="1"/>
  <c r="O2371" i="1" s="1"/>
  <c r="M2372" i="1"/>
  <c r="O2372" i="1" s="1"/>
  <c r="M2373" i="1"/>
  <c r="O2373" i="1" s="1"/>
  <c r="M2374" i="1"/>
  <c r="O2374" i="1" s="1"/>
  <c r="M2375" i="1"/>
  <c r="O2375" i="1" s="1"/>
  <c r="M2376" i="1"/>
  <c r="O2376" i="1" s="1"/>
  <c r="M2377" i="1"/>
  <c r="O2377" i="1" s="1"/>
  <c r="M2378" i="1"/>
  <c r="O2378" i="1" s="1"/>
  <c r="M2379" i="1"/>
  <c r="O2379" i="1" s="1"/>
  <c r="M2380" i="1"/>
  <c r="O2380" i="1" s="1"/>
  <c r="M2381" i="1"/>
  <c r="O2381" i="1" s="1"/>
  <c r="M2382" i="1"/>
  <c r="O2382" i="1" s="1"/>
  <c r="M2383" i="1"/>
  <c r="O2383" i="1" s="1"/>
  <c r="M2384" i="1"/>
  <c r="O2384" i="1" s="1"/>
  <c r="M2385" i="1"/>
  <c r="O2385" i="1" s="1"/>
  <c r="M2386" i="1"/>
  <c r="O2386" i="1" s="1"/>
  <c r="M2387" i="1"/>
  <c r="O2387" i="1" s="1"/>
  <c r="M2388" i="1"/>
  <c r="O2388" i="1" s="1"/>
  <c r="M2389" i="1"/>
  <c r="O2389" i="1" s="1"/>
  <c r="M2390" i="1"/>
  <c r="O2390" i="1" s="1"/>
  <c r="M2391" i="1"/>
  <c r="O2391" i="1" s="1"/>
  <c r="M2392" i="1"/>
  <c r="O2392" i="1" s="1"/>
  <c r="M2393" i="1"/>
  <c r="O2393" i="1" s="1"/>
  <c r="M2394" i="1"/>
  <c r="O2394" i="1" s="1"/>
  <c r="M2395" i="1"/>
  <c r="O2395" i="1" s="1"/>
  <c r="M2396" i="1"/>
  <c r="O2396" i="1" s="1"/>
  <c r="M2397" i="1"/>
  <c r="O2397" i="1" s="1"/>
  <c r="M2398" i="1"/>
  <c r="O2398" i="1" s="1"/>
  <c r="M2399" i="1"/>
  <c r="O2399" i="1" s="1"/>
  <c r="M2400" i="1"/>
  <c r="O2400" i="1" s="1"/>
  <c r="M2401" i="1"/>
  <c r="O2401" i="1" s="1"/>
  <c r="M2402" i="1"/>
  <c r="O2402" i="1" s="1"/>
  <c r="M2403" i="1"/>
  <c r="O2403" i="1" s="1"/>
  <c r="M2404" i="1"/>
  <c r="O2404" i="1" s="1"/>
  <c r="M2405" i="1"/>
  <c r="O2405" i="1" s="1"/>
  <c r="M2406" i="1"/>
  <c r="O2406" i="1" s="1"/>
  <c r="M2407" i="1"/>
  <c r="O2407" i="1" s="1"/>
  <c r="M2408" i="1"/>
  <c r="O2408" i="1" s="1"/>
  <c r="M2409" i="1"/>
  <c r="O2409" i="1" s="1"/>
  <c r="M2410" i="1"/>
  <c r="O2410" i="1" s="1"/>
  <c r="M2411" i="1"/>
  <c r="O2411" i="1" s="1"/>
  <c r="M2412" i="1"/>
  <c r="O2412" i="1" s="1"/>
  <c r="M2413" i="1"/>
  <c r="O2413" i="1" s="1"/>
  <c r="M2414" i="1"/>
  <c r="O2414" i="1" s="1"/>
  <c r="M2415" i="1"/>
  <c r="O2415" i="1" s="1"/>
  <c r="M2416" i="1"/>
  <c r="O2416" i="1" s="1"/>
  <c r="M2417" i="1"/>
  <c r="O2417" i="1" s="1"/>
  <c r="M2418" i="1"/>
  <c r="O2418" i="1" s="1"/>
  <c r="M2419" i="1"/>
  <c r="O2419" i="1" s="1"/>
  <c r="M2420" i="1"/>
  <c r="O2420" i="1" s="1"/>
  <c r="M2421" i="1"/>
  <c r="O2421" i="1" s="1"/>
  <c r="M2422" i="1"/>
  <c r="O2422" i="1" s="1"/>
  <c r="M2423" i="1"/>
  <c r="O2423" i="1" s="1"/>
  <c r="M2424" i="1"/>
  <c r="O2424" i="1" s="1"/>
  <c r="M2425" i="1"/>
  <c r="O2425" i="1" s="1"/>
  <c r="M2426" i="1"/>
  <c r="O2426" i="1" s="1"/>
  <c r="M2427" i="1"/>
  <c r="O2427" i="1" s="1"/>
  <c r="M2428" i="1"/>
  <c r="O2428" i="1" s="1"/>
  <c r="M2429" i="1"/>
  <c r="O2429" i="1" s="1"/>
  <c r="M2430" i="1"/>
  <c r="O2430" i="1" s="1"/>
  <c r="M2431" i="1"/>
  <c r="O2431" i="1" s="1"/>
  <c r="M2432" i="1"/>
  <c r="O2432" i="1" s="1"/>
  <c r="M2433" i="1"/>
  <c r="O2433" i="1" s="1"/>
  <c r="M2434" i="1"/>
  <c r="O2434" i="1" s="1"/>
  <c r="M2435" i="1"/>
  <c r="O2435" i="1" s="1"/>
  <c r="M2436" i="1"/>
  <c r="O2436" i="1" s="1"/>
  <c r="M2437" i="1"/>
  <c r="O2437" i="1" s="1"/>
  <c r="M2438" i="1"/>
  <c r="O2438" i="1" s="1"/>
  <c r="M2439" i="1"/>
  <c r="O2439" i="1" s="1"/>
  <c r="M2440" i="1"/>
  <c r="O2440" i="1" s="1"/>
  <c r="M2441" i="1"/>
  <c r="O2441" i="1" s="1"/>
  <c r="M2442" i="1"/>
  <c r="O2442" i="1" s="1"/>
  <c r="M2443" i="1"/>
  <c r="O2443" i="1" s="1"/>
  <c r="M2444" i="1"/>
  <c r="O2444" i="1" s="1"/>
  <c r="M2445" i="1"/>
  <c r="O2445" i="1" s="1"/>
  <c r="M2446" i="1"/>
  <c r="O2446" i="1" s="1"/>
  <c r="M2447" i="1"/>
  <c r="O2447" i="1" s="1"/>
  <c r="M2448" i="1"/>
  <c r="O2448" i="1" s="1"/>
  <c r="M2449" i="1"/>
  <c r="O2449" i="1" s="1"/>
  <c r="M2450" i="1"/>
  <c r="O2450" i="1" s="1"/>
  <c r="M2451" i="1"/>
  <c r="O2451" i="1" s="1"/>
  <c r="M2452" i="1"/>
  <c r="O2452" i="1" s="1"/>
  <c r="M2453" i="1"/>
  <c r="O2453" i="1" s="1"/>
  <c r="M2454" i="1"/>
  <c r="O2454" i="1" s="1"/>
  <c r="M2455" i="1"/>
  <c r="O2455" i="1" s="1"/>
  <c r="M2456" i="1"/>
  <c r="O2456" i="1" s="1"/>
  <c r="M2457" i="1"/>
  <c r="O2457" i="1" s="1"/>
  <c r="M2458" i="1"/>
  <c r="O2458" i="1" s="1"/>
  <c r="M2459" i="1"/>
  <c r="O2459" i="1" s="1"/>
  <c r="M2460" i="1"/>
  <c r="O2460" i="1" s="1"/>
  <c r="M2461" i="1"/>
  <c r="O2461" i="1" s="1"/>
  <c r="M2462" i="1"/>
  <c r="O2462" i="1" s="1"/>
  <c r="M2463" i="1"/>
  <c r="O2463" i="1" s="1"/>
  <c r="M2464" i="1"/>
  <c r="O2464" i="1" s="1"/>
  <c r="M2465" i="1"/>
  <c r="O2465" i="1" s="1"/>
  <c r="M2466" i="1"/>
  <c r="O2466" i="1" s="1"/>
  <c r="M2467" i="1"/>
  <c r="O2467" i="1" s="1"/>
  <c r="M2468" i="1"/>
  <c r="O2468" i="1" s="1"/>
  <c r="M2469" i="1"/>
  <c r="O2469" i="1" s="1"/>
  <c r="M2470" i="1"/>
  <c r="O2470" i="1" s="1"/>
  <c r="M2471" i="1"/>
  <c r="O2471" i="1" s="1"/>
  <c r="M2472" i="1"/>
  <c r="O2472" i="1" s="1"/>
  <c r="M2473" i="1"/>
  <c r="O2473" i="1" s="1"/>
  <c r="M2474" i="1"/>
  <c r="O2474" i="1" s="1"/>
  <c r="M2475" i="1"/>
  <c r="O2475" i="1" s="1"/>
  <c r="M2476" i="1"/>
  <c r="O2476" i="1" s="1"/>
  <c r="M2477" i="1"/>
  <c r="O2477" i="1" s="1"/>
  <c r="M2478" i="1"/>
  <c r="O2478" i="1" s="1"/>
  <c r="M2479" i="1"/>
  <c r="O2479" i="1" s="1"/>
  <c r="M2480" i="1"/>
  <c r="O2480" i="1" s="1"/>
  <c r="M2481" i="1"/>
  <c r="O2481" i="1" s="1"/>
  <c r="M2482" i="1"/>
  <c r="O2482" i="1" s="1"/>
  <c r="M2483" i="1"/>
  <c r="O2483" i="1" s="1"/>
  <c r="M2484" i="1"/>
  <c r="O2484" i="1" s="1"/>
  <c r="M2485" i="1"/>
  <c r="O2485" i="1" s="1"/>
  <c r="M2486" i="1"/>
  <c r="O2486" i="1" s="1"/>
  <c r="M2487" i="1"/>
  <c r="O2487" i="1" s="1"/>
  <c r="M2488" i="1"/>
  <c r="O2488" i="1" s="1"/>
  <c r="M2489" i="1"/>
  <c r="O2489" i="1" s="1"/>
  <c r="M2490" i="1"/>
  <c r="O2490" i="1" s="1"/>
  <c r="M2491" i="1"/>
  <c r="O2491" i="1" s="1"/>
  <c r="M2492" i="1"/>
  <c r="O2492" i="1" s="1"/>
  <c r="M2493" i="1"/>
  <c r="O2493" i="1" s="1"/>
  <c r="M2494" i="1"/>
  <c r="O2494" i="1" s="1"/>
  <c r="M2495" i="1"/>
  <c r="O2495" i="1" s="1"/>
  <c r="M2496" i="1"/>
  <c r="O2496" i="1" s="1"/>
  <c r="M2497" i="1"/>
  <c r="O2497" i="1" s="1"/>
  <c r="M2498" i="1"/>
  <c r="O2498" i="1" s="1"/>
  <c r="M2499" i="1"/>
  <c r="O2499" i="1" s="1"/>
  <c r="M2500" i="1"/>
  <c r="O2500" i="1" s="1"/>
  <c r="M2501" i="1"/>
  <c r="O2501" i="1" s="1"/>
  <c r="M2502" i="1"/>
  <c r="O2502" i="1" s="1"/>
  <c r="M2503" i="1"/>
  <c r="O2503" i="1" s="1"/>
  <c r="M2504" i="1"/>
  <c r="O2504" i="1" s="1"/>
  <c r="M2505" i="1"/>
  <c r="O2505" i="1" s="1"/>
  <c r="M2506" i="1"/>
  <c r="O2506" i="1" s="1"/>
  <c r="M2507" i="1"/>
  <c r="O2507" i="1" s="1"/>
  <c r="M2508" i="1"/>
  <c r="O2508" i="1" s="1"/>
  <c r="M2509" i="1"/>
  <c r="O2509" i="1" s="1"/>
  <c r="M2510" i="1"/>
  <c r="O2510" i="1" s="1"/>
  <c r="M2511" i="1"/>
  <c r="O2511" i="1" s="1"/>
  <c r="M2512" i="1"/>
  <c r="O2512" i="1" s="1"/>
  <c r="M2513" i="1"/>
  <c r="O2513" i="1" s="1"/>
  <c r="M2514" i="1"/>
  <c r="O2514" i="1" s="1"/>
  <c r="M2515" i="1"/>
  <c r="O2515" i="1" s="1"/>
  <c r="M2516" i="1"/>
  <c r="O2516" i="1" s="1"/>
  <c r="M2517" i="1"/>
  <c r="O2517" i="1" s="1"/>
  <c r="M2518" i="1"/>
  <c r="O2518" i="1" s="1"/>
  <c r="M2519" i="1"/>
  <c r="O2519" i="1" s="1"/>
  <c r="M2520" i="1"/>
  <c r="O2520" i="1" s="1"/>
  <c r="M2521" i="1"/>
  <c r="O2521" i="1" s="1"/>
  <c r="M2522" i="1"/>
  <c r="O2522" i="1" s="1"/>
  <c r="M2523" i="1"/>
  <c r="O2523" i="1" s="1"/>
  <c r="M2524" i="1"/>
  <c r="O2524" i="1" s="1"/>
  <c r="M2525" i="1"/>
  <c r="O2525" i="1" s="1"/>
  <c r="M2526" i="1"/>
  <c r="O2526" i="1" s="1"/>
  <c r="M2527" i="1"/>
  <c r="O2527" i="1" s="1"/>
  <c r="M2528" i="1"/>
  <c r="O2528" i="1" s="1"/>
  <c r="M2529" i="1"/>
  <c r="O2529" i="1" s="1"/>
  <c r="M2530" i="1"/>
  <c r="O2530" i="1" s="1"/>
  <c r="M2531" i="1"/>
  <c r="O2531" i="1" s="1"/>
  <c r="M2532" i="1"/>
  <c r="O2532" i="1" s="1"/>
  <c r="M2533" i="1"/>
  <c r="O2533" i="1" s="1"/>
  <c r="M2534" i="1"/>
  <c r="O2534" i="1" s="1"/>
  <c r="M2535" i="1"/>
  <c r="O2535" i="1" s="1"/>
  <c r="M2536" i="1"/>
  <c r="O2536" i="1" s="1"/>
  <c r="M2537" i="1"/>
  <c r="O2537" i="1" s="1"/>
  <c r="M2538" i="1"/>
  <c r="O2538" i="1" s="1"/>
  <c r="M2539" i="1"/>
  <c r="O2539" i="1" s="1"/>
  <c r="M2540" i="1"/>
  <c r="O2540" i="1" s="1"/>
  <c r="M2541" i="1"/>
  <c r="O2541" i="1" s="1"/>
  <c r="M2542" i="1"/>
  <c r="O2542" i="1" s="1"/>
  <c r="M2543" i="1"/>
  <c r="O2543" i="1" s="1"/>
  <c r="M2544" i="1"/>
  <c r="O2544" i="1" s="1"/>
  <c r="M2545" i="1"/>
  <c r="O2545" i="1" s="1"/>
  <c r="M2546" i="1"/>
  <c r="O2546" i="1" s="1"/>
  <c r="M2547" i="1"/>
  <c r="O2547" i="1" s="1"/>
  <c r="M2548" i="1"/>
  <c r="O2548" i="1" s="1"/>
  <c r="M2549" i="1"/>
  <c r="O2549" i="1" s="1"/>
  <c r="M2550" i="1"/>
  <c r="O2550" i="1" s="1"/>
  <c r="M2551" i="1"/>
  <c r="O2551" i="1" s="1"/>
  <c r="M2552" i="1"/>
  <c r="O2552" i="1" s="1"/>
  <c r="M2553" i="1"/>
  <c r="O2553" i="1" s="1"/>
  <c r="M2554" i="1"/>
  <c r="O2554" i="1" s="1"/>
  <c r="M2555" i="1"/>
  <c r="O2555" i="1" s="1"/>
  <c r="M2556" i="1"/>
  <c r="O2556" i="1" s="1"/>
  <c r="M2557" i="1"/>
  <c r="O2557" i="1" s="1"/>
  <c r="M2558" i="1"/>
  <c r="O2558" i="1" s="1"/>
  <c r="M2559" i="1"/>
  <c r="O2559" i="1" s="1"/>
  <c r="M2560" i="1"/>
  <c r="O2560" i="1" s="1"/>
  <c r="M2561" i="1"/>
  <c r="O2561" i="1" s="1"/>
  <c r="M2562" i="1"/>
  <c r="O2562" i="1" s="1"/>
  <c r="M2563" i="1"/>
  <c r="O2563" i="1" s="1"/>
  <c r="M2564" i="1"/>
  <c r="O2564" i="1" s="1"/>
  <c r="M2565" i="1"/>
  <c r="O2565" i="1" s="1"/>
  <c r="M2566" i="1"/>
  <c r="O2566" i="1" s="1"/>
  <c r="M2567" i="1"/>
  <c r="O2567" i="1" s="1"/>
  <c r="M2568" i="1"/>
  <c r="O2568" i="1" s="1"/>
  <c r="M2569" i="1"/>
  <c r="O2569" i="1" s="1"/>
  <c r="M2570" i="1"/>
  <c r="O2570" i="1" s="1"/>
  <c r="M2571" i="1"/>
  <c r="O2571" i="1" s="1"/>
  <c r="M2572" i="1"/>
  <c r="O2572" i="1" s="1"/>
  <c r="M2573" i="1"/>
  <c r="O2573" i="1" s="1"/>
  <c r="M2574" i="1"/>
  <c r="O2574" i="1" s="1"/>
  <c r="M2575" i="1"/>
  <c r="O2575" i="1" s="1"/>
  <c r="M2576" i="1"/>
  <c r="O2576" i="1" s="1"/>
  <c r="M2577" i="1"/>
  <c r="O2577" i="1" s="1"/>
  <c r="M2578" i="1"/>
  <c r="O2578" i="1" s="1"/>
  <c r="M2579" i="1"/>
  <c r="O2579" i="1" s="1"/>
  <c r="M2580" i="1"/>
  <c r="O2580" i="1" s="1"/>
  <c r="M2581" i="1"/>
  <c r="O2581" i="1" s="1"/>
  <c r="M2582" i="1"/>
  <c r="O2582" i="1" s="1"/>
  <c r="M2583" i="1"/>
  <c r="O2583" i="1" s="1"/>
  <c r="M2584" i="1"/>
  <c r="O2584" i="1" s="1"/>
  <c r="M2585" i="1"/>
  <c r="O2585" i="1" s="1"/>
  <c r="M2586" i="1"/>
  <c r="O2586" i="1" s="1"/>
  <c r="M2587" i="1"/>
  <c r="O2587" i="1" s="1"/>
  <c r="M2588" i="1"/>
  <c r="O2588" i="1" s="1"/>
  <c r="M2589" i="1"/>
  <c r="O2589" i="1" s="1"/>
  <c r="M2590" i="1"/>
  <c r="O2590" i="1" s="1"/>
  <c r="M2591" i="1"/>
  <c r="O2591" i="1" s="1"/>
  <c r="M2592" i="1"/>
  <c r="O2592" i="1" s="1"/>
  <c r="M2593" i="1"/>
  <c r="O2593" i="1" s="1"/>
  <c r="M2594" i="1"/>
  <c r="O2594" i="1" s="1"/>
  <c r="M2595" i="1"/>
  <c r="O2595" i="1" s="1"/>
  <c r="M2596" i="1"/>
  <c r="O2596" i="1" s="1"/>
  <c r="M2597" i="1"/>
  <c r="O2597" i="1" s="1"/>
  <c r="M2598" i="1"/>
  <c r="O2598" i="1" s="1"/>
  <c r="M2599" i="1"/>
  <c r="O2599" i="1" s="1"/>
  <c r="M2600" i="1"/>
  <c r="O2600" i="1" s="1"/>
  <c r="M2601" i="1"/>
  <c r="O2601" i="1" s="1"/>
  <c r="M2602" i="1"/>
  <c r="O2602" i="1" s="1"/>
  <c r="M2603" i="1"/>
  <c r="O2603" i="1" s="1"/>
  <c r="M2604" i="1"/>
  <c r="O2604" i="1" s="1"/>
  <c r="M2605" i="1"/>
  <c r="O2605" i="1" s="1"/>
  <c r="M2606" i="1"/>
  <c r="O2606" i="1" s="1"/>
  <c r="M2607" i="1"/>
  <c r="O2607" i="1" s="1"/>
  <c r="M2608" i="1"/>
  <c r="O2608" i="1" s="1"/>
  <c r="M2609" i="1"/>
  <c r="O2609" i="1" s="1"/>
  <c r="M2610" i="1"/>
  <c r="O2610" i="1" s="1"/>
  <c r="M2611" i="1"/>
  <c r="O2611" i="1" s="1"/>
  <c r="M2612" i="1"/>
  <c r="O2612" i="1" s="1"/>
  <c r="M2613" i="1"/>
  <c r="O2613" i="1" s="1"/>
  <c r="M2614" i="1"/>
  <c r="O2614" i="1" s="1"/>
  <c r="M2615" i="1"/>
  <c r="O2615" i="1" s="1"/>
  <c r="M2616" i="1"/>
  <c r="O2616" i="1" s="1"/>
  <c r="M2617" i="1"/>
  <c r="O2617" i="1" s="1"/>
  <c r="M2618" i="1"/>
  <c r="O2618" i="1" s="1"/>
  <c r="M2619" i="1"/>
  <c r="O2619" i="1" s="1"/>
  <c r="M2620" i="1"/>
  <c r="O2620" i="1" s="1"/>
  <c r="M2621" i="1"/>
  <c r="O2621" i="1" s="1"/>
  <c r="M2622" i="1"/>
  <c r="O2622" i="1" s="1"/>
  <c r="M2623" i="1"/>
  <c r="O2623" i="1" s="1"/>
  <c r="M2624" i="1"/>
  <c r="O2624" i="1" s="1"/>
  <c r="M2625" i="1"/>
  <c r="O2625" i="1" s="1"/>
  <c r="M2626" i="1"/>
  <c r="O2626" i="1" s="1"/>
  <c r="M2627" i="1"/>
  <c r="O2627" i="1" s="1"/>
  <c r="M2628" i="1"/>
  <c r="O2628" i="1" s="1"/>
  <c r="M2629" i="1"/>
  <c r="O2629" i="1" s="1"/>
  <c r="M2630" i="1"/>
  <c r="O2630" i="1" s="1"/>
  <c r="M2631" i="1"/>
  <c r="O2631" i="1" s="1"/>
  <c r="M2632" i="1"/>
  <c r="O2632" i="1" s="1"/>
  <c r="M2633" i="1"/>
  <c r="O2633" i="1" s="1"/>
  <c r="M2634" i="1"/>
  <c r="O2634" i="1" s="1"/>
  <c r="M2635" i="1"/>
  <c r="O2635" i="1" s="1"/>
  <c r="M2636" i="1"/>
  <c r="O2636" i="1" s="1"/>
  <c r="M2637" i="1"/>
  <c r="O2637" i="1" s="1"/>
  <c r="M2638" i="1"/>
  <c r="O2638" i="1" s="1"/>
  <c r="M2639" i="1"/>
  <c r="O2639" i="1" s="1"/>
  <c r="M2640" i="1"/>
  <c r="O2640" i="1" s="1"/>
  <c r="M2641" i="1"/>
  <c r="O2641" i="1" s="1"/>
  <c r="M2642" i="1"/>
  <c r="O2642" i="1" s="1"/>
  <c r="M2643" i="1"/>
  <c r="O2643" i="1" s="1"/>
  <c r="M2644" i="1"/>
  <c r="O2644" i="1" s="1"/>
  <c r="M2645" i="1"/>
  <c r="O2645" i="1" s="1"/>
  <c r="M2646" i="1"/>
  <c r="O2646" i="1" s="1"/>
  <c r="M2647" i="1"/>
  <c r="O2647" i="1" s="1"/>
  <c r="M2648" i="1"/>
  <c r="O2648" i="1" s="1"/>
  <c r="M2649" i="1"/>
  <c r="O2649" i="1" s="1"/>
  <c r="M2650" i="1"/>
  <c r="O2650" i="1" s="1"/>
  <c r="M2651" i="1"/>
  <c r="O2651" i="1" s="1"/>
  <c r="M2652" i="1"/>
  <c r="O2652" i="1" s="1"/>
  <c r="M2653" i="1"/>
  <c r="O2653" i="1" s="1"/>
  <c r="M2654" i="1"/>
  <c r="O2654" i="1" s="1"/>
  <c r="M2655" i="1"/>
  <c r="O2655" i="1" s="1"/>
  <c r="M2656" i="1"/>
  <c r="O2656" i="1" s="1"/>
  <c r="M2657" i="1"/>
  <c r="O2657" i="1" s="1"/>
  <c r="M2658" i="1"/>
  <c r="O2658" i="1" s="1"/>
  <c r="M2659" i="1"/>
  <c r="O2659" i="1" s="1"/>
  <c r="M2660" i="1"/>
  <c r="O2660" i="1" s="1"/>
  <c r="M2661" i="1"/>
  <c r="O2661" i="1" s="1"/>
  <c r="M2662" i="1"/>
  <c r="O2662" i="1" s="1"/>
  <c r="M2663" i="1"/>
  <c r="O2663" i="1" s="1"/>
  <c r="M2664" i="1"/>
  <c r="O2664" i="1" s="1"/>
  <c r="M2665" i="1"/>
  <c r="O2665" i="1" s="1"/>
  <c r="M2666" i="1"/>
  <c r="O2666" i="1" s="1"/>
  <c r="M2667" i="1"/>
  <c r="O2667" i="1" s="1"/>
  <c r="M2668" i="1"/>
  <c r="O2668" i="1" s="1"/>
  <c r="M2669" i="1"/>
  <c r="O2669" i="1" s="1"/>
  <c r="M2670" i="1"/>
  <c r="O2670" i="1" s="1"/>
  <c r="M2671" i="1"/>
  <c r="O2671" i="1" s="1"/>
  <c r="M2672" i="1"/>
  <c r="O2672" i="1" s="1"/>
  <c r="M2673" i="1"/>
  <c r="O2673" i="1" s="1"/>
  <c r="M2674" i="1"/>
  <c r="O2674" i="1" s="1"/>
  <c r="M2675" i="1"/>
  <c r="O2675" i="1" s="1"/>
  <c r="M2676" i="1"/>
  <c r="O2676" i="1" s="1"/>
  <c r="M2677" i="1"/>
  <c r="O2677" i="1" s="1"/>
  <c r="M2678" i="1"/>
  <c r="O2678" i="1" s="1"/>
  <c r="M2679" i="1"/>
  <c r="O2679" i="1" s="1"/>
  <c r="M2680" i="1"/>
  <c r="O2680" i="1" s="1"/>
  <c r="M2681" i="1"/>
  <c r="O2681" i="1" s="1"/>
  <c r="M2682" i="1"/>
  <c r="O2682" i="1" s="1"/>
  <c r="M2683" i="1"/>
  <c r="O2683" i="1" s="1"/>
  <c r="M2684" i="1"/>
  <c r="O2684" i="1" s="1"/>
  <c r="M2685" i="1"/>
  <c r="O2685" i="1" s="1"/>
  <c r="M2686" i="1"/>
  <c r="O2686" i="1" s="1"/>
  <c r="M2687" i="1"/>
  <c r="O2687" i="1" s="1"/>
  <c r="M2688" i="1"/>
  <c r="O2688" i="1" s="1"/>
  <c r="M2689" i="1"/>
  <c r="O2689" i="1" s="1"/>
  <c r="M2690" i="1"/>
  <c r="O2690" i="1" s="1"/>
  <c r="M2691" i="1"/>
  <c r="O2691" i="1" s="1"/>
  <c r="M2692" i="1"/>
  <c r="O2692" i="1" s="1"/>
  <c r="M2693" i="1"/>
  <c r="O2693" i="1" s="1"/>
  <c r="M2694" i="1"/>
  <c r="O2694" i="1" s="1"/>
  <c r="M2695" i="1"/>
  <c r="O2695" i="1" s="1"/>
  <c r="M2696" i="1"/>
  <c r="O2696" i="1" s="1"/>
  <c r="M2697" i="1"/>
  <c r="O2697" i="1" s="1"/>
  <c r="M2698" i="1"/>
  <c r="O2698" i="1" s="1"/>
  <c r="M2699" i="1"/>
  <c r="O2699" i="1" s="1"/>
  <c r="M2700" i="1"/>
  <c r="O2700" i="1" s="1"/>
  <c r="M2701" i="1"/>
  <c r="O2701" i="1" s="1"/>
  <c r="M2702" i="1"/>
  <c r="O2702" i="1" s="1"/>
  <c r="M2703" i="1"/>
  <c r="O2703" i="1" s="1"/>
  <c r="M2704" i="1"/>
  <c r="O2704" i="1" s="1"/>
  <c r="M2705" i="1"/>
  <c r="O2705" i="1" s="1"/>
  <c r="M2706" i="1"/>
  <c r="O2706" i="1" s="1"/>
  <c r="M2707" i="1"/>
  <c r="O2707" i="1" s="1"/>
  <c r="M2708" i="1"/>
  <c r="O2708" i="1" s="1"/>
  <c r="M2709" i="1"/>
  <c r="O2709" i="1" s="1"/>
  <c r="M2710" i="1"/>
  <c r="O2710" i="1" s="1"/>
  <c r="M2711" i="1"/>
  <c r="O2711" i="1" s="1"/>
  <c r="M2712" i="1"/>
  <c r="O2712" i="1" s="1"/>
  <c r="M2713" i="1"/>
  <c r="O2713" i="1" s="1"/>
  <c r="M2714" i="1"/>
  <c r="O2714" i="1" s="1"/>
  <c r="M2715" i="1"/>
  <c r="O2715" i="1" s="1"/>
  <c r="M2716" i="1"/>
  <c r="O2716" i="1" s="1"/>
  <c r="M2717" i="1"/>
  <c r="O2717" i="1" s="1"/>
  <c r="M2718" i="1"/>
  <c r="O2718" i="1" s="1"/>
  <c r="M2719" i="1"/>
  <c r="O2719" i="1" s="1"/>
  <c r="M2720" i="1"/>
  <c r="O2720" i="1" s="1"/>
  <c r="M2721" i="1"/>
  <c r="O2721" i="1" s="1"/>
  <c r="M2722" i="1"/>
  <c r="O2722" i="1" s="1"/>
  <c r="M2723" i="1"/>
  <c r="O2723" i="1" s="1"/>
  <c r="M2724" i="1"/>
  <c r="O2724" i="1" s="1"/>
  <c r="M2725" i="1"/>
  <c r="O2725" i="1" s="1"/>
  <c r="M2726" i="1"/>
  <c r="O2726" i="1" s="1"/>
  <c r="M2727" i="1"/>
  <c r="O2727" i="1" s="1"/>
  <c r="M2728" i="1"/>
  <c r="O2728" i="1" s="1"/>
  <c r="M2729" i="1"/>
  <c r="O2729" i="1" s="1"/>
  <c r="M2730" i="1"/>
  <c r="O2730" i="1" s="1"/>
  <c r="M2731" i="1"/>
  <c r="O2731" i="1" s="1"/>
  <c r="M2732" i="1"/>
  <c r="O2732" i="1" s="1"/>
  <c r="M2733" i="1"/>
  <c r="O2733" i="1" s="1"/>
  <c r="M2734" i="1"/>
  <c r="O2734" i="1" s="1"/>
  <c r="M2735" i="1"/>
  <c r="O2735" i="1" s="1"/>
  <c r="M2736" i="1"/>
  <c r="O2736" i="1" s="1"/>
  <c r="M2737" i="1"/>
  <c r="O2737" i="1" s="1"/>
  <c r="M2738" i="1"/>
  <c r="O2738" i="1" s="1"/>
  <c r="M2739" i="1"/>
  <c r="O2739" i="1" s="1"/>
  <c r="M2740" i="1"/>
  <c r="O2740" i="1" s="1"/>
  <c r="M2741" i="1"/>
  <c r="O2741" i="1" s="1"/>
  <c r="M2742" i="1"/>
  <c r="O2742" i="1" s="1"/>
  <c r="M2743" i="1"/>
  <c r="O2743" i="1" s="1"/>
  <c r="M2744" i="1"/>
  <c r="O2744" i="1" s="1"/>
  <c r="M2745" i="1"/>
  <c r="O2745" i="1" s="1"/>
  <c r="M2746" i="1"/>
  <c r="O2746" i="1" s="1"/>
  <c r="M2747" i="1"/>
  <c r="O2747" i="1" s="1"/>
  <c r="M2748" i="1"/>
  <c r="O2748" i="1" s="1"/>
  <c r="M2749" i="1"/>
  <c r="O2749" i="1" s="1"/>
  <c r="M2750" i="1"/>
  <c r="O2750" i="1" s="1"/>
  <c r="M2751" i="1"/>
  <c r="O2751" i="1" s="1"/>
  <c r="M2752" i="1"/>
  <c r="O2752" i="1" s="1"/>
  <c r="M2753" i="1"/>
  <c r="O2753" i="1" s="1"/>
  <c r="M2754" i="1"/>
  <c r="O2754" i="1" s="1"/>
  <c r="M2755" i="1"/>
  <c r="O2755" i="1" s="1"/>
  <c r="M2756" i="1"/>
  <c r="O2756" i="1" s="1"/>
  <c r="M2757" i="1"/>
  <c r="O2757" i="1" s="1"/>
  <c r="M2758" i="1"/>
  <c r="O2758" i="1" s="1"/>
  <c r="M2759" i="1"/>
  <c r="O2759" i="1" s="1"/>
  <c r="M2760" i="1"/>
  <c r="O2760" i="1" s="1"/>
  <c r="M2761" i="1"/>
  <c r="O2761" i="1" s="1"/>
  <c r="M2762" i="1"/>
  <c r="O2762" i="1" s="1"/>
  <c r="M2763" i="1"/>
  <c r="O2763" i="1" s="1"/>
  <c r="M2764" i="1"/>
  <c r="O2764" i="1" s="1"/>
  <c r="M2765" i="1"/>
  <c r="O2765" i="1" s="1"/>
  <c r="M2766" i="1"/>
  <c r="O2766" i="1" s="1"/>
  <c r="M2767" i="1"/>
  <c r="O2767" i="1" s="1"/>
  <c r="M2768" i="1"/>
  <c r="O2768" i="1" s="1"/>
  <c r="M2769" i="1"/>
  <c r="O2769" i="1" s="1"/>
  <c r="M2770" i="1"/>
  <c r="O2770" i="1" s="1"/>
  <c r="M2771" i="1"/>
  <c r="O2771" i="1" s="1"/>
  <c r="M2772" i="1"/>
  <c r="O2772" i="1" s="1"/>
  <c r="M2773" i="1"/>
  <c r="O2773" i="1" s="1"/>
  <c r="M2774" i="1"/>
  <c r="O2774" i="1" s="1"/>
  <c r="M2775" i="1"/>
  <c r="O2775" i="1" s="1"/>
  <c r="M2776" i="1"/>
  <c r="O2776" i="1" s="1"/>
  <c r="M2777" i="1"/>
  <c r="O2777" i="1" s="1"/>
  <c r="M2778" i="1"/>
  <c r="O2778" i="1" s="1"/>
  <c r="M2779" i="1"/>
  <c r="O2779" i="1" s="1"/>
  <c r="M2780" i="1"/>
  <c r="O2780" i="1" s="1"/>
  <c r="M2781" i="1"/>
  <c r="O2781" i="1" s="1"/>
  <c r="M2782" i="1"/>
  <c r="O2782" i="1" s="1"/>
  <c r="M2783" i="1"/>
  <c r="O2783" i="1" s="1"/>
  <c r="M2784" i="1"/>
  <c r="O2784" i="1" s="1"/>
  <c r="M2785" i="1"/>
  <c r="O2785" i="1" s="1"/>
  <c r="M2786" i="1"/>
  <c r="O2786" i="1" s="1"/>
  <c r="M2787" i="1"/>
  <c r="O2787" i="1" s="1"/>
  <c r="M2788" i="1"/>
  <c r="O2788" i="1" s="1"/>
  <c r="M2789" i="1"/>
  <c r="O2789" i="1" s="1"/>
  <c r="M2790" i="1"/>
  <c r="O2790" i="1" s="1"/>
  <c r="M2791" i="1"/>
  <c r="O2791" i="1" s="1"/>
  <c r="M2792" i="1"/>
  <c r="O2792" i="1" s="1"/>
  <c r="M2793" i="1"/>
  <c r="O2793" i="1" s="1"/>
  <c r="M2794" i="1"/>
  <c r="O2794" i="1" s="1"/>
  <c r="M2795" i="1"/>
  <c r="O2795" i="1" s="1"/>
  <c r="M2796" i="1"/>
  <c r="O2796" i="1" s="1"/>
  <c r="M2797" i="1"/>
  <c r="O2797" i="1" s="1"/>
  <c r="M2798" i="1"/>
  <c r="O2798" i="1" s="1"/>
  <c r="M2799" i="1"/>
  <c r="O2799" i="1" s="1"/>
  <c r="M2800" i="1"/>
  <c r="O2800" i="1" s="1"/>
  <c r="M2801" i="1"/>
  <c r="O2801" i="1" s="1"/>
  <c r="M2802" i="1"/>
  <c r="O2802" i="1" s="1"/>
  <c r="M2803" i="1"/>
  <c r="O2803" i="1" s="1"/>
  <c r="M2804" i="1"/>
  <c r="O2804" i="1" s="1"/>
  <c r="M2805" i="1"/>
  <c r="O2805" i="1" s="1"/>
  <c r="M2806" i="1"/>
  <c r="O2806" i="1" s="1"/>
  <c r="M2807" i="1"/>
  <c r="O2807" i="1" s="1"/>
  <c r="M2808" i="1"/>
  <c r="O2808" i="1" s="1"/>
  <c r="M2809" i="1"/>
  <c r="O2809" i="1" s="1"/>
  <c r="M2810" i="1"/>
  <c r="O2810" i="1" s="1"/>
  <c r="M2811" i="1"/>
  <c r="O2811" i="1" s="1"/>
  <c r="M2812" i="1"/>
  <c r="O2812" i="1" s="1"/>
  <c r="M2813" i="1"/>
  <c r="O2813" i="1" s="1"/>
  <c r="M2814" i="1"/>
  <c r="O2814" i="1" s="1"/>
  <c r="M2815" i="1"/>
  <c r="O2815" i="1" s="1"/>
  <c r="M2816" i="1"/>
  <c r="O2816" i="1" s="1"/>
  <c r="M2817" i="1"/>
  <c r="O2817" i="1" s="1"/>
  <c r="M2818" i="1"/>
  <c r="O2818" i="1" s="1"/>
  <c r="M2819" i="1"/>
  <c r="O2819" i="1" s="1"/>
  <c r="M2820" i="1"/>
  <c r="O2820" i="1" s="1"/>
  <c r="M2821" i="1"/>
  <c r="O2821" i="1" s="1"/>
  <c r="M2822" i="1"/>
  <c r="O2822" i="1" s="1"/>
  <c r="M2823" i="1"/>
  <c r="O2823" i="1" s="1"/>
  <c r="M2824" i="1"/>
  <c r="O2824" i="1" s="1"/>
  <c r="M2825" i="1"/>
  <c r="O2825" i="1" s="1"/>
  <c r="M2826" i="1"/>
  <c r="O2826" i="1" s="1"/>
  <c r="M2827" i="1"/>
  <c r="O2827" i="1" s="1"/>
  <c r="M2828" i="1"/>
  <c r="O2828" i="1" s="1"/>
  <c r="M2829" i="1"/>
  <c r="O2829" i="1" s="1"/>
  <c r="M2830" i="1"/>
  <c r="O2830" i="1" s="1"/>
  <c r="M2831" i="1"/>
  <c r="O2831" i="1" s="1"/>
  <c r="M2832" i="1"/>
  <c r="O2832" i="1" s="1"/>
  <c r="M2833" i="1"/>
  <c r="O2833" i="1" s="1"/>
  <c r="M2834" i="1"/>
  <c r="O2834" i="1" s="1"/>
  <c r="M2835" i="1"/>
  <c r="O2835" i="1" s="1"/>
  <c r="M2836" i="1"/>
  <c r="O2836" i="1" s="1"/>
  <c r="M2837" i="1"/>
  <c r="O2837" i="1" s="1"/>
  <c r="M2838" i="1"/>
  <c r="O2838" i="1" s="1"/>
  <c r="M2839" i="1"/>
  <c r="O2839" i="1" s="1"/>
  <c r="M2840" i="1"/>
  <c r="O2840" i="1" s="1"/>
  <c r="M2841" i="1"/>
  <c r="O2841" i="1" s="1"/>
  <c r="M2842" i="1"/>
  <c r="O2842" i="1" s="1"/>
  <c r="M2843" i="1"/>
  <c r="O2843" i="1" s="1"/>
  <c r="M2844" i="1"/>
  <c r="O2844" i="1" s="1"/>
  <c r="M2845" i="1"/>
  <c r="O2845" i="1" s="1"/>
  <c r="M2846" i="1"/>
  <c r="O2846" i="1" s="1"/>
  <c r="M2847" i="1"/>
  <c r="O2847" i="1" s="1"/>
  <c r="M2848" i="1"/>
  <c r="O2848" i="1" s="1"/>
  <c r="M2849" i="1"/>
  <c r="O2849" i="1" s="1"/>
  <c r="M2850" i="1"/>
  <c r="O2850" i="1" s="1"/>
  <c r="M2851" i="1"/>
  <c r="O2851" i="1" s="1"/>
  <c r="M2852" i="1"/>
  <c r="O2852" i="1" s="1"/>
  <c r="M2853" i="1"/>
  <c r="O2853" i="1" s="1"/>
  <c r="M2854" i="1"/>
  <c r="O2854" i="1" s="1"/>
  <c r="M2855" i="1"/>
  <c r="O2855" i="1" s="1"/>
  <c r="M2856" i="1"/>
  <c r="O2856" i="1" s="1"/>
  <c r="M2857" i="1"/>
  <c r="O2857" i="1" s="1"/>
  <c r="M2858" i="1"/>
  <c r="O2858" i="1" s="1"/>
  <c r="M2859" i="1"/>
  <c r="O2859" i="1" s="1"/>
  <c r="M2860" i="1"/>
  <c r="O2860" i="1" s="1"/>
  <c r="M2861" i="1"/>
  <c r="O2861" i="1" s="1"/>
  <c r="M2862" i="1"/>
  <c r="O2862" i="1" s="1"/>
  <c r="M2863" i="1"/>
  <c r="O2863" i="1" s="1"/>
  <c r="M2864" i="1"/>
  <c r="O2864" i="1" s="1"/>
  <c r="M2865" i="1"/>
  <c r="O2865" i="1" s="1"/>
  <c r="M2866" i="1"/>
  <c r="O2866" i="1" s="1"/>
  <c r="M2867" i="1"/>
  <c r="O2867" i="1" s="1"/>
  <c r="M2868" i="1"/>
  <c r="O2868" i="1" s="1"/>
  <c r="M2869" i="1"/>
  <c r="O2869" i="1" s="1"/>
  <c r="M2870" i="1"/>
  <c r="O2870" i="1" s="1"/>
  <c r="M2871" i="1"/>
  <c r="O2871" i="1" s="1"/>
  <c r="M2872" i="1"/>
  <c r="O2872" i="1" s="1"/>
  <c r="M2873" i="1"/>
  <c r="O2873" i="1" s="1"/>
  <c r="M2874" i="1"/>
  <c r="O2874" i="1" s="1"/>
  <c r="M2875" i="1"/>
  <c r="O2875" i="1" s="1"/>
  <c r="M2876" i="1"/>
  <c r="O2876" i="1" s="1"/>
  <c r="M2877" i="1"/>
  <c r="O2877" i="1" s="1"/>
  <c r="M2878" i="1"/>
  <c r="O2878" i="1" s="1"/>
  <c r="M2879" i="1"/>
  <c r="O2879" i="1" s="1"/>
  <c r="M2880" i="1"/>
  <c r="O2880" i="1" s="1"/>
  <c r="M2881" i="1"/>
  <c r="O2881" i="1" s="1"/>
  <c r="M2882" i="1"/>
  <c r="O2882" i="1" s="1"/>
  <c r="M2883" i="1"/>
  <c r="O2883" i="1" s="1"/>
  <c r="M2884" i="1"/>
  <c r="O2884" i="1" s="1"/>
  <c r="M2885" i="1"/>
  <c r="O2885" i="1" s="1"/>
  <c r="M2886" i="1"/>
  <c r="O2886" i="1" s="1"/>
  <c r="M2887" i="1"/>
  <c r="O2887" i="1" s="1"/>
  <c r="M2888" i="1"/>
  <c r="O2888" i="1" s="1"/>
  <c r="M2889" i="1"/>
  <c r="O2889" i="1" s="1"/>
  <c r="M2890" i="1"/>
  <c r="O2890" i="1" s="1"/>
  <c r="M2891" i="1"/>
  <c r="O2891" i="1" s="1"/>
  <c r="M2892" i="1"/>
  <c r="O2892" i="1" s="1"/>
  <c r="M2893" i="1"/>
  <c r="O2893" i="1" s="1"/>
  <c r="M2894" i="1"/>
  <c r="O2894" i="1" s="1"/>
  <c r="M2895" i="1"/>
  <c r="O2895" i="1" s="1"/>
  <c r="M2896" i="1"/>
  <c r="O2896" i="1" s="1"/>
  <c r="M2897" i="1"/>
  <c r="O2897" i="1" s="1"/>
  <c r="M2898" i="1"/>
  <c r="O2898" i="1" s="1"/>
  <c r="M2899" i="1"/>
  <c r="O2899" i="1" s="1"/>
  <c r="M2900" i="1"/>
  <c r="O2900" i="1" s="1"/>
  <c r="M2901" i="1"/>
  <c r="O2901" i="1" s="1"/>
  <c r="M2902" i="1"/>
  <c r="O2902" i="1" s="1"/>
  <c r="M2903" i="1"/>
  <c r="O2903" i="1" s="1"/>
  <c r="M2904" i="1"/>
  <c r="O2904" i="1" s="1"/>
  <c r="M2905" i="1"/>
  <c r="O2905" i="1" s="1"/>
  <c r="M2906" i="1"/>
  <c r="O2906" i="1" s="1"/>
  <c r="M2907" i="1"/>
  <c r="O2907" i="1" s="1"/>
  <c r="M2908" i="1"/>
  <c r="O2908" i="1" s="1"/>
  <c r="M2909" i="1"/>
  <c r="O2909" i="1" s="1"/>
  <c r="M2910" i="1"/>
  <c r="O2910" i="1" s="1"/>
  <c r="M2911" i="1"/>
  <c r="O2911" i="1" s="1"/>
  <c r="M2912" i="1"/>
  <c r="O2912" i="1" s="1"/>
  <c r="M2913" i="1"/>
  <c r="O2913" i="1" s="1"/>
  <c r="M2914" i="1"/>
  <c r="O2914" i="1" s="1"/>
  <c r="M2915" i="1"/>
  <c r="O2915" i="1" s="1"/>
  <c r="M2916" i="1"/>
  <c r="O2916" i="1" s="1"/>
  <c r="M2917" i="1"/>
  <c r="O2917" i="1" s="1"/>
  <c r="M2918" i="1"/>
  <c r="O2918" i="1" s="1"/>
  <c r="M2919" i="1"/>
  <c r="O2919" i="1" s="1"/>
  <c r="M2920" i="1"/>
  <c r="O2920" i="1" s="1"/>
  <c r="M2921" i="1"/>
  <c r="O2921" i="1" s="1"/>
  <c r="M2922" i="1"/>
  <c r="O2922" i="1" s="1"/>
  <c r="M2923" i="1"/>
  <c r="O2923" i="1" s="1"/>
  <c r="M2924" i="1"/>
  <c r="O2924" i="1" s="1"/>
  <c r="M2925" i="1"/>
  <c r="O2925" i="1" s="1"/>
  <c r="M2926" i="1"/>
  <c r="O2926" i="1" s="1"/>
  <c r="M2927" i="1"/>
  <c r="O2927" i="1" s="1"/>
  <c r="M2928" i="1"/>
  <c r="O2928" i="1" s="1"/>
  <c r="M2929" i="1"/>
  <c r="O2929" i="1" s="1"/>
  <c r="M2930" i="1"/>
  <c r="O2930" i="1" s="1"/>
  <c r="M2931" i="1"/>
  <c r="O2931" i="1" s="1"/>
  <c r="M2932" i="1"/>
  <c r="O2932" i="1" s="1"/>
  <c r="M2933" i="1"/>
  <c r="O2933" i="1" s="1"/>
  <c r="M2934" i="1"/>
  <c r="O2934" i="1" s="1"/>
  <c r="M2935" i="1"/>
  <c r="O2935" i="1" s="1"/>
  <c r="M2936" i="1"/>
  <c r="O2936" i="1" s="1"/>
  <c r="M2937" i="1"/>
  <c r="O2937" i="1" s="1"/>
  <c r="M2938" i="1"/>
  <c r="O2938" i="1" s="1"/>
  <c r="M2939" i="1"/>
  <c r="O2939" i="1" s="1"/>
  <c r="M2940" i="1"/>
  <c r="O2940" i="1" s="1"/>
  <c r="M2941" i="1"/>
  <c r="O2941" i="1" s="1"/>
  <c r="M2942" i="1"/>
  <c r="O2942" i="1" s="1"/>
  <c r="M2943" i="1"/>
  <c r="O2943" i="1" s="1"/>
  <c r="M2944" i="1"/>
  <c r="O2944" i="1" s="1"/>
  <c r="M2945" i="1"/>
  <c r="O2945" i="1" s="1"/>
  <c r="M2946" i="1"/>
  <c r="O2946" i="1" s="1"/>
  <c r="M2947" i="1"/>
  <c r="O2947" i="1" s="1"/>
  <c r="M2948" i="1"/>
  <c r="O2948" i="1" s="1"/>
  <c r="M2949" i="1"/>
  <c r="O2949" i="1" s="1"/>
  <c r="M2950" i="1"/>
  <c r="O2950" i="1" s="1"/>
  <c r="M2951" i="1"/>
  <c r="O2951" i="1" s="1"/>
  <c r="M2952" i="1"/>
  <c r="O2952" i="1" s="1"/>
  <c r="M2953" i="1"/>
  <c r="O2953" i="1" s="1"/>
  <c r="M2954" i="1"/>
  <c r="O2954" i="1" s="1"/>
  <c r="M2955" i="1"/>
  <c r="O2955" i="1" s="1"/>
  <c r="M2956" i="1"/>
  <c r="O2956" i="1" s="1"/>
  <c r="M2957" i="1"/>
  <c r="O2957" i="1" s="1"/>
  <c r="M2958" i="1"/>
  <c r="O2958" i="1" s="1"/>
  <c r="M2959" i="1"/>
  <c r="O2959" i="1" s="1"/>
  <c r="M2960" i="1"/>
  <c r="O2960" i="1" s="1"/>
  <c r="M2961" i="1"/>
  <c r="O2961" i="1" s="1"/>
  <c r="M2962" i="1"/>
  <c r="O2962" i="1" s="1"/>
  <c r="M2963" i="1"/>
  <c r="O2963" i="1" s="1"/>
  <c r="M2964" i="1"/>
  <c r="O2964" i="1" s="1"/>
  <c r="M2965" i="1"/>
  <c r="O2965" i="1" s="1"/>
  <c r="M2966" i="1"/>
  <c r="O2966" i="1" s="1"/>
  <c r="M2967" i="1"/>
  <c r="O2967" i="1" s="1"/>
  <c r="M2968" i="1"/>
  <c r="O2968" i="1" s="1"/>
  <c r="M2969" i="1"/>
  <c r="O2969" i="1" s="1"/>
  <c r="M2970" i="1"/>
  <c r="O2970" i="1" s="1"/>
  <c r="M2971" i="1"/>
  <c r="O2971" i="1" s="1"/>
  <c r="M2972" i="1"/>
  <c r="O2972" i="1" s="1"/>
  <c r="M2973" i="1"/>
  <c r="O2973" i="1" s="1"/>
  <c r="M2974" i="1"/>
  <c r="O2974" i="1" s="1"/>
  <c r="M2975" i="1"/>
  <c r="O2975" i="1" s="1"/>
  <c r="M2976" i="1"/>
  <c r="O2976" i="1" s="1"/>
  <c r="M2977" i="1"/>
  <c r="O2977" i="1" s="1"/>
  <c r="M2978" i="1"/>
  <c r="O2978" i="1" s="1"/>
  <c r="M2979" i="1"/>
  <c r="O2979" i="1" s="1"/>
  <c r="M2980" i="1"/>
  <c r="O2980" i="1" s="1"/>
  <c r="M2981" i="1"/>
  <c r="O2981" i="1" s="1"/>
  <c r="M2982" i="1"/>
  <c r="O2982" i="1" s="1"/>
  <c r="M2983" i="1"/>
  <c r="O2983" i="1" s="1"/>
  <c r="M2984" i="1"/>
  <c r="O2984" i="1" s="1"/>
  <c r="M2985" i="1"/>
  <c r="O2985" i="1" s="1"/>
  <c r="M2986" i="1"/>
  <c r="O2986" i="1" s="1"/>
  <c r="M2987" i="1"/>
  <c r="O2987" i="1" s="1"/>
  <c r="M2988" i="1"/>
  <c r="O2988" i="1" s="1"/>
  <c r="M2989" i="1"/>
  <c r="O2989" i="1" s="1"/>
  <c r="M2990" i="1"/>
  <c r="O2990" i="1" s="1"/>
  <c r="M2991" i="1"/>
  <c r="O2991" i="1" s="1"/>
  <c r="M2992" i="1"/>
  <c r="O2992" i="1" s="1"/>
  <c r="M2993" i="1"/>
  <c r="O2993" i="1" s="1"/>
  <c r="M2994" i="1"/>
  <c r="O2994" i="1" s="1"/>
  <c r="M2995" i="1"/>
  <c r="O2995" i="1" s="1"/>
  <c r="M2996" i="1"/>
  <c r="O2996" i="1" s="1"/>
  <c r="M2997" i="1"/>
  <c r="O2997" i="1" s="1"/>
  <c r="M2998" i="1"/>
  <c r="O2998" i="1" s="1"/>
  <c r="M2999" i="1"/>
  <c r="O2999" i="1" s="1"/>
  <c r="M3000" i="1"/>
  <c r="O3000" i="1" s="1"/>
  <c r="M3001" i="1"/>
  <c r="O3001" i="1" s="1"/>
  <c r="M3002" i="1"/>
  <c r="O3002" i="1" s="1"/>
  <c r="M3003" i="1"/>
  <c r="O3003" i="1" s="1"/>
  <c r="M3004" i="1"/>
  <c r="O3004" i="1" s="1"/>
  <c r="M3005" i="1"/>
  <c r="O3005" i="1" s="1"/>
  <c r="M3006" i="1"/>
  <c r="O3006" i="1" s="1"/>
  <c r="M3007" i="1"/>
  <c r="O3007" i="1" s="1"/>
  <c r="M3008" i="1"/>
  <c r="O3008" i="1" s="1"/>
  <c r="M3009" i="1"/>
  <c r="O3009" i="1" s="1"/>
  <c r="M3010" i="1"/>
  <c r="O3010" i="1" s="1"/>
  <c r="M3011" i="1"/>
  <c r="O3011" i="1" s="1"/>
  <c r="M3012" i="1"/>
  <c r="O3012" i="1" s="1"/>
  <c r="M3013" i="1"/>
  <c r="O3013" i="1" s="1"/>
  <c r="M3014" i="1"/>
  <c r="O3014" i="1" s="1"/>
  <c r="M3015" i="1"/>
  <c r="O3015" i="1" s="1"/>
  <c r="M3016" i="1"/>
  <c r="O3016" i="1" s="1"/>
  <c r="M3017" i="1"/>
  <c r="O3017" i="1" s="1"/>
  <c r="M3018" i="1"/>
  <c r="O3018" i="1" s="1"/>
  <c r="M3019" i="1"/>
  <c r="O3019" i="1" s="1"/>
  <c r="M3020" i="1"/>
  <c r="O3020" i="1" s="1"/>
  <c r="M3021" i="1"/>
  <c r="O3021" i="1" s="1"/>
  <c r="M3022" i="1"/>
  <c r="O3022" i="1" s="1"/>
  <c r="M3023" i="1"/>
  <c r="O3023" i="1" s="1"/>
  <c r="M3024" i="1"/>
  <c r="O3024" i="1" s="1"/>
  <c r="M3025" i="1"/>
  <c r="O3025" i="1" s="1"/>
  <c r="M3026" i="1"/>
  <c r="O3026" i="1" s="1"/>
  <c r="M3027" i="1"/>
  <c r="O3027" i="1" s="1"/>
  <c r="M3028" i="1"/>
  <c r="O3028" i="1" s="1"/>
  <c r="M3029" i="1"/>
  <c r="O3029" i="1" s="1"/>
  <c r="M3030" i="1"/>
  <c r="O3030" i="1" s="1"/>
  <c r="M3031" i="1"/>
  <c r="O3031" i="1" s="1"/>
  <c r="M3032" i="1"/>
  <c r="O3032" i="1" s="1"/>
  <c r="M3033" i="1"/>
  <c r="O3033" i="1" s="1"/>
  <c r="M3034" i="1"/>
  <c r="O3034" i="1" s="1"/>
  <c r="M3035" i="1"/>
  <c r="O3035" i="1" s="1"/>
  <c r="M3036" i="1"/>
  <c r="O3036" i="1" s="1"/>
  <c r="M3037" i="1"/>
  <c r="O3037" i="1" s="1"/>
  <c r="M3038" i="1"/>
  <c r="O3038" i="1" s="1"/>
  <c r="M3039" i="1"/>
  <c r="O3039" i="1" s="1"/>
  <c r="M3040" i="1"/>
  <c r="O3040" i="1" s="1"/>
  <c r="M3041" i="1"/>
  <c r="O3041" i="1" s="1"/>
  <c r="M3042" i="1"/>
  <c r="O3042" i="1" s="1"/>
  <c r="M3043" i="1"/>
  <c r="O3043" i="1" s="1"/>
  <c r="M3044" i="1"/>
  <c r="O3044" i="1" s="1"/>
  <c r="M3045" i="1"/>
  <c r="O3045" i="1" s="1"/>
  <c r="M3046" i="1"/>
  <c r="O3046" i="1" s="1"/>
  <c r="M3047" i="1"/>
  <c r="O3047" i="1" s="1"/>
  <c r="M3048" i="1"/>
  <c r="O3048" i="1" s="1"/>
  <c r="M3049" i="1"/>
  <c r="O3049" i="1" s="1"/>
  <c r="M3050" i="1"/>
  <c r="O3050" i="1" s="1"/>
  <c r="M3051" i="1"/>
  <c r="O3051" i="1" s="1"/>
  <c r="M3052" i="1"/>
  <c r="O3052" i="1" s="1"/>
  <c r="M3053" i="1"/>
  <c r="O3053" i="1" s="1"/>
  <c r="M3054" i="1"/>
  <c r="O3054" i="1" s="1"/>
  <c r="M3055" i="1"/>
  <c r="O3055" i="1" s="1"/>
  <c r="M3056" i="1"/>
  <c r="O3056" i="1" s="1"/>
  <c r="M3057" i="1"/>
  <c r="O3057" i="1" s="1"/>
  <c r="M3058" i="1"/>
  <c r="O3058" i="1" s="1"/>
  <c r="M3059" i="1"/>
  <c r="O3059" i="1" s="1"/>
  <c r="M3060" i="1"/>
  <c r="O3060" i="1" s="1"/>
  <c r="M3061" i="1"/>
  <c r="O3061" i="1" s="1"/>
  <c r="M3062" i="1"/>
  <c r="O3062" i="1" s="1"/>
  <c r="M3063" i="1"/>
  <c r="O3063" i="1" s="1"/>
  <c r="M3064" i="1"/>
  <c r="O3064" i="1" s="1"/>
  <c r="M3065" i="1"/>
  <c r="O3065" i="1" s="1"/>
  <c r="M3066" i="1"/>
  <c r="O3066" i="1" s="1"/>
  <c r="M3067" i="1"/>
  <c r="O3067" i="1" s="1"/>
  <c r="M3068" i="1"/>
  <c r="O3068" i="1" s="1"/>
  <c r="M3069" i="1"/>
  <c r="O3069" i="1" s="1"/>
  <c r="M3070" i="1"/>
  <c r="O3070" i="1" s="1"/>
  <c r="M3071" i="1"/>
  <c r="O3071" i="1" s="1"/>
  <c r="M3072" i="1"/>
  <c r="O3072" i="1" s="1"/>
  <c r="M3073" i="1"/>
  <c r="O3073" i="1" s="1"/>
  <c r="M3074" i="1"/>
  <c r="O3074" i="1" s="1"/>
  <c r="M3075" i="1"/>
  <c r="O3075" i="1" s="1"/>
  <c r="M3076" i="1"/>
  <c r="O3076" i="1" s="1"/>
  <c r="M3077" i="1"/>
  <c r="O3077" i="1" s="1"/>
  <c r="M3078" i="1"/>
  <c r="O3078" i="1" s="1"/>
  <c r="M3079" i="1"/>
  <c r="O3079" i="1" s="1"/>
  <c r="M3080" i="1"/>
  <c r="O3080" i="1" s="1"/>
  <c r="M3081" i="1"/>
  <c r="O3081" i="1" s="1"/>
  <c r="M3082" i="1"/>
  <c r="O3082" i="1" s="1"/>
  <c r="M3083" i="1"/>
  <c r="O3083" i="1" s="1"/>
  <c r="M3084" i="1"/>
  <c r="O3084" i="1" s="1"/>
  <c r="M3085" i="1"/>
  <c r="O3085" i="1" s="1"/>
  <c r="M3086" i="1"/>
  <c r="O3086" i="1" s="1"/>
  <c r="M3087" i="1"/>
  <c r="O3087" i="1" s="1"/>
  <c r="M3088" i="1"/>
  <c r="O3088" i="1" s="1"/>
  <c r="M3089" i="1"/>
  <c r="O3089" i="1" s="1"/>
  <c r="M3090" i="1"/>
  <c r="O3090" i="1" s="1"/>
  <c r="M3091" i="1"/>
  <c r="O3091" i="1" s="1"/>
  <c r="M3092" i="1"/>
  <c r="O3092" i="1" s="1"/>
  <c r="M3093" i="1"/>
  <c r="O3093" i="1" s="1"/>
  <c r="M3094" i="1"/>
  <c r="O3094" i="1" s="1"/>
  <c r="M3095" i="1"/>
  <c r="O3095" i="1" s="1"/>
  <c r="M3096" i="1"/>
  <c r="O3096" i="1" s="1"/>
  <c r="M3097" i="1"/>
  <c r="O3097" i="1" s="1"/>
  <c r="M3098" i="1"/>
  <c r="O3098" i="1" s="1"/>
  <c r="M3099" i="1"/>
  <c r="O3099" i="1" s="1"/>
  <c r="M3100" i="1"/>
  <c r="O3100" i="1" s="1"/>
  <c r="M3101" i="1"/>
  <c r="O3101" i="1" s="1"/>
  <c r="M3102" i="1"/>
  <c r="O3102" i="1" s="1"/>
  <c r="M3103" i="1"/>
  <c r="O3103" i="1" s="1"/>
  <c r="M3104" i="1"/>
  <c r="O3104" i="1" s="1"/>
  <c r="M3105" i="1"/>
  <c r="O3105" i="1" s="1"/>
  <c r="M3106" i="1"/>
  <c r="O3106" i="1" s="1"/>
  <c r="M3107" i="1"/>
  <c r="O3107" i="1" s="1"/>
  <c r="M3108" i="1"/>
  <c r="O3108" i="1" s="1"/>
  <c r="M3109" i="1"/>
  <c r="O3109" i="1" s="1"/>
  <c r="M3110" i="1"/>
  <c r="O3110" i="1" s="1"/>
  <c r="M3111" i="1"/>
  <c r="O3111" i="1" s="1"/>
  <c r="M3112" i="1"/>
  <c r="O3112" i="1" s="1"/>
  <c r="M3113" i="1"/>
  <c r="O3113" i="1" s="1"/>
  <c r="M3114" i="1"/>
  <c r="O3114" i="1" s="1"/>
  <c r="M3115" i="1"/>
  <c r="O3115" i="1" s="1"/>
  <c r="M3116" i="1"/>
  <c r="O3116" i="1" s="1"/>
  <c r="M3117" i="1"/>
  <c r="O3117" i="1" s="1"/>
  <c r="M3118" i="1"/>
  <c r="O3118" i="1" s="1"/>
  <c r="M3119" i="1"/>
  <c r="O3119" i="1" s="1"/>
  <c r="M3120" i="1"/>
  <c r="O3120" i="1" s="1"/>
  <c r="M3121" i="1"/>
  <c r="O3121" i="1" s="1"/>
  <c r="M3122" i="1"/>
  <c r="O3122" i="1" s="1"/>
  <c r="M3123" i="1"/>
  <c r="O3123" i="1" s="1"/>
  <c r="M3124" i="1"/>
  <c r="O3124" i="1" s="1"/>
  <c r="M3125" i="1"/>
  <c r="O3125" i="1" s="1"/>
  <c r="M3126" i="1"/>
  <c r="O3126" i="1" s="1"/>
  <c r="M3127" i="1"/>
  <c r="O3127" i="1" s="1"/>
  <c r="M3128" i="1"/>
  <c r="O3128" i="1" s="1"/>
  <c r="M3129" i="1"/>
  <c r="O3129" i="1" s="1"/>
  <c r="M3130" i="1"/>
  <c r="O3130" i="1" s="1"/>
  <c r="M3131" i="1"/>
  <c r="O3131" i="1" s="1"/>
  <c r="M3132" i="1"/>
  <c r="O3132" i="1" s="1"/>
  <c r="M3133" i="1"/>
  <c r="O3133" i="1" s="1"/>
  <c r="M3134" i="1"/>
  <c r="O3134" i="1" s="1"/>
  <c r="M3135" i="1"/>
  <c r="O3135" i="1" s="1"/>
  <c r="M3136" i="1"/>
  <c r="O3136" i="1" s="1"/>
  <c r="M3137" i="1"/>
  <c r="O3137" i="1" s="1"/>
  <c r="M3138" i="1"/>
  <c r="O3138" i="1" s="1"/>
  <c r="M3139" i="1"/>
  <c r="O3139" i="1" s="1"/>
  <c r="M3140" i="1"/>
  <c r="O3140" i="1" s="1"/>
  <c r="M3141" i="1"/>
  <c r="O3141" i="1" s="1"/>
  <c r="M3142" i="1"/>
  <c r="O3142" i="1" s="1"/>
  <c r="M3143" i="1"/>
  <c r="O3143" i="1" s="1"/>
  <c r="M3144" i="1"/>
  <c r="O3144" i="1" s="1"/>
  <c r="M3145" i="1"/>
  <c r="O3145" i="1" s="1"/>
  <c r="M3146" i="1"/>
  <c r="O3146" i="1" s="1"/>
  <c r="M3147" i="1"/>
  <c r="O3147" i="1" s="1"/>
  <c r="M3148" i="1"/>
  <c r="O3148" i="1" s="1"/>
  <c r="M3149" i="1"/>
  <c r="O3149" i="1" s="1"/>
  <c r="M3150" i="1"/>
  <c r="O3150" i="1" s="1"/>
  <c r="M3151" i="1"/>
  <c r="O3151" i="1" s="1"/>
  <c r="M3152" i="1"/>
  <c r="O3152" i="1" s="1"/>
  <c r="M3153" i="1"/>
  <c r="O3153" i="1" s="1"/>
  <c r="M3154" i="1"/>
  <c r="O3154" i="1" s="1"/>
  <c r="M3155" i="1"/>
  <c r="O3155" i="1" s="1"/>
  <c r="M3156" i="1"/>
  <c r="O3156" i="1" s="1"/>
  <c r="M3157" i="1"/>
  <c r="O3157" i="1" s="1"/>
  <c r="M3158" i="1"/>
  <c r="O3158" i="1" s="1"/>
  <c r="M3159" i="1"/>
  <c r="O3159" i="1" s="1"/>
  <c r="M3160" i="1"/>
  <c r="O3160" i="1" s="1"/>
  <c r="M3161" i="1"/>
  <c r="O3161" i="1" s="1"/>
  <c r="M3162" i="1"/>
  <c r="O3162" i="1" s="1"/>
  <c r="M3163" i="1"/>
  <c r="O3163" i="1" s="1"/>
  <c r="M3164" i="1"/>
  <c r="O3164" i="1" s="1"/>
  <c r="M3165" i="1"/>
  <c r="O3165" i="1" s="1"/>
  <c r="M3166" i="1"/>
  <c r="O3166" i="1" s="1"/>
  <c r="M3167" i="1"/>
  <c r="O3167" i="1" s="1"/>
  <c r="M3168" i="1"/>
  <c r="O3168" i="1" s="1"/>
  <c r="M3169" i="1"/>
  <c r="O3169" i="1" s="1"/>
  <c r="M3170" i="1"/>
  <c r="O3170" i="1" s="1"/>
  <c r="M3171" i="1"/>
  <c r="O3171" i="1" s="1"/>
  <c r="M3172" i="1"/>
  <c r="O3172" i="1" s="1"/>
  <c r="M3173" i="1"/>
  <c r="O3173" i="1" s="1"/>
  <c r="M3174" i="1"/>
  <c r="O3174" i="1" s="1"/>
  <c r="M3175" i="1"/>
  <c r="O3175" i="1" s="1"/>
  <c r="M3176" i="1"/>
  <c r="O3176" i="1" s="1"/>
  <c r="M3177" i="1"/>
  <c r="O3177" i="1" s="1"/>
  <c r="M3178" i="1"/>
  <c r="O3178" i="1" s="1"/>
  <c r="M3179" i="1"/>
  <c r="O3179" i="1" s="1"/>
  <c r="M3180" i="1"/>
  <c r="O3180" i="1" s="1"/>
  <c r="M3181" i="1"/>
  <c r="O3181" i="1" s="1"/>
  <c r="M3182" i="1"/>
  <c r="O3182" i="1" s="1"/>
  <c r="M3183" i="1"/>
  <c r="O3183" i="1" s="1"/>
  <c r="M3184" i="1"/>
  <c r="O3184" i="1" s="1"/>
  <c r="M3185" i="1"/>
  <c r="O3185" i="1" s="1"/>
  <c r="M3186" i="1"/>
  <c r="O3186" i="1" s="1"/>
  <c r="M3187" i="1"/>
  <c r="O3187" i="1" s="1"/>
  <c r="M3188" i="1"/>
  <c r="O3188" i="1" s="1"/>
  <c r="M3189" i="1"/>
  <c r="O3189" i="1" s="1"/>
  <c r="M3190" i="1"/>
  <c r="O3190" i="1" s="1"/>
  <c r="M3191" i="1"/>
  <c r="O3191" i="1" s="1"/>
  <c r="M3192" i="1"/>
  <c r="O3192" i="1" s="1"/>
  <c r="M3193" i="1"/>
  <c r="O3193" i="1" s="1"/>
  <c r="M3194" i="1"/>
  <c r="O3194" i="1" s="1"/>
  <c r="M3195" i="1"/>
  <c r="O3195" i="1" s="1"/>
  <c r="M3196" i="1"/>
  <c r="O3196" i="1" s="1"/>
  <c r="M3197" i="1"/>
  <c r="O3197" i="1" s="1"/>
  <c r="M3198" i="1"/>
  <c r="O3198" i="1" s="1"/>
  <c r="M3199" i="1"/>
  <c r="O3199" i="1" s="1"/>
  <c r="M3200" i="1"/>
  <c r="O3200" i="1" s="1"/>
  <c r="M3201" i="1"/>
  <c r="O3201" i="1" s="1"/>
  <c r="M3202" i="1"/>
  <c r="O3202" i="1" s="1"/>
  <c r="M3203" i="1"/>
  <c r="O3203" i="1" s="1"/>
  <c r="M3204" i="1"/>
  <c r="O3204" i="1" s="1"/>
  <c r="M3205" i="1"/>
  <c r="O3205" i="1" s="1"/>
  <c r="M3206" i="1"/>
  <c r="O3206" i="1" s="1"/>
  <c r="M3207" i="1"/>
  <c r="O3207" i="1" s="1"/>
  <c r="M3208" i="1"/>
  <c r="O3208" i="1" s="1"/>
  <c r="M3209" i="1"/>
  <c r="O3209" i="1" s="1"/>
  <c r="M3210" i="1"/>
  <c r="O3210" i="1" s="1"/>
  <c r="M3211" i="1"/>
  <c r="O3211" i="1" s="1"/>
  <c r="M3212" i="1"/>
  <c r="O3212" i="1" s="1"/>
  <c r="M3213" i="1"/>
  <c r="O3213" i="1" s="1"/>
  <c r="M3214" i="1"/>
  <c r="O3214" i="1" s="1"/>
  <c r="M3215" i="1"/>
  <c r="O3215" i="1" s="1"/>
  <c r="M3216" i="1"/>
  <c r="O3216" i="1" s="1"/>
  <c r="M3217" i="1"/>
  <c r="O3217" i="1" s="1"/>
  <c r="M3218" i="1"/>
  <c r="O3218" i="1" s="1"/>
  <c r="M3219" i="1"/>
  <c r="O3219" i="1" s="1"/>
  <c r="M3220" i="1"/>
  <c r="O3220" i="1" s="1"/>
  <c r="M3221" i="1"/>
  <c r="O3221" i="1" s="1"/>
  <c r="M3222" i="1"/>
  <c r="O3222" i="1" s="1"/>
  <c r="M3223" i="1"/>
  <c r="O3223" i="1" s="1"/>
  <c r="M3224" i="1"/>
  <c r="O3224" i="1" s="1"/>
  <c r="M3225" i="1"/>
  <c r="O3225" i="1" s="1"/>
  <c r="M3226" i="1"/>
  <c r="O3226" i="1" s="1"/>
  <c r="M3227" i="1"/>
  <c r="O3227" i="1" s="1"/>
  <c r="M3228" i="1"/>
  <c r="O3228" i="1" s="1"/>
  <c r="M3229" i="1"/>
  <c r="O3229" i="1" s="1"/>
  <c r="M3230" i="1"/>
  <c r="O3230" i="1" s="1"/>
  <c r="M3231" i="1"/>
  <c r="O3231" i="1" s="1"/>
  <c r="M3232" i="1"/>
  <c r="O3232" i="1" s="1"/>
  <c r="M3233" i="1"/>
  <c r="O3233" i="1" s="1"/>
  <c r="M3234" i="1"/>
  <c r="O3234" i="1" s="1"/>
  <c r="M3235" i="1"/>
  <c r="O3235" i="1" s="1"/>
  <c r="M3236" i="1"/>
  <c r="O3236" i="1" s="1"/>
  <c r="M3237" i="1"/>
  <c r="O3237" i="1" s="1"/>
  <c r="M3238" i="1"/>
  <c r="O3238" i="1" s="1"/>
  <c r="M3239" i="1"/>
  <c r="O3239" i="1" s="1"/>
  <c r="M3240" i="1"/>
  <c r="O3240" i="1" s="1"/>
  <c r="M3241" i="1"/>
  <c r="O3241" i="1" s="1"/>
  <c r="M3242" i="1"/>
  <c r="O3242" i="1" s="1"/>
  <c r="M3243" i="1"/>
  <c r="O3243" i="1" s="1"/>
  <c r="M3244" i="1"/>
  <c r="O3244" i="1" s="1"/>
  <c r="M3245" i="1"/>
  <c r="O3245" i="1" s="1"/>
  <c r="M3246" i="1"/>
  <c r="O3246" i="1" s="1"/>
  <c r="M3247" i="1"/>
  <c r="O3247" i="1" s="1"/>
  <c r="M3248" i="1"/>
  <c r="O3248" i="1" s="1"/>
  <c r="M3249" i="1"/>
  <c r="O3249" i="1" s="1"/>
  <c r="M3250" i="1"/>
  <c r="O3250" i="1" s="1"/>
  <c r="M3251" i="1"/>
  <c r="O3251" i="1" s="1"/>
  <c r="M3252" i="1"/>
  <c r="O3252" i="1" s="1"/>
  <c r="M3253" i="1"/>
  <c r="O3253" i="1" s="1"/>
  <c r="M3254" i="1"/>
  <c r="O3254" i="1" s="1"/>
  <c r="M3255" i="1"/>
  <c r="O3255" i="1" s="1"/>
  <c r="M3256" i="1"/>
  <c r="O3256" i="1" s="1"/>
  <c r="M3257" i="1"/>
  <c r="O3257" i="1" s="1"/>
  <c r="M3258" i="1"/>
  <c r="O3258" i="1" s="1"/>
  <c r="M3259" i="1"/>
  <c r="O3259" i="1" s="1"/>
  <c r="M3260" i="1"/>
  <c r="O3260" i="1" s="1"/>
  <c r="M3261" i="1"/>
  <c r="O3261" i="1" s="1"/>
  <c r="M3262" i="1"/>
  <c r="O3262" i="1" s="1"/>
  <c r="M3263" i="1"/>
  <c r="O3263" i="1" s="1"/>
  <c r="M3264" i="1"/>
  <c r="O3264" i="1" s="1"/>
  <c r="M3265" i="1"/>
  <c r="O3265" i="1" s="1"/>
  <c r="M3266" i="1"/>
  <c r="O3266" i="1" s="1"/>
  <c r="M3267" i="1"/>
  <c r="O3267" i="1" s="1"/>
  <c r="M3268" i="1"/>
  <c r="O3268" i="1" s="1"/>
  <c r="M3269" i="1"/>
  <c r="O3269" i="1" s="1"/>
  <c r="M3270" i="1"/>
  <c r="O3270" i="1" s="1"/>
  <c r="M3271" i="1"/>
  <c r="O3271" i="1" s="1"/>
  <c r="M3272" i="1"/>
  <c r="O3272" i="1" s="1"/>
  <c r="M3273" i="1"/>
  <c r="O3273" i="1" s="1"/>
  <c r="M3274" i="1"/>
  <c r="O3274" i="1" s="1"/>
  <c r="M3275" i="1"/>
  <c r="O3275" i="1" s="1"/>
  <c r="M3276" i="1"/>
  <c r="O3276" i="1" s="1"/>
  <c r="M3277" i="1"/>
  <c r="O3277" i="1" s="1"/>
  <c r="M3278" i="1"/>
  <c r="O3278" i="1" s="1"/>
  <c r="M3279" i="1"/>
  <c r="O3279" i="1" s="1"/>
  <c r="M3280" i="1"/>
  <c r="O3280" i="1" s="1"/>
  <c r="M3281" i="1"/>
  <c r="O3281" i="1" s="1"/>
  <c r="M3282" i="1"/>
  <c r="O3282" i="1" s="1"/>
  <c r="M3283" i="1"/>
  <c r="O3283" i="1" s="1"/>
  <c r="M3284" i="1"/>
  <c r="O3284" i="1" s="1"/>
  <c r="M3285" i="1"/>
  <c r="O3285" i="1" s="1"/>
  <c r="M3286" i="1"/>
  <c r="O3286" i="1" s="1"/>
  <c r="M3287" i="1"/>
  <c r="O3287" i="1" s="1"/>
  <c r="M3288" i="1"/>
  <c r="O3288" i="1" s="1"/>
  <c r="M3289" i="1"/>
  <c r="O3289" i="1" s="1"/>
  <c r="M3290" i="1"/>
  <c r="O3290" i="1" s="1"/>
  <c r="M3291" i="1"/>
  <c r="O3291" i="1" s="1"/>
  <c r="M3292" i="1"/>
  <c r="O3292" i="1" s="1"/>
  <c r="M3293" i="1"/>
  <c r="O3293" i="1" s="1"/>
  <c r="M3294" i="1"/>
  <c r="O3294" i="1" s="1"/>
  <c r="M3295" i="1"/>
  <c r="O3295" i="1" s="1"/>
  <c r="M3296" i="1"/>
  <c r="O3296" i="1" s="1"/>
  <c r="M3297" i="1"/>
  <c r="O3297" i="1" s="1"/>
  <c r="M3298" i="1"/>
  <c r="O3298" i="1" s="1"/>
  <c r="M3299" i="1"/>
  <c r="O3299" i="1" s="1"/>
  <c r="M3300" i="1"/>
  <c r="O3300" i="1" s="1"/>
  <c r="M3301" i="1"/>
  <c r="O3301" i="1" s="1"/>
  <c r="M3302" i="1"/>
  <c r="O3302" i="1" s="1"/>
  <c r="M3303" i="1"/>
  <c r="O3303" i="1" s="1"/>
  <c r="M3304" i="1"/>
  <c r="O3304" i="1" s="1"/>
  <c r="M3305" i="1"/>
  <c r="O3305" i="1" s="1"/>
  <c r="M3306" i="1"/>
  <c r="O3306" i="1" s="1"/>
  <c r="M3307" i="1"/>
  <c r="O3307" i="1" s="1"/>
  <c r="M3308" i="1"/>
  <c r="O3308" i="1" s="1"/>
  <c r="M3309" i="1"/>
  <c r="O3309" i="1" s="1"/>
  <c r="M3310" i="1"/>
  <c r="O3310" i="1" s="1"/>
  <c r="M3311" i="1"/>
  <c r="O3311" i="1" s="1"/>
  <c r="M3312" i="1"/>
  <c r="O3312" i="1" s="1"/>
  <c r="M3313" i="1"/>
  <c r="O3313" i="1" s="1"/>
  <c r="M3314" i="1"/>
  <c r="O3314" i="1" s="1"/>
  <c r="M3315" i="1"/>
  <c r="O3315" i="1" s="1"/>
  <c r="M3316" i="1"/>
  <c r="O3316" i="1" s="1"/>
  <c r="M3317" i="1"/>
  <c r="O3317" i="1" s="1"/>
  <c r="M3318" i="1"/>
  <c r="O3318" i="1" s="1"/>
  <c r="M3319" i="1"/>
  <c r="O3319" i="1" s="1"/>
  <c r="M3320" i="1"/>
  <c r="O3320" i="1" s="1"/>
  <c r="M3321" i="1"/>
  <c r="O3321" i="1" s="1"/>
  <c r="M3322" i="1"/>
  <c r="O3322" i="1" s="1"/>
  <c r="M3323" i="1"/>
  <c r="O3323" i="1" s="1"/>
  <c r="M3324" i="1"/>
  <c r="O3324" i="1" s="1"/>
  <c r="M3325" i="1"/>
  <c r="O3325" i="1" s="1"/>
  <c r="M3326" i="1"/>
  <c r="O3326" i="1" s="1"/>
  <c r="M3327" i="1"/>
  <c r="O3327" i="1" s="1"/>
  <c r="M3328" i="1"/>
  <c r="O3328" i="1" s="1"/>
  <c r="M3329" i="1"/>
  <c r="O3329" i="1" s="1"/>
  <c r="M3330" i="1"/>
  <c r="O3330" i="1" s="1"/>
  <c r="M3331" i="1"/>
  <c r="O3331" i="1" s="1"/>
  <c r="M3332" i="1"/>
  <c r="O3332" i="1" s="1"/>
  <c r="M3333" i="1"/>
  <c r="O3333" i="1" s="1"/>
  <c r="M3334" i="1"/>
  <c r="O3334" i="1" s="1"/>
  <c r="M3335" i="1"/>
  <c r="O3335" i="1" s="1"/>
  <c r="M3336" i="1"/>
  <c r="O3336" i="1" s="1"/>
  <c r="M3337" i="1"/>
  <c r="O3337" i="1" s="1"/>
  <c r="M3338" i="1"/>
  <c r="O3338" i="1" s="1"/>
  <c r="M3339" i="1"/>
  <c r="O3339" i="1" s="1"/>
  <c r="M3340" i="1"/>
  <c r="O3340" i="1" s="1"/>
  <c r="M3341" i="1"/>
  <c r="O3341" i="1" s="1"/>
  <c r="M3342" i="1"/>
  <c r="O3342" i="1" s="1"/>
  <c r="M3343" i="1"/>
  <c r="O3343" i="1" s="1"/>
  <c r="M3344" i="1"/>
  <c r="O3344" i="1" s="1"/>
  <c r="M3345" i="1"/>
  <c r="O3345" i="1" s="1"/>
  <c r="M3346" i="1"/>
  <c r="O3346" i="1" s="1"/>
  <c r="M3347" i="1"/>
  <c r="O3347" i="1" s="1"/>
  <c r="M3348" i="1"/>
  <c r="O3348" i="1" s="1"/>
  <c r="M3349" i="1"/>
  <c r="O3349" i="1" s="1"/>
  <c r="M3350" i="1"/>
  <c r="O3350" i="1" s="1"/>
  <c r="M3351" i="1"/>
  <c r="O3351" i="1" s="1"/>
  <c r="M3352" i="1"/>
  <c r="O3352" i="1" s="1"/>
  <c r="M3353" i="1"/>
  <c r="O3353" i="1" s="1"/>
  <c r="M3354" i="1"/>
  <c r="O3354" i="1" s="1"/>
  <c r="M3355" i="1"/>
  <c r="O3355" i="1" s="1"/>
  <c r="M3356" i="1"/>
  <c r="O3356" i="1" s="1"/>
  <c r="M3357" i="1"/>
  <c r="O3357" i="1" s="1"/>
  <c r="M3358" i="1"/>
  <c r="O3358" i="1" s="1"/>
  <c r="M3359" i="1"/>
  <c r="O3359" i="1" s="1"/>
  <c r="M3360" i="1"/>
  <c r="O3360" i="1" s="1"/>
  <c r="M3361" i="1"/>
  <c r="O3361" i="1" s="1"/>
  <c r="M3362" i="1"/>
  <c r="O3362" i="1" s="1"/>
  <c r="M3363" i="1"/>
  <c r="O3363" i="1" s="1"/>
  <c r="M3364" i="1"/>
  <c r="O3364" i="1" s="1"/>
  <c r="M3365" i="1"/>
  <c r="O3365" i="1" s="1"/>
  <c r="M3366" i="1"/>
  <c r="O3366" i="1" s="1"/>
  <c r="M3367" i="1"/>
  <c r="O3367" i="1" s="1"/>
  <c r="M3368" i="1"/>
  <c r="O3368" i="1" s="1"/>
  <c r="M3369" i="1"/>
  <c r="O3369" i="1" s="1"/>
  <c r="M3370" i="1"/>
  <c r="O3370" i="1" s="1"/>
  <c r="M3371" i="1"/>
  <c r="O3371" i="1" s="1"/>
  <c r="M3372" i="1"/>
  <c r="O3372" i="1" s="1"/>
  <c r="M3373" i="1"/>
  <c r="O3373" i="1" s="1"/>
  <c r="M3374" i="1"/>
  <c r="O3374" i="1" s="1"/>
  <c r="M3375" i="1"/>
  <c r="O3375" i="1" s="1"/>
  <c r="M3376" i="1"/>
  <c r="O3376" i="1" s="1"/>
  <c r="M3377" i="1"/>
  <c r="O3377" i="1" s="1"/>
  <c r="M3378" i="1"/>
  <c r="O3378" i="1" s="1"/>
  <c r="M3379" i="1"/>
  <c r="O3379" i="1" s="1"/>
  <c r="M3380" i="1"/>
  <c r="O3380" i="1" s="1"/>
  <c r="M3381" i="1"/>
  <c r="O3381" i="1" s="1"/>
  <c r="M3382" i="1"/>
  <c r="O3382" i="1" s="1"/>
  <c r="M3383" i="1"/>
  <c r="O3383" i="1" s="1"/>
  <c r="M3384" i="1"/>
  <c r="O3384" i="1" s="1"/>
  <c r="M3385" i="1"/>
  <c r="O3385" i="1" s="1"/>
  <c r="M3386" i="1"/>
  <c r="O3386" i="1" s="1"/>
  <c r="M3387" i="1"/>
  <c r="O3387" i="1" s="1"/>
  <c r="M3388" i="1"/>
  <c r="O3388" i="1" s="1"/>
  <c r="M3389" i="1"/>
  <c r="O3389" i="1" s="1"/>
  <c r="M3390" i="1"/>
  <c r="O3390" i="1" s="1"/>
  <c r="M3391" i="1"/>
  <c r="O3391" i="1" s="1"/>
  <c r="M3392" i="1"/>
  <c r="O3392" i="1" s="1"/>
  <c r="M3393" i="1"/>
  <c r="O3393" i="1" s="1"/>
  <c r="M3394" i="1"/>
  <c r="O3394" i="1" s="1"/>
  <c r="M3395" i="1"/>
  <c r="O3395" i="1" s="1"/>
  <c r="M3396" i="1"/>
  <c r="O3396" i="1" s="1"/>
  <c r="M3397" i="1"/>
  <c r="O3397" i="1" s="1"/>
  <c r="M3398" i="1"/>
  <c r="O3398" i="1" s="1"/>
  <c r="M3399" i="1"/>
  <c r="O3399" i="1" s="1"/>
  <c r="M3400" i="1"/>
  <c r="O3400" i="1" s="1"/>
  <c r="M3401" i="1"/>
  <c r="O3401" i="1" s="1"/>
  <c r="M3402" i="1"/>
  <c r="O3402" i="1" s="1"/>
  <c r="M3403" i="1"/>
  <c r="O3403" i="1" s="1"/>
  <c r="M3404" i="1"/>
  <c r="O3404" i="1" s="1"/>
  <c r="M3405" i="1"/>
  <c r="O3405" i="1" s="1"/>
  <c r="M3406" i="1"/>
  <c r="O3406" i="1" s="1"/>
  <c r="M3407" i="1"/>
  <c r="O3407" i="1" s="1"/>
  <c r="M3408" i="1"/>
  <c r="O3408" i="1" s="1"/>
  <c r="M3409" i="1"/>
  <c r="O3409" i="1" s="1"/>
  <c r="M3410" i="1"/>
  <c r="O3410" i="1" s="1"/>
  <c r="M3411" i="1"/>
  <c r="O3411" i="1" s="1"/>
  <c r="M3412" i="1"/>
  <c r="O3412" i="1" s="1"/>
  <c r="M3413" i="1"/>
  <c r="O3413" i="1" s="1"/>
  <c r="M3414" i="1"/>
  <c r="O3414" i="1" s="1"/>
  <c r="M3415" i="1"/>
  <c r="O3415" i="1" s="1"/>
  <c r="M3416" i="1"/>
  <c r="O3416" i="1" s="1"/>
  <c r="M3417" i="1"/>
  <c r="O3417" i="1" s="1"/>
  <c r="M3418" i="1"/>
  <c r="O3418" i="1" s="1"/>
  <c r="M3419" i="1"/>
  <c r="O3419" i="1" s="1"/>
  <c r="M3420" i="1"/>
  <c r="O3420" i="1" s="1"/>
  <c r="M3421" i="1"/>
  <c r="O3421" i="1" s="1"/>
  <c r="M3422" i="1"/>
  <c r="O3422" i="1" s="1"/>
  <c r="M3423" i="1"/>
  <c r="O3423" i="1" s="1"/>
  <c r="M3424" i="1"/>
  <c r="O3424" i="1" s="1"/>
  <c r="M3425" i="1"/>
  <c r="O3425" i="1" s="1"/>
  <c r="M3426" i="1"/>
  <c r="O3426" i="1" s="1"/>
  <c r="M3427" i="1"/>
  <c r="O3427" i="1" s="1"/>
  <c r="M3428" i="1"/>
  <c r="O3428" i="1" s="1"/>
  <c r="M3429" i="1"/>
  <c r="O3429" i="1" s="1"/>
  <c r="M3430" i="1"/>
  <c r="O3430" i="1" s="1"/>
  <c r="M3431" i="1"/>
  <c r="O3431" i="1" s="1"/>
  <c r="M3432" i="1"/>
  <c r="O3432" i="1" s="1"/>
  <c r="M3433" i="1"/>
  <c r="O3433" i="1" s="1"/>
  <c r="M3434" i="1"/>
  <c r="O3434" i="1" s="1"/>
  <c r="M3435" i="1"/>
  <c r="O3435" i="1" s="1"/>
  <c r="M3436" i="1"/>
  <c r="O3436" i="1" s="1"/>
  <c r="M3437" i="1"/>
  <c r="O3437" i="1" s="1"/>
  <c r="M3438" i="1"/>
  <c r="O3438" i="1" s="1"/>
  <c r="M3439" i="1"/>
  <c r="O3439" i="1" s="1"/>
  <c r="M3440" i="1"/>
  <c r="O3440" i="1" s="1"/>
  <c r="M3441" i="1"/>
  <c r="O3441" i="1" s="1"/>
  <c r="M3442" i="1"/>
  <c r="O3442" i="1" s="1"/>
  <c r="M3443" i="1"/>
  <c r="O3443" i="1" s="1"/>
  <c r="M3444" i="1"/>
  <c r="O3444" i="1" s="1"/>
  <c r="M3445" i="1"/>
  <c r="O3445" i="1" s="1"/>
  <c r="M3446" i="1"/>
  <c r="O3446" i="1" s="1"/>
  <c r="M3447" i="1"/>
  <c r="O3447" i="1" s="1"/>
  <c r="M3448" i="1"/>
  <c r="O3448" i="1" s="1"/>
  <c r="M3449" i="1"/>
  <c r="O3449" i="1" s="1"/>
  <c r="M3450" i="1"/>
  <c r="O3450" i="1" s="1"/>
  <c r="M3451" i="1"/>
  <c r="O3451" i="1" s="1"/>
  <c r="M3452" i="1"/>
  <c r="O3452" i="1" s="1"/>
  <c r="M3453" i="1"/>
  <c r="O3453" i="1" s="1"/>
  <c r="M3454" i="1"/>
  <c r="O3454" i="1" s="1"/>
  <c r="M3455" i="1"/>
  <c r="O3455" i="1" s="1"/>
  <c r="M3456" i="1"/>
  <c r="O3456" i="1" s="1"/>
  <c r="M3457" i="1"/>
  <c r="O3457" i="1" s="1"/>
  <c r="M3458" i="1"/>
  <c r="O3458" i="1" s="1"/>
  <c r="M3459" i="1"/>
  <c r="O3459" i="1" s="1"/>
  <c r="M3460" i="1"/>
  <c r="O3460" i="1" s="1"/>
  <c r="M3461" i="1"/>
  <c r="O3461" i="1" s="1"/>
  <c r="M3462" i="1"/>
  <c r="O3462" i="1" s="1"/>
  <c r="M3463" i="1"/>
  <c r="O3463" i="1" s="1"/>
  <c r="M3464" i="1"/>
  <c r="O3464" i="1" s="1"/>
  <c r="M3465" i="1"/>
  <c r="O3465" i="1" s="1"/>
  <c r="M3466" i="1"/>
  <c r="O3466" i="1" s="1"/>
  <c r="M3467" i="1"/>
  <c r="O3467" i="1" s="1"/>
  <c r="M3468" i="1"/>
  <c r="O3468" i="1" s="1"/>
  <c r="M3469" i="1"/>
  <c r="O3469" i="1" s="1"/>
  <c r="M3470" i="1"/>
  <c r="O3470" i="1" s="1"/>
  <c r="M3471" i="1"/>
  <c r="O3471" i="1" s="1"/>
  <c r="M3472" i="1"/>
  <c r="O3472" i="1" s="1"/>
  <c r="M3473" i="1"/>
  <c r="O3473" i="1" s="1"/>
  <c r="M3474" i="1"/>
  <c r="O3474" i="1" s="1"/>
  <c r="M3475" i="1"/>
  <c r="O3475" i="1" s="1"/>
  <c r="M3476" i="1"/>
  <c r="O3476" i="1" s="1"/>
  <c r="M3477" i="1"/>
  <c r="O3477" i="1" s="1"/>
  <c r="M3478" i="1"/>
  <c r="O3478" i="1" s="1"/>
  <c r="M3479" i="1"/>
  <c r="O3479" i="1" s="1"/>
  <c r="M3480" i="1"/>
  <c r="O3480" i="1" s="1"/>
  <c r="M3481" i="1"/>
  <c r="O3481" i="1" s="1"/>
  <c r="M3482" i="1"/>
  <c r="O3482" i="1" s="1"/>
  <c r="M3483" i="1"/>
  <c r="O3483" i="1" s="1"/>
  <c r="M3484" i="1"/>
  <c r="O3484" i="1" s="1"/>
  <c r="M3485" i="1"/>
  <c r="O3485" i="1" s="1"/>
  <c r="M3486" i="1"/>
  <c r="O3486" i="1" s="1"/>
  <c r="M3487" i="1"/>
  <c r="O3487" i="1" s="1"/>
  <c r="M3488" i="1"/>
  <c r="O3488" i="1" s="1"/>
  <c r="M3489" i="1"/>
  <c r="O3489" i="1" s="1"/>
  <c r="M3490" i="1"/>
  <c r="O3490" i="1" s="1"/>
  <c r="M3491" i="1"/>
  <c r="O3491" i="1" s="1"/>
  <c r="M3492" i="1"/>
  <c r="O3492" i="1" s="1"/>
  <c r="M3493" i="1"/>
  <c r="O3493" i="1" s="1"/>
  <c r="M3494" i="1"/>
  <c r="O3494" i="1" s="1"/>
  <c r="M3495" i="1"/>
  <c r="O3495" i="1" s="1"/>
  <c r="M3496" i="1"/>
  <c r="O3496" i="1" s="1"/>
  <c r="M3497" i="1"/>
  <c r="O3497" i="1" s="1"/>
  <c r="M3498" i="1"/>
  <c r="O3498" i="1" s="1"/>
  <c r="M3499" i="1"/>
  <c r="O3499" i="1" s="1"/>
  <c r="M3500" i="1"/>
  <c r="O3500" i="1" s="1"/>
  <c r="M3501" i="1"/>
  <c r="O3501" i="1" s="1"/>
  <c r="M3502" i="1"/>
  <c r="O3502" i="1" s="1"/>
  <c r="M3503" i="1"/>
  <c r="O3503" i="1" s="1"/>
  <c r="M3504" i="1"/>
  <c r="O3504" i="1" s="1"/>
  <c r="M3505" i="1"/>
  <c r="O3505" i="1" s="1"/>
  <c r="M3506" i="1"/>
  <c r="O3506" i="1" s="1"/>
  <c r="M3507" i="1"/>
  <c r="O3507" i="1" s="1"/>
  <c r="M3508" i="1"/>
  <c r="O3508" i="1" s="1"/>
  <c r="M3509" i="1"/>
  <c r="O3509" i="1" s="1"/>
  <c r="M3510" i="1"/>
  <c r="O3510" i="1" s="1"/>
  <c r="M3511" i="1"/>
  <c r="O3511" i="1" s="1"/>
  <c r="M3512" i="1"/>
  <c r="O3512" i="1" s="1"/>
  <c r="M3513" i="1"/>
  <c r="O3513" i="1" s="1"/>
  <c r="M3514" i="1"/>
  <c r="O3514" i="1" s="1"/>
  <c r="M3515" i="1"/>
  <c r="O3515" i="1" s="1"/>
  <c r="M3516" i="1"/>
  <c r="O3516" i="1" s="1"/>
  <c r="M3517" i="1"/>
  <c r="O3517" i="1" s="1"/>
  <c r="M3518" i="1"/>
  <c r="O3518" i="1" s="1"/>
  <c r="M3519" i="1"/>
  <c r="O3519" i="1" s="1"/>
  <c r="M3520" i="1"/>
  <c r="O3520" i="1" s="1"/>
  <c r="M3521" i="1"/>
  <c r="O3521" i="1" s="1"/>
  <c r="M3522" i="1"/>
  <c r="O3522" i="1" s="1"/>
  <c r="M3523" i="1"/>
  <c r="O3523" i="1" s="1"/>
  <c r="M3524" i="1"/>
  <c r="O3524" i="1" s="1"/>
  <c r="M3525" i="1"/>
  <c r="O3525" i="1" s="1"/>
  <c r="M3526" i="1"/>
  <c r="O3526" i="1" s="1"/>
  <c r="M3527" i="1"/>
  <c r="O3527" i="1" s="1"/>
  <c r="M3528" i="1"/>
  <c r="O3528" i="1" s="1"/>
  <c r="M3529" i="1"/>
  <c r="O3529" i="1" s="1"/>
  <c r="M3530" i="1"/>
  <c r="O3530" i="1" s="1"/>
  <c r="M3531" i="1"/>
  <c r="O3531" i="1" s="1"/>
  <c r="M3532" i="1"/>
  <c r="O3532" i="1" s="1"/>
  <c r="M3533" i="1"/>
  <c r="O3533" i="1" s="1"/>
  <c r="M3534" i="1"/>
  <c r="O3534" i="1" s="1"/>
  <c r="M3535" i="1"/>
  <c r="O3535" i="1" s="1"/>
  <c r="M3536" i="1"/>
  <c r="O3536" i="1" s="1"/>
  <c r="M3537" i="1"/>
  <c r="O3537" i="1" s="1"/>
  <c r="M3538" i="1"/>
  <c r="O3538" i="1" s="1"/>
  <c r="M3539" i="1"/>
  <c r="O3539" i="1" s="1"/>
  <c r="M3540" i="1"/>
  <c r="O3540" i="1" s="1"/>
  <c r="M3541" i="1"/>
  <c r="O3541" i="1" s="1"/>
  <c r="M3542" i="1"/>
  <c r="O3542" i="1" s="1"/>
  <c r="M3543" i="1"/>
  <c r="O3543" i="1" s="1"/>
  <c r="M3544" i="1"/>
  <c r="O3544" i="1" s="1"/>
  <c r="M3545" i="1"/>
  <c r="O3545" i="1" s="1"/>
  <c r="M3546" i="1"/>
  <c r="O3546" i="1" s="1"/>
  <c r="M3547" i="1"/>
  <c r="O3547" i="1" s="1"/>
  <c r="M3548" i="1"/>
  <c r="O3548" i="1" s="1"/>
  <c r="M3549" i="1"/>
  <c r="O3549" i="1" s="1"/>
  <c r="M3550" i="1"/>
  <c r="O3550" i="1" s="1"/>
  <c r="M3551" i="1"/>
  <c r="O3551" i="1" s="1"/>
  <c r="M3552" i="1"/>
  <c r="O3552" i="1" s="1"/>
  <c r="M3553" i="1"/>
  <c r="O3553" i="1" s="1"/>
  <c r="M3554" i="1"/>
  <c r="O3554" i="1" s="1"/>
  <c r="M3555" i="1"/>
  <c r="O3555" i="1" s="1"/>
  <c r="M3556" i="1"/>
  <c r="O3556" i="1" s="1"/>
  <c r="M3557" i="1"/>
  <c r="O3557" i="1" s="1"/>
  <c r="M3558" i="1"/>
  <c r="O3558" i="1" s="1"/>
  <c r="M3559" i="1"/>
  <c r="O3559" i="1" s="1"/>
  <c r="M3560" i="1"/>
  <c r="O3560" i="1" s="1"/>
  <c r="M3561" i="1"/>
  <c r="O3561" i="1" s="1"/>
  <c r="M3562" i="1"/>
  <c r="O3562" i="1" s="1"/>
  <c r="M3563" i="1"/>
  <c r="O3563" i="1" s="1"/>
  <c r="M3564" i="1"/>
  <c r="O3564" i="1" s="1"/>
  <c r="M3565" i="1"/>
  <c r="O3565" i="1" s="1"/>
  <c r="M3566" i="1"/>
  <c r="O3566" i="1" s="1"/>
  <c r="M3567" i="1"/>
  <c r="O3567" i="1" s="1"/>
  <c r="M3568" i="1"/>
  <c r="O3568" i="1" s="1"/>
  <c r="M3569" i="1"/>
  <c r="O3569" i="1" s="1"/>
  <c r="M3570" i="1"/>
  <c r="O3570" i="1" s="1"/>
  <c r="M3571" i="1"/>
  <c r="O3571" i="1" s="1"/>
  <c r="M3572" i="1"/>
  <c r="O3572" i="1" s="1"/>
  <c r="M3573" i="1"/>
  <c r="O3573" i="1" s="1"/>
  <c r="M3574" i="1"/>
  <c r="O3574" i="1" s="1"/>
  <c r="M3575" i="1"/>
  <c r="O3575" i="1" s="1"/>
  <c r="M3576" i="1"/>
  <c r="O3576" i="1" s="1"/>
  <c r="M3577" i="1"/>
  <c r="O3577" i="1" s="1"/>
  <c r="M3578" i="1"/>
  <c r="O3578" i="1" s="1"/>
  <c r="M3579" i="1"/>
  <c r="O3579" i="1" s="1"/>
  <c r="M3580" i="1"/>
  <c r="O3580" i="1" s="1"/>
  <c r="M3581" i="1"/>
  <c r="O3581" i="1" s="1"/>
  <c r="M3582" i="1"/>
  <c r="O3582" i="1" s="1"/>
  <c r="M3583" i="1"/>
  <c r="O3583" i="1" s="1"/>
  <c r="M3584" i="1"/>
  <c r="O3584" i="1" s="1"/>
  <c r="M3585" i="1"/>
  <c r="O3585" i="1" s="1"/>
  <c r="M3586" i="1"/>
  <c r="O3586" i="1" s="1"/>
  <c r="M3587" i="1"/>
  <c r="O3587" i="1" s="1"/>
  <c r="M3588" i="1"/>
  <c r="O3588" i="1" s="1"/>
  <c r="M3589" i="1"/>
  <c r="O3589" i="1" s="1"/>
  <c r="M3590" i="1"/>
  <c r="O3590" i="1" s="1"/>
  <c r="M3591" i="1"/>
  <c r="O3591" i="1" s="1"/>
  <c r="M3592" i="1"/>
  <c r="O3592" i="1" s="1"/>
  <c r="M3593" i="1"/>
  <c r="O3593" i="1" s="1"/>
  <c r="M3594" i="1"/>
  <c r="O3594" i="1" s="1"/>
  <c r="M3595" i="1"/>
  <c r="O3595" i="1" s="1"/>
  <c r="M3596" i="1"/>
  <c r="O3596" i="1" s="1"/>
  <c r="M3597" i="1"/>
  <c r="O3597" i="1" s="1"/>
  <c r="M3598" i="1"/>
  <c r="O3598" i="1" s="1"/>
  <c r="M3599" i="1"/>
  <c r="O3599" i="1" s="1"/>
  <c r="M3600" i="1"/>
  <c r="O3600" i="1" s="1"/>
  <c r="M3601" i="1"/>
  <c r="O3601" i="1" s="1"/>
  <c r="M3602" i="1"/>
  <c r="O3602" i="1" s="1"/>
  <c r="M3603" i="1"/>
  <c r="O3603" i="1" s="1"/>
  <c r="M3604" i="1"/>
  <c r="O3604" i="1" s="1"/>
  <c r="M3605" i="1"/>
  <c r="O3605" i="1" s="1"/>
  <c r="M3606" i="1"/>
  <c r="O3606" i="1" s="1"/>
  <c r="M3607" i="1"/>
  <c r="O3607" i="1" s="1"/>
  <c r="M3608" i="1"/>
  <c r="O3608" i="1" s="1"/>
  <c r="M3609" i="1"/>
  <c r="O3609" i="1" s="1"/>
  <c r="M3610" i="1"/>
  <c r="O3610" i="1" s="1"/>
  <c r="M3611" i="1"/>
  <c r="O3611" i="1" s="1"/>
  <c r="M3612" i="1"/>
  <c r="O3612" i="1" s="1"/>
  <c r="M3613" i="1"/>
  <c r="O3613" i="1" s="1"/>
  <c r="M3614" i="1"/>
  <c r="O3614" i="1" s="1"/>
  <c r="M3615" i="1"/>
  <c r="O3615" i="1" s="1"/>
  <c r="M3616" i="1"/>
  <c r="O3616" i="1" s="1"/>
  <c r="M3617" i="1"/>
  <c r="O3617" i="1" s="1"/>
  <c r="M3618" i="1"/>
  <c r="O3618" i="1" s="1"/>
  <c r="M3619" i="1"/>
  <c r="O3619" i="1" s="1"/>
  <c r="M3620" i="1"/>
  <c r="O3620" i="1" s="1"/>
  <c r="M3621" i="1"/>
  <c r="O3621" i="1" s="1"/>
  <c r="M3622" i="1"/>
  <c r="O3622" i="1" s="1"/>
  <c r="M3623" i="1"/>
  <c r="O3623" i="1" s="1"/>
  <c r="M3624" i="1"/>
  <c r="O3624" i="1" s="1"/>
  <c r="M3625" i="1"/>
  <c r="O3625" i="1" s="1"/>
  <c r="M3626" i="1"/>
  <c r="O3626" i="1" s="1"/>
  <c r="M3627" i="1"/>
  <c r="O3627" i="1" s="1"/>
  <c r="M3628" i="1"/>
  <c r="O3628" i="1" s="1"/>
  <c r="M3629" i="1"/>
  <c r="O3629" i="1" s="1"/>
  <c r="M3630" i="1"/>
  <c r="O3630" i="1" s="1"/>
  <c r="M3631" i="1"/>
  <c r="O3631" i="1" s="1"/>
  <c r="M3632" i="1"/>
  <c r="O3632" i="1" s="1"/>
  <c r="M3633" i="1"/>
  <c r="O3633" i="1" s="1"/>
  <c r="M3634" i="1"/>
  <c r="O3634" i="1" s="1"/>
  <c r="M3635" i="1"/>
  <c r="O3635" i="1" s="1"/>
  <c r="M3636" i="1"/>
  <c r="O3636" i="1" s="1"/>
  <c r="M3637" i="1"/>
  <c r="O3637" i="1" s="1"/>
  <c r="M3638" i="1"/>
  <c r="O3638" i="1" s="1"/>
  <c r="M3639" i="1"/>
  <c r="O3639" i="1" s="1"/>
  <c r="M3640" i="1"/>
  <c r="O3640" i="1" s="1"/>
  <c r="M3641" i="1"/>
  <c r="O3641" i="1" s="1"/>
  <c r="M3642" i="1"/>
  <c r="O3642" i="1" s="1"/>
  <c r="M3643" i="1"/>
  <c r="O3643" i="1" s="1"/>
  <c r="M3644" i="1"/>
  <c r="O3644" i="1" s="1"/>
  <c r="M3645" i="1"/>
  <c r="O3645" i="1" s="1"/>
  <c r="M3646" i="1"/>
  <c r="O3646" i="1" s="1"/>
  <c r="M3647" i="1"/>
  <c r="O3647" i="1" s="1"/>
  <c r="M3648" i="1"/>
  <c r="O3648" i="1" s="1"/>
  <c r="M3649" i="1"/>
  <c r="O3649" i="1" s="1"/>
  <c r="M3650" i="1"/>
  <c r="O3650" i="1" s="1"/>
  <c r="M3651" i="1"/>
  <c r="O3651" i="1" s="1"/>
  <c r="M3652" i="1"/>
  <c r="O3652" i="1" s="1"/>
  <c r="M3653" i="1"/>
  <c r="O3653" i="1" s="1"/>
  <c r="M3654" i="1"/>
  <c r="O3654" i="1" s="1"/>
  <c r="M3655" i="1"/>
  <c r="O3655" i="1" s="1"/>
  <c r="M3656" i="1"/>
  <c r="O3656" i="1" s="1"/>
  <c r="M3657" i="1"/>
  <c r="O3657" i="1" s="1"/>
  <c r="M3658" i="1"/>
  <c r="O3658" i="1" s="1"/>
  <c r="M3659" i="1"/>
  <c r="O3659" i="1" s="1"/>
  <c r="M3660" i="1"/>
  <c r="O3660" i="1" s="1"/>
  <c r="M3661" i="1"/>
  <c r="O3661" i="1" s="1"/>
  <c r="M3662" i="1"/>
  <c r="O3662" i="1" s="1"/>
  <c r="M3663" i="1"/>
  <c r="O3663" i="1" s="1"/>
  <c r="M3664" i="1"/>
  <c r="O3664" i="1" s="1"/>
  <c r="M3665" i="1"/>
  <c r="O3665" i="1" s="1"/>
  <c r="M3666" i="1"/>
  <c r="O3666" i="1" s="1"/>
  <c r="M3667" i="1"/>
  <c r="O3667" i="1" s="1"/>
  <c r="M3668" i="1"/>
  <c r="O3668" i="1" s="1"/>
  <c r="M3669" i="1"/>
  <c r="O3669" i="1" s="1"/>
  <c r="M3670" i="1"/>
  <c r="O3670" i="1" s="1"/>
  <c r="M3671" i="1"/>
  <c r="O3671" i="1" s="1"/>
  <c r="M3672" i="1"/>
  <c r="O3672" i="1" s="1"/>
  <c r="M3673" i="1"/>
  <c r="O3673" i="1" s="1"/>
  <c r="M3674" i="1"/>
  <c r="O3674" i="1" s="1"/>
  <c r="M3675" i="1"/>
  <c r="O3675" i="1" s="1"/>
  <c r="M3676" i="1"/>
  <c r="O3676" i="1" s="1"/>
  <c r="M3677" i="1"/>
  <c r="O3677" i="1" s="1"/>
  <c r="M3678" i="1"/>
  <c r="O3678" i="1" s="1"/>
  <c r="M3679" i="1"/>
  <c r="O3679" i="1" s="1"/>
  <c r="M3680" i="1"/>
  <c r="O3680" i="1" s="1"/>
  <c r="M3681" i="1"/>
  <c r="O3681" i="1" s="1"/>
  <c r="M3682" i="1"/>
  <c r="O3682" i="1" s="1"/>
  <c r="M3683" i="1"/>
  <c r="O3683" i="1" s="1"/>
  <c r="M3684" i="1"/>
  <c r="O3684" i="1" s="1"/>
  <c r="M3685" i="1"/>
  <c r="O3685" i="1" s="1"/>
  <c r="M3686" i="1"/>
  <c r="O3686" i="1" s="1"/>
  <c r="M3687" i="1"/>
  <c r="O3687" i="1" s="1"/>
  <c r="M3688" i="1"/>
  <c r="O3688" i="1" s="1"/>
  <c r="M3689" i="1"/>
  <c r="O3689" i="1" s="1"/>
  <c r="M3690" i="1"/>
  <c r="O3690" i="1" s="1"/>
  <c r="M3691" i="1"/>
  <c r="O3691" i="1" s="1"/>
  <c r="M3692" i="1"/>
  <c r="O3692" i="1" s="1"/>
  <c r="M3693" i="1"/>
  <c r="O3693" i="1" s="1"/>
  <c r="M3694" i="1"/>
  <c r="O3694" i="1" s="1"/>
  <c r="M3695" i="1"/>
  <c r="O3695" i="1" s="1"/>
  <c r="M3696" i="1"/>
  <c r="O3696" i="1" s="1"/>
  <c r="M3697" i="1"/>
  <c r="O3697" i="1" s="1"/>
  <c r="M3698" i="1"/>
  <c r="O3698" i="1" s="1"/>
  <c r="M3699" i="1"/>
  <c r="O3699" i="1" s="1"/>
  <c r="M3700" i="1"/>
  <c r="O3700" i="1" s="1"/>
  <c r="M3701" i="1"/>
  <c r="O3701" i="1" s="1"/>
  <c r="M3702" i="1"/>
  <c r="O3702" i="1" s="1"/>
  <c r="M3703" i="1"/>
  <c r="O3703" i="1" s="1"/>
  <c r="M3704" i="1"/>
  <c r="O3704" i="1" s="1"/>
  <c r="M3705" i="1"/>
  <c r="O3705" i="1" s="1"/>
  <c r="M3706" i="1"/>
  <c r="O3706" i="1" s="1"/>
  <c r="M3707" i="1"/>
  <c r="O3707" i="1" s="1"/>
  <c r="M3708" i="1"/>
  <c r="O3708" i="1" s="1"/>
  <c r="M3709" i="1"/>
  <c r="O3709" i="1" s="1"/>
  <c r="M3710" i="1"/>
  <c r="O3710" i="1" s="1"/>
  <c r="M3711" i="1"/>
  <c r="O3711" i="1" s="1"/>
  <c r="M3712" i="1"/>
  <c r="O3712" i="1" s="1"/>
  <c r="M3713" i="1"/>
  <c r="O3713" i="1" s="1"/>
  <c r="M3714" i="1"/>
  <c r="O3714" i="1" s="1"/>
  <c r="M3715" i="1"/>
  <c r="O3715" i="1" s="1"/>
  <c r="M3716" i="1"/>
  <c r="O3716" i="1" s="1"/>
  <c r="M3717" i="1"/>
  <c r="O3717" i="1" s="1"/>
  <c r="M3718" i="1"/>
  <c r="O3718" i="1" s="1"/>
  <c r="M3719" i="1"/>
  <c r="O3719" i="1" s="1"/>
  <c r="M3720" i="1"/>
  <c r="O3720" i="1" s="1"/>
  <c r="M3721" i="1"/>
  <c r="O3721" i="1" s="1"/>
  <c r="M3722" i="1"/>
  <c r="O3722" i="1" s="1"/>
  <c r="M3723" i="1"/>
  <c r="O3723" i="1" s="1"/>
  <c r="M3724" i="1"/>
  <c r="O3724" i="1" s="1"/>
  <c r="M3725" i="1"/>
  <c r="O3725" i="1" s="1"/>
  <c r="M3726" i="1"/>
  <c r="O3726" i="1" s="1"/>
  <c r="M3727" i="1"/>
  <c r="O3727" i="1" s="1"/>
  <c r="M3728" i="1"/>
  <c r="O3728" i="1" s="1"/>
  <c r="M3729" i="1"/>
  <c r="O3729" i="1" s="1"/>
  <c r="M3730" i="1"/>
  <c r="O3730" i="1" s="1"/>
  <c r="M3731" i="1"/>
  <c r="O3731" i="1" s="1"/>
  <c r="M3732" i="1"/>
  <c r="O3732" i="1" s="1"/>
  <c r="M3733" i="1"/>
  <c r="O3733" i="1" s="1"/>
  <c r="M3734" i="1"/>
  <c r="O3734" i="1" s="1"/>
  <c r="M3735" i="1"/>
  <c r="O3735" i="1" s="1"/>
  <c r="M3736" i="1"/>
  <c r="O3736" i="1" s="1"/>
  <c r="M3737" i="1"/>
  <c r="O3737" i="1" s="1"/>
  <c r="M3738" i="1"/>
  <c r="O3738" i="1" s="1"/>
  <c r="M3739" i="1"/>
  <c r="O3739" i="1" s="1"/>
  <c r="M3740" i="1"/>
  <c r="O3740" i="1" s="1"/>
  <c r="M3741" i="1"/>
  <c r="O3741" i="1" s="1"/>
  <c r="M3742" i="1"/>
  <c r="O3742" i="1" s="1"/>
  <c r="M3743" i="1"/>
  <c r="O3743" i="1" s="1"/>
  <c r="M3744" i="1"/>
  <c r="O3744" i="1" s="1"/>
  <c r="M3745" i="1"/>
  <c r="O3745" i="1" s="1"/>
  <c r="M3746" i="1"/>
  <c r="O3746" i="1" s="1"/>
  <c r="M3747" i="1"/>
  <c r="O3747" i="1" s="1"/>
  <c r="M3748" i="1"/>
  <c r="O3748" i="1" s="1"/>
  <c r="M3749" i="1"/>
  <c r="O3749" i="1" s="1"/>
  <c r="M3750" i="1"/>
  <c r="O3750" i="1" s="1"/>
  <c r="M3751" i="1"/>
  <c r="O3751" i="1" s="1"/>
  <c r="M3752" i="1"/>
  <c r="O3752" i="1" s="1"/>
  <c r="M3753" i="1"/>
  <c r="O3753" i="1" s="1"/>
  <c r="M3754" i="1"/>
  <c r="O3754" i="1" s="1"/>
  <c r="M3755" i="1"/>
  <c r="O3755" i="1" s="1"/>
  <c r="M3756" i="1"/>
  <c r="O3756" i="1" s="1"/>
  <c r="M3757" i="1"/>
  <c r="O3757" i="1" s="1"/>
  <c r="M3758" i="1"/>
  <c r="O3758" i="1" s="1"/>
  <c r="M3759" i="1"/>
  <c r="O3759" i="1" s="1"/>
  <c r="M3760" i="1"/>
  <c r="O3760" i="1" s="1"/>
  <c r="M3761" i="1"/>
  <c r="O3761" i="1" s="1"/>
  <c r="M3762" i="1"/>
  <c r="O3762" i="1" s="1"/>
  <c r="M3763" i="1"/>
  <c r="O3763" i="1" s="1"/>
  <c r="M3764" i="1"/>
  <c r="O3764" i="1" s="1"/>
  <c r="M3765" i="1"/>
  <c r="O3765" i="1" s="1"/>
  <c r="M3766" i="1"/>
  <c r="O3766" i="1" s="1"/>
  <c r="M3767" i="1"/>
  <c r="O3767" i="1" s="1"/>
  <c r="M3768" i="1"/>
  <c r="O3768" i="1" s="1"/>
  <c r="M3769" i="1"/>
  <c r="O3769" i="1" s="1"/>
  <c r="M3770" i="1"/>
  <c r="O3770" i="1" s="1"/>
  <c r="M3771" i="1"/>
  <c r="O3771" i="1" s="1"/>
  <c r="M3772" i="1"/>
  <c r="O3772" i="1" s="1"/>
  <c r="M3773" i="1"/>
  <c r="O3773" i="1" s="1"/>
  <c r="M3774" i="1"/>
  <c r="O3774" i="1" s="1"/>
  <c r="M3775" i="1"/>
  <c r="O3775" i="1" s="1"/>
  <c r="M3776" i="1"/>
  <c r="O3776" i="1" s="1"/>
  <c r="M3777" i="1"/>
  <c r="O3777" i="1" s="1"/>
  <c r="M3778" i="1"/>
  <c r="O3778" i="1" s="1"/>
  <c r="M3779" i="1"/>
  <c r="O3779" i="1" s="1"/>
  <c r="M3780" i="1"/>
  <c r="O3780" i="1" s="1"/>
  <c r="M3781" i="1"/>
  <c r="O3781" i="1" s="1"/>
  <c r="M3782" i="1"/>
  <c r="O3782" i="1" s="1"/>
  <c r="M3783" i="1"/>
  <c r="O3783" i="1" s="1"/>
  <c r="M3784" i="1"/>
  <c r="O3784" i="1" s="1"/>
  <c r="M3785" i="1"/>
  <c r="O3785" i="1" s="1"/>
  <c r="M3786" i="1"/>
  <c r="O3786" i="1" s="1"/>
  <c r="M3787" i="1"/>
  <c r="O3787" i="1" s="1"/>
  <c r="M3788" i="1"/>
  <c r="O3788" i="1" s="1"/>
  <c r="M3789" i="1"/>
  <c r="O3789" i="1" s="1"/>
  <c r="M3790" i="1"/>
  <c r="O3790" i="1" s="1"/>
  <c r="M3791" i="1"/>
  <c r="O3791" i="1" s="1"/>
  <c r="M3792" i="1"/>
  <c r="O3792" i="1" s="1"/>
  <c r="M3793" i="1"/>
  <c r="O3793" i="1" s="1"/>
  <c r="M3794" i="1"/>
  <c r="O3794" i="1" s="1"/>
  <c r="M3795" i="1"/>
  <c r="O3795" i="1" s="1"/>
  <c r="M3796" i="1"/>
  <c r="O3796" i="1" s="1"/>
  <c r="M3797" i="1"/>
  <c r="O3797" i="1" s="1"/>
  <c r="M3798" i="1"/>
  <c r="O3798" i="1" s="1"/>
  <c r="M3799" i="1"/>
  <c r="O3799" i="1" s="1"/>
  <c r="M3800" i="1"/>
  <c r="O3800" i="1" s="1"/>
  <c r="M3801" i="1"/>
  <c r="O3801" i="1" s="1"/>
  <c r="M3802" i="1"/>
  <c r="O3802" i="1" s="1"/>
  <c r="M3803" i="1"/>
  <c r="O3803" i="1" s="1"/>
  <c r="M3804" i="1"/>
  <c r="O3804" i="1" s="1"/>
  <c r="M3805" i="1"/>
  <c r="O3805" i="1" s="1"/>
  <c r="M3806" i="1"/>
  <c r="O3806" i="1" s="1"/>
  <c r="M3807" i="1"/>
  <c r="O3807" i="1" s="1"/>
  <c r="M3808" i="1"/>
  <c r="O3808" i="1" s="1"/>
  <c r="M3809" i="1"/>
  <c r="O3809" i="1" s="1"/>
  <c r="M3810" i="1"/>
  <c r="O3810" i="1" s="1"/>
  <c r="M3811" i="1"/>
  <c r="O3811" i="1" s="1"/>
  <c r="M3812" i="1"/>
  <c r="O3812" i="1" s="1"/>
  <c r="M3813" i="1"/>
  <c r="O3813" i="1" s="1"/>
  <c r="M3814" i="1"/>
  <c r="O3814" i="1" s="1"/>
  <c r="M3815" i="1"/>
  <c r="O3815" i="1" s="1"/>
  <c r="M3816" i="1"/>
  <c r="O3816" i="1" s="1"/>
  <c r="M3817" i="1"/>
  <c r="O3817" i="1" s="1"/>
  <c r="M3818" i="1"/>
  <c r="O3818" i="1" s="1"/>
  <c r="M3819" i="1"/>
  <c r="O3819" i="1" s="1"/>
  <c r="M3820" i="1"/>
  <c r="O3820" i="1" s="1"/>
  <c r="M3821" i="1"/>
  <c r="O3821" i="1" s="1"/>
  <c r="M3822" i="1"/>
  <c r="O3822" i="1" s="1"/>
  <c r="M3823" i="1"/>
  <c r="O3823" i="1" s="1"/>
  <c r="M3824" i="1"/>
  <c r="O3824" i="1" s="1"/>
  <c r="M3825" i="1"/>
  <c r="O3825" i="1" s="1"/>
  <c r="M3826" i="1"/>
  <c r="O3826" i="1" s="1"/>
  <c r="M3827" i="1"/>
  <c r="O3827" i="1" s="1"/>
  <c r="M3828" i="1"/>
  <c r="O3828" i="1" s="1"/>
  <c r="M3829" i="1"/>
  <c r="O3829" i="1" s="1"/>
  <c r="M3830" i="1"/>
  <c r="O3830" i="1" s="1"/>
  <c r="M3831" i="1"/>
  <c r="O3831" i="1" s="1"/>
  <c r="M3832" i="1"/>
  <c r="O3832" i="1" s="1"/>
  <c r="M3833" i="1"/>
  <c r="O3833" i="1" s="1"/>
  <c r="M3834" i="1"/>
  <c r="O3834" i="1" s="1"/>
  <c r="M3835" i="1"/>
  <c r="O3835" i="1" s="1"/>
  <c r="M3836" i="1"/>
  <c r="O3836" i="1" s="1"/>
  <c r="M3837" i="1"/>
  <c r="O3837" i="1" s="1"/>
  <c r="M3838" i="1"/>
  <c r="O3838" i="1" s="1"/>
  <c r="M3839" i="1"/>
  <c r="O3839" i="1" s="1"/>
  <c r="M3840" i="1"/>
  <c r="O3840" i="1" s="1"/>
  <c r="M3841" i="1"/>
  <c r="O3841" i="1" s="1"/>
  <c r="M3842" i="1"/>
  <c r="O3842" i="1" s="1"/>
  <c r="M3843" i="1"/>
  <c r="O3843" i="1" s="1"/>
  <c r="M3844" i="1"/>
  <c r="O3844" i="1" s="1"/>
  <c r="M3845" i="1"/>
  <c r="O3845" i="1" s="1"/>
  <c r="M3846" i="1"/>
  <c r="O3846" i="1" s="1"/>
  <c r="M3847" i="1"/>
  <c r="O3847" i="1" s="1"/>
  <c r="M3848" i="1"/>
  <c r="O3848" i="1" s="1"/>
  <c r="M3849" i="1"/>
  <c r="O3849" i="1" s="1"/>
  <c r="M3850" i="1"/>
  <c r="O3850" i="1" s="1"/>
  <c r="M3851" i="1"/>
  <c r="O3851" i="1" s="1"/>
  <c r="M3852" i="1"/>
  <c r="O3852" i="1" s="1"/>
  <c r="M3853" i="1"/>
  <c r="O3853" i="1" s="1"/>
  <c r="M3854" i="1"/>
  <c r="O3854" i="1" s="1"/>
  <c r="M3855" i="1"/>
  <c r="O3855" i="1" s="1"/>
  <c r="M3856" i="1"/>
  <c r="O3856" i="1" s="1"/>
  <c r="M3857" i="1"/>
  <c r="O3857" i="1" s="1"/>
  <c r="M3858" i="1"/>
  <c r="O3858" i="1" s="1"/>
  <c r="M3859" i="1"/>
  <c r="O3859" i="1" s="1"/>
  <c r="M3860" i="1"/>
  <c r="O3860" i="1" s="1"/>
  <c r="M3861" i="1"/>
  <c r="O3861" i="1" s="1"/>
  <c r="M3862" i="1"/>
  <c r="O3862" i="1" s="1"/>
  <c r="M3863" i="1"/>
  <c r="O3863" i="1" s="1"/>
  <c r="M3864" i="1"/>
  <c r="O3864" i="1" s="1"/>
  <c r="M3865" i="1"/>
  <c r="O3865" i="1" s="1"/>
  <c r="M3866" i="1"/>
  <c r="O3866" i="1" s="1"/>
  <c r="M3867" i="1"/>
  <c r="O3867" i="1" s="1"/>
  <c r="M3868" i="1"/>
  <c r="O3868" i="1" s="1"/>
  <c r="M3869" i="1"/>
  <c r="O3869" i="1" s="1"/>
  <c r="M3870" i="1"/>
  <c r="O3870" i="1" s="1"/>
  <c r="M3871" i="1"/>
  <c r="O3871" i="1" s="1"/>
  <c r="M3872" i="1"/>
  <c r="O3872" i="1" s="1"/>
  <c r="M3873" i="1"/>
  <c r="O3873" i="1" s="1"/>
  <c r="M3874" i="1"/>
  <c r="O3874" i="1" s="1"/>
  <c r="M3875" i="1"/>
  <c r="O3875" i="1" s="1"/>
  <c r="M3876" i="1"/>
  <c r="O3876" i="1" s="1"/>
  <c r="M3877" i="1"/>
  <c r="O3877" i="1" s="1"/>
  <c r="M3878" i="1"/>
  <c r="O3878" i="1" s="1"/>
  <c r="M3879" i="1"/>
  <c r="O3879" i="1" s="1"/>
  <c r="M3880" i="1"/>
  <c r="O3880" i="1" s="1"/>
  <c r="M3881" i="1"/>
  <c r="O3881" i="1" s="1"/>
  <c r="M3882" i="1"/>
  <c r="O3882" i="1" s="1"/>
  <c r="M3883" i="1"/>
  <c r="O3883" i="1" s="1"/>
  <c r="M3884" i="1"/>
  <c r="O3884" i="1" s="1"/>
  <c r="M3885" i="1"/>
  <c r="O3885" i="1" s="1"/>
  <c r="M3886" i="1"/>
  <c r="O3886" i="1" s="1"/>
  <c r="M3887" i="1"/>
  <c r="O3887" i="1" s="1"/>
  <c r="M3888" i="1"/>
  <c r="O3888" i="1" s="1"/>
  <c r="M3889" i="1"/>
  <c r="O3889" i="1" s="1"/>
  <c r="M3890" i="1"/>
  <c r="O3890" i="1" s="1"/>
  <c r="M3891" i="1"/>
  <c r="O3891" i="1" s="1"/>
  <c r="M3892" i="1"/>
  <c r="O3892" i="1" s="1"/>
  <c r="M3893" i="1"/>
  <c r="O3893" i="1" s="1"/>
  <c r="M3894" i="1"/>
  <c r="O3894" i="1" s="1"/>
  <c r="M3895" i="1"/>
  <c r="O3895" i="1" s="1"/>
  <c r="M3896" i="1"/>
  <c r="O3896" i="1" s="1"/>
  <c r="M3897" i="1"/>
  <c r="O3897" i="1" s="1"/>
  <c r="M3898" i="1"/>
  <c r="O3898" i="1" s="1"/>
  <c r="M3899" i="1"/>
  <c r="O3899" i="1" s="1"/>
  <c r="M3900" i="1"/>
  <c r="O3900" i="1" s="1"/>
  <c r="M3901" i="1"/>
  <c r="O3901" i="1" s="1"/>
  <c r="M3902" i="1"/>
  <c r="O3902" i="1" s="1"/>
  <c r="M3903" i="1"/>
  <c r="O3903" i="1" s="1"/>
  <c r="M3904" i="1"/>
  <c r="O3904" i="1" s="1"/>
  <c r="M3905" i="1"/>
  <c r="O3905" i="1" s="1"/>
  <c r="M3906" i="1"/>
  <c r="O3906" i="1" s="1"/>
  <c r="M3907" i="1"/>
  <c r="O3907" i="1" s="1"/>
  <c r="M3908" i="1"/>
  <c r="O3908" i="1" s="1"/>
  <c r="M3909" i="1"/>
  <c r="O3909" i="1" s="1"/>
  <c r="M3910" i="1"/>
  <c r="O3910" i="1" s="1"/>
  <c r="M3911" i="1"/>
  <c r="O3911" i="1" s="1"/>
  <c r="M3912" i="1"/>
  <c r="O3912" i="1" s="1"/>
  <c r="M3913" i="1"/>
  <c r="O3913" i="1" s="1"/>
  <c r="M3914" i="1"/>
  <c r="O3914" i="1" s="1"/>
  <c r="M3915" i="1"/>
  <c r="O3915" i="1" s="1"/>
  <c r="M3916" i="1"/>
  <c r="O3916" i="1" s="1"/>
  <c r="M3917" i="1"/>
  <c r="O3917" i="1" s="1"/>
  <c r="M3918" i="1"/>
  <c r="O3918" i="1" s="1"/>
  <c r="M3919" i="1"/>
  <c r="O3919" i="1" s="1"/>
  <c r="M3920" i="1"/>
  <c r="O3920" i="1" s="1"/>
  <c r="M3921" i="1"/>
  <c r="O3921" i="1" s="1"/>
  <c r="M3922" i="1"/>
  <c r="O3922" i="1" s="1"/>
  <c r="M3923" i="1"/>
  <c r="O3923" i="1" s="1"/>
  <c r="M3924" i="1"/>
  <c r="O3924" i="1" s="1"/>
  <c r="M3925" i="1"/>
  <c r="O3925" i="1" s="1"/>
  <c r="M3926" i="1"/>
  <c r="O3926" i="1" s="1"/>
  <c r="M3927" i="1"/>
  <c r="O3927" i="1" s="1"/>
  <c r="M3928" i="1"/>
  <c r="O3928" i="1" s="1"/>
  <c r="M3929" i="1"/>
  <c r="O3929" i="1" s="1"/>
  <c r="M3930" i="1"/>
  <c r="O3930" i="1" s="1"/>
  <c r="M3931" i="1"/>
  <c r="O3931" i="1" s="1"/>
  <c r="M3932" i="1"/>
  <c r="O3932" i="1" s="1"/>
  <c r="M3933" i="1"/>
  <c r="O3933" i="1" s="1"/>
  <c r="M3934" i="1"/>
  <c r="O3934" i="1" s="1"/>
  <c r="M3935" i="1"/>
  <c r="O3935" i="1" s="1"/>
  <c r="M3936" i="1"/>
  <c r="O3936" i="1" s="1"/>
  <c r="M3937" i="1"/>
  <c r="O3937" i="1" s="1"/>
  <c r="M3938" i="1"/>
  <c r="O3938" i="1" s="1"/>
  <c r="M3939" i="1"/>
  <c r="O3939" i="1" s="1"/>
  <c r="M3940" i="1"/>
  <c r="O3940" i="1" s="1"/>
  <c r="M3941" i="1"/>
  <c r="O3941" i="1" s="1"/>
  <c r="M3942" i="1"/>
  <c r="O3942" i="1" s="1"/>
  <c r="M3943" i="1"/>
  <c r="O3943" i="1" s="1"/>
  <c r="M3944" i="1"/>
  <c r="O3944" i="1" s="1"/>
  <c r="M3945" i="1"/>
  <c r="O3945" i="1" s="1"/>
  <c r="M3946" i="1"/>
  <c r="O3946" i="1" s="1"/>
  <c r="M3947" i="1"/>
  <c r="O3947" i="1" s="1"/>
  <c r="M3948" i="1"/>
  <c r="O3948" i="1" s="1"/>
  <c r="M3949" i="1"/>
  <c r="O3949" i="1" s="1"/>
  <c r="M3950" i="1"/>
  <c r="O3950" i="1" s="1"/>
  <c r="M3951" i="1"/>
  <c r="O3951" i="1" s="1"/>
  <c r="M3952" i="1"/>
  <c r="O3952" i="1" s="1"/>
  <c r="M3953" i="1"/>
  <c r="O3953" i="1" s="1"/>
  <c r="M3954" i="1"/>
  <c r="O3954" i="1" s="1"/>
  <c r="M3955" i="1"/>
  <c r="O3955" i="1" s="1"/>
  <c r="M3956" i="1"/>
  <c r="O3956" i="1" s="1"/>
  <c r="M3957" i="1"/>
  <c r="O3957" i="1" s="1"/>
  <c r="M3958" i="1"/>
  <c r="O3958" i="1" s="1"/>
  <c r="M3959" i="1"/>
  <c r="O3959" i="1" s="1"/>
  <c r="M3960" i="1"/>
  <c r="O3960" i="1" s="1"/>
  <c r="M3961" i="1"/>
  <c r="O3961" i="1" s="1"/>
  <c r="M3962" i="1"/>
  <c r="O3962" i="1" s="1"/>
  <c r="M3963" i="1"/>
  <c r="O3963" i="1" s="1"/>
  <c r="M3964" i="1"/>
  <c r="O3964" i="1" s="1"/>
  <c r="M3965" i="1"/>
  <c r="O3965" i="1" s="1"/>
  <c r="M3966" i="1"/>
  <c r="O3966" i="1" s="1"/>
  <c r="M3967" i="1"/>
  <c r="O3967" i="1" s="1"/>
  <c r="M3968" i="1"/>
  <c r="O3968" i="1" s="1"/>
  <c r="M3969" i="1"/>
  <c r="O3969" i="1" s="1"/>
  <c r="M3970" i="1"/>
  <c r="O3970" i="1" s="1"/>
  <c r="M3971" i="1"/>
  <c r="O3971" i="1" s="1"/>
  <c r="M3972" i="1"/>
  <c r="O3972" i="1" s="1"/>
  <c r="M3973" i="1"/>
  <c r="O3973" i="1" s="1"/>
  <c r="M3974" i="1"/>
  <c r="O3974" i="1" s="1"/>
  <c r="M3975" i="1"/>
  <c r="O3975" i="1" s="1"/>
  <c r="M3976" i="1"/>
  <c r="O3976" i="1" s="1"/>
  <c r="M3977" i="1"/>
  <c r="O3977" i="1" s="1"/>
  <c r="M3978" i="1"/>
  <c r="O3978" i="1" s="1"/>
  <c r="M3979" i="1"/>
  <c r="O3979" i="1" s="1"/>
  <c r="M3980" i="1"/>
  <c r="O3980" i="1" s="1"/>
  <c r="M3981" i="1"/>
  <c r="O3981" i="1" s="1"/>
  <c r="M3982" i="1"/>
  <c r="O3982" i="1" s="1"/>
  <c r="M3983" i="1"/>
  <c r="O3983" i="1" s="1"/>
  <c r="M3984" i="1"/>
  <c r="O3984" i="1" s="1"/>
  <c r="M3985" i="1"/>
  <c r="O3985" i="1" s="1"/>
  <c r="M3986" i="1"/>
  <c r="O3986" i="1" s="1"/>
  <c r="M3987" i="1"/>
  <c r="O3987" i="1" s="1"/>
  <c r="M3988" i="1"/>
  <c r="O3988" i="1" s="1"/>
  <c r="M3989" i="1"/>
  <c r="O3989" i="1" s="1"/>
  <c r="M3990" i="1"/>
  <c r="O3990" i="1" s="1"/>
  <c r="M3991" i="1"/>
  <c r="O3991" i="1" s="1"/>
  <c r="M3992" i="1"/>
  <c r="O3992" i="1" s="1"/>
  <c r="M3993" i="1"/>
  <c r="O3993" i="1" s="1"/>
  <c r="M3994" i="1"/>
  <c r="O3994" i="1" s="1"/>
  <c r="M3995" i="1"/>
  <c r="O3995" i="1" s="1"/>
  <c r="M3996" i="1"/>
  <c r="O3996" i="1" s="1"/>
  <c r="M3997" i="1"/>
  <c r="O3997" i="1" s="1"/>
  <c r="M3998" i="1"/>
  <c r="O3998" i="1" s="1"/>
  <c r="M3999" i="1"/>
  <c r="O3999" i="1" s="1"/>
  <c r="M4000" i="1"/>
  <c r="O4000" i="1" s="1"/>
  <c r="M4001" i="1"/>
  <c r="O4001" i="1" s="1"/>
  <c r="F5" i="21"/>
  <c r="T511" i="1" l="1"/>
  <c r="T535" i="1"/>
  <c r="T8" i="1"/>
  <c r="T80" i="1"/>
  <c r="T800" i="1"/>
  <c r="T1070" i="1"/>
  <c r="T306" i="1"/>
  <c r="T411" i="1"/>
  <c r="T935" i="1"/>
  <c r="T1050" i="1"/>
  <c r="T584" i="1"/>
  <c r="T675" i="1"/>
  <c r="T872" i="1"/>
  <c r="T35" i="1"/>
  <c r="T677" i="1"/>
  <c r="T808" i="1"/>
  <c r="T1054" i="1"/>
  <c r="T64" i="1"/>
  <c r="T122" i="1"/>
  <c r="T846" i="1"/>
  <c r="T1220" i="1"/>
  <c r="T1040" i="1"/>
  <c r="T1521" i="1"/>
  <c r="T365" i="1"/>
  <c r="T614" i="1"/>
  <c r="T1057" i="1"/>
  <c r="T1072" i="1"/>
  <c r="T1270" i="1"/>
  <c r="T988" i="1"/>
  <c r="T212" i="1"/>
  <c r="T1224" i="1"/>
  <c r="T1284" i="1"/>
  <c r="T1332" i="1"/>
  <c r="T1464" i="1"/>
  <c r="T81" i="1"/>
  <c r="T220" i="1"/>
  <c r="T299" i="1"/>
  <c r="T430" i="1"/>
  <c r="T1359" i="1"/>
  <c r="T1443" i="1"/>
  <c r="T1079" i="1"/>
  <c r="T1132" i="1"/>
  <c r="T1180" i="1"/>
  <c r="T605" i="1"/>
  <c r="T920" i="1"/>
  <c r="T959" i="1"/>
  <c r="T1599" i="1"/>
  <c r="T1611" i="1"/>
  <c r="T1983" i="1"/>
  <c r="T277" i="1"/>
  <c r="T382" i="1"/>
  <c r="T902" i="1"/>
  <c r="T1756" i="1"/>
  <c r="T1697" i="1"/>
  <c r="T77" i="1"/>
  <c r="T1462" i="1"/>
  <c r="T1722" i="1"/>
  <c r="T1734" i="1"/>
  <c r="T1854" i="1"/>
  <c r="T1998" i="1"/>
  <c r="T2167" i="1"/>
  <c r="T999" i="1"/>
  <c r="T1399" i="1"/>
  <c r="T933" i="1"/>
  <c r="T1089" i="1"/>
  <c r="T1147" i="1"/>
  <c r="T1178" i="1"/>
  <c r="T1453" i="1"/>
  <c r="T2015" i="1"/>
  <c r="T460" i="1"/>
  <c r="T1241" i="1"/>
  <c r="T1717" i="1"/>
  <c r="T1622" i="1"/>
  <c r="T1658" i="1"/>
  <c r="T2260" i="1"/>
  <c r="T2332" i="1"/>
  <c r="T1910" i="1"/>
  <c r="T2124" i="1"/>
  <c r="T2441" i="1"/>
  <c r="T1051" i="1"/>
  <c r="T1941" i="1"/>
  <c r="T2586" i="1"/>
  <c r="T1740" i="1"/>
  <c r="T1522" i="1"/>
  <c r="T1778" i="1"/>
  <c r="T2030" i="1"/>
  <c r="T2540" i="1"/>
  <c r="T2600" i="1"/>
  <c r="T2624" i="1"/>
  <c r="T2636" i="1"/>
  <c r="T884" i="1"/>
  <c r="T2565" i="1"/>
  <c r="T1929" i="1"/>
  <c r="T2065" i="1"/>
  <c r="T2364" i="1"/>
  <c r="T2664" i="1"/>
  <c r="T1205" i="1"/>
  <c r="T2068" i="1"/>
  <c r="T2210" i="1"/>
  <c r="T2330" i="1"/>
  <c r="T2338" i="1"/>
  <c r="T2787" i="1"/>
  <c r="T3363" i="1"/>
  <c r="T1572" i="1"/>
  <c r="T2157" i="1"/>
  <c r="T2591" i="1"/>
  <c r="T2627" i="1"/>
  <c r="T2655" i="1"/>
  <c r="T2722" i="1"/>
  <c r="T3112" i="1"/>
  <c r="T3184" i="1"/>
  <c r="T1581" i="1"/>
  <c r="T2885" i="1"/>
  <c r="T2981" i="1"/>
  <c r="T3197" i="1"/>
  <c r="T3257" i="1"/>
  <c r="T1454" i="1"/>
  <c r="T1800" i="1"/>
  <c r="T2790" i="1"/>
  <c r="T2922" i="1"/>
  <c r="T3354" i="1"/>
  <c r="T2049" i="1"/>
  <c r="T2959" i="1"/>
  <c r="T2983" i="1"/>
  <c r="T3175" i="1"/>
  <c r="T3247" i="1"/>
  <c r="T3283" i="1"/>
  <c r="T3295" i="1"/>
  <c r="T2207" i="1"/>
  <c r="T3128" i="1"/>
  <c r="T3188" i="1"/>
  <c r="T3200" i="1"/>
  <c r="T3260" i="1"/>
  <c r="T1617" i="1"/>
  <c r="T2093" i="1"/>
  <c r="T2901" i="1"/>
  <c r="T2997" i="1"/>
  <c r="T2713" i="1"/>
  <c r="T2771" i="1"/>
  <c r="T2869" i="1"/>
  <c r="T2953" i="1"/>
  <c r="T2926" i="1"/>
  <c r="T3376" i="1"/>
  <c r="T3786" i="1"/>
  <c r="T3990" i="1"/>
  <c r="T3409" i="1"/>
  <c r="T2507" i="1"/>
  <c r="T3571" i="1"/>
  <c r="T3799" i="1"/>
  <c r="T3919" i="1"/>
  <c r="T2892" i="1"/>
  <c r="T3908" i="1"/>
  <c r="T3719" i="1"/>
  <c r="T3453" i="1"/>
  <c r="T3681" i="1"/>
  <c r="T3825" i="1"/>
  <c r="T3766" i="1"/>
  <c r="T3922" i="1"/>
  <c r="T3479" i="1"/>
  <c r="T3299" i="1"/>
  <c r="T3430" i="1"/>
  <c r="T3518" i="1"/>
  <c r="T3131" i="1"/>
  <c r="T3372" i="1"/>
  <c r="T3459" i="1"/>
  <c r="T3301" i="1"/>
  <c r="T3748" i="1"/>
  <c r="T4000" i="1"/>
  <c r="T3749" i="1"/>
  <c r="T3398" i="1"/>
  <c r="T3120" i="1"/>
  <c r="T3996" i="1"/>
  <c r="T3960" i="1"/>
  <c r="T3924" i="1"/>
  <c r="T3888" i="1"/>
  <c r="T3840" i="1"/>
  <c r="T3792" i="1"/>
  <c r="T3744" i="1"/>
  <c r="T3696" i="1"/>
  <c r="T3648" i="1"/>
  <c r="T3600" i="1"/>
  <c r="T3552" i="1"/>
  <c r="T3504" i="1"/>
  <c r="T3456" i="1"/>
  <c r="T3388" i="1"/>
  <c r="T3266" i="1"/>
  <c r="T3086" i="1"/>
  <c r="T2870" i="1"/>
  <c r="T2435" i="1"/>
  <c r="T3995" i="1"/>
  <c r="T3959" i="1"/>
  <c r="T3923" i="1"/>
  <c r="T3881" i="1"/>
  <c r="T3833" i="1"/>
  <c r="T3785" i="1"/>
  <c r="T3737" i="1"/>
  <c r="T3689" i="1"/>
  <c r="T3641" i="1"/>
  <c r="T3593" i="1"/>
  <c r="T3545" i="1"/>
  <c r="T3497" i="1"/>
  <c r="T3448" i="1"/>
  <c r="T3374" i="1"/>
  <c r="T3265" i="1"/>
  <c r="T3084" i="1"/>
  <c r="T2868" i="1"/>
  <c r="T2427" i="1"/>
  <c r="T3845" i="1"/>
  <c r="T3122" i="1"/>
  <c r="T3961" i="1"/>
  <c r="T3793" i="1"/>
  <c r="T3553" i="1"/>
  <c r="T3953" i="1"/>
  <c r="T3733" i="1"/>
  <c r="T3493" i="1"/>
  <c r="T3985" i="1"/>
  <c r="T3913" i="1"/>
  <c r="T3876" i="1"/>
  <c r="T3828" i="1"/>
  <c r="T3780" i="1"/>
  <c r="T3732" i="1"/>
  <c r="T3684" i="1"/>
  <c r="T3636" i="1"/>
  <c r="T3588" i="1"/>
  <c r="T3540" i="1"/>
  <c r="T3492" i="1"/>
  <c r="T3443" i="1"/>
  <c r="T3364" i="1"/>
  <c r="T3239" i="1"/>
  <c r="T3048" i="1"/>
  <c r="T2832" i="1"/>
  <c r="T3893" i="1"/>
  <c r="T3509" i="1"/>
  <c r="T2904" i="1"/>
  <c r="T3877" i="1"/>
  <c r="T3589" i="1"/>
  <c r="T3370" i="1"/>
  <c r="T2" i="1"/>
  <c r="T3" i="1"/>
  <c r="T4" i="1"/>
  <c r="T5" i="1"/>
  <c r="T6" i="1"/>
  <c r="T7" i="1"/>
  <c r="T19" i="1"/>
  <c r="T31" i="1"/>
  <c r="T43" i="1"/>
  <c r="T55" i="1"/>
  <c r="T67" i="1"/>
  <c r="T91" i="1"/>
  <c r="T115" i="1"/>
  <c r="T127" i="1"/>
  <c r="T139" i="1"/>
  <c r="T163" i="1"/>
  <c r="T175" i="1"/>
  <c r="T187" i="1"/>
  <c r="T199" i="1"/>
  <c r="T211" i="1"/>
  <c r="T223" i="1"/>
  <c r="T235" i="1"/>
  <c r="T247" i="1"/>
  <c r="T259" i="1"/>
  <c r="T271" i="1"/>
  <c r="T283" i="1"/>
  <c r="T295" i="1"/>
  <c r="T307" i="1"/>
  <c r="T319" i="1"/>
  <c r="T331" i="1"/>
  <c r="T343" i="1"/>
  <c r="T355" i="1"/>
  <c r="T367" i="1"/>
  <c r="T379" i="1"/>
  <c r="T391" i="1"/>
  <c r="T403" i="1"/>
  <c r="T415" i="1"/>
  <c r="T427" i="1"/>
  <c r="T439" i="1"/>
  <c r="T451" i="1"/>
  <c r="T463" i="1"/>
  <c r="T475" i="1"/>
  <c r="T487" i="1"/>
  <c r="T499" i="1"/>
  <c r="T523" i="1"/>
  <c r="T547" i="1"/>
  <c r="T559" i="1"/>
  <c r="T571" i="1"/>
  <c r="T583" i="1"/>
  <c r="T595" i="1"/>
  <c r="T607" i="1"/>
  <c r="T619" i="1"/>
  <c r="T643" i="1"/>
  <c r="T655" i="1"/>
  <c r="T667" i="1"/>
  <c r="T679" i="1"/>
  <c r="T691" i="1"/>
  <c r="T703" i="1"/>
  <c r="T715" i="1"/>
  <c r="T727" i="1"/>
  <c r="T739" i="1"/>
  <c r="T751" i="1"/>
  <c r="T763" i="1"/>
  <c r="T775" i="1"/>
  <c r="T787" i="1"/>
  <c r="T799" i="1"/>
  <c r="T811" i="1"/>
  <c r="T823" i="1"/>
  <c r="T835" i="1"/>
  <c r="T847" i="1"/>
  <c r="T859" i="1"/>
  <c r="T871" i="1"/>
  <c r="T895" i="1"/>
  <c r="T907" i="1"/>
  <c r="T919" i="1"/>
  <c r="T931" i="1"/>
  <c r="T943" i="1"/>
  <c r="T955" i="1"/>
  <c r="T967" i="1"/>
  <c r="T979" i="1"/>
  <c r="T991" i="1"/>
  <c r="T1003" i="1"/>
  <c r="T1015" i="1"/>
  <c r="T10" i="1"/>
  <c r="T11" i="1"/>
  <c r="T12" i="1"/>
  <c r="T13" i="1"/>
  <c r="T9" i="1"/>
  <c r="T26" i="1"/>
  <c r="T39" i="1"/>
  <c r="T14" i="1"/>
  <c r="T27" i="1"/>
  <c r="T40" i="1"/>
  <c r="T53" i="1"/>
  <c r="T66" i="1"/>
  <c r="T106" i="1"/>
  <c r="T119" i="1"/>
  <c r="T132" i="1"/>
  <c r="T171" i="1"/>
  <c r="T184" i="1"/>
  <c r="T197" i="1"/>
  <c r="T224" i="1"/>
  <c r="T250" i="1"/>
  <c r="T263" i="1"/>
  <c r="T276" i="1"/>
  <c r="T289" i="1"/>
  <c r="T315" i="1"/>
  <c r="T328" i="1"/>
  <c r="T341" i="1"/>
  <c r="T354" i="1"/>
  <c r="T368" i="1"/>
  <c r="T381" i="1"/>
  <c r="T394" i="1"/>
  <c r="T407" i="1"/>
  <c r="T420" i="1"/>
  <c r="T433" i="1"/>
  <c r="T446" i="1"/>
  <c r="T472" i="1"/>
  <c r="T485" i="1"/>
  <c r="T498" i="1"/>
  <c r="T512" i="1"/>
  <c r="T525" i="1"/>
  <c r="T538" i="1"/>
  <c r="T551" i="1"/>
  <c r="T564" i="1"/>
  <c r="T577" i="1"/>
  <c r="T590" i="1"/>
  <c r="T603" i="1"/>
  <c r="T616" i="1"/>
  <c r="T629" i="1"/>
  <c r="T642" i="1"/>
  <c r="T656" i="1"/>
  <c r="T669" i="1"/>
  <c r="T682" i="1"/>
  <c r="T695" i="1"/>
  <c r="T708" i="1"/>
  <c r="T721" i="1"/>
  <c r="T734" i="1"/>
  <c r="T747" i="1"/>
  <c r="T760" i="1"/>
  <c r="T773" i="1"/>
  <c r="T786" i="1"/>
  <c r="T813" i="1"/>
  <c r="T826" i="1"/>
  <c r="T839" i="1"/>
  <c r="T852" i="1"/>
  <c r="T865" i="1"/>
  <c r="T891" i="1"/>
  <c r="T917" i="1"/>
  <c r="T944" i="1"/>
  <c r="T957" i="1"/>
  <c r="T970" i="1"/>
  <c r="T983" i="1"/>
  <c r="T996" i="1"/>
  <c r="T1009" i="1"/>
  <c r="T1034" i="1"/>
  <c r="T1046" i="1"/>
  <c r="T1058" i="1"/>
  <c r="T1082" i="1"/>
  <c r="T1094" i="1"/>
  <c r="T1106" i="1"/>
  <c r="T15" i="1"/>
  <c r="T17" i="1"/>
  <c r="T30" i="1"/>
  <c r="T44" i="1"/>
  <c r="T57" i="1"/>
  <c r="T70" i="1"/>
  <c r="T96" i="1"/>
  <c r="T109" i="1"/>
  <c r="T18" i="1"/>
  <c r="T32" i="1"/>
  <c r="T45" i="1"/>
  <c r="T71" i="1"/>
  <c r="T84" i="1"/>
  <c r="T97" i="1"/>
  <c r="T110" i="1"/>
  <c r="T123" i="1"/>
  <c r="T136" i="1"/>
  <c r="T149" i="1"/>
  <c r="T162" i="1"/>
  <c r="T176" i="1"/>
  <c r="T189" i="1"/>
  <c r="T202" i="1"/>
  <c r="T215" i="1"/>
  <c r="T228" i="1"/>
  <c r="T241" i="1"/>
  <c r="T254" i="1"/>
  <c r="T267" i="1"/>
  <c r="T280" i="1"/>
  <c r="T293" i="1"/>
  <c r="T320" i="1"/>
  <c r="T333" i="1"/>
  <c r="T346" i="1"/>
  <c r="T359" i="1"/>
  <c r="T372" i="1"/>
  <c r="T385" i="1"/>
  <c r="T398" i="1"/>
  <c r="T424" i="1"/>
  <c r="T437" i="1"/>
  <c r="T450" i="1"/>
  <c r="T477" i="1"/>
  <c r="T490" i="1"/>
  <c r="T516" i="1"/>
  <c r="T529" i="1"/>
  <c r="T542" i="1"/>
  <c r="T555" i="1"/>
  <c r="T568" i="1"/>
  <c r="T581" i="1"/>
  <c r="T594" i="1"/>
  <c r="T608" i="1"/>
  <c r="T621" i="1"/>
  <c r="T634" i="1"/>
  <c r="T647" i="1"/>
  <c r="T660" i="1"/>
  <c r="T673" i="1"/>
  <c r="T686" i="1"/>
  <c r="T699" i="1"/>
  <c r="T712" i="1"/>
  <c r="T725" i="1"/>
  <c r="T738" i="1"/>
  <c r="T752" i="1"/>
  <c r="T765" i="1"/>
  <c r="T778" i="1"/>
  <c r="T791" i="1"/>
  <c r="T817" i="1"/>
  <c r="T830" i="1"/>
  <c r="T843" i="1"/>
  <c r="T856" i="1"/>
  <c r="T869" i="1"/>
  <c r="T882" i="1"/>
  <c r="T896" i="1"/>
  <c r="T909" i="1"/>
  <c r="T922" i="1"/>
  <c r="T948" i="1"/>
  <c r="T961" i="1"/>
  <c r="T974" i="1"/>
  <c r="T987" i="1"/>
  <c r="T1013" i="1"/>
  <c r="T1026" i="1"/>
  <c r="T1038" i="1"/>
  <c r="T20" i="1"/>
  <c r="T33" i="1"/>
  <c r="T46" i="1"/>
  <c r="T59" i="1"/>
  <c r="T72" i="1"/>
  <c r="T85" i="1"/>
  <c r="T98" i="1"/>
  <c r="T111" i="1"/>
  <c r="T124" i="1"/>
  <c r="T137" i="1"/>
  <c r="T150" i="1"/>
  <c r="T164" i="1"/>
  <c r="T177" i="1"/>
  <c r="T190" i="1"/>
  <c r="T203" i="1"/>
  <c r="T216" i="1"/>
  <c r="T229" i="1"/>
  <c r="T242" i="1"/>
  <c r="T255" i="1"/>
  <c r="T268" i="1"/>
  <c r="T281" i="1"/>
  <c r="T294" i="1"/>
  <c r="T308" i="1"/>
  <c r="T321" i="1"/>
  <c r="T334" i="1"/>
  <c r="T347" i="1"/>
  <c r="T360" i="1"/>
  <c r="T373" i="1"/>
  <c r="T386" i="1"/>
  <c r="T399" i="1"/>
  <c r="T412" i="1"/>
  <c r="T425" i="1"/>
  <c r="T452" i="1"/>
  <c r="T478" i="1"/>
  <c r="T491" i="1"/>
  <c r="T504" i="1"/>
  <c r="T517" i="1"/>
  <c r="T530" i="1"/>
  <c r="T543" i="1"/>
  <c r="T556" i="1"/>
  <c r="T569" i="1"/>
  <c r="T582" i="1"/>
  <c r="T21" i="1"/>
  <c r="T34" i="1"/>
  <c r="T47" i="1"/>
  <c r="T60" i="1"/>
  <c r="T73" i="1"/>
  <c r="T86" i="1"/>
  <c r="T99" i="1"/>
  <c r="T112" i="1"/>
  <c r="T125" i="1"/>
  <c r="T138" i="1"/>
  <c r="T152" i="1"/>
  <c r="T165" i="1"/>
  <c r="T191" i="1"/>
  <c r="T204" i="1"/>
  <c r="T217" i="1"/>
  <c r="T230" i="1"/>
  <c r="T243" i="1"/>
  <c r="T256" i="1"/>
  <c r="T282" i="1"/>
  <c r="T296" i="1"/>
  <c r="T309" i="1"/>
  <c r="T322" i="1"/>
  <c r="T335" i="1"/>
  <c r="T361" i="1"/>
  <c r="T374" i="1"/>
  <c r="T400" i="1"/>
  <c r="T413" i="1"/>
  <c r="T426" i="1"/>
  <c r="T440" i="1"/>
  <c r="T453" i="1"/>
  <c r="T466" i="1"/>
  <c r="T479" i="1"/>
  <c r="T505" i="1"/>
  <c r="T518" i="1"/>
  <c r="T531" i="1"/>
  <c r="T544" i="1"/>
  <c r="T557" i="1"/>
  <c r="T570" i="1"/>
  <c r="T597" i="1"/>
  <c r="T610" i="1"/>
  <c r="T636" i="1"/>
  <c r="T649" i="1"/>
  <c r="T662" i="1"/>
  <c r="T688" i="1"/>
  <c r="T701" i="1"/>
  <c r="T728" i="1"/>
  <c r="T741" i="1"/>
  <c r="T754" i="1"/>
  <c r="T767" i="1"/>
  <c r="T780" i="1"/>
  <c r="T793" i="1"/>
  <c r="T806" i="1"/>
  <c r="T819" i="1"/>
  <c r="T832" i="1"/>
  <c r="T845" i="1"/>
  <c r="T858" i="1"/>
  <c r="T885" i="1"/>
  <c r="T898" i="1"/>
  <c r="T911" i="1"/>
  <c r="T924" i="1"/>
  <c r="T937" i="1"/>
  <c r="T963" i="1"/>
  <c r="T976" i="1"/>
  <c r="T989" i="1"/>
  <c r="T1002" i="1"/>
  <c r="T1016" i="1"/>
  <c r="T22" i="1"/>
  <c r="T48" i="1"/>
  <c r="T61" i="1"/>
  <c r="T74" i="1"/>
  <c r="T87" i="1"/>
  <c r="T100" i="1"/>
  <c r="T113" i="1"/>
  <c r="T126" i="1"/>
  <c r="T140" i="1"/>
  <c r="T153" i="1"/>
  <c r="T166" i="1"/>
  <c r="T179" i="1"/>
  <c r="T192" i="1"/>
  <c r="T205" i="1"/>
  <c r="T218" i="1"/>
  <c r="T244" i="1"/>
  <c r="T257" i="1"/>
  <c r="T270" i="1"/>
  <c r="T284" i="1"/>
  <c r="T297" i="1"/>
  <c r="T310" i="1"/>
  <c r="T323" i="1"/>
  <c r="T336" i="1"/>
  <c r="T349" i="1"/>
  <c r="T362" i="1"/>
  <c r="T388" i="1"/>
  <c r="T401" i="1"/>
  <c r="T414" i="1"/>
  <c r="T428" i="1"/>
  <c r="T441" i="1"/>
  <c r="T454" i="1"/>
  <c r="T467" i="1"/>
  <c r="T480" i="1"/>
  <c r="T493" i="1"/>
  <c r="T506" i="1"/>
  <c r="T519" i="1"/>
  <c r="T545" i="1"/>
  <c r="T558" i="1"/>
  <c r="T23" i="1"/>
  <c r="T36" i="1"/>
  <c r="T49" i="1"/>
  <c r="T62" i="1"/>
  <c r="T75" i="1"/>
  <c r="T88" i="1"/>
  <c r="T101" i="1"/>
  <c r="T114" i="1"/>
  <c r="T128" i="1"/>
  <c r="T141" i="1"/>
  <c r="T154" i="1"/>
  <c r="T167" i="1"/>
  <c r="T180" i="1"/>
  <c r="T193" i="1"/>
  <c r="T206" i="1"/>
  <c r="T219" i="1"/>
  <c r="T232" i="1"/>
  <c r="T245" i="1"/>
  <c r="T258" i="1"/>
  <c r="T272" i="1"/>
  <c r="T285" i="1"/>
  <c r="T298" i="1"/>
  <c r="T311" i="1"/>
  <c r="T324" i="1"/>
  <c r="T337" i="1"/>
  <c r="T350" i="1"/>
  <c r="T363" i="1"/>
  <c r="T376" i="1"/>
  <c r="T389" i="1"/>
  <c r="T402" i="1"/>
  <c r="T416" i="1"/>
  <c r="T429" i="1"/>
  <c r="T442" i="1"/>
  <c r="T455" i="1"/>
  <c r="T468" i="1"/>
  <c r="T481" i="1"/>
  <c r="T494" i="1"/>
  <c r="T507" i="1"/>
  <c r="T520" i="1"/>
  <c r="T533" i="1"/>
  <c r="T546" i="1"/>
  <c r="T560" i="1"/>
  <c r="T573" i="1"/>
  <c r="T586" i="1"/>
  <c r="T599" i="1"/>
  <c r="T612" i="1"/>
  <c r="T625" i="1"/>
  <c r="T638" i="1"/>
  <c r="T651" i="1"/>
  <c r="T664" i="1"/>
  <c r="T690" i="1"/>
  <c r="T704" i="1"/>
  <c r="T717" i="1"/>
  <c r="T730" i="1"/>
  <c r="T743" i="1"/>
  <c r="T756" i="1"/>
  <c r="T769" i="1"/>
  <c r="T782" i="1"/>
  <c r="T795" i="1"/>
  <c r="T821" i="1"/>
  <c r="T834" i="1"/>
  <c r="T848" i="1"/>
  <c r="T861" i="1"/>
  <c r="T874" i="1"/>
  <c r="T887" i="1"/>
  <c r="T900" i="1"/>
  <c r="T913" i="1"/>
  <c r="T926" i="1"/>
  <c r="T939" i="1"/>
  <c r="T952" i="1"/>
  <c r="T965" i="1"/>
  <c r="T978" i="1"/>
  <c r="T992" i="1"/>
  <c r="T1005" i="1"/>
  <c r="T1018" i="1"/>
  <c r="T1030" i="1"/>
  <c r="T1042" i="1"/>
  <c r="T1066" i="1"/>
  <c r="T1090" i="1"/>
  <c r="T1102" i="1"/>
  <c r="T24" i="1"/>
  <c r="T25" i="1"/>
  <c r="T148" i="1"/>
  <c r="T174" i="1"/>
  <c r="T201" i="1"/>
  <c r="T227" i="1"/>
  <c r="T253" i="1"/>
  <c r="T279" i="1"/>
  <c r="T305" i="1"/>
  <c r="T332" i="1"/>
  <c r="T358" i="1"/>
  <c r="T384" i="1"/>
  <c r="T436" i="1"/>
  <c r="T462" i="1"/>
  <c r="T489" i="1"/>
  <c r="T515" i="1"/>
  <c r="T541" i="1"/>
  <c r="T567" i="1"/>
  <c r="T591" i="1"/>
  <c r="T611" i="1"/>
  <c r="T630" i="1"/>
  <c r="T650" i="1"/>
  <c r="T670" i="1"/>
  <c r="T689" i="1"/>
  <c r="T709" i="1"/>
  <c r="T729" i="1"/>
  <c r="T748" i="1"/>
  <c r="T768" i="1"/>
  <c r="T788" i="1"/>
  <c r="T807" i="1"/>
  <c r="T827" i="1"/>
  <c r="T866" i="1"/>
  <c r="T886" i="1"/>
  <c r="T905" i="1"/>
  <c r="T925" i="1"/>
  <c r="T945" i="1"/>
  <c r="T984" i="1"/>
  <c r="T1004" i="1"/>
  <c r="T1023" i="1"/>
  <c r="T1039" i="1"/>
  <c r="T1055" i="1"/>
  <c r="T1069" i="1"/>
  <c r="T1084" i="1"/>
  <c r="T1098" i="1"/>
  <c r="T1112" i="1"/>
  <c r="T1124" i="1"/>
  <c r="T1136" i="1"/>
  <c r="T1148" i="1"/>
  <c r="T1160" i="1"/>
  <c r="T1172" i="1"/>
  <c r="T1184" i="1"/>
  <c r="T1196" i="1"/>
  <c r="T1208" i="1"/>
  <c r="T1232" i="1"/>
  <c r="T1244" i="1"/>
  <c r="T1256" i="1"/>
  <c r="T1268" i="1"/>
  <c r="T1280" i="1"/>
  <c r="T1292" i="1"/>
  <c r="T1304" i="1"/>
  <c r="T1316" i="1"/>
  <c r="T1328" i="1"/>
  <c r="T1340" i="1"/>
  <c r="T1352" i="1"/>
  <c r="T1364" i="1"/>
  <c r="T1376" i="1"/>
  <c r="T1388" i="1"/>
  <c r="T1400" i="1"/>
  <c r="T29" i="1"/>
  <c r="T65" i="1"/>
  <c r="T95" i="1"/>
  <c r="T129" i="1"/>
  <c r="T155" i="1"/>
  <c r="T181" i="1"/>
  <c r="T207" i="1"/>
  <c r="T260" i="1"/>
  <c r="T286" i="1"/>
  <c r="T312" i="1"/>
  <c r="T338" i="1"/>
  <c r="T364" i="1"/>
  <c r="T390" i="1"/>
  <c r="T417" i="1"/>
  <c r="T443" i="1"/>
  <c r="T469" i="1"/>
  <c r="T495" i="1"/>
  <c r="T521" i="1"/>
  <c r="T548" i="1"/>
  <c r="T592" i="1"/>
  <c r="T613" i="1"/>
  <c r="T632" i="1"/>
  <c r="T652" i="1"/>
  <c r="T692" i="1"/>
  <c r="T710" i="1"/>
  <c r="T731" i="1"/>
  <c r="T749" i="1"/>
  <c r="T770" i="1"/>
  <c r="T789" i="1"/>
  <c r="T809" i="1"/>
  <c r="T828" i="1"/>
  <c r="T849" i="1"/>
  <c r="T888" i="1"/>
  <c r="T906" i="1"/>
  <c r="T927" i="1"/>
  <c r="T946" i="1"/>
  <c r="T966" i="1"/>
  <c r="T985" i="1"/>
  <c r="T1024" i="1"/>
  <c r="T1056" i="1"/>
  <c r="T1071" i="1"/>
  <c r="T1085" i="1"/>
  <c r="T1099" i="1"/>
  <c r="T1113" i="1"/>
  <c r="T1125" i="1"/>
  <c r="T1137" i="1"/>
  <c r="T1149" i="1"/>
  <c r="T1161" i="1"/>
  <c r="T1173" i="1"/>
  <c r="T1185" i="1"/>
  <c r="T1197" i="1"/>
  <c r="T1221" i="1"/>
  <c r="T1233" i="1"/>
  <c r="T1245" i="1"/>
  <c r="T1269" i="1"/>
  <c r="T1281" i="1"/>
  <c r="T1293" i="1"/>
  <c r="T1305" i="1"/>
  <c r="T1317" i="1"/>
  <c r="T1329" i="1"/>
  <c r="T1341" i="1"/>
  <c r="T1353" i="1"/>
  <c r="T1365" i="1"/>
  <c r="T1377" i="1"/>
  <c r="T1389" i="1"/>
  <c r="T1401" i="1"/>
  <c r="T1413" i="1"/>
  <c r="T1425" i="1"/>
  <c r="T1437" i="1"/>
  <c r="T1449" i="1"/>
  <c r="T1473" i="1"/>
  <c r="T1485" i="1"/>
  <c r="T1497" i="1"/>
  <c r="T1509" i="1"/>
  <c r="T37" i="1"/>
  <c r="T68" i="1"/>
  <c r="T102" i="1"/>
  <c r="T130" i="1"/>
  <c r="T156" i="1"/>
  <c r="T182" i="1"/>
  <c r="T208" i="1"/>
  <c r="T234" i="1"/>
  <c r="T261" i="1"/>
  <c r="T313" i="1"/>
  <c r="T339" i="1"/>
  <c r="T418" i="1"/>
  <c r="T444" i="1"/>
  <c r="T470" i="1"/>
  <c r="T496" i="1"/>
  <c r="T522" i="1"/>
  <c r="T549" i="1"/>
  <c r="T574" i="1"/>
  <c r="T593" i="1"/>
  <c r="T633" i="1"/>
  <c r="T653" i="1"/>
  <c r="T672" i="1"/>
  <c r="T693" i="1"/>
  <c r="T711" i="1"/>
  <c r="T732" i="1"/>
  <c r="T750" i="1"/>
  <c r="T771" i="1"/>
  <c r="T790" i="1"/>
  <c r="T829" i="1"/>
  <c r="T850" i="1"/>
  <c r="T868" i="1"/>
  <c r="T889" i="1"/>
  <c r="T908" i="1"/>
  <c r="T947" i="1"/>
  <c r="T968" i="1"/>
  <c r="T986" i="1"/>
  <c r="T1007" i="1"/>
  <c r="T1025" i="1"/>
  <c r="T1041" i="1"/>
  <c r="T1086" i="1"/>
  <c r="T1100" i="1"/>
  <c r="T1114" i="1"/>
  <c r="T1126" i="1"/>
  <c r="T1138" i="1"/>
  <c r="T1150" i="1"/>
  <c r="T1162" i="1"/>
  <c r="T1174" i="1"/>
  <c r="T1186" i="1"/>
  <c r="T1198" i="1"/>
  <c r="T1210" i="1"/>
  <c r="T1222" i="1"/>
  <c r="T1234" i="1"/>
  <c r="T1246" i="1"/>
  <c r="T1258" i="1"/>
  <c r="T1282" i="1"/>
  <c r="T1294" i="1"/>
  <c r="T1306" i="1"/>
  <c r="T1318" i="1"/>
  <c r="T1342" i="1"/>
  <c r="T1354" i="1"/>
  <c r="T1366" i="1"/>
  <c r="T1378" i="1"/>
  <c r="T1390" i="1"/>
  <c r="T1414" i="1"/>
  <c r="T1426" i="1"/>
  <c r="T1438" i="1"/>
  <c r="T1450" i="1"/>
  <c r="T38" i="1"/>
  <c r="T69" i="1"/>
  <c r="T104" i="1"/>
  <c r="T131" i="1"/>
  <c r="T157" i="1"/>
  <c r="T183" i="1"/>
  <c r="T209" i="1"/>
  <c r="T236" i="1"/>
  <c r="T262" i="1"/>
  <c r="T288" i="1"/>
  <c r="T314" i="1"/>
  <c r="T340" i="1"/>
  <c r="T366" i="1"/>
  <c r="T393" i="1"/>
  <c r="T419" i="1"/>
  <c r="T445" i="1"/>
  <c r="T471" i="1"/>
  <c r="T497" i="1"/>
  <c r="T524" i="1"/>
  <c r="T550" i="1"/>
  <c r="T575" i="1"/>
  <c r="T596" i="1"/>
  <c r="T615" i="1"/>
  <c r="T635" i="1"/>
  <c r="T654" i="1"/>
  <c r="T674" i="1"/>
  <c r="T694" i="1"/>
  <c r="T713" i="1"/>
  <c r="T733" i="1"/>
  <c r="T753" i="1"/>
  <c r="T772" i="1"/>
  <c r="T792" i="1"/>
  <c r="T812" i="1"/>
  <c r="T831" i="1"/>
  <c r="T851" i="1"/>
  <c r="T870" i="1"/>
  <c r="T890" i="1"/>
  <c r="T910" i="1"/>
  <c r="T929" i="1"/>
  <c r="T949" i="1"/>
  <c r="T969" i="1"/>
  <c r="T1008" i="1"/>
  <c r="T1027" i="1"/>
  <c r="T1043" i="1"/>
  <c r="T1059" i="1"/>
  <c r="T1073" i="1"/>
  <c r="T1087" i="1"/>
  <c r="T1101" i="1"/>
  <c r="T1115" i="1"/>
  <c r="T1127" i="1"/>
  <c r="T1139" i="1"/>
  <c r="T1151" i="1"/>
  <c r="T1163" i="1"/>
  <c r="T1175" i="1"/>
  <c r="T1187" i="1"/>
  <c r="T1199" i="1"/>
  <c r="T1211" i="1"/>
  <c r="T1235" i="1"/>
  <c r="T1247" i="1"/>
  <c r="T1259" i="1"/>
  <c r="T1271" i="1"/>
  <c r="T1283" i="1"/>
  <c r="T1295" i="1"/>
  <c r="T1307" i="1"/>
  <c r="T1319" i="1"/>
  <c r="T1331" i="1"/>
  <c r="T1343" i="1"/>
  <c r="T1355" i="1"/>
  <c r="T1367" i="1"/>
  <c r="T1379" i="1"/>
  <c r="T1391" i="1"/>
  <c r="T1415" i="1"/>
  <c r="T1427" i="1"/>
  <c r="T1439" i="1"/>
  <c r="T1451" i="1"/>
  <c r="T1463" i="1"/>
  <c r="T1475" i="1"/>
  <c r="T1487" i="1"/>
  <c r="T1499" i="1"/>
  <c r="T1511" i="1"/>
  <c r="T1523" i="1"/>
  <c r="T1535" i="1"/>
  <c r="T41" i="1"/>
  <c r="T76" i="1"/>
  <c r="T105" i="1"/>
  <c r="T133" i="1"/>
  <c r="T159" i="1"/>
  <c r="T185" i="1"/>
  <c r="T238" i="1"/>
  <c r="T264" i="1"/>
  <c r="T290" i="1"/>
  <c r="T316" i="1"/>
  <c r="T342" i="1"/>
  <c r="T369" i="1"/>
  <c r="T395" i="1"/>
  <c r="T421" i="1"/>
  <c r="T447" i="1"/>
  <c r="T473" i="1"/>
  <c r="T500" i="1"/>
  <c r="T526" i="1"/>
  <c r="T552" i="1"/>
  <c r="T576" i="1"/>
  <c r="T598" i="1"/>
  <c r="T617" i="1"/>
  <c r="T637" i="1"/>
  <c r="T657" i="1"/>
  <c r="T676" i="1"/>
  <c r="T696" i="1"/>
  <c r="T716" i="1"/>
  <c r="T735" i="1"/>
  <c r="T755" i="1"/>
  <c r="T774" i="1"/>
  <c r="T794" i="1"/>
  <c r="T833" i="1"/>
  <c r="T853" i="1"/>
  <c r="T873" i="1"/>
  <c r="T892" i="1"/>
  <c r="T912" i="1"/>
  <c r="T932" i="1"/>
  <c r="T951" i="1"/>
  <c r="T971" i="1"/>
  <c r="T990" i="1"/>
  <c r="T1010" i="1"/>
  <c r="T1028" i="1"/>
  <c r="T1044" i="1"/>
  <c r="T1060" i="1"/>
  <c r="T1074" i="1"/>
  <c r="T1088" i="1"/>
  <c r="T1103" i="1"/>
  <c r="T1116" i="1"/>
  <c r="T1128" i="1"/>
  <c r="T1140" i="1"/>
  <c r="T1152" i="1"/>
  <c r="T1164" i="1"/>
  <c r="T1176" i="1"/>
  <c r="T1200" i="1"/>
  <c r="T1236" i="1"/>
  <c r="T1248" i="1"/>
  <c r="T1260" i="1"/>
  <c r="T1272" i="1"/>
  <c r="T1296" i="1"/>
  <c r="T1308" i="1"/>
  <c r="T1320" i="1"/>
  <c r="T1344" i="1"/>
  <c r="T1368" i="1"/>
  <c r="T1380" i="1"/>
  <c r="T1392" i="1"/>
  <c r="T1404" i="1"/>
  <c r="T1416" i="1"/>
  <c r="T1428" i="1"/>
  <c r="T1440" i="1"/>
  <c r="T1452" i="1"/>
  <c r="T1476" i="1"/>
  <c r="T1488" i="1"/>
  <c r="T1500" i="1"/>
  <c r="T1512" i="1"/>
  <c r="T1524" i="1"/>
  <c r="T1536" i="1"/>
  <c r="T50" i="1"/>
  <c r="T78" i="1"/>
  <c r="T108" i="1"/>
  <c r="T135" i="1"/>
  <c r="T161" i="1"/>
  <c r="T188" i="1"/>
  <c r="T214" i="1"/>
  <c r="T240" i="1"/>
  <c r="T266" i="1"/>
  <c r="T292" i="1"/>
  <c r="T318" i="1"/>
  <c r="T345" i="1"/>
  <c r="T397" i="1"/>
  <c r="T423" i="1"/>
  <c r="T449" i="1"/>
  <c r="T476" i="1"/>
  <c r="T502" i="1"/>
  <c r="T528" i="1"/>
  <c r="T554" i="1"/>
  <c r="T579" i="1"/>
  <c r="T601" i="1"/>
  <c r="T620" i="1"/>
  <c r="T640" i="1"/>
  <c r="T659" i="1"/>
  <c r="T680" i="1"/>
  <c r="T698" i="1"/>
  <c r="T719" i="1"/>
  <c r="T737" i="1"/>
  <c r="T758" i="1"/>
  <c r="T777" i="1"/>
  <c r="T797" i="1"/>
  <c r="T816" i="1"/>
  <c r="T837" i="1"/>
  <c r="T855" i="1"/>
  <c r="T876" i="1"/>
  <c r="T894" i="1"/>
  <c r="T915" i="1"/>
  <c r="T934" i="1"/>
  <c r="T954" i="1"/>
  <c r="T973" i="1"/>
  <c r="T994" i="1"/>
  <c r="T51" i="1"/>
  <c r="T116" i="1"/>
  <c r="T142" i="1"/>
  <c r="T168" i="1"/>
  <c r="T194" i="1"/>
  <c r="T273" i="1"/>
  <c r="T325" i="1"/>
  <c r="T351" i="1"/>
  <c r="T377" i="1"/>
  <c r="T404" i="1"/>
  <c r="T456" i="1"/>
  <c r="T482" i="1"/>
  <c r="T508" i="1"/>
  <c r="T534" i="1"/>
  <c r="T561" i="1"/>
  <c r="T580" i="1"/>
  <c r="T602" i="1"/>
  <c r="T622" i="1"/>
  <c r="T641" i="1"/>
  <c r="T661" i="1"/>
  <c r="T681" i="1"/>
  <c r="T700" i="1"/>
  <c r="T720" i="1"/>
  <c r="T740" i="1"/>
  <c r="T759" i="1"/>
  <c r="T779" i="1"/>
  <c r="T798" i="1"/>
  <c r="T818" i="1"/>
  <c r="T838" i="1"/>
  <c r="T857" i="1"/>
  <c r="T877" i="1"/>
  <c r="T897" i="1"/>
  <c r="T916" i="1"/>
  <c r="T936" i="1"/>
  <c r="T956" i="1"/>
  <c r="T975" i="1"/>
  <c r="T995" i="1"/>
  <c r="T1014" i="1"/>
  <c r="T1032" i="1"/>
  <c r="T1048" i="1"/>
  <c r="T1092" i="1"/>
  <c r="T1107" i="1"/>
  <c r="T1119" i="1"/>
  <c r="T1131" i="1"/>
  <c r="T1143" i="1"/>
  <c r="T1155" i="1"/>
  <c r="T1167" i="1"/>
  <c r="T1179" i="1"/>
  <c r="T1191" i="1"/>
  <c r="T1203" i="1"/>
  <c r="T1215" i="1"/>
  <c r="T1227" i="1"/>
  <c r="T1239" i="1"/>
  <c r="T1251" i="1"/>
  <c r="T1263" i="1"/>
  <c r="T1275" i="1"/>
  <c r="T1287" i="1"/>
  <c r="T1299" i="1"/>
  <c r="T1311" i="1"/>
  <c r="T1323" i="1"/>
  <c r="T1335" i="1"/>
  <c r="T1347" i="1"/>
  <c r="T1371" i="1"/>
  <c r="T1383" i="1"/>
  <c r="T1395" i="1"/>
  <c r="T1407" i="1"/>
  <c r="T1419" i="1"/>
  <c r="T1455" i="1"/>
  <c r="T52" i="1"/>
  <c r="T82" i="1"/>
  <c r="T117" i="1"/>
  <c r="T143" i="1"/>
  <c r="T169" i="1"/>
  <c r="T195" i="1"/>
  <c r="T221" i="1"/>
  <c r="T248" i="1"/>
  <c r="T274" i="1"/>
  <c r="T300" i="1"/>
  <c r="T326" i="1"/>
  <c r="T352" i="1"/>
  <c r="T378" i="1"/>
  <c r="T431" i="1"/>
  <c r="T457" i="1"/>
  <c r="T483" i="1"/>
  <c r="T509" i="1"/>
  <c r="T536" i="1"/>
  <c r="T562" i="1"/>
  <c r="T585" i="1"/>
  <c r="T604" i="1"/>
  <c r="T624" i="1"/>
  <c r="T644" i="1"/>
  <c r="T663" i="1"/>
  <c r="T683" i="1"/>
  <c r="T702" i="1"/>
  <c r="T722" i="1"/>
  <c r="T742" i="1"/>
  <c r="T761" i="1"/>
  <c r="T781" i="1"/>
  <c r="T801" i="1"/>
  <c r="T820" i="1"/>
  <c r="T840" i="1"/>
  <c r="T860" i="1"/>
  <c r="T879" i="1"/>
  <c r="T899" i="1"/>
  <c r="T918" i="1"/>
  <c r="T938" i="1"/>
  <c r="T958" i="1"/>
  <c r="T997" i="1"/>
  <c r="T1017" i="1"/>
  <c r="T1033" i="1"/>
  <c r="T1049" i="1"/>
  <c r="T1064" i="1"/>
  <c r="T1093" i="1"/>
  <c r="T1108" i="1"/>
  <c r="T1120" i="1"/>
  <c r="T1144" i="1"/>
  <c r="T1156" i="1"/>
  <c r="T1168" i="1"/>
  <c r="T1192" i="1"/>
  <c r="T1204" i="1"/>
  <c r="T1216" i="1"/>
  <c r="T1228" i="1"/>
  <c r="T1240" i="1"/>
  <c r="T1252" i="1"/>
  <c r="T1264" i="1"/>
  <c r="T1288" i="1"/>
  <c r="T1300" i="1"/>
  <c r="T1312" i="1"/>
  <c r="T1324" i="1"/>
  <c r="T1348" i="1"/>
  <c r="T1360" i="1"/>
  <c r="T1372" i="1"/>
  <c r="T1384" i="1"/>
  <c r="T1396" i="1"/>
  <c r="T1408" i="1"/>
  <c r="T54" i="1"/>
  <c r="T89" i="1"/>
  <c r="T118" i="1"/>
  <c r="T144" i="1"/>
  <c r="T170" i="1"/>
  <c r="T196" i="1"/>
  <c r="T222" i="1"/>
  <c r="T249" i="1"/>
  <c r="T275" i="1"/>
  <c r="T301" i="1"/>
  <c r="T327" i="1"/>
  <c r="T353" i="1"/>
  <c r="T380" i="1"/>
  <c r="T406" i="1"/>
  <c r="T432" i="1"/>
  <c r="T458" i="1"/>
  <c r="T484" i="1"/>
  <c r="T510" i="1"/>
  <c r="T537" i="1"/>
  <c r="T563" i="1"/>
  <c r="T587" i="1"/>
  <c r="T626" i="1"/>
  <c r="T645" i="1"/>
  <c r="T665" i="1"/>
  <c r="T684" i="1"/>
  <c r="T705" i="1"/>
  <c r="T723" i="1"/>
  <c r="T744" i="1"/>
  <c r="T762" i="1"/>
  <c r="T783" i="1"/>
  <c r="T802" i="1"/>
  <c r="T822" i="1"/>
  <c r="T841" i="1"/>
  <c r="T862" i="1"/>
  <c r="T880" i="1"/>
  <c r="T901" i="1"/>
  <c r="T940" i="1"/>
  <c r="T980" i="1"/>
  <c r="T42" i="1"/>
  <c r="T160" i="1"/>
  <c r="T265" i="1"/>
  <c r="T370" i="1"/>
  <c r="T578" i="1"/>
  <c r="T658" i="1"/>
  <c r="T736" i="1"/>
  <c r="T815" i="1"/>
  <c r="T893" i="1"/>
  <c r="T972" i="1"/>
  <c r="T1029" i="1"/>
  <c r="T1065" i="1"/>
  <c r="T1097" i="1"/>
  <c r="T1130" i="1"/>
  <c r="T1189" i="1"/>
  <c r="T1217" i="1"/>
  <c r="T1243" i="1"/>
  <c r="T1274" i="1"/>
  <c r="T1302" i="1"/>
  <c r="T1333" i="1"/>
  <c r="T1361" i="1"/>
  <c r="T1387" i="1"/>
  <c r="T1417" i="1"/>
  <c r="T1436" i="1"/>
  <c r="T1458" i="1"/>
  <c r="T1477" i="1"/>
  <c r="T1492" i="1"/>
  <c r="T1507" i="1"/>
  <c r="T1525" i="1"/>
  <c r="T1539" i="1"/>
  <c r="T1563" i="1"/>
  <c r="T1575" i="1"/>
  <c r="T1587" i="1"/>
  <c r="T1623" i="1"/>
  <c r="T1635" i="1"/>
  <c r="T1647" i="1"/>
  <c r="T1659" i="1"/>
  <c r="T1671" i="1"/>
  <c r="T1683" i="1"/>
  <c r="T1695" i="1"/>
  <c r="T1707" i="1"/>
  <c r="T1719" i="1"/>
  <c r="T1731" i="1"/>
  <c r="T1743" i="1"/>
  <c r="T1755" i="1"/>
  <c r="T1767" i="1"/>
  <c r="T1779" i="1"/>
  <c r="T1803" i="1"/>
  <c r="T1815" i="1"/>
  <c r="T1827" i="1"/>
  <c r="T1839" i="1"/>
  <c r="T1851" i="1"/>
  <c r="T1863" i="1"/>
  <c r="T1875" i="1"/>
  <c r="T1887" i="1"/>
  <c r="T1911" i="1"/>
  <c r="T1923" i="1"/>
  <c r="T1935" i="1"/>
  <c r="T1947" i="1"/>
  <c r="T1959" i="1"/>
  <c r="T1971" i="1"/>
  <c r="T1995" i="1"/>
  <c r="T2007" i="1"/>
  <c r="T2031" i="1"/>
  <c r="T2043" i="1"/>
  <c r="T2055" i="1"/>
  <c r="T56" i="1"/>
  <c r="T172" i="1"/>
  <c r="T486" i="1"/>
  <c r="T588" i="1"/>
  <c r="T666" i="1"/>
  <c r="T745" i="1"/>
  <c r="T824" i="1"/>
  <c r="T981" i="1"/>
  <c r="T1031" i="1"/>
  <c r="T1067" i="1"/>
  <c r="T1104" i="1"/>
  <c r="T1133" i="1"/>
  <c r="T1159" i="1"/>
  <c r="T1190" i="1"/>
  <c r="T1218" i="1"/>
  <c r="T1249" i="1"/>
  <c r="T1303" i="1"/>
  <c r="T1334" i="1"/>
  <c r="T1362" i="1"/>
  <c r="T1393" i="1"/>
  <c r="T1418" i="1"/>
  <c r="T1441" i="1"/>
  <c r="T1459" i="1"/>
  <c r="T1478" i="1"/>
  <c r="T1493" i="1"/>
  <c r="T1508" i="1"/>
  <c r="T1526" i="1"/>
  <c r="T1540" i="1"/>
  <c r="T1552" i="1"/>
  <c r="T1576" i="1"/>
  <c r="T1588" i="1"/>
  <c r="T1600" i="1"/>
  <c r="T1612" i="1"/>
  <c r="T1624" i="1"/>
  <c r="T1636" i="1"/>
  <c r="T1648" i="1"/>
  <c r="T1660" i="1"/>
  <c r="T1672" i="1"/>
  <c r="T1684" i="1"/>
  <c r="T1696" i="1"/>
  <c r="T1708" i="1"/>
  <c r="T1720" i="1"/>
  <c r="T1732" i="1"/>
  <c r="T1744" i="1"/>
  <c r="T1768" i="1"/>
  <c r="T1780" i="1"/>
  <c r="T1792" i="1"/>
  <c r="T1804" i="1"/>
  <c r="T1816" i="1"/>
  <c r="T1828" i="1"/>
  <c r="T1840" i="1"/>
  <c r="T1852" i="1"/>
  <c r="T1864" i="1"/>
  <c r="T1876" i="1"/>
  <c r="T1888" i="1"/>
  <c r="T1900" i="1"/>
  <c r="T1912" i="1"/>
  <c r="T1924" i="1"/>
  <c r="T63" i="1"/>
  <c r="T173" i="1"/>
  <c r="T278" i="1"/>
  <c r="T383" i="1"/>
  <c r="T488" i="1"/>
  <c r="T589" i="1"/>
  <c r="T668" i="1"/>
  <c r="T825" i="1"/>
  <c r="T903" i="1"/>
  <c r="T982" i="1"/>
  <c r="T1035" i="1"/>
  <c r="T1068" i="1"/>
  <c r="T1105" i="1"/>
  <c r="T1134" i="1"/>
  <c r="T1165" i="1"/>
  <c r="T1193" i="1"/>
  <c r="T1219" i="1"/>
  <c r="T1250" i="1"/>
  <c r="T1278" i="1"/>
  <c r="T1309" i="1"/>
  <c r="T1363" i="1"/>
  <c r="T1394" i="1"/>
  <c r="T1421" i="1"/>
  <c r="T1442" i="1"/>
  <c r="T1460" i="1"/>
  <c r="T1479" i="1"/>
  <c r="T1494" i="1"/>
  <c r="T1527" i="1"/>
  <c r="T1541" i="1"/>
  <c r="T1553" i="1"/>
  <c r="T1565" i="1"/>
  <c r="T1577" i="1"/>
  <c r="T1589" i="1"/>
  <c r="T1613" i="1"/>
  <c r="T1625" i="1"/>
  <c r="T1649" i="1"/>
  <c r="T1661" i="1"/>
  <c r="T1673" i="1"/>
  <c r="T1685" i="1"/>
  <c r="T1709" i="1"/>
  <c r="T1721" i="1"/>
  <c r="T1733" i="1"/>
  <c r="T1745" i="1"/>
  <c r="T1757" i="1"/>
  <c r="T1769" i="1"/>
  <c r="T1781" i="1"/>
  <c r="T1793" i="1"/>
  <c r="T1805" i="1"/>
  <c r="T1817" i="1"/>
  <c r="T1829" i="1"/>
  <c r="T1841" i="1"/>
  <c r="T1853" i="1"/>
  <c r="T1865" i="1"/>
  <c r="T1877" i="1"/>
  <c r="T1889" i="1"/>
  <c r="T1901" i="1"/>
  <c r="T1913" i="1"/>
  <c r="T1925" i="1"/>
  <c r="T1937" i="1"/>
  <c r="T1949" i="1"/>
  <c r="T1973" i="1"/>
  <c r="T1985" i="1"/>
  <c r="T1997" i="1"/>
  <c r="T2009" i="1"/>
  <c r="T2021" i="1"/>
  <c r="T2033" i="1"/>
  <c r="T186" i="1"/>
  <c r="T291" i="1"/>
  <c r="T396" i="1"/>
  <c r="T501" i="1"/>
  <c r="T600" i="1"/>
  <c r="T678" i="1"/>
  <c r="T836" i="1"/>
  <c r="T914" i="1"/>
  <c r="T993" i="1"/>
  <c r="T1036" i="1"/>
  <c r="T1075" i="1"/>
  <c r="T1109" i="1"/>
  <c r="T1166" i="1"/>
  <c r="T1194" i="1"/>
  <c r="T1225" i="1"/>
  <c r="T1253" i="1"/>
  <c r="T1279" i="1"/>
  <c r="T1310" i="1"/>
  <c r="T1338" i="1"/>
  <c r="T1369" i="1"/>
  <c r="T1397" i="1"/>
  <c r="T1422" i="1"/>
  <c r="T1444" i="1"/>
  <c r="T1480" i="1"/>
  <c r="T1495" i="1"/>
  <c r="T1513" i="1"/>
  <c r="T1528" i="1"/>
  <c r="T1542" i="1"/>
  <c r="T1578" i="1"/>
  <c r="T1590" i="1"/>
  <c r="T1602" i="1"/>
  <c r="T1614" i="1"/>
  <c r="T1626" i="1"/>
  <c r="T1638" i="1"/>
  <c r="T1650" i="1"/>
  <c r="T1674" i="1"/>
  <c r="T1686" i="1"/>
  <c r="T1698" i="1"/>
  <c r="T1710" i="1"/>
  <c r="T1746" i="1"/>
  <c r="T1770" i="1"/>
  <c r="T1782" i="1"/>
  <c r="T1794" i="1"/>
  <c r="T1806" i="1"/>
  <c r="T1818" i="1"/>
  <c r="T1830" i="1"/>
  <c r="T1842" i="1"/>
  <c r="T1866" i="1"/>
  <c r="T1878" i="1"/>
  <c r="T1890" i="1"/>
  <c r="T1902" i="1"/>
  <c r="T1914" i="1"/>
  <c r="T1926" i="1"/>
  <c r="T1938" i="1"/>
  <c r="T1950" i="1"/>
  <c r="T1962" i="1"/>
  <c r="T1974" i="1"/>
  <c r="T1986" i="1"/>
  <c r="T90" i="1"/>
  <c r="T303" i="1"/>
  <c r="T408" i="1"/>
  <c r="T513" i="1"/>
  <c r="T606" i="1"/>
  <c r="T685" i="1"/>
  <c r="T764" i="1"/>
  <c r="T842" i="1"/>
  <c r="T921" i="1"/>
  <c r="T998" i="1"/>
  <c r="T1037" i="1"/>
  <c r="T1076" i="1"/>
  <c r="T1110" i="1"/>
  <c r="T1141" i="1"/>
  <c r="T1169" i="1"/>
  <c r="T1195" i="1"/>
  <c r="T1226" i="1"/>
  <c r="T1254" i="1"/>
  <c r="T1285" i="1"/>
  <c r="T1313" i="1"/>
  <c r="T1339" i="1"/>
  <c r="T1370" i="1"/>
  <c r="T1398" i="1"/>
  <c r="T1423" i="1"/>
  <c r="T1445" i="1"/>
  <c r="T1465" i="1"/>
  <c r="T1481" i="1"/>
  <c r="T1496" i="1"/>
  <c r="T1514" i="1"/>
  <c r="T1529" i="1"/>
  <c r="T1543" i="1"/>
  <c r="T1555" i="1"/>
  <c r="T1567" i="1"/>
  <c r="T1579" i="1"/>
  <c r="T1591" i="1"/>
  <c r="T1603" i="1"/>
  <c r="T1615" i="1"/>
  <c r="T1627" i="1"/>
  <c r="T1639" i="1"/>
  <c r="T1651" i="1"/>
  <c r="T1663" i="1"/>
  <c r="T1699" i="1"/>
  <c r="T1711" i="1"/>
  <c r="T1723" i="1"/>
  <c r="T1735" i="1"/>
  <c r="T1747" i="1"/>
  <c r="T1759" i="1"/>
  <c r="T1771" i="1"/>
  <c r="T1783" i="1"/>
  <c r="T1795" i="1"/>
  <c r="T1807" i="1"/>
  <c r="T1819" i="1"/>
  <c r="T1831" i="1"/>
  <c r="T1855" i="1"/>
  <c r="T1867" i="1"/>
  <c r="T1879" i="1"/>
  <c r="T1891" i="1"/>
  <c r="T1903" i="1"/>
  <c r="T1915" i="1"/>
  <c r="T1927" i="1"/>
  <c r="T1939" i="1"/>
  <c r="T1951" i="1"/>
  <c r="T1963" i="1"/>
  <c r="T1975" i="1"/>
  <c r="T1987" i="1"/>
  <c r="T1999" i="1"/>
  <c r="T2011" i="1"/>
  <c r="T2023" i="1"/>
  <c r="T2035" i="1"/>
  <c r="T2059" i="1"/>
  <c r="T2071" i="1"/>
  <c r="T2083" i="1"/>
  <c r="T2095" i="1"/>
  <c r="T2107" i="1"/>
  <c r="T2119" i="1"/>
  <c r="T2131" i="1"/>
  <c r="T2143" i="1"/>
  <c r="T2155" i="1"/>
  <c r="T2179" i="1"/>
  <c r="T92" i="1"/>
  <c r="T200" i="1"/>
  <c r="T304" i="1"/>
  <c r="T409" i="1"/>
  <c r="T514" i="1"/>
  <c r="T609" i="1"/>
  <c r="T766" i="1"/>
  <c r="T844" i="1"/>
  <c r="T1045" i="1"/>
  <c r="T1111" i="1"/>
  <c r="T1142" i="1"/>
  <c r="T1170" i="1"/>
  <c r="T1201" i="1"/>
  <c r="T1229" i="1"/>
  <c r="T1255" i="1"/>
  <c r="T1286" i="1"/>
  <c r="T1314" i="1"/>
  <c r="T1345" i="1"/>
  <c r="T1424" i="1"/>
  <c r="T1446" i="1"/>
  <c r="T1466" i="1"/>
  <c r="T1482" i="1"/>
  <c r="T1498" i="1"/>
  <c r="T1515" i="1"/>
  <c r="T1530" i="1"/>
  <c r="T1544" i="1"/>
  <c r="T1556" i="1"/>
  <c r="T1568" i="1"/>
  <c r="T1580" i="1"/>
  <c r="T1592" i="1"/>
  <c r="T1604" i="1"/>
  <c r="T1616" i="1"/>
  <c r="T1628" i="1"/>
  <c r="T1640" i="1"/>
  <c r="T1652" i="1"/>
  <c r="T1664" i="1"/>
  <c r="T1676" i="1"/>
  <c r="T1688" i="1"/>
  <c r="T1700" i="1"/>
  <c r="T1712" i="1"/>
  <c r="T1724" i="1"/>
  <c r="T1760" i="1"/>
  <c r="T1772" i="1"/>
  <c r="T1784" i="1"/>
  <c r="T1796" i="1"/>
  <c r="T1808" i="1"/>
  <c r="T1820" i="1"/>
  <c r="T1832" i="1"/>
  <c r="T1844" i="1"/>
  <c r="T1856" i="1"/>
  <c r="T1868" i="1"/>
  <c r="T1880" i="1"/>
  <c r="T1892" i="1"/>
  <c r="T107" i="1"/>
  <c r="T213" i="1"/>
  <c r="T317" i="1"/>
  <c r="T422" i="1"/>
  <c r="T527" i="1"/>
  <c r="T618" i="1"/>
  <c r="T776" i="1"/>
  <c r="T854" i="1"/>
  <c r="T225" i="1"/>
  <c r="T329" i="1"/>
  <c r="T434" i="1"/>
  <c r="T627" i="1"/>
  <c r="T706" i="1"/>
  <c r="T784" i="1"/>
  <c r="T863" i="1"/>
  <c r="T226" i="1"/>
  <c r="T330" i="1"/>
  <c r="T435" i="1"/>
  <c r="T540" i="1"/>
  <c r="T628" i="1"/>
  <c r="T707" i="1"/>
  <c r="T785" i="1"/>
  <c r="T942" i="1"/>
  <c r="T1012" i="1"/>
  <c r="T1052" i="1"/>
  <c r="T1121" i="1"/>
  <c r="T1206" i="1"/>
  <c r="T1237" i="1"/>
  <c r="T1265" i="1"/>
  <c r="T1291" i="1"/>
  <c r="T1322" i="1"/>
  <c r="T1409" i="1"/>
  <c r="T1432" i="1"/>
  <c r="T1470" i="1"/>
  <c r="T1486" i="1"/>
  <c r="T1503" i="1"/>
  <c r="T1518" i="1"/>
  <c r="T1533" i="1"/>
  <c r="T1547" i="1"/>
  <c r="T1559" i="1"/>
  <c r="T1571" i="1"/>
  <c r="T1583" i="1"/>
  <c r="T1595" i="1"/>
  <c r="T1607" i="1"/>
  <c r="T1631" i="1"/>
  <c r="T1643" i="1"/>
  <c r="T1655" i="1"/>
  <c r="T1667" i="1"/>
  <c r="T1679" i="1"/>
  <c r="T1691" i="1"/>
  <c r="T1703" i="1"/>
  <c r="T1715" i="1"/>
  <c r="T1727" i="1"/>
  <c r="T1739" i="1"/>
  <c r="T1751" i="1"/>
  <c r="T1763" i="1"/>
  <c r="T1787" i="1"/>
  <c r="T1799" i="1"/>
  <c r="T1811" i="1"/>
  <c r="T1823" i="1"/>
  <c r="T1835" i="1"/>
  <c r="T1847" i="1"/>
  <c r="T1859" i="1"/>
  <c r="T1871" i="1"/>
  <c r="T1883" i="1"/>
  <c r="T1895" i="1"/>
  <c r="T1907" i="1"/>
  <c r="T1919" i="1"/>
  <c r="T1931" i="1"/>
  <c r="T1943" i="1"/>
  <c r="T1955" i="1"/>
  <c r="T1967" i="1"/>
  <c r="T1979" i="1"/>
  <c r="T1991" i="1"/>
  <c r="T2003" i="1"/>
  <c r="T146" i="1"/>
  <c r="T251" i="1"/>
  <c r="T356" i="1"/>
  <c r="T565" i="1"/>
  <c r="T646" i="1"/>
  <c r="T724" i="1"/>
  <c r="T803" i="1"/>
  <c r="T881" i="1"/>
  <c r="T960" i="1"/>
  <c r="T1020" i="1"/>
  <c r="T1061" i="1"/>
  <c r="T1095" i="1"/>
  <c r="T1123" i="1"/>
  <c r="T1154" i="1"/>
  <c r="T1182" i="1"/>
  <c r="T1267" i="1"/>
  <c r="T1298" i="1"/>
  <c r="T1326" i="1"/>
  <c r="T1357" i="1"/>
  <c r="T1385" i="1"/>
  <c r="T1411" i="1"/>
  <c r="T1434" i="1"/>
  <c r="T1456" i="1"/>
  <c r="T1472" i="1"/>
  <c r="T1490" i="1"/>
  <c r="T1505" i="1"/>
  <c r="T1520" i="1"/>
  <c r="T1537" i="1"/>
  <c r="T1549" i="1"/>
  <c r="T1561" i="1"/>
  <c r="T1573" i="1"/>
  <c r="T1585" i="1"/>
  <c r="T1597" i="1"/>
  <c r="T1609" i="1"/>
  <c r="T1621" i="1"/>
  <c r="T1633" i="1"/>
  <c r="T1657" i="1"/>
  <c r="T1669" i="1"/>
  <c r="T1705" i="1"/>
  <c r="T1729" i="1"/>
  <c r="T1741" i="1"/>
  <c r="T1753" i="1"/>
  <c r="T1765" i="1"/>
  <c r="T1777" i="1"/>
  <c r="T1789" i="1"/>
  <c r="T1801" i="1"/>
  <c r="T1825" i="1"/>
  <c r="T1849" i="1"/>
  <c r="T1861" i="1"/>
  <c r="T1885" i="1"/>
  <c r="T1897" i="1"/>
  <c r="T1909" i="1"/>
  <c r="T1921" i="1"/>
  <c r="T1933" i="1"/>
  <c r="T1945" i="1"/>
  <c r="T1957" i="1"/>
  <c r="T1969" i="1"/>
  <c r="T1981" i="1"/>
  <c r="T1993" i="1"/>
  <c r="T2005" i="1"/>
  <c r="T134" i="1"/>
  <c r="T718" i="1"/>
  <c r="T1129" i="1"/>
  <c r="T1214" i="1"/>
  <c r="T1301" i="1"/>
  <c r="T1386" i="1"/>
  <c r="T1457" i="1"/>
  <c r="T1506" i="1"/>
  <c r="T1550" i="1"/>
  <c r="T1586" i="1"/>
  <c r="T1694" i="1"/>
  <c r="T1730" i="1"/>
  <c r="T1766" i="1"/>
  <c r="T1802" i="1"/>
  <c r="T1838" i="1"/>
  <c r="T1874" i="1"/>
  <c r="T1908" i="1"/>
  <c r="T1936" i="1"/>
  <c r="T1960" i="1"/>
  <c r="T1984" i="1"/>
  <c r="T2008" i="1"/>
  <c r="T2041" i="1"/>
  <c r="T2056" i="1"/>
  <c r="T2070" i="1"/>
  <c r="T2084" i="1"/>
  <c r="T2097" i="1"/>
  <c r="T2110" i="1"/>
  <c r="T2123" i="1"/>
  <c r="T2136" i="1"/>
  <c r="T2149" i="1"/>
  <c r="T2162" i="1"/>
  <c r="T2175" i="1"/>
  <c r="T2188" i="1"/>
  <c r="T2200" i="1"/>
  <c r="T2212" i="1"/>
  <c r="T2224" i="1"/>
  <c r="T2236" i="1"/>
  <c r="T2248" i="1"/>
  <c r="T2284" i="1"/>
  <c r="T2296" i="1"/>
  <c r="T2308" i="1"/>
  <c r="T2320" i="1"/>
  <c r="T2344" i="1"/>
  <c r="T2356" i="1"/>
  <c r="T2368" i="1"/>
  <c r="T2380" i="1"/>
  <c r="T2392" i="1"/>
  <c r="T2404" i="1"/>
  <c r="T2416" i="1"/>
  <c r="T2428" i="1"/>
  <c r="T2440" i="1"/>
  <c r="T2452" i="1"/>
  <c r="T2464" i="1"/>
  <c r="T2476" i="1"/>
  <c r="T2488" i="1"/>
  <c r="T2500" i="1"/>
  <c r="T2512" i="1"/>
  <c r="T2524" i="1"/>
  <c r="T2536" i="1"/>
  <c r="T2548" i="1"/>
  <c r="T2560" i="1"/>
  <c r="T2572" i="1"/>
  <c r="T2584" i="1"/>
  <c r="T2596" i="1"/>
  <c r="T2608" i="1"/>
  <c r="T2620" i="1"/>
  <c r="T2632" i="1"/>
  <c r="T2644" i="1"/>
  <c r="T2656" i="1"/>
  <c r="T2668" i="1"/>
  <c r="T2680" i="1"/>
  <c r="T2692" i="1"/>
  <c r="T2704" i="1"/>
  <c r="T2716" i="1"/>
  <c r="T2728" i="1"/>
  <c r="T2740" i="1"/>
  <c r="T2752" i="1"/>
  <c r="T2764" i="1"/>
  <c r="T147" i="1"/>
  <c r="T726" i="1"/>
  <c r="T1047" i="1"/>
  <c r="T1145" i="1"/>
  <c r="T1230" i="1"/>
  <c r="T1315" i="1"/>
  <c r="T1405" i="1"/>
  <c r="T1468" i="1"/>
  <c r="T1516" i="1"/>
  <c r="T1557" i="1"/>
  <c r="T1593" i="1"/>
  <c r="T1629" i="1"/>
  <c r="T1665" i="1"/>
  <c r="T1701" i="1"/>
  <c r="T1737" i="1"/>
  <c r="T1773" i="1"/>
  <c r="T1809" i="1"/>
  <c r="T1845" i="1"/>
  <c r="T1881" i="1"/>
  <c r="T1940" i="1"/>
  <c r="T1988" i="1"/>
  <c r="T2010" i="1"/>
  <c r="T2027" i="1"/>
  <c r="T2057" i="1"/>
  <c r="T2072" i="1"/>
  <c r="T2085" i="1"/>
  <c r="T2098" i="1"/>
  <c r="T2111" i="1"/>
  <c r="T2137" i="1"/>
  <c r="T2150" i="1"/>
  <c r="T2163" i="1"/>
  <c r="T2176" i="1"/>
  <c r="T2189" i="1"/>
  <c r="T2201" i="1"/>
  <c r="T2213" i="1"/>
  <c r="T2225" i="1"/>
  <c r="T2237" i="1"/>
  <c r="T2249" i="1"/>
  <c r="T2261" i="1"/>
  <c r="T2273" i="1"/>
  <c r="T2285" i="1"/>
  <c r="T2297" i="1"/>
  <c r="T2309" i="1"/>
  <c r="T2321" i="1"/>
  <c r="T2333" i="1"/>
  <c r="T2345" i="1"/>
  <c r="T2357" i="1"/>
  <c r="T2369" i="1"/>
  <c r="T2381" i="1"/>
  <c r="T2393" i="1"/>
  <c r="T2405" i="1"/>
  <c r="T2417" i="1"/>
  <c r="T2429" i="1"/>
  <c r="T2453" i="1"/>
  <c r="T2465" i="1"/>
  <c r="T2477" i="1"/>
  <c r="T2489" i="1"/>
  <c r="T2501" i="1"/>
  <c r="T2513" i="1"/>
  <c r="T2537" i="1"/>
  <c r="T2549" i="1"/>
  <c r="T2561" i="1"/>
  <c r="T2585" i="1"/>
  <c r="T2597" i="1"/>
  <c r="T2609" i="1"/>
  <c r="T2621" i="1"/>
  <c r="T2633" i="1"/>
  <c r="T2645" i="1"/>
  <c r="T2657" i="1"/>
  <c r="T2669" i="1"/>
  <c r="T2681" i="1"/>
  <c r="T239" i="1"/>
  <c r="T796" i="1"/>
  <c r="T1146" i="1"/>
  <c r="T1231" i="1"/>
  <c r="T1321" i="1"/>
  <c r="T1406" i="1"/>
  <c r="T1469" i="1"/>
  <c r="T1517" i="1"/>
  <c r="T1558" i="1"/>
  <c r="T1594" i="1"/>
  <c r="T1630" i="1"/>
  <c r="T1666" i="1"/>
  <c r="T1702" i="1"/>
  <c r="T1738" i="1"/>
  <c r="T1774" i="1"/>
  <c r="T1810" i="1"/>
  <c r="T1846" i="1"/>
  <c r="T1882" i="1"/>
  <c r="T1916" i="1"/>
  <c r="T1965" i="1"/>
  <c r="T1989" i="1"/>
  <c r="T2012" i="1"/>
  <c r="T2028" i="1"/>
  <c r="T2044" i="1"/>
  <c r="T2058" i="1"/>
  <c r="T2073" i="1"/>
  <c r="T2086" i="1"/>
  <c r="T2099" i="1"/>
  <c r="T2112" i="1"/>
  <c r="T2125" i="1"/>
  <c r="T2138" i="1"/>
  <c r="T2151" i="1"/>
  <c r="T2164" i="1"/>
  <c r="T2177" i="1"/>
  <c r="T2190" i="1"/>
  <c r="T2202" i="1"/>
  <c r="T2214" i="1"/>
  <c r="T2226" i="1"/>
  <c r="T2238" i="1"/>
  <c r="T2250" i="1"/>
  <c r="T2262" i="1"/>
  <c r="T2274" i="1"/>
  <c r="T2286" i="1"/>
  <c r="T2298" i="1"/>
  <c r="T2310" i="1"/>
  <c r="T2322" i="1"/>
  <c r="T2334" i="1"/>
  <c r="T2346" i="1"/>
  <c r="T2358" i="1"/>
  <c r="T2382" i="1"/>
  <c r="T2394" i="1"/>
  <c r="T2406" i="1"/>
  <c r="T2418" i="1"/>
  <c r="T2442" i="1"/>
  <c r="T2454" i="1"/>
  <c r="T2466" i="1"/>
  <c r="T2478" i="1"/>
  <c r="T2490" i="1"/>
  <c r="T2502" i="1"/>
  <c r="T2514" i="1"/>
  <c r="T2526" i="1"/>
  <c r="T2538" i="1"/>
  <c r="T2550" i="1"/>
  <c r="T2574" i="1"/>
  <c r="T2598" i="1"/>
  <c r="T2610" i="1"/>
  <c r="T2622" i="1"/>
  <c r="T2634" i="1"/>
  <c r="T2646" i="1"/>
  <c r="T2658" i="1"/>
  <c r="T2670" i="1"/>
  <c r="T2682" i="1"/>
  <c r="T2694" i="1"/>
  <c r="T2706" i="1"/>
  <c r="T2718" i="1"/>
  <c r="T252" i="1"/>
  <c r="T805" i="1"/>
  <c r="T1053" i="1"/>
  <c r="T1153" i="1"/>
  <c r="T1238" i="1"/>
  <c r="T1325" i="1"/>
  <c r="T1471" i="1"/>
  <c r="T1519" i="1"/>
  <c r="T1560" i="1"/>
  <c r="T1632" i="1"/>
  <c r="T1668" i="1"/>
  <c r="T1704" i="1"/>
  <c r="T1776" i="1"/>
  <c r="T1812" i="1"/>
  <c r="T1848" i="1"/>
  <c r="T1884" i="1"/>
  <c r="T1917" i="1"/>
  <c r="T1942" i="1"/>
  <c r="T1966" i="1"/>
  <c r="T1990" i="1"/>
  <c r="T2013" i="1"/>
  <c r="T2029" i="1"/>
  <c r="T2045" i="1"/>
  <c r="T2060" i="1"/>
  <c r="T2074" i="1"/>
  <c r="T2087" i="1"/>
  <c r="T2100" i="1"/>
  <c r="T2113" i="1"/>
  <c r="T2126" i="1"/>
  <c r="T2139" i="1"/>
  <c r="T2152" i="1"/>
  <c r="T2165" i="1"/>
  <c r="T2178" i="1"/>
  <c r="T2191" i="1"/>
  <c r="T2203" i="1"/>
  <c r="T2215" i="1"/>
  <c r="T2227" i="1"/>
  <c r="T2239" i="1"/>
  <c r="T2251" i="1"/>
  <c r="T2263" i="1"/>
  <c r="T2275" i="1"/>
  <c r="T2287" i="1"/>
  <c r="T2299" i="1"/>
  <c r="T2311" i="1"/>
  <c r="T2323" i="1"/>
  <c r="T2335" i="1"/>
  <c r="T2347" i="1"/>
  <c r="T2359" i="1"/>
  <c r="T2371" i="1"/>
  <c r="T2383" i="1"/>
  <c r="T2395" i="1"/>
  <c r="T2407" i="1"/>
  <c r="T2419" i="1"/>
  <c r="T2431" i="1"/>
  <c r="T2443" i="1"/>
  <c r="T2455" i="1"/>
  <c r="T2479" i="1"/>
  <c r="T2491" i="1"/>
  <c r="T2503" i="1"/>
  <c r="T2515" i="1"/>
  <c r="T2539" i="1"/>
  <c r="T2551" i="1"/>
  <c r="T2563" i="1"/>
  <c r="T2599" i="1"/>
  <c r="T2611" i="1"/>
  <c r="T2623" i="1"/>
  <c r="T2635" i="1"/>
  <c r="T2647" i="1"/>
  <c r="T2671" i="1"/>
  <c r="T2683" i="1"/>
  <c r="T2695" i="1"/>
  <c r="T2707" i="1"/>
  <c r="T2719" i="1"/>
  <c r="T2731" i="1"/>
  <c r="T2743" i="1"/>
  <c r="T344" i="1"/>
  <c r="T875" i="1"/>
  <c r="T1062" i="1"/>
  <c r="T1157" i="1"/>
  <c r="T1242" i="1"/>
  <c r="T1327" i="1"/>
  <c r="T1412" i="1"/>
  <c r="T1474" i="1"/>
  <c r="T1562" i="1"/>
  <c r="T1598" i="1"/>
  <c r="T1670" i="1"/>
  <c r="T1706" i="1"/>
  <c r="T1742" i="1"/>
  <c r="T1814" i="1"/>
  <c r="T1918" i="1"/>
  <c r="T1944" i="1"/>
  <c r="T1968" i="1"/>
  <c r="T1992" i="1"/>
  <c r="T2014" i="1"/>
  <c r="T2046" i="1"/>
  <c r="T2061" i="1"/>
  <c r="T2075" i="1"/>
  <c r="T2088" i="1"/>
  <c r="T2101" i="1"/>
  <c r="T2114" i="1"/>
  <c r="T2127" i="1"/>
  <c r="T2140" i="1"/>
  <c r="T2153" i="1"/>
  <c r="T2166" i="1"/>
  <c r="T2180" i="1"/>
  <c r="T2192" i="1"/>
  <c r="T2204" i="1"/>
  <c r="T2216" i="1"/>
  <c r="T2228" i="1"/>
  <c r="T2240" i="1"/>
  <c r="T2252" i="1"/>
  <c r="T2264" i="1"/>
  <c r="T2276" i="1"/>
  <c r="T2288" i="1"/>
  <c r="T2300" i="1"/>
  <c r="T2312" i="1"/>
  <c r="T2324" i="1"/>
  <c r="T2336" i="1"/>
  <c r="T2348" i="1"/>
  <c r="T2360" i="1"/>
  <c r="T2372" i="1"/>
  <c r="T2384" i="1"/>
  <c r="T2396" i="1"/>
  <c r="T2408" i="1"/>
  <c r="T2420" i="1"/>
  <c r="T2432" i="1"/>
  <c r="T2444" i="1"/>
  <c r="T2456" i="1"/>
  <c r="T2468" i="1"/>
  <c r="T2492" i="1"/>
  <c r="T2504" i="1"/>
  <c r="T2516" i="1"/>
  <c r="T2528" i="1"/>
  <c r="T2552" i="1"/>
  <c r="T2564" i="1"/>
  <c r="T2576" i="1"/>
  <c r="T2588" i="1"/>
  <c r="T2648" i="1"/>
  <c r="T2660" i="1"/>
  <c r="T357" i="1"/>
  <c r="T1081" i="1"/>
  <c r="T1171" i="1"/>
  <c r="T1261" i="1"/>
  <c r="T1346" i="1"/>
  <c r="T1429" i="1"/>
  <c r="T1483" i="1"/>
  <c r="T1531" i="1"/>
  <c r="T1569" i="1"/>
  <c r="T1605" i="1"/>
  <c r="T1641" i="1"/>
  <c r="T1677" i="1"/>
  <c r="T1713" i="1"/>
  <c r="T1749" i="1"/>
  <c r="T1785" i="1"/>
  <c r="T1857" i="1"/>
  <c r="T1893" i="1"/>
  <c r="T1920" i="1"/>
  <c r="T1946" i="1"/>
  <c r="T1970" i="1"/>
  <c r="T1994" i="1"/>
  <c r="T2016" i="1"/>
  <c r="T2032" i="1"/>
  <c r="T2048" i="1"/>
  <c r="T2062" i="1"/>
  <c r="T2076" i="1"/>
  <c r="T2089" i="1"/>
  <c r="T2102" i="1"/>
  <c r="T2115" i="1"/>
  <c r="T2128" i="1"/>
  <c r="T2141" i="1"/>
  <c r="T2154" i="1"/>
  <c r="T2168" i="1"/>
  <c r="T2181" i="1"/>
  <c r="T2193" i="1"/>
  <c r="T2205" i="1"/>
  <c r="T2217" i="1"/>
  <c r="T2229" i="1"/>
  <c r="T2241" i="1"/>
  <c r="T2253" i="1"/>
  <c r="T2265" i="1"/>
  <c r="T2301" i="1"/>
  <c r="T2313" i="1"/>
  <c r="T2325" i="1"/>
  <c r="T2337" i="1"/>
  <c r="T2349" i="1"/>
  <c r="T2361" i="1"/>
  <c r="T2373" i="1"/>
  <c r="T2385" i="1"/>
  <c r="T2397" i="1"/>
  <c r="T2409" i="1"/>
  <c r="T2421" i="1"/>
  <c r="T2433" i="1"/>
  <c r="T2457" i="1"/>
  <c r="T2469" i="1"/>
  <c r="T2481" i="1"/>
  <c r="T2493" i="1"/>
  <c r="T2505" i="1"/>
  <c r="T2517" i="1"/>
  <c r="T2529" i="1"/>
  <c r="T2541" i="1"/>
  <c r="T2553" i="1"/>
  <c r="T2577" i="1"/>
  <c r="T2589" i="1"/>
  <c r="T2601" i="1"/>
  <c r="T2613" i="1"/>
  <c r="T2625" i="1"/>
  <c r="T2637" i="1"/>
  <c r="T2649" i="1"/>
  <c r="T2661" i="1"/>
  <c r="T2673" i="1"/>
  <c r="T2685" i="1"/>
  <c r="T2697" i="1"/>
  <c r="T2709" i="1"/>
  <c r="T553" i="1"/>
  <c r="T962" i="1"/>
  <c r="T1096" i="1"/>
  <c r="T1183" i="1"/>
  <c r="T1273" i="1"/>
  <c r="T1435" i="1"/>
  <c r="T1491" i="1"/>
  <c r="T1538" i="1"/>
  <c r="T1574" i="1"/>
  <c r="T1610" i="1"/>
  <c r="T1646" i="1"/>
  <c r="T1682" i="1"/>
  <c r="T1718" i="1"/>
  <c r="T1754" i="1"/>
  <c r="T1790" i="1"/>
  <c r="T1826" i="1"/>
  <c r="T1862" i="1"/>
  <c r="T1953" i="1"/>
  <c r="T1977" i="1"/>
  <c r="T2001" i="1"/>
  <c r="T2020" i="1"/>
  <c r="T2037" i="1"/>
  <c r="T2051" i="1"/>
  <c r="T2079" i="1"/>
  <c r="T2092" i="1"/>
  <c r="T2105" i="1"/>
  <c r="T2118" i="1"/>
  <c r="T2132" i="1"/>
  <c r="T2145" i="1"/>
  <c r="T2158" i="1"/>
  <c r="T2171" i="1"/>
  <c r="T2184" i="1"/>
  <c r="T2196" i="1"/>
  <c r="T2208" i="1"/>
  <c r="T2220" i="1"/>
  <c r="T2244" i="1"/>
  <c r="T2256" i="1"/>
  <c r="T2268" i="1"/>
  <c r="T2292" i="1"/>
  <c r="T2304" i="1"/>
  <c r="T2316" i="1"/>
  <c r="T2340" i="1"/>
  <c r="T2352" i="1"/>
  <c r="T2376" i="1"/>
  <c r="T2388" i="1"/>
  <c r="T2400" i="1"/>
  <c r="T2412" i="1"/>
  <c r="T2436" i="1"/>
  <c r="T2448" i="1"/>
  <c r="T2460" i="1"/>
  <c r="T2472" i="1"/>
  <c r="T2484" i="1"/>
  <c r="T2496" i="1"/>
  <c r="T2508" i="1"/>
  <c r="T2520" i="1"/>
  <c r="T2532" i="1"/>
  <c r="T2544" i="1"/>
  <c r="T2556" i="1"/>
  <c r="T2568" i="1"/>
  <c r="T2580" i="1"/>
  <c r="T2592" i="1"/>
  <c r="T2604" i="1"/>
  <c r="T2616" i="1"/>
  <c r="T2628" i="1"/>
  <c r="T2640" i="1"/>
  <c r="T2652" i="1"/>
  <c r="T2676" i="1"/>
  <c r="T2688" i="1"/>
  <c r="T639" i="1"/>
  <c r="T1011" i="1"/>
  <c r="T1118" i="1"/>
  <c r="T1290" i="1"/>
  <c r="T1375" i="1"/>
  <c r="T1448" i="1"/>
  <c r="T1502" i="1"/>
  <c r="T1546" i="1"/>
  <c r="T1582" i="1"/>
  <c r="T1654" i="1"/>
  <c r="T1690" i="1"/>
  <c r="T1726" i="1"/>
  <c r="T1762" i="1"/>
  <c r="T1798" i="1"/>
  <c r="T1834" i="1"/>
  <c r="T1870" i="1"/>
  <c r="T1905" i="1"/>
  <c r="T1932" i="1"/>
  <c r="T1956" i="1"/>
  <c r="T2004" i="1"/>
  <c r="T2024" i="1"/>
  <c r="T2039" i="1"/>
  <c r="T2053" i="1"/>
  <c r="T2081" i="1"/>
  <c r="T2094" i="1"/>
  <c r="T2121" i="1"/>
  <c r="T2134" i="1"/>
  <c r="T2147" i="1"/>
  <c r="T2173" i="1"/>
  <c r="T2186" i="1"/>
  <c r="T2222" i="1"/>
  <c r="T2234" i="1"/>
  <c r="T2258" i="1"/>
  <c r="T2270" i="1"/>
  <c r="T2282" i="1"/>
  <c r="T2294" i="1"/>
  <c r="T2306" i="1"/>
  <c r="T2318" i="1"/>
  <c r="T2342" i="1"/>
  <c r="T2354" i="1"/>
  <c r="T2366" i="1"/>
  <c r="T2378" i="1"/>
  <c r="T2390" i="1"/>
  <c r="T2402" i="1"/>
  <c r="T2414" i="1"/>
  <c r="T2426" i="1"/>
  <c r="T2438" i="1"/>
  <c r="T2450" i="1"/>
  <c r="T2462" i="1"/>
  <c r="T2474" i="1"/>
  <c r="T2486" i="1"/>
  <c r="T2498" i="1"/>
  <c r="T2510" i="1"/>
  <c r="T2534" i="1"/>
  <c r="T2546" i="1"/>
  <c r="T2558" i="1"/>
  <c r="T2570" i="1"/>
  <c r="T2582" i="1"/>
  <c r="T2594" i="1"/>
  <c r="T2618" i="1"/>
  <c r="T2630" i="1"/>
  <c r="T448" i="1"/>
  <c r="T1177" i="1"/>
  <c r="T1430" i="1"/>
  <c r="T1570" i="1"/>
  <c r="T1678" i="1"/>
  <c r="T1786" i="1"/>
  <c r="T1894" i="1"/>
  <c r="T1972" i="1"/>
  <c r="T2034" i="1"/>
  <c r="T2077" i="1"/>
  <c r="T2116" i="1"/>
  <c r="T2156" i="1"/>
  <c r="T2194" i="1"/>
  <c r="T2266" i="1"/>
  <c r="T2302" i="1"/>
  <c r="T2374" i="1"/>
  <c r="T2410" i="1"/>
  <c r="T2446" i="1"/>
  <c r="T2482" i="1"/>
  <c r="T2518" i="1"/>
  <c r="T2554" i="1"/>
  <c r="T2626" i="1"/>
  <c r="T2654" i="1"/>
  <c r="T2679" i="1"/>
  <c r="T2701" i="1"/>
  <c r="T2720" i="1"/>
  <c r="T2735" i="1"/>
  <c r="T2749" i="1"/>
  <c r="T2762" i="1"/>
  <c r="T2775" i="1"/>
  <c r="T2799" i="1"/>
  <c r="T2811" i="1"/>
  <c r="T2823" i="1"/>
  <c r="T2835" i="1"/>
  <c r="T2847" i="1"/>
  <c r="T2859" i="1"/>
  <c r="T2871" i="1"/>
  <c r="T2883" i="1"/>
  <c r="T2895" i="1"/>
  <c r="T2907" i="1"/>
  <c r="T2919" i="1"/>
  <c r="T2931" i="1"/>
  <c r="T2943" i="1"/>
  <c r="T2955" i="1"/>
  <c r="T2967" i="1"/>
  <c r="T2979" i="1"/>
  <c r="T2991" i="1"/>
  <c r="T3003" i="1"/>
  <c r="T3015" i="1"/>
  <c r="T3027" i="1"/>
  <c r="T3039" i="1"/>
  <c r="T3051" i="1"/>
  <c r="T3063" i="1"/>
  <c r="T3087" i="1"/>
  <c r="T3099" i="1"/>
  <c r="T3111" i="1"/>
  <c r="T3123" i="1"/>
  <c r="T3135" i="1"/>
  <c r="T3147" i="1"/>
  <c r="T3159" i="1"/>
  <c r="T3171" i="1"/>
  <c r="T3183" i="1"/>
  <c r="T3207" i="1"/>
  <c r="T3219" i="1"/>
  <c r="T3231" i="1"/>
  <c r="T3243" i="1"/>
  <c r="T3255" i="1"/>
  <c r="T3267" i="1"/>
  <c r="T3279" i="1"/>
  <c r="T3303" i="1"/>
  <c r="T3315" i="1"/>
  <c r="T3327" i="1"/>
  <c r="T3339" i="1"/>
  <c r="T3351" i="1"/>
  <c r="T3375" i="1"/>
  <c r="T3399" i="1"/>
  <c r="T3423" i="1"/>
  <c r="T3435" i="1"/>
  <c r="T461" i="1"/>
  <c r="T1181" i="1"/>
  <c r="T1433" i="1"/>
  <c r="T1680" i="1"/>
  <c r="T1788" i="1"/>
  <c r="T1896" i="1"/>
  <c r="T1976" i="1"/>
  <c r="T2036" i="1"/>
  <c r="T2078" i="1"/>
  <c r="T2117" i="1"/>
  <c r="T2195" i="1"/>
  <c r="T2267" i="1"/>
  <c r="T2303" i="1"/>
  <c r="T2339" i="1"/>
  <c r="T2375" i="1"/>
  <c r="T2411" i="1"/>
  <c r="T2447" i="1"/>
  <c r="T2483" i="1"/>
  <c r="T2555" i="1"/>
  <c r="T2684" i="1"/>
  <c r="T2702" i="1"/>
  <c r="T2736" i="1"/>
  <c r="T2750" i="1"/>
  <c r="T2763" i="1"/>
  <c r="T2776" i="1"/>
  <c r="T2788" i="1"/>
  <c r="T2812" i="1"/>
  <c r="T2824" i="1"/>
  <c r="T2848" i="1"/>
  <c r="T2860" i="1"/>
  <c r="T2872" i="1"/>
  <c r="T2884" i="1"/>
  <c r="T2896" i="1"/>
  <c r="T2920" i="1"/>
  <c r="T2932" i="1"/>
  <c r="T2944" i="1"/>
  <c r="T2956" i="1"/>
  <c r="T2968" i="1"/>
  <c r="T2980" i="1"/>
  <c r="T2992" i="1"/>
  <c r="T3004" i="1"/>
  <c r="T3016" i="1"/>
  <c r="T3028" i="1"/>
  <c r="T3040" i="1"/>
  <c r="T3052" i="1"/>
  <c r="T3064" i="1"/>
  <c r="T3076" i="1"/>
  <c r="T3088" i="1"/>
  <c r="T3100" i="1"/>
  <c r="T3124" i="1"/>
  <c r="T3136" i="1"/>
  <c r="T3148" i="1"/>
  <c r="T3160" i="1"/>
  <c r="T3172" i="1"/>
  <c r="T3196" i="1"/>
  <c r="T3208" i="1"/>
  <c r="T3220" i="1"/>
  <c r="T3244" i="1"/>
  <c r="T3256" i="1"/>
  <c r="T3268" i="1"/>
  <c r="T3280" i="1"/>
  <c r="T566" i="1"/>
  <c r="T1202" i="1"/>
  <c r="T1447" i="1"/>
  <c r="T1689" i="1"/>
  <c r="T1797" i="1"/>
  <c r="T1904" i="1"/>
  <c r="T1978" i="1"/>
  <c r="T2038" i="1"/>
  <c r="T2080" i="1"/>
  <c r="T2120" i="1"/>
  <c r="T2159" i="1"/>
  <c r="T2197" i="1"/>
  <c r="T2233" i="1"/>
  <c r="T2269" i="1"/>
  <c r="T2305" i="1"/>
  <c r="T2341" i="1"/>
  <c r="T2377" i="1"/>
  <c r="T2413" i="1"/>
  <c r="T2449" i="1"/>
  <c r="T2485" i="1"/>
  <c r="T2521" i="1"/>
  <c r="T2557" i="1"/>
  <c r="T2593" i="1"/>
  <c r="T2662" i="1"/>
  <c r="T2686" i="1"/>
  <c r="T2703" i="1"/>
  <c r="T2723" i="1"/>
  <c r="T2737" i="1"/>
  <c r="T2765" i="1"/>
  <c r="T2777" i="1"/>
  <c r="T2789" i="1"/>
  <c r="T2801" i="1"/>
  <c r="T2813" i="1"/>
  <c r="T2825" i="1"/>
  <c r="T2837" i="1"/>
  <c r="T2849" i="1"/>
  <c r="T2861" i="1"/>
  <c r="T2873" i="1"/>
  <c r="T2897" i="1"/>
  <c r="T2909" i="1"/>
  <c r="T2921" i="1"/>
  <c r="T2933" i="1"/>
  <c r="T2945" i="1"/>
  <c r="T2957" i="1"/>
  <c r="T2969" i="1"/>
  <c r="T2993" i="1"/>
  <c r="T3005" i="1"/>
  <c r="T3029" i="1"/>
  <c r="T3041" i="1"/>
  <c r="T3053" i="1"/>
  <c r="T3065" i="1"/>
  <c r="T3077" i="1"/>
  <c r="T3089" i="1"/>
  <c r="T3101" i="1"/>
  <c r="T3113" i="1"/>
  <c r="T3125" i="1"/>
  <c r="T3137" i="1"/>
  <c r="T3149" i="1"/>
  <c r="T3161" i="1"/>
  <c r="T3173" i="1"/>
  <c r="T3185" i="1"/>
  <c r="T3209" i="1"/>
  <c r="T3221" i="1"/>
  <c r="T3233" i="1"/>
  <c r="T3245" i="1"/>
  <c r="T3269" i="1"/>
  <c r="T3281" i="1"/>
  <c r="T3293" i="1"/>
  <c r="T3305" i="1"/>
  <c r="T3329" i="1"/>
  <c r="T3341" i="1"/>
  <c r="T3353" i="1"/>
  <c r="T3365" i="1"/>
  <c r="T3377" i="1"/>
  <c r="T3389" i="1"/>
  <c r="T648" i="1"/>
  <c r="T1207" i="1"/>
  <c r="T1584" i="1"/>
  <c r="T1692" i="1"/>
  <c r="T1906" i="1"/>
  <c r="T1982" i="1"/>
  <c r="T2082" i="1"/>
  <c r="T2122" i="1"/>
  <c r="T2161" i="1"/>
  <c r="T2199" i="1"/>
  <c r="T2235" i="1"/>
  <c r="T2271" i="1"/>
  <c r="T2307" i="1"/>
  <c r="T2343" i="1"/>
  <c r="T2379" i="1"/>
  <c r="T2415" i="1"/>
  <c r="T2451" i="1"/>
  <c r="T2487" i="1"/>
  <c r="T2523" i="1"/>
  <c r="T2595" i="1"/>
  <c r="T2631" i="1"/>
  <c r="T2663" i="1"/>
  <c r="T2687" i="1"/>
  <c r="T2705" i="1"/>
  <c r="T2738" i="1"/>
  <c r="T2753" i="1"/>
  <c r="T2766" i="1"/>
  <c r="T2778" i="1"/>
  <c r="T2802" i="1"/>
  <c r="T2826" i="1"/>
  <c r="T2838" i="1"/>
  <c r="T2850" i="1"/>
  <c r="T2862" i="1"/>
  <c r="T2874" i="1"/>
  <c r="T2886" i="1"/>
  <c r="T2898" i="1"/>
  <c r="T2910" i="1"/>
  <c r="T2934" i="1"/>
  <c r="T2946" i="1"/>
  <c r="T2958" i="1"/>
  <c r="T2970" i="1"/>
  <c r="T2982" i="1"/>
  <c r="T2994" i="1"/>
  <c r="T3006" i="1"/>
  <c r="T3018" i="1"/>
  <c r="T3030" i="1"/>
  <c r="T3042" i="1"/>
  <c r="T3054" i="1"/>
  <c r="T3066" i="1"/>
  <c r="T3078" i="1"/>
  <c r="T3102" i="1"/>
  <c r="T3114" i="1"/>
  <c r="T3126" i="1"/>
  <c r="T3138" i="1"/>
  <c r="T3162" i="1"/>
  <c r="T3174" i="1"/>
  <c r="T3186" i="1"/>
  <c r="T3198" i="1"/>
  <c r="T3210" i="1"/>
  <c r="T3222" i="1"/>
  <c r="T3234" i="1"/>
  <c r="T3246" i="1"/>
  <c r="T3270" i="1"/>
  <c r="T3282" i="1"/>
  <c r="T3294" i="1"/>
  <c r="T3306" i="1"/>
  <c r="T3318" i="1"/>
  <c r="T3330" i="1"/>
  <c r="T3342" i="1"/>
  <c r="T3366" i="1"/>
  <c r="T3378" i="1"/>
  <c r="T3390" i="1"/>
  <c r="T3402" i="1"/>
  <c r="T941" i="1"/>
  <c r="T1262" i="1"/>
  <c r="T1484" i="1"/>
  <c r="T1606" i="1"/>
  <c r="T1714" i="1"/>
  <c r="T1822" i="1"/>
  <c r="T1922" i="1"/>
  <c r="T1996" i="1"/>
  <c r="T2090" i="1"/>
  <c r="T2129" i="1"/>
  <c r="T2169" i="1"/>
  <c r="T2206" i="1"/>
  <c r="T2242" i="1"/>
  <c r="T2278" i="1"/>
  <c r="T2350" i="1"/>
  <c r="T2386" i="1"/>
  <c r="T2422" i="1"/>
  <c r="T2458" i="1"/>
  <c r="T2494" i="1"/>
  <c r="T2530" i="1"/>
  <c r="T2566" i="1"/>
  <c r="T2602" i="1"/>
  <c r="T2638" i="1"/>
  <c r="T2665" i="1"/>
  <c r="T2689" i="1"/>
  <c r="T2708" i="1"/>
  <c r="T2725" i="1"/>
  <c r="T2739" i="1"/>
  <c r="T2754" i="1"/>
  <c r="T2767" i="1"/>
  <c r="T2779" i="1"/>
  <c r="T2803" i="1"/>
  <c r="T2815" i="1"/>
  <c r="T2827" i="1"/>
  <c r="T2839" i="1"/>
  <c r="T2851" i="1"/>
  <c r="T2863" i="1"/>
  <c r="T2875" i="1"/>
  <c r="T2887" i="1"/>
  <c r="T2899" i="1"/>
  <c r="T2911" i="1"/>
  <c r="T2935" i="1"/>
  <c r="T2947" i="1"/>
  <c r="T2971" i="1"/>
  <c r="T2995" i="1"/>
  <c r="T3007" i="1"/>
  <c r="T3019" i="1"/>
  <c r="T3031" i="1"/>
  <c r="T3043" i="1"/>
  <c r="T3055" i="1"/>
  <c r="T3067" i="1"/>
  <c r="T3079" i="1"/>
  <c r="T3091" i="1"/>
  <c r="T3103" i="1"/>
  <c r="T3115" i="1"/>
  <c r="T3127" i="1"/>
  <c r="T3139" i="1"/>
  <c r="T3151" i="1"/>
  <c r="T3163" i="1"/>
  <c r="T3187" i="1"/>
  <c r="T3199" i="1"/>
  <c r="T3211" i="1"/>
  <c r="T3235" i="1"/>
  <c r="T3259" i="1"/>
  <c r="T3271" i="1"/>
  <c r="T3307" i="1"/>
  <c r="T3319" i="1"/>
  <c r="T3331" i="1"/>
  <c r="T3343" i="1"/>
  <c r="T3355" i="1"/>
  <c r="T3367" i="1"/>
  <c r="T3391" i="1"/>
  <c r="T3403" i="1"/>
  <c r="T3415" i="1"/>
  <c r="T3427" i="1"/>
  <c r="T3439" i="1"/>
  <c r="T3451" i="1"/>
  <c r="T953" i="1"/>
  <c r="T1266" i="1"/>
  <c r="T1489" i="1"/>
  <c r="T1608" i="1"/>
  <c r="T1716" i="1"/>
  <c r="T1824" i="1"/>
  <c r="T1928" i="1"/>
  <c r="T2000" i="1"/>
  <c r="T2050" i="1"/>
  <c r="T2091" i="1"/>
  <c r="T2130" i="1"/>
  <c r="T2170" i="1"/>
  <c r="T2243" i="1"/>
  <c r="T2315" i="1"/>
  <c r="T2351" i="1"/>
  <c r="T2387" i="1"/>
  <c r="T2423" i="1"/>
  <c r="T2459" i="1"/>
  <c r="T2495" i="1"/>
  <c r="T2531" i="1"/>
  <c r="T2567" i="1"/>
  <c r="T2603" i="1"/>
  <c r="T2639" i="1"/>
  <c r="T2666" i="1"/>
  <c r="T2690" i="1"/>
  <c r="T2710" i="1"/>
  <c r="T2726" i="1"/>
  <c r="T2741" i="1"/>
  <c r="T2755" i="1"/>
  <c r="T2768" i="1"/>
  <c r="T2780" i="1"/>
  <c r="T2792" i="1"/>
  <c r="T2804" i="1"/>
  <c r="T2816" i="1"/>
  <c r="T2828" i="1"/>
  <c r="T2840" i="1"/>
  <c r="T2864" i="1"/>
  <c r="T2876" i="1"/>
  <c r="T2888" i="1"/>
  <c r="T2900" i="1"/>
  <c r="T2912" i="1"/>
  <c r="T2924" i="1"/>
  <c r="T2936" i="1"/>
  <c r="T2948" i="1"/>
  <c r="T2960" i="1"/>
  <c r="T2972" i="1"/>
  <c r="T2984" i="1"/>
  <c r="T2996" i="1"/>
  <c r="T3008" i="1"/>
  <c r="T3020" i="1"/>
  <c r="T3032" i="1"/>
  <c r="T3044" i="1"/>
  <c r="T3056" i="1"/>
  <c r="T3068" i="1"/>
  <c r="T3080" i="1"/>
  <c r="T3092" i="1"/>
  <c r="T3104" i="1"/>
  <c r="T3116" i="1"/>
  <c r="T3140" i="1"/>
  <c r="T3164" i="1"/>
  <c r="T3176" i="1"/>
  <c r="T3212" i="1"/>
  <c r="T3224" i="1"/>
  <c r="T3236" i="1"/>
  <c r="T3248" i="1"/>
  <c r="T3272" i="1"/>
  <c r="T3296" i="1"/>
  <c r="T3308" i="1"/>
  <c r="T3320" i="1"/>
  <c r="T3332" i="1"/>
  <c r="T3344" i="1"/>
  <c r="T3356" i="1"/>
  <c r="T3368" i="1"/>
  <c r="T3392" i="1"/>
  <c r="T3404" i="1"/>
  <c r="T3416" i="1"/>
  <c r="T3428" i="1"/>
  <c r="T3440" i="1"/>
  <c r="T1289" i="1"/>
  <c r="T1501" i="1"/>
  <c r="T1725" i="1"/>
  <c r="T1833" i="1"/>
  <c r="T1930" i="1"/>
  <c r="T2002" i="1"/>
  <c r="T2052" i="1"/>
  <c r="T2133" i="1"/>
  <c r="T2172" i="1"/>
  <c r="T2209" i="1"/>
  <c r="T2245" i="1"/>
  <c r="T2317" i="1"/>
  <c r="T2353" i="1"/>
  <c r="T2389" i="1"/>
  <c r="T2425" i="1"/>
  <c r="T2497" i="1"/>
  <c r="T2533" i="1"/>
  <c r="T2569" i="1"/>
  <c r="T2605" i="1"/>
  <c r="T2641" i="1"/>
  <c r="T2667" i="1"/>
  <c r="T2691" i="1"/>
  <c r="T2727" i="1"/>
  <c r="T2742" i="1"/>
  <c r="T2756" i="1"/>
  <c r="T2769" i="1"/>
  <c r="T2781" i="1"/>
  <c r="T2793" i="1"/>
  <c r="T2805" i="1"/>
  <c r="T2817" i="1"/>
  <c r="T2829" i="1"/>
  <c r="T2841" i="1"/>
  <c r="T2853" i="1"/>
  <c r="T2865" i="1"/>
  <c r="T2877" i="1"/>
  <c r="T2889" i="1"/>
  <c r="T2925" i="1"/>
  <c r="T2937" i="1"/>
  <c r="T2949" i="1"/>
  <c r="T2961" i="1"/>
  <c r="T2973" i="1"/>
  <c r="T2985" i="1"/>
  <c r="T3009" i="1"/>
  <c r="T3021" i="1"/>
  <c r="T3033" i="1"/>
  <c r="T3045" i="1"/>
  <c r="T3057" i="1"/>
  <c r="T3069" i="1"/>
  <c r="T3081" i="1"/>
  <c r="T3093" i="1"/>
  <c r="T3117" i="1"/>
  <c r="T3141" i="1"/>
  <c r="T3153" i="1"/>
  <c r="T3165" i="1"/>
  <c r="T3177" i="1"/>
  <c r="T3189" i="1"/>
  <c r="T3201" i="1"/>
  <c r="T3213" i="1"/>
  <c r="T3225" i="1"/>
  <c r="T3237" i="1"/>
  <c r="T3249" i="1"/>
  <c r="T3261" i="1"/>
  <c r="T3273" i="1"/>
  <c r="T3285" i="1"/>
  <c r="T3297" i="1"/>
  <c r="T3309" i="1"/>
  <c r="T3321" i="1"/>
  <c r="T3333" i="1"/>
  <c r="T3345" i="1"/>
  <c r="T3357" i="1"/>
  <c r="T3369" i="1"/>
  <c r="T3381" i="1"/>
  <c r="T3393" i="1"/>
  <c r="T3405" i="1"/>
  <c r="T1083" i="1"/>
  <c r="T1349" i="1"/>
  <c r="T1532" i="1"/>
  <c r="T1642" i="1"/>
  <c r="T1750" i="1"/>
  <c r="T1858" i="1"/>
  <c r="T1948" i="1"/>
  <c r="T2017" i="1"/>
  <c r="T2063" i="1"/>
  <c r="T2103" i="1"/>
  <c r="T2142" i="1"/>
  <c r="T2182" i="1"/>
  <c r="T2218" i="1"/>
  <c r="T2254" i="1"/>
  <c r="T2290" i="1"/>
  <c r="T2326" i="1"/>
  <c r="T2362" i="1"/>
  <c r="T2398" i="1"/>
  <c r="T2434" i="1"/>
  <c r="T2470" i="1"/>
  <c r="T2506" i="1"/>
  <c r="T2542" i="1"/>
  <c r="T2578" i="1"/>
  <c r="T2614" i="1"/>
  <c r="T2643" i="1"/>
  <c r="T2674" i="1"/>
  <c r="T2696" i="1"/>
  <c r="T2730" i="1"/>
  <c r="T2745" i="1"/>
  <c r="T2758" i="1"/>
  <c r="T1117" i="1"/>
  <c r="T1374" i="1"/>
  <c r="T1545" i="1"/>
  <c r="T1653" i="1"/>
  <c r="T1761" i="1"/>
  <c r="T1869" i="1"/>
  <c r="T1954" i="1"/>
  <c r="T2022" i="1"/>
  <c r="T2066" i="1"/>
  <c r="T2106" i="1"/>
  <c r="T2146" i="1"/>
  <c r="T2185" i="1"/>
  <c r="T2221" i="1"/>
  <c r="T2257" i="1"/>
  <c r="T2293" i="1"/>
  <c r="T2329" i="1"/>
  <c r="T2365" i="1"/>
  <c r="T2401" i="1"/>
  <c r="T2437" i="1"/>
  <c r="T2473" i="1"/>
  <c r="T2509" i="1"/>
  <c r="T2545" i="1"/>
  <c r="T2581" i="1"/>
  <c r="T2617" i="1"/>
  <c r="T2651" i="1"/>
  <c r="T2699" i="1"/>
  <c r="T2733" i="1"/>
  <c r="T2747" i="1"/>
  <c r="T2760" i="1"/>
  <c r="T2773" i="1"/>
  <c r="T2785" i="1"/>
  <c r="T2797" i="1"/>
  <c r="T2809" i="1"/>
  <c r="T2821" i="1"/>
  <c r="T2833" i="1"/>
  <c r="T2845" i="1"/>
  <c r="T2857" i="1"/>
  <c r="T2881" i="1"/>
  <c r="T2893" i="1"/>
  <c r="T2905" i="1"/>
  <c r="T2917" i="1"/>
  <c r="T2929" i="1"/>
  <c r="T2941" i="1"/>
  <c r="T2977" i="1"/>
  <c r="T2989" i="1"/>
  <c r="T3013" i="1"/>
  <c r="T3025" i="1"/>
  <c r="T3037" i="1"/>
  <c r="T3049" i="1"/>
  <c r="T3061" i="1"/>
  <c r="T3073" i="1"/>
  <c r="T3085" i="1"/>
  <c r="T3097" i="1"/>
  <c r="T3109" i="1"/>
  <c r="T3121" i="1"/>
  <c r="T1019" i="1"/>
  <c r="T1728" i="1"/>
  <c r="T2054" i="1"/>
  <c r="T2211" i="1"/>
  <c r="T2355" i="1"/>
  <c r="T2499" i="1"/>
  <c r="T2642" i="1"/>
  <c r="T2729" i="1"/>
  <c r="T2782" i="1"/>
  <c r="T2854" i="1"/>
  <c r="T2890" i="1"/>
  <c r="T2962" i="1"/>
  <c r="T2998" i="1"/>
  <c r="T3034" i="1"/>
  <c r="T3070" i="1"/>
  <c r="T3106" i="1"/>
  <c r="T3134" i="1"/>
  <c r="T3167" i="1"/>
  <c r="T3193" i="1"/>
  <c r="T3226" i="1"/>
  <c r="T3252" i="1"/>
  <c r="T3278" i="1"/>
  <c r="T3304" i="1"/>
  <c r="T3328" i="1"/>
  <c r="T3352" i="1"/>
  <c r="T3400" i="1"/>
  <c r="T3419" i="1"/>
  <c r="T3434" i="1"/>
  <c r="T3449" i="1"/>
  <c r="T3462" i="1"/>
  <c r="T3474" i="1"/>
  <c r="T3486" i="1"/>
  <c r="T3498" i="1"/>
  <c r="T3510" i="1"/>
  <c r="T3522" i="1"/>
  <c r="T3534" i="1"/>
  <c r="T3558" i="1"/>
  <c r="T3570" i="1"/>
  <c r="T3582" i="1"/>
  <c r="T3594" i="1"/>
  <c r="T3618" i="1"/>
  <c r="T3630" i="1"/>
  <c r="T3654" i="1"/>
  <c r="T3666" i="1"/>
  <c r="T3678" i="1"/>
  <c r="T3690" i="1"/>
  <c r="T3702" i="1"/>
  <c r="T3714" i="1"/>
  <c r="T3726" i="1"/>
  <c r="T3738" i="1"/>
  <c r="T3750" i="1"/>
  <c r="T3762" i="1"/>
  <c r="T3774" i="1"/>
  <c r="T3798" i="1"/>
  <c r="T3810" i="1"/>
  <c r="T3822" i="1"/>
  <c r="T3834" i="1"/>
  <c r="T3846" i="1"/>
  <c r="T3858" i="1"/>
  <c r="T3870" i="1"/>
  <c r="T3882" i="1"/>
  <c r="T3894" i="1"/>
  <c r="T3918" i="1"/>
  <c r="T3930" i="1"/>
  <c r="T3942" i="1"/>
  <c r="T3954" i="1"/>
  <c r="T3966" i="1"/>
  <c r="T3978" i="1"/>
  <c r="T3575" i="1"/>
  <c r="T3647" i="1"/>
  <c r="T3707" i="1"/>
  <c r="T3767" i="1"/>
  <c r="T3803" i="1"/>
  <c r="T3827" i="1"/>
  <c r="T3863" i="1"/>
  <c r="T1091" i="1"/>
  <c r="T1752" i="1"/>
  <c r="T2064" i="1"/>
  <c r="T2219" i="1"/>
  <c r="T2363" i="1"/>
  <c r="T2650" i="1"/>
  <c r="T2732" i="1"/>
  <c r="T2783" i="1"/>
  <c r="T2819" i="1"/>
  <c r="T2855" i="1"/>
  <c r="T2891" i="1"/>
  <c r="T2927" i="1"/>
  <c r="T2963" i="1"/>
  <c r="T2999" i="1"/>
  <c r="T3035" i="1"/>
  <c r="T3071" i="1"/>
  <c r="T3107" i="1"/>
  <c r="T3142" i="1"/>
  <c r="T3168" i="1"/>
  <c r="T3194" i="1"/>
  <c r="T3253" i="1"/>
  <c r="T3286" i="1"/>
  <c r="T3310" i="1"/>
  <c r="T3334" i="1"/>
  <c r="T3358" i="1"/>
  <c r="T3382" i="1"/>
  <c r="T3401" i="1"/>
  <c r="T3420" i="1"/>
  <c r="T3436" i="1"/>
  <c r="T3450" i="1"/>
  <c r="T3463" i="1"/>
  <c r="T3475" i="1"/>
  <c r="T3487" i="1"/>
  <c r="T3511" i="1"/>
  <c r="T3523" i="1"/>
  <c r="T3535" i="1"/>
  <c r="T3547" i="1"/>
  <c r="T3595" i="1"/>
  <c r="T3607" i="1"/>
  <c r="T3619" i="1"/>
  <c r="T3631" i="1"/>
  <c r="T3643" i="1"/>
  <c r="T3655" i="1"/>
  <c r="T3667" i="1"/>
  <c r="T3679" i="1"/>
  <c r="T3691" i="1"/>
  <c r="T3715" i="1"/>
  <c r="T3727" i="1"/>
  <c r="T3739" i="1"/>
  <c r="T3751" i="1"/>
  <c r="T3763" i="1"/>
  <c r="T3775" i="1"/>
  <c r="T3787" i="1"/>
  <c r="T3811" i="1"/>
  <c r="T3823" i="1"/>
  <c r="T3835" i="1"/>
  <c r="T3847" i="1"/>
  <c r="T3859" i="1"/>
  <c r="T3871" i="1"/>
  <c r="T3883" i="1"/>
  <c r="T3895" i="1"/>
  <c r="T3907" i="1"/>
  <c r="T3931" i="1"/>
  <c r="T3943" i="1"/>
  <c r="T3955" i="1"/>
  <c r="T3967" i="1"/>
  <c r="T3979" i="1"/>
  <c r="T3991" i="1"/>
  <c r="T3442" i="1"/>
  <c r="T3527" i="1"/>
  <c r="T3551" i="1"/>
  <c r="T3611" i="1"/>
  <c r="T3683" i="1"/>
  <c r="T3875" i="1"/>
  <c r="T1122" i="1"/>
  <c r="T1764" i="1"/>
  <c r="T2069" i="1"/>
  <c r="T2223" i="1"/>
  <c r="T2367" i="1"/>
  <c r="T2511" i="1"/>
  <c r="T2653" i="1"/>
  <c r="T2734" i="1"/>
  <c r="T2784" i="1"/>
  <c r="T2856" i="1"/>
  <c r="T2928" i="1"/>
  <c r="T2964" i="1"/>
  <c r="T3036" i="1"/>
  <c r="T3072" i="1"/>
  <c r="T3108" i="1"/>
  <c r="T3143" i="1"/>
  <c r="T3202" i="1"/>
  <c r="T3228" i="1"/>
  <c r="T3254" i="1"/>
  <c r="T3287" i="1"/>
  <c r="T3311" i="1"/>
  <c r="T3335" i="1"/>
  <c r="T3383" i="1"/>
  <c r="T3406" i="1"/>
  <c r="T3421" i="1"/>
  <c r="T3452" i="1"/>
  <c r="T3464" i="1"/>
  <c r="T3476" i="1"/>
  <c r="T3488" i="1"/>
  <c r="T3500" i="1"/>
  <c r="T3512" i="1"/>
  <c r="T3524" i="1"/>
  <c r="T3536" i="1"/>
  <c r="T3560" i="1"/>
  <c r="T3572" i="1"/>
  <c r="T3584" i="1"/>
  <c r="T3596" i="1"/>
  <c r="T3608" i="1"/>
  <c r="T3620" i="1"/>
  <c r="T3632" i="1"/>
  <c r="T3644" i="1"/>
  <c r="T3656" i="1"/>
  <c r="T3668" i="1"/>
  <c r="T3680" i="1"/>
  <c r="T3692" i="1"/>
  <c r="T3704" i="1"/>
  <c r="T3716" i="1"/>
  <c r="T3728" i="1"/>
  <c r="T3740" i="1"/>
  <c r="T3752" i="1"/>
  <c r="T3764" i="1"/>
  <c r="T3788" i="1"/>
  <c r="T3800" i="1"/>
  <c r="T3812" i="1"/>
  <c r="T3824" i="1"/>
  <c r="T3836" i="1"/>
  <c r="T3848" i="1"/>
  <c r="T3860" i="1"/>
  <c r="T3872" i="1"/>
  <c r="T3884" i="1"/>
  <c r="T3896" i="1"/>
  <c r="T3920" i="1"/>
  <c r="T3932" i="1"/>
  <c r="T3956" i="1"/>
  <c r="T3968" i="1"/>
  <c r="T3980" i="1"/>
  <c r="T3992" i="1"/>
  <c r="T3386" i="1"/>
  <c r="T3491" i="1"/>
  <c r="T3503" i="1"/>
  <c r="T3539" i="1"/>
  <c r="T3599" i="1"/>
  <c r="T3659" i="1"/>
  <c r="T3851" i="1"/>
  <c r="T1297" i="1"/>
  <c r="T1836" i="1"/>
  <c r="T2096" i="1"/>
  <c r="T2247" i="1"/>
  <c r="T2391" i="1"/>
  <c r="T2535" i="1"/>
  <c r="T2672" i="1"/>
  <c r="T2744" i="1"/>
  <c r="T2822" i="1"/>
  <c r="T2858" i="1"/>
  <c r="T2894" i="1"/>
  <c r="T2930" i="1"/>
  <c r="T2966" i="1"/>
  <c r="T3002" i="1"/>
  <c r="T3074" i="1"/>
  <c r="T3110" i="1"/>
  <c r="T3144" i="1"/>
  <c r="T3170" i="1"/>
  <c r="T3203" i="1"/>
  <c r="T3229" i="1"/>
  <c r="T3262" i="1"/>
  <c r="T3288" i="1"/>
  <c r="T3312" i="1"/>
  <c r="T3336" i="1"/>
  <c r="T3384" i="1"/>
  <c r="T3407" i="1"/>
  <c r="T3422" i="1"/>
  <c r="T3438" i="1"/>
  <c r="T3465" i="1"/>
  <c r="T3477" i="1"/>
  <c r="T3489" i="1"/>
  <c r="T3501" i="1"/>
  <c r="T3513" i="1"/>
  <c r="T3525" i="1"/>
  <c r="T3537" i="1"/>
  <c r="T3561" i="1"/>
  <c r="T3573" i="1"/>
  <c r="T3585" i="1"/>
  <c r="T3597" i="1"/>
  <c r="T3609" i="1"/>
  <c r="T3621" i="1"/>
  <c r="T3633" i="1"/>
  <c r="T3645" i="1"/>
  <c r="T3657" i="1"/>
  <c r="T3669" i="1"/>
  <c r="T3693" i="1"/>
  <c r="T3705" i="1"/>
  <c r="T3717" i="1"/>
  <c r="T3729" i="1"/>
  <c r="T3741" i="1"/>
  <c r="T3753" i="1"/>
  <c r="T3765" i="1"/>
  <c r="T3777" i="1"/>
  <c r="T3789" i="1"/>
  <c r="T3801" i="1"/>
  <c r="T3813" i="1"/>
  <c r="T3837" i="1"/>
  <c r="T3849" i="1"/>
  <c r="T3861" i="1"/>
  <c r="T3873" i="1"/>
  <c r="T3885" i="1"/>
  <c r="T3897" i="1"/>
  <c r="T3909" i="1"/>
  <c r="T3921" i="1"/>
  <c r="T3933" i="1"/>
  <c r="T3945" i="1"/>
  <c r="T3969" i="1"/>
  <c r="T3981" i="1"/>
  <c r="T3993" i="1"/>
  <c r="T3425" i="1"/>
  <c r="T3515" i="1"/>
  <c r="T3563" i="1"/>
  <c r="T3623" i="1"/>
  <c r="T3671" i="1"/>
  <c r="T3743" i="1"/>
  <c r="T3791" i="1"/>
  <c r="T3839" i="1"/>
  <c r="T3887" i="1"/>
  <c r="T1351" i="1"/>
  <c r="T1860" i="1"/>
  <c r="T2104" i="1"/>
  <c r="T2255" i="1"/>
  <c r="T2399" i="1"/>
  <c r="T2543" i="1"/>
  <c r="T2675" i="1"/>
  <c r="T2746" i="1"/>
  <c r="T2794" i="1"/>
  <c r="T2830" i="1"/>
  <c r="T2866" i="1"/>
  <c r="T2902" i="1"/>
  <c r="T2938" i="1"/>
  <c r="T2974" i="1"/>
  <c r="T3010" i="1"/>
  <c r="T3046" i="1"/>
  <c r="T3118" i="1"/>
  <c r="T3178" i="1"/>
  <c r="T3204" i="1"/>
  <c r="T3230" i="1"/>
  <c r="T3263" i="1"/>
  <c r="T3289" i="1"/>
  <c r="T3313" i="1"/>
  <c r="T3337" i="1"/>
  <c r="T3385" i="1"/>
  <c r="T3408" i="1"/>
  <c r="T3424" i="1"/>
  <c r="T3441" i="1"/>
  <c r="T3466" i="1"/>
  <c r="T3478" i="1"/>
  <c r="T3490" i="1"/>
  <c r="T3502" i="1"/>
  <c r="T3514" i="1"/>
  <c r="T3526" i="1"/>
  <c r="T3550" i="1"/>
  <c r="T3562" i="1"/>
  <c r="T3586" i="1"/>
  <c r="T3598" i="1"/>
  <c r="T3610" i="1"/>
  <c r="T3622" i="1"/>
  <c r="T3634" i="1"/>
  <c r="T3646" i="1"/>
  <c r="T3658" i="1"/>
  <c r="T3670" i="1"/>
  <c r="T3682" i="1"/>
  <c r="T3694" i="1"/>
  <c r="T3706" i="1"/>
  <c r="T3718" i="1"/>
  <c r="T3730" i="1"/>
  <c r="T3742" i="1"/>
  <c r="T3754" i="1"/>
  <c r="T3790" i="1"/>
  <c r="T3802" i="1"/>
  <c r="T3814" i="1"/>
  <c r="T3826" i="1"/>
  <c r="T3850" i="1"/>
  <c r="T3862" i="1"/>
  <c r="T3874" i="1"/>
  <c r="T3886" i="1"/>
  <c r="T3898" i="1"/>
  <c r="T3910" i="1"/>
  <c r="T3934" i="1"/>
  <c r="T3946" i="1"/>
  <c r="T3958" i="1"/>
  <c r="T3970" i="1"/>
  <c r="T3982" i="1"/>
  <c r="T3994" i="1"/>
  <c r="T3362" i="1"/>
  <c r="T3455" i="1"/>
  <c r="T3467" i="1"/>
  <c r="T3587" i="1"/>
  <c r="T3635" i="1"/>
  <c r="T3695" i="1"/>
  <c r="T3731" i="1"/>
  <c r="T3779" i="1"/>
  <c r="T1382" i="1"/>
  <c r="T1872" i="1"/>
  <c r="T2109" i="1"/>
  <c r="T2259" i="1"/>
  <c r="T2403" i="1"/>
  <c r="T2547" i="1"/>
  <c r="T2678" i="1"/>
  <c r="T2748" i="1"/>
  <c r="T2795" i="1"/>
  <c r="T2831" i="1"/>
  <c r="T2867" i="1"/>
  <c r="T2903" i="1"/>
  <c r="T2939" i="1"/>
  <c r="T2975" i="1"/>
  <c r="T3011" i="1"/>
  <c r="T3047" i="1"/>
  <c r="T3083" i="1"/>
  <c r="T3119" i="1"/>
  <c r="T3146" i="1"/>
  <c r="T3179" i="1"/>
  <c r="T3205" i="1"/>
  <c r="T3238" i="1"/>
  <c r="T3264" i="1"/>
  <c r="T3290" i="1"/>
  <c r="T3314" i="1"/>
  <c r="T3338" i="1"/>
  <c r="T1548" i="1"/>
  <c r="T1958" i="1"/>
  <c r="T2148" i="1"/>
  <c r="T2295" i="1"/>
  <c r="T2439" i="1"/>
  <c r="T2583" i="1"/>
  <c r="T2700" i="1"/>
  <c r="T2761" i="1"/>
  <c r="T2806" i="1"/>
  <c r="T2842" i="1"/>
  <c r="T2878" i="1"/>
  <c r="T2914" i="1"/>
  <c r="T2950" i="1"/>
  <c r="T3022" i="1"/>
  <c r="T3058" i="1"/>
  <c r="T3094" i="1"/>
  <c r="T3130" i="1"/>
  <c r="T3156" i="1"/>
  <c r="T3182" i="1"/>
  <c r="T3215" i="1"/>
  <c r="T3241" i="1"/>
  <c r="T3274" i="1"/>
  <c r="T3323" i="1"/>
  <c r="T3347" i="1"/>
  <c r="T3371" i="1"/>
  <c r="T3413" i="1"/>
  <c r="T3445" i="1"/>
  <c r="T3458" i="1"/>
  <c r="T3470" i="1"/>
  <c r="T3482" i="1"/>
  <c r="T3494" i="1"/>
  <c r="T3506" i="1"/>
  <c r="T3530" i="1"/>
  <c r="T3542" i="1"/>
  <c r="T3554" i="1"/>
  <c r="T3566" i="1"/>
  <c r="T3578" i="1"/>
  <c r="T3590" i="1"/>
  <c r="T3602" i="1"/>
  <c r="T3626" i="1"/>
  <c r="T3638" i="1"/>
  <c r="T3662" i="1"/>
  <c r="T3674" i="1"/>
  <c r="T3686" i="1"/>
  <c r="T3698" i="1"/>
  <c r="T3710" i="1"/>
  <c r="T3722" i="1"/>
  <c r="T3746" i="1"/>
  <c r="T3758" i="1"/>
  <c r="T3770" i="1"/>
  <c r="T3782" i="1"/>
  <c r="T3794" i="1"/>
  <c r="T3806" i="1"/>
  <c r="T3818" i="1"/>
  <c r="T3830" i="1"/>
  <c r="T3842" i="1"/>
  <c r="T3854" i="1"/>
  <c r="T3866" i="1"/>
  <c r="T3878" i="1"/>
  <c r="T3890" i="1"/>
  <c r="T3902" i="1"/>
  <c r="T3914" i="1"/>
  <c r="T3926" i="1"/>
  <c r="T3938" i="1"/>
  <c r="T3962" i="1"/>
  <c r="T3986" i="1"/>
  <c r="T3998" i="1"/>
  <c r="T1620" i="1"/>
  <c r="T2006" i="1"/>
  <c r="T2174" i="1"/>
  <c r="T2319" i="1"/>
  <c r="T2463" i="1"/>
  <c r="T2607" i="1"/>
  <c r="T2712" i="1"/>
  <c r="T2770" i="1"/>
  <c r="T2807" i="1"/>
  <c r="T2843" i="1"/>
  <c r="T2879" i="1"/>
  <c r="T2915" i="1"/>
  <c r="T2987" i="1"/>
  <c r="T3023" i="1"/>
  <c r="T3059" i="1"/>
  <c r="T3095" i="1"/>
  <c r="T3157" i="1"/>
  <c r="T3190" i="1"/>
  <c r="T3216" i="1"/>
  <c r="T3242" i="1"/>
  <c r="T3275" i="1"/>
  <c r="T3300" i="1"/>
  <c r="T3324" i="1"/>
  <c r="T3348" i="1"/>
  <c r="T3414" i="1"/>
  <c r="T3431" i="1"/>
  <c r="T3446" i="1"/>
  <c r="T3471" i="1"/>
  <c r="T3483" i="1"/>
  <c r="T3495" i="1"/>
  <c r="T3507" i="1"/>
  <c r="T3519" i="1"/>
  <c r="T3531" i="1"/>
  <c r="T3543" i="1"/>
  <c r="T3555" i="1"/>
  <c r="T3567" i="1"/>
  <c r="T3579" i="1"/>
  <c r="T3591" i="1"/>
  <c r="T3603" i="1"/>
  <c r="T3615" i="1"/>
  <c r="T3627" i="1"/>
  <c r="T3639" i="1"/>
  <c r="T3651" i="1"/>
  <c r="T3663" i="1"/>
  <c r="T3675" i="1"/>
  <c r="T3687" i="1"/>
  <c r="T3699" i="1"/>
  <c r="T3711" i="1"/>
  <c r="T3723" i="1"/>
  <c r="T3735" i="1"/>
  <c r="T3747" i="1"/>
  <c r="T3759" i="1"/>
  <c r="T3771" i="1"/>
  <c r="T3783" i="1"/>
  <c r="T3795" i="1"/>
  <c r="T3807" i="1"/>
  <c r="T3819" i="1"/>
  <c r="T3831" i="1"/>
  <c r="T3843" i="1"/>
  <c r="T3867" i="1"/>
  <c r="T3879" i="1"/>
  <c r="T3891" i="1"/>
  <c r="T3903" i="1"/>
  <c r="T3915" i="1"/>
  <c r="T3927" i="1"/>
  <c r="T3939" i="1"/>
  <c r="T3951" i="1"/>
  <c r="T3963" i="1"/>
  <c r="T3975" i="1"/>
  <c r="T3987" i="1"/>
  <c r="T3999" i="1"/>
  <c r="T2954" i="1"/>
  <c r="T3026" i="1"/>
  <c r="T3098" i="1"/>
  <c r="T3166" i="1"/>
  <c r="T3218" i="1"/>
  <c r="T3277" i="1"/>
  <c r="T1644" i="1"/>
  <c r="T2018" i="1"/>
  <c r="T2183" i="1"/>
  <c r="T2327" i="1"/>
  <c r="T2471" i="1"/>
  <c r="T2615" i="1"/>
  <c r="T2714" i="1"/>
  <c r="T2772" i="1"/>
  <c r="T2808" i="1"/>
  <c r="T2844" i="1"/>
  <c r="T2880" i="1"/>
  <c r="T2916" i="1"/>
  <c r="T2952" i="1"/>
  <c r="T2988" i="1"/>
  <c r="T3024" i="1"/>
  <c r="T3060" i="1"/>
  <c r="T3096" i="1"/>
  <c r="T3132" i="1"/>
  <c r="T3158" i="1"/>
  <c r="T3191" i="1"/>
  <c r="T3217" i="1"/>
  <c r="T3250" i="1"/>
  <c r="T3276" i="1"/>
  <c r="T3325" i="1"/>
  <c r="T3373" i="1"/>
  <c r="T3397" i="1"/>
  <c r="T3417" i="1"/>
  <c r="T3432" i="1"/>
  <c r="T3447" i="1"/>
  <c r="T3472" i="1"/>
  <c r="T3484" i="1"/>
  <c r="T3496" i="1"/>
  <c r="T3508" i="1"/>
  <c r="T3520" i="1"/>
  <c r="T3532" i="1"/>
  <c r="T3544" i="1"/>
  <c r="T3556" i="1"/>
  <c r="T3568" i="1"/>
  <c r="T3592" i="1"/>
  <c r="T3604" i="1"/>
  <c r="T3616" i="1"/>
  <c r="T3628" i="1"/>
  <c r="T3640" i="1"/>
  <c r="T3664" i="1"/>
  <c r="T3676" i="1"/>
  <c r="T3688" i="1"/>
  <c r="T3700" i="1"/>
  <c r="T3712" i="1"/>
  <c r="T3724" i="1"/>
  <c r="T3736" i="1"/>
  <c r="T3760" i="1"/>
  <c r="T3772" i="1"/>
  <c r="T3784" i="1"/>
  <c r="T3796" i="1"/>
  <c r="T3808" i="1"/>
  <c r="T3820" i="1"/>
  <c r="T3832" i="1"/>
  <c r="T3844" i="1"/>
  <c r="T3856" i="1"/>
  <c r="T3868" i="1"/>
  <c r="T3880" i="1"/>
  <c r="T3892" i="1"/>
  <c r="T3904" i="1"/>
  <c r="T3916" i="1"/>
  <c r="T3928" i="1"/>
  <c r="T3940" i="1"/>
  <c r="T3952" i="1"/>
  <c r="T3964" i="1"/>
  <c r="T3976" i="1"/>
  <c r="T2990" i="1"/>
  <c r="T3062" i="1"/>
  <c r="T3133" i="1"/>
  <c r="T3192" i="1"/>
  <c r="T3251" i="1"/>
  <c r="T3302" i="1"/>
  <c r="T1656" i="1"/>
  <c r="T2025" i="1"/>
  <c r="T2187" i="1"/>
  <c r="T2331" i="1"/>
  <c r="T2475" i="1"/>
  <c r="T2619" i="1"/>
  <c r="T2717" i="1"/>
  <c r="T2774" i="1"/>
  <c r="T2810" i="1"/>
  <c r="T2846" i="1"/>
  <c r="T2882" i="1"/>
  <c r="T2918" i="1"/>
  <c r="T3984" i="1"/>
  <c r="T3948" i="1"/>
  <c r="T3912" i="1"/>
  <c r="T3869" i="1"/>
  <c r="T3821" i="1"/>
  <c r="T3773" i="1"/>
  <c r="T3725" i="1"/>
  <c r="T3677" i="1"/>
  <c r="T3629" i="1"/>
  <c r="T3581" i="1"/>
  <c r="T3533" i="1"/>
  <c r="T3485" i="1"/>
  <c r="T3433" i="1"/>
  <c r="T3350" i="1"/>
  <c r="T3214" i="1"/>
  <c r="T3014" i="1"/>
  <c r="T2798" i="1"/>
  <c r="T3653" i="1"/>
  <c r="T3298" i="1"/>
  <c r="T3292" i="1"/>
  <c r="T3829" i="1"/>
  <c r="T3637" i="1"/>
  <c r="T2291" i="1"/>
  <c r="T3983" i="1"/>
  <c r="T3947" i="1"/>
  <c r="T3911" i="1"/>
  <c r="T3865" i="1"/>
  <c r="T3817" i="1"/>
  <c r="T3769" i="1"/>
  <c r="T3721" i="1"/>
  <c r="T3673" i="1"/>
  <c r="T3625" i="1"/>
  <c r="T3577" i="1"/>
  <c r="T3529" i="1"/>
  <c r="T3481" i="1"/>
  <c r="T3429" i="1"/>
  <c r="T3346" i="1"/>
  <c r="T3206" i="1"/>
  <c r="T3012" i="1"/>
  <c r="T2796" i="1"/>
  <c r="T2135" i="1"/>
  <c r="T3701" i="1"/>
  <c r="T2906" i="1"/>
  <c r="T3889" i="1"/>
  <c r="T3601" i="1"/>
  <c r="T3394" i="1"/>
  <c r="T79" i="1"/>
  <c r="T103" i="1"/>
  <c r="T151" i="1"/>
  <c r="T631" i="1"/>
  <c r="T883" i="1"/>
  <c r="T93" i="1"/>
  <c r="T145" i="1"/>
  <c r="T158" i="1"/>
  <c r="T210" i="1"/>
  <c r="T237" i="1"/>
  <c r="T302" i="1"/>
  <c r="T459" i="1"/>
  <c r="T878" i="1"/>
  <c r="T904" i="1"/>
  <c r="T930" i="1"/>
  <c r="T1022" i="1"/>
  <c r="T16" i="1"/>
  <c r="T83" i="1"/>
  <c r="T58" i="1"/>
  <c r="T464" i="1"/>
  <c r="T503" i="1"/>
  <c r="T804" i="1"/>
  <c r="T1000" i="1"/>
  <c r="T438" i="1"/>
  <c r="T465" i="1"/>
  <c r="T178" i="1"/>
  <c r="T269" i="1"/>
  <c r="T348" i="1"/>
  <c r="T387" i="1"/>
  <c r="T492" i="1"/>
  <c r="T623" i="1"/>
  <c r="T714" i="1"/>
  <c r="T950" i="1"/>
  <c r="T231" i="1"/>
  <c r="T375" i="1"/>
  <c r="T532" i="1"/>
  <c r="T1078" i="1"/>
  <c r="T28" i="1"/>
  <c r="T94" i="1"/>
  <c r="T410" i="1"/>
  <c r="T964" i="1"/>
  <c r="T233" i="1"/>
  <c r="T572" i="1"/>
  <c r="T671" i="1"/>
  <c r="T867" i="1"/>
  <c r="T1006" i="1"/>
  <c r="T1209" i="1"/>
  <c r="T1257" i="1"/>
  <c r="T1461" i="1"/>
  <c r="T287" i="1"/>
  <c r="T392" i="1"/>
  <c r="T810" i="1"/>
  <c r="T928" i="1"/>
  <c r="T1330" i="1"/>
  <c r="T1402" i="1"/>
  <c r="T1223" i="1"/>
  <c r="T1403" i="1"/>
  <c r="T814" i="1"/>
  <c r="T1188" i="1"/>
  <c r="T1212" i="1"/>
  <c r="T1356" i="1"/>
  <c r="T371" i="1"/>
  <c r="T246" i="1"/>
  <c r="T1063" i="1"/>
  <c r="T1077" i="1"/>
  <c r="T1431" i="1"/>
  <c r="T1467" i="1"/>
  <c r="T405" i="1"/>
  <c r="T977" i="1"/>
  <c r="T1276" i="1"/>
  <c r="T1336" i="1"/>
  <c r="T1420" i="1"/>
  <c r="T474" i="1"/>
  <c r="T1158" i="1"/>
  <c r="T1551" i="1"/>
  <c r="T1791" i="1"/>
  <c r="T1899" i="1"/>
  <c r="T2019" i="1"/>
  <c r="T2067" i="1"/>
  <c r="T1277" i="1"/>
  <c r="T1564" i="1"/>
  <c r="T746" i="1"/>
  <c r="T1337" i="1"/>
  <c r="T1510" i="1"/>
  <c r="T1601" i="1"/>
  <c r="T1637" i="1"/>
  <c r="T1961" i="1"/>
  <c r="T757" i="1"/>
  <c r="T1135" i="1"/>
  <c r="T1554" i="1"/>
  <c r="T1566" i="1"/>
  <c r="T1662" i="1"/>
  <c r="T1758" i="1"/>
  <c r="T198" i="1"/>
  <c r="T1675" i="1"/>
  <c r="T1687" i="1"/>
  <c r="T1843" i="1"/>
  <c r="T2047" i="1"/>
  <c r="T687" i="1"/>
  <c r="T923" i="1"/>
  <c r="T1080" i="1"/>
  <c r="T1373" i="1"/>
  <c r="T1736" i="1"/>
  <c r="T1748" i="1"/>
  <c r="T697" i="1"/>
  <c r="T120" i="1"/>
  <c r="T539" i="1"/>
  <c r="T121" i="1"/>
  <c r="T864" i="1"/>
  <c r="T1350" i="1"/>
  <c r="T1381" i="1"/>
  <c r="T1619" i="1"/>
  <c r="T1775" i="1"/>
  <c r="T1213" i="1"/>
  <c r="T1645" i="1"/>
  <c r="T1681" i="1"/>
  <c r="T1693" i="1"/>
  <c r="T1813" i="1"/>
  <c r="T1837" i="1"/>
  <c r="T1873" i="1"/>
  <c r="T1021" i="1"/>
  <c r="T2026" i="1"/>
  <c r="T2272" i="1"/>
  <c r="T1964" i="1"/>
  <c r="T2042" i="1"/>
  <c r="T2525" i="1"/>
  <c r="T2573" i="1"/>
  <c r="T2370" i="1"/>
  <c r="T2430" i="1"/>
  <c r="T2562" i="1"/>
  <c r="T1410" i="1"/>
  <c r="T1596" i="1"/>
  <c r="T2467" i="1"/>
  <c r="T2527" i="1"/>
  <c r="T2575" i="1"/>
  <c r="T2587" i="1"/>
  <c r="T2659" i="1"/>
  <c r="T1634" i="1"/>
  <c r="T1850" i="1"/>
  <c r="T1886" i="1"/>
  <c r="T2480" i="1"/>
  <c r="T2612" i="1"/>
  <c r="T1821" i="1"/>
  <c r="T2277" i="1"/>
  <c r="T2289" i="1"/>
  <c r="T2445" i="1"/>
  <c r="T2721" i="1"/>
  <c r="T1358" i="1"/>
  <c r="T1898" i="1"/>
  <c r="T2232" i="1"/>
  <c r="T2280" i="1"/>
  <c r="T2328" i="1"/>
  <c r="T2424" i="1"/>
  <c r="T1618" i="1"/>
  <c r="T1980" i="1"/>
  <c r="T2108" i="1"/>
  <c r="T2160" i="1"/>
  <c r="T2198" i="1"/>
  <c r="T2246" i="1"/>
  <c r="T2522" i="1"/>
  <c r="T2606" i="1"/>
  <c r="T2230" i="1"/>
  <c r="T2590" i="1"/>
  <c r="T3075" i="1"/>
  <c r="T3195" i="1"/>
  <c r="T3291" i="1"/>
  <c r="T3387" i="1"/>
  <c r="T3411" i="1"/>
  <c r="T2231" i="1"/>
  <c r="T2519" i="1"/>
  <c r="T2800" i="1"/>
  <c r="T2836" i="1"/>
  <c r="T2908" i="1"/>
  <c r="T3232" i="1"/>
  <c r="T2629" i="1"/>
  <c r="T2751" i="1"/>
  <c r="T3017" i="1"/>
  <c r="T3317" i="1"/>
  <c r="T2040" i="1"/>
  <c r="T2559" i="1"/>
  <c r="T2724" i="1"/>
  <c r="T2814" i="1"/>
  <c r="T3090" i="1"/>
  <c r="T3150" i="1"/>
  <c r="T3258" i="1"/>
  <c r="T2314" i="1"/>
  <c r="T2791" i="1"/>
  <c r="T2923" i="1"/>
  <c r="T3223" i="1"/>
  <c r="T3379" i="1"/>
  <c r="T2279" i="1"/>
  <c r="T2852" i="1"/>
  <c r="T3152" i="1"/>
  <c r="T3284" i="1"/>
  <c r="T3380" i="1"/>
  <c r="T1001" i="1"/>
  <c r="T2281" i="1"/>
  <c r="T2461" i="1"/>
  <c r="T2711" i="1"/>
  <c r="T2913" i="1"/>
  <c r="T3105" i="1"/>
  <c r="T3129" i="1"/>
  <c r="T2677" i="1"/>
  <c r="T2715" i="1"/>
  <c r="T2965" i="1"/>
  <c r="T3001" i="1"/>
  <c r="T2818" i="1"/>
  <c r="T3546" i="1"/>
  <c r="T3606" i="1"/>
  <c r="T3642" i="1"/>
  <c r="T3906" i="1"/>
  <c r="T3227" i="1"/>
  <c r="T3499" i="1"/>
  <c r="T3559" i="1"/>
  <c r="T3583" i="1"/>
  <c r="T3703" i="1"/>
  <c r="T3755" i="1"/>
  <c r="T2820" i="1"/>
  <c r="T3000" i="1"/>
  <c r="T3169" i="1"/>
  <c r="T3359" i="1"/>
  <c r="T3437" i="1"/>
  <c r="T3548" i="1"/>
  <c r="T3776" i="1"/>
  <c r="T3944" i="1"/>
  <c r="T2786" i="1"/>
  <c r="T3038" i="1"/>
  <c r="T3360" i="1"/>
  <c r="T3549" i="1"/>
  <c r="T3957" i="1"/>
  <c r="T3082" i="1"/>
  <c r="T3145" i="1"/>
  <c r="T3361" i="1"/>
  <c r="T3454" i="1"/>
  <c r="T3538" i="1"/>
  <c r="T3574" i="1"/>
  <c r="T3778" i="1"/>
  <c r="T3838" i="1"/>
  <c r="T3815" i="1"/>
  <c r="T2986" i="1"/>
  <c r="T3395" i="1"/>
  <c r="T3614" i="1"/>
  <c r="T3650" i="1"/>
  <c r="T3734" i="1"/>
  <c r="T3950" i="1"/>
  <c r="T3974" i="1"/>
  <c r="T2951" i="1"/>
  <c r="T3396" i="1"/>
  <c r="T3855" i="1"/>
  <c r="T3349" i="1"/>
  <c r="T3460" i="1"/>
  <c r="T3580" i="1"/>
  <c r="T3652" i="1"/>
  <c r="T3988" i="1"/>
  <c r="T3781" i="1"/>
  <c r="T3685" i="1"/>
  <c r="T3050" i="1"/>
  <c r="T3977" i="1"/>
  <c r="T3941" i="1"/>
  <c r="T3905" i="1"/>
  <c r="T3864" i="1"/>
  <c r="T3816" i="1"/>
  <c r="T3768" i="1"/>
  <c r="T3720" i="1"/>
  <c r="T3672" i="1"/>
  <c r="T3624" i="1"/>
  <c r="T3576" i="1"/>
  <c r="T3528" i="1"/>
  <c r="T3480" i="1"/>
  <c r="T3426" i="1"/>
  <c r="T3340" i="1"/>
  <c r="T3181" i="1"/>
  <c r="T2978" i="1"/>
  <c r="T2759" i="1"/>
  <c r="T1952" i="1"/>
  <c r="T3461" i="1"/>
  <c r="T3997" i="1"/>
  <c r="T3841" i="1"/>
  <c r="T2571" i="1"/>
  <c r="T3240" i="1"/>
  <c r="T3973" i="1"/>
  <c r="T3937" i="1"/>
  <c r="T3901" i="1"/>
  <c r="T3857" i="1"/>
  <c r="T3809" i="1"/>
  <c r="T3761" i="1"/>
  <c r="T3713" i="1"/>
  <c r="T3665" i="1"/>
  <c r="T3617" i="1"/>
  <c r="T3569" i="1"/>
  <c r="T3521" i="1"/>
  <c r="T3473" i="1"/>
  <c r="T3418" i="1"/>
  <c r="T3326" i="1"/>
  <c r="T3180" i="1"/>
  <c r="T2976" i="1"/>
  <c r="T2757" i="1"/>
  <c r="T1934" i="1"/>
  <c r="T3557" i="1"/>
  <c r="T3745" i="1"/>
  <c r="T3457" i="1"/>
  <c r="T3917" i="1"/>
  <c r="T3541" i="1"/>
  <c r="T2834" i="1"/>
  <c r="T3972" i="1"/>
  <c r="T3936" i="1"/>
  <c r="T3900" i="1"/>
  <c r="T3853" i="1"/>
  <c r="T3805" i="1"/>
  <c r="T3757" i="1"/>
  <c r="T3709" i="1"/>
  <c r="T3661" i="1"/>
  <c r="T3613" i="1"/>
  <c r="T3565" i="1"/>
  <c r="T3517" i="1"/>
  <c r="T3469" i="1"/>
  <c r="T3412" i="1"/>
  <c r="T3322" i="1"/>
  <c r="T3155" i="1"/>
  <c r="T2942" i="1"/>
  <c r="T2698" i="1"/>
  <c r="T1534" i="1"/>
  <c r="T2579" i="1"/>
  <c r="T3925" i="1"/>
  <c r="T3649" i="1"/>
  <c r="T3505" i="1"/>
  <c r="T3444" i="1"/>
  <c r="T3971" i="1"/>
  <c r="T3899" i="1"/>
  <c r="T3852" i="1"/>
  <c r="T3804" i="1"/>
  <c r="T3756" i="1"/>
  <c r="T3708" i="1"/>
  <c r="T3660" i="1"/>
  <c r="T3612" i="1"/>
  <c r="T3564" i="1"/>
  <c r="T3516" i="1"/>
  <c r="T3468" i="1"/>
  <c r="T3410" i="1"/>
  <c r="T3316" i="1"/>
  <c r="T3154" i="1"/>
  <c r="T2940" i="1"/>
  <c r="T2693" i="1"/>
  <c r="T150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EC8691-98C0-4125-AB33-125D7D659E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72F1D1-9590-40D8-837D-8E2DDFC74E6F}" name="WorksheetConnection_e-commerce_customer_behaviour_analysis.csv!Data" type="102" refreshedVersion="8" minRefreshableVersion="5">
    <extLst>
      <ext xmlns:x15="http://schemas.microsoft.com/office/spreadsheetml/2010/11/main" uri="{DE250136-89BD-433C-8126-D09CA5730AF9}">
        <x15:connection id="Data" autoDelete="1">
          <x15:rangePr sourceName="_xlcn.WorksheetConnection_ecommerce_customer_behaviour_analysis.csvData"/>
        </x15:connection>
      </ext>
    </extLst>
  </connection>
</connections>
</file>

<file path=xl/sharedStrings.xml><?xml version="1.0" encoding="utf-8"?>
<sst xmlns="http://schemas.openxmlformats.org/spreadsheetml/2006/main" count="32203" uniqueCount="258">
  <si>
    <t>Order_ID</t>
  </si>
  <si>
    <t>Customer_ID</t>
  </si>
  <si>
    <t>Order_Date</t>
  </si>
  <si>
    <t>Customer_Age</t>
  </si>
  <si>
    <t>Gender</t>
  </si>
  <si>
    <t>City</t>
  </si>
  <si>
    <t>Category</t>
  </si>
  <si>
    <t>Sub_Category</t>
  </si>
  <si>
    <t>Product_Name</t>
  </si>
  <si>
    <t>Quantity</t>
  </si>
  <si>
    <t>Unit_Price</t>
  </si>
  <si>
    <t>Payment_Method</t>
  </si>
  <si>
    <t>Order_Status</t>
  </si>
  <si>
    <t>Customer_Rating</t>
  </si>
  <si>
    <t>Delivery_Days</t>
  </si>
  <si>
    <t>Male</t>
  </si>
  <si>
    <t>Ahmedabad</t>
  </si>
  <si>
    <t>Grocery</t>
  </si>
  <si>
    <t>Snacks</t>
  </si>
  <si>
    <t>Haldiram's Bhujia</t>
  </si>
  <si>
    <t>Credit Card</t>
  </si>
  <si>
    <t>Delivered</t>
  </si>
  <si>
    <t>Hyderabad</t>
  </si>
  <si>
    <t>Fashion</t>
  </si>
  <si>
    <t>Women Clothing</t>
  </si>
  <si>
    <t>Biba Printed Kurta</t>
  </si>
  <si>
    <t>Female</t>
  </si>
  <si>
    <t>Indore</t>
  </si>
  <si>
    <t>Footwear</t>
  </si>
  <si>
    <t>Bata Formal Shoes</t>
  </si>
  <si>
    <t>Electronics</t>
  </si>
  <si>
    <t>Smartphones</t>
  </si>
  <si>
    <t>OnePlus Nord CE 4</t>
  </si>
  <si>
    <t>UPI</t>
  </si>
  <si>
    <t>Mumbai</t>
  </si>
  <si>
    <t>Home &amp; Kitchen</t>
  </si>
  <si>
    <t>Kitchen Appliances</t>
  </si>
  <si>
    <t>Philips Mixer Grinder</t>
  </si>
  <si>
    <t>Gurugram</t>
  </si>
  <si>
    <t>Audio</t>
  </si>
  <si>
    <t>JBL Tune 770NC</t>
  </si>
  <si>
    <t>Cash on Delivery</t>
  </si>
  <si>
    <t>Bhopal</t>
  </si>
  <si>
    <t>Nike Revolution Running Shoes</t>
  </si>
  <si>
    <t>Returned</t>
  </si>
  <si>
    <t>Pune</t>
  </si>
  <si>
    <t>Smart Devices</t>
  </si>
  <si>
    <t>Amazon Echo Dot</t>
  </si>
  <si>
    <t>Beauty &amp; Personal Care</t>
  </si>
  <si>
    <t>Makeup</t>
  </si>
  <si>
    <t>Colorbar Eyeliner</t>
  </si>
  <si>
    <t>Debit Card</t>
  </si>
  <si>
    <t>Kochi</t>
  </si>
  <si>
    <t>Storage</t>
  </si>
  <si>
    <t>Plastic Storage Box Set</t>
  </si>
  <si>
    <t>Visakhapatnam</t>
  </si>
  <si>
    <t>Maybelline Foundation</t>
  </si>
  <si>
    <t>Chennai</t>
  </si>
  <si>
    <t>Patna</t>
  </si>
  <si>
    <t>Men Clothing</t>
  </si>
  <si>
    <t>Levi's Slim Jeans</t>
  </si>
  <si>
    <t>Jaipur</t>
  </si>
  <si>
    <t>Household</t>
  </si>
  <si>
    <t>Vim Dishwash Liquid</t>
  </si>
  <si>
    <t>Home Decor</t>
  </si>
  <si>
    <t>Wall Art Set</t>
  </si>
  <si>
    <t>Cancelled</t>
  </si>
  <si>
    <t>Delhi</t>
  </si>
  <si>
    <t>Cloth Organizer</t>
  </si>
  <si>
    <t>Surat</t>
  </si>
  <si>
    <t>Accessories</t>
  </si>
  <si>
    <t>Titan Wallet</t>
  </si>
  <si>
    <t>Net Banking</t>
  </si>
  <si>
    <t>Bengaluru</t>
  </si>
  <si>
    <t>Beverages</t>
  </si>
  <si>
    <t>Nescafe Classic</t>
  </si>
  <si>
    <t>Laptops</t>
  </si>
  <si>
    <t>ASUS Vivobook 15</t>
  </si>
  <si>
    <t>Lucknow</t>
  </si>
  <si>
    <t>Skincare</t>
  </si>
  <si>
    <t>Minimalist Niacinamide Serum</t>
  </si>
  <si>
    <t>Wallet</t>
  </si>
  <si>
    <t>Dehradun</t>
  </si>
  <si>
    <t>Sports</t>
  </si>
  <si>
    <t>Fitbit Fitness Tracker</t>
  </si>
  <si>
    <t>Books</t>
  </si>
  <si>
    <t>Self-Help</t>
  </si>
  <si>
    <t>The Power of Habit</t>
  </si>
  <si>
    <t>Kolkata</t>
  </si>
  <si>
    <t>Staples</t>
  </si>
  <si>
    <t>Fortune Sunflower Oil 1L</t>
  </si>
  <si>
    <t>Sports Water Bottle</t>
  </si>
  <si>
    <t>Dell Inspiron 15</t>
  </si>
  <si>
    <t>Chandigarh</t>
  </si>
  <si>
    <t>Samsung Galaxy A55</t>
  </si>
  <si>
    <t>Roadster Casual Shirt</t>
  </si>
  <si>
    <t>OnePlus Buds 3</t>
  </si>
  <si>
    <t>Wildcraft Backpack</t>
  </si>
  <si>
    <t>Personal Care</t>
  </si>
  <si>
    <t>Dove Body Wash</t>
  </si>
  <si>
    <t>Kurkure Masala Munch</t>
  </si>
  <si>
    <t>Colin Glass Cleaner</t>
  </si>
  <si>
    <t>Ranchi</t>
  </si>
  <si>
    <t>Academic</t>
  </si>
  <si>
    <t>Data Structures Handbook</t>
  </si>
  <si>
    <t>Nagpur</t>
  </si>
  <si>
    <t>Fastrack Analog Watch</t>
  </si>
  <si>
    <t>Bhubaneswar</t>
  </si>
  <si>
    <t>Sony WH-CH520</t>
  </si>
  <si>
    <t>boAt Airdopes 141</t>
  </si>
  <si>
    <t>Mysuru</t>
  </si>
  <si>
    <t>Aashirvaad Atta 5kg</t>
  </si>
  <si>
    <t>Furniture</t>
  </si>
  <si>
    <t>Study Table</t>
  </si>
  <si>
    <t>Wardrobe Organizer</t>
  </si>
  <si>
    <t>Tata Salt 1kg</t>
  </si>
  <si>
    <t>Bajaj Air Fryer</t>
  </si>
  <si>
    <t>Apple iPhone 15</t>
  </si>
  <si>
    <t>Database Management Systems</t>
  </si>
  <si>
    <t>Rich Dad Poor Dad</t>
  </si>
  <si>
    <t>Gym Gloves</t>
  </si>
  <si>
    <t>Office Chair</t>
  </si>
  <si>
    <t>Peter England Formal Shirt</t>
  </si>
  <si>
    <t>Kitchen Storage Jars</t>
  </si>
  <si>
    <t>Haircare</t>
  </si>
  <si>
    <t>Tresemme Conditioner</t>
  </si>
  <si>
    <t>Samsung Galaxy Watch</t>
  </si>
  <si>
    <t>Wooden Photo Frame</t>
  </si>
  <si>
    <t>Coimbatore</t>
  </si>
  <si>
    <t>Bedside Table</t>
  </si>
  <si>
    <t>Vadodara</t>
  </si>
  <si>
    <t>Dove Hair Mask</t>
  </si>
  <si>
    <t>Outdoor Sports</t>
  </si>
  <si>
    <t>Nivia Basketball</t>
  </si>
  <si>
    <t>Gillette Shaving Kit</t>
  </si>
  <si>
    <t>Non-Binary</t>
  </si>
  <si>
    <t>W Women Dress</t>
  </si>
  <si>
    <t>Yonex Badminton Racket</t>
  </si>
  <si>
    <t>Sugar Mascara</t>
  </si>
  <si>
    <t>Google Pixel 8a</t>
  </si>
  <si>
    <t>Apple Watch SE</t>
  </si>
  <si>
    <t>Sportswear</t>
  </si>
  <si>
    <t>Nike Dri-FIT T-Shirt</t>
  </si>
  <si>
    <t>Mi Smart Band 8</t>
  </si>
  <si>
    <t>HP Pavilion 14</t>
  </si>
  <si>
    <t>Nashik</t>
  </si>
  <si>
    <t>Allen Solly Polo T-Shirt</t>
  </si>
  <si>
    <t>Bookshelf</t>
  </si>
  <si>
    <t>L'Oreal Shampoo</t>
  </si>
  <si>
    <t>Lays Classic Chips</t>
  </si>
  <si>
    <t>Puma Sneakers</t>
  </si>
  <si>
    <t>Real Fruit Juice</t>
  </si>
  <si>
    <t>Cetaphil Face Wash</t>
  </si>
  <si>
    <t>Nivea Body Lotion</t>
  </si>
  <si>
    <t>The Psychology of Money</t>
  </si>
  <si>
    <t>Artificial Plant</t>
  </si>
  <si>
    <t>Decorative Table Lamp</t>
  </si>
  <si>
    <t>Guwahati</t>
  </si>
  <si>
    <t>The Derma Co Sunscreen</t>
  </si>
  <si>
    <t>Libas Anarkali Kurta</t>
  </si>
  <si>
    <t>The 7 Habits of Highly Effective People</t>
  </si>
  <si>
    <t>Noida</t>
  </si>
  <si>
    <t>Fitness Equipment</t>
  </si>
  <si>
    <t>Adjustable Dumbbells</t>
  </si>
  <si>
    <t>Lenovo IdeaPad Slim 5</t>
  </si>
  <si>
    <t>Lavie Handbag</t>
  </si>
  <si>
    <t>Fiction</t>
  </si>
  <si>
    <t>Atomic Habits</t>
  </si>
  <si>
    <t>Lakme Lipstick</t>
  </si>
  <si>
    <t>Surf Excel Detergent</t>
  </si>
  <si>
    <t>Non-Fiction</t>
  </si>
  <si>
    <t>Sapiens</t>
  </si>
  <si>
    <t>Himalaya Face Scrub</t>
  </si>
  <si>
    <t>Aurelia Palazzo Set</t>
  </si>
  <si>
    <t>Think Like a Monk</t>
  </si>
  <si>
    <t>India Gate Basmati Rice 5kg</t>
  </si>
  <si>
    <t>Resistance Bands Set</t>
  </si>
  <si>
    <t>Havells OTG Oven</t>
  </si>
  <si>
    <t>Tata Tea Gold</t>
  </si>
  <si>
    <t>Parle-G Biscuits</t>
  </si>
  <si>
    <t>Puma Training Shorts</t>
  </si>
  <si>
    <t>The Alchemist</t>
  </si>
  <si>
    <t>Prestige Electric Kettle</t>
  </si>
  <si>
    <t>Decathlon Sports T-Shirt</t>
  </si>
  <si>
    <t>Sports Cap</t>
  </si>
  <si>
    <t>Neutrogena Moisturizer</t>
  </si>
  <si>
    <t>Decathlon Yoga Mat</t>
  </si>
  <si>
    <t>Mamaearth Hair Serum</t>
  </si>
  <si>
    <t>Educated</t>
  </si>
  <si>
    <t>The Silent Patient</t>
  </si>
  <si>
    <t>Cosco Football</t>
  </si>
  <si>
    <t>SG Cricket Bat</t>
  </si>
  <si>
    <t>Paper Boat Aamras</t>
  </si>
  <si>
    <t>Operating Systems Guide</t>
  </si>
  <si>
    <t>Harpic Toilet Cleaner</t>
  </si>
  <si>
    <t>Skechers Walking Shoes</t>
  </si>
  <si>
    <t>Ikigai</t>
  </si>
  <si>
    <t>Skipping Rope</t>
  </si>
  <si>
    <t>Adidas Track Pants</t>
  </si>
  <si>
    <t>Deep Work</t>
  </si>
  <si>
    <t>Python Programming</t>
  </si>
  <si>
    <t>Column1</t>
  </si>
  <si>
    <t>Total_Price</t>
  </si>
  <si>
    <t>Discount</t>
  </si>
  <si>
    <t>Column2</t>
  </si>
  <si>
    <t>Discounted_Price</t>
  </si>
  <si>
    <t>Row Labels</t>
  </si>
  <si>
    <t>Grand Total</t>
  </si>
  <si>
    <t>Count of Customer_Age</t>
  </si>
  <si>
    <t>Age_Group</t>
  </si>
  <si>
    <t>15-20</t>
  </si>
  <si>
    <t>21-25</t>
  </si>
  <si>
    <t>26-30</t>
  </si>
  <si>
    <t>36-40</t>
  </si>
  <si>
    <t>31-35</t>
  </si>
  <si>
    <t>41-45</t>
  </si>
  <si>
    <t>46-50</t>
  </si>
  <si>
    <t>51-55</t>
  </si>
  <si>
    <t>56-60</t>
  </si>
  <si>
    <t>61-65</t>
  </si>
  <si>
    <t>65-70</t>
  </si>
  <si>
    <t>71-75</t>
  </si>
  <si>
    <t>count</t>
  </si>
  <si>
    <t>Sum of count</t>
  </si>
  <si>
    <t>Count of Gender</t>
  </si>
  <si>
    <t>Sum of Total_Price</t>
  </si>
  <si>
    <t>Total_sales</t>
  </si>
  <si>
    <t>State</t>
  </si>
  <si>
    <t>Gujarat</t>
  </si>
  <si>
    <t>Karnataka</t>
  </si>
  <si>
    <t>Madhya Pradesh</t>
  </si>
  <si>
    <t>Odisha</t>
  </si>
  <si>
    <t>Chandigarh (UT)</t>
  </si>
  <si>
    <t>Tamil Nadu</t>
  </si>
  <si>
    <t>Uttarakhand</t>
  </si>
  <si>
    <t>Delhi (NCT)</t>
  </si>
  <si>
    <t>Haryana</t>
  </si>
  <si>
    <t>Assam</t>
  </si>
  <si>
    <t>Telangana</t>
  </si>
  <si>
    <t>Rajasthan</t>
  </si>
  <si>
    <t>Kerala</t>
  </si>
  <si>
    <t>West Bengal</t>
  </si>
  <si>
    <t>Uttar Pradesh</t>
  </si>
  <si>
    <t>Maharashtra</t>
  </si>
  <si>
    <t>Bihar</t>
  </si>
  <si>
    <t>Jharkhand</t>
  </si>
  <si>
    <t>Andhra Pradesh</t>
  </si>
  <si>
    <t>Total Sales</t>
  </si>
  <si>
    <t>Sum of Quantity</t>
  </si>
  <si>
    <t>Count of Payment_Method</t>
  </si>
  <si>
    <t>Count of Order_Status</t>
  </si>
  <si>
    <t>Average of Delivery_Days</t>
  </si>
  <si>
    <t>Average of Discount</t>
  </si>
  <si>
    <t>Category_sales</t>
  </si>
  <si>
    <t>Max of Category_sales</t>
  </si>
  <si>
    <t>Sum of Column2</t>
  </si>
  <si>
    <t>Sum of Unit_Price</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</si>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</sst>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_ [$₹-4009]\ * #,##0_ ;_ [$₹-4009]\ * \-#,##0_ ;_ [$₹-4009]\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 fontId="0" fillId="0" borderId="0" xfId="0" applyNumberFormat="1"/>
    <xf numFmtId="1" fontId="0" fillId="0" borderId="0" xfId="0" applyNumberFormat="1"/>
    <xf numFmtId="1" fontId="16" fillId="0" borderId="0" xfId="0" applyNumberFormat="1" applyFont="1"/>
    <xf numFmtId="0" fontId="16" fillId="0" borderId="0" xfId="0" applyFont="1"/>
    <xf numFmtId="2" fontId="16" fillId="0" borderId="0" xfId="0" applyNumberFormat="1" applyFont="1"/>
    <xf numFmtId="0" fontId="0" fillId="0" borderId="0" xfId="0" pivotButton="1"/>
    <xf numFmtId="1" fontId="0" fillId="0" borderId="0" xfId="0" applyNumberFormat="1" applyAlignment="1">
      <alignment horizontal="left"/>
    </xf>
    <xf numFmtId="0" fontId="0" fillId="0" borderId="0" xfId="0" applyAlignment="1">
      <alignment horizontal="left"/>
    </xf>
    <xf numFmtId="165" fontId="0" fillId="0" borderId="0" xfId="0" applyNumberFormat="1"/>
    <xf numFmtId="164" fontId="0" fillId="33" borderId="10" xfId="0" applyNumberFormat="1" applyFill="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165" formatCode="_ [$₹-4009]\ * #,##0_ ;_ [$₹-4009]\ * \-#,##0_ ;_ [$₹-4009]\ * &quot;-&quot;??_ ;_ @_ "/>
    </dxf>
    <dxf>
      <numFmt numFmtId="165"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[e-commerce_customer_behaviour_analysis.xlsx]status_count!PivotTable18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38925447460749"/>
          <c:y val="5.6549749463135268E-3"/>
          <c:w val="0.7518172939799016"/>
          <c:h val="0.8416746864975212"/>
        </c:manualLayout>
      </c:layout>
      <c:barChart>
        <c:barDir val="bar"/>
        <c:grouping val="clustered"/>
        <c:varyColors val="0"/>
        <c:ser>
          <c:idx val="0"/>
          <c:order val="0"/>
          <c:tx>
            <c:strRef>
              <c:f>status_count!$B$3</c:f>
              <c:strCache>
                <c:ptCount val="1"/>
                <c:pt idx="0">
                  <c:v>Total</c:v>
                </c:pt>
              </c:strCache>
            </c:strRef>
          </c:tx>
          <c:spPr>
            <a:solidFill>
              <a:schemeClr val="accent2"/>
            </a:solidFill>
            <a:ln>
              <a:noFill/>
            </a:ln>
            <a:effectLst/>
          </c:spPr>
          <c:invertIfNegative val="0"/>
          <c:cat>
            <c:strRef>
              <c:f>status_count!$A$4:$A$7</c:f>
              <c:strCache>
                <c:ptCount val="3"/>
                <c:pt idx="0">
                  <c:v>Cancelled</c:v>
                </c:pt>
                <c:pt idx="1">
                  <c:v>Delivered</c:v>
                </c:pt>
                <c:pt idx="2">
                  <c:v>Returned</c:v>
                </c:pt>
              </c:strCache>
            </c:strRef>
          </c:cat>
          <c:val>
            <c:numRef>
              <c:f>status_count!$B$4:$B$7</c:f>
              <c:numCache>
                <c:formatCode>General</c:formatCode>
                <c:ptCount val="3"/>
                <c:pt idx="0">
                  <c:v>272</c:v>
                </c:pt>
                <c:pt idx="1">
                  <c:v>3551</c:v>
                </c:pt>
                <c:pt idx="2">
                  <c:v>177</c:v>
                </c:pt>
              </c:numCache>
            </c:numRef>
          </c:val>
          <c:extLst>
            <c:ext xmlns:c16="http://schemas.microsoft.com/office/drawing/2014/chart" uri="{C3380CC4-5D6E-409C-BE32-E72D297353CC}">
              <c16:uniqueId val="{00000000-B2D8-4DEA-84CC-6767AB5B8F40}"/>
            </c:ext>
          </c:extLst>
        </c:ser>
        <c:dLbls>
          <c:showLegendKey val="0"/>
          <c:showVal val="0"/>
          <c:showCatName val="0"/>
          <c:showSerName val="0"/>
          <c:showPercent val="0"/>
          <c:showBubbleSize val="0"/>
        </c:dLbls>
        <c:gapWidth val="182"/>
        <c:axId val="1867506799"/>
        <c:axId val="479182991"/>
      </c:barChart>
      <c:catAx>
        <c:axId val="1867506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9182991"/>
        <c:crosses val="autoZero"/>
        <c:auto val="1"/>
        <c:lblAlgn val="ctr"/>
        <c:lblOffset val="100"/>
        <c:noMultiLvlLbl val="0"/>
      </c:catAx>
      <c:valAx>
        <c:axId val="47918299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50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[e-commerce_customer_behaviour_analysis.xlsx]Gender_ratio!PivotTable4</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pivotFmt>
      <c:pivotFmt>
        <c:idx val="7"/>
        <c:spPr>
          <a:solidFill>
            <a:schemeClr val="accent1"/>
          </a:solidFill>
          <a:ln w="25400">
            <a:noFill/>
          </a:ln>
          <a:effectLst/>
          <a:sp3d/>
        </c:spPr>
      </c:pivotFmt>
      <c:pivotFmt>
        <c:idx val="8"/>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244396174616105E-2"/>
          <c:y val="3.0288305034369443E-4"/>
          <c:w val="0.68665953792812939"/>
          <c:h val="0.93548387096774188"/>
        </c:manualLayout>
      </c:layout>
      <c:pie3DChart>
        <c:varyColors val="1"/>
        <c:ser>
          <c:idx val="0"/>
          <c:order val="0"/>
          <c:tx>
            <c:strRef>
              <c:f>Gender_ratio!$B$1</c:f>
              <c:strCache>
                <c:ptCount val="1"/>
                <c:pt idx="0">
                  <c:v>Total</c:v>
                </c:pt>
              </c:strCache>
            </c:strRef>
          </c:tx>
          <c:spPr>
            <a:ln>
              <a:noFill/>
            </a:ln>
          </c:spPr>
          <c:dPt>
            <c:idx val="0"/>
            <c:bubble3D val="0"/>
            <c:spPr>
              <a:solidFill>
                <a:schemeClr val="accent1"/>
              </a:solidFill>
              <a:ln w="25400">
                <a:noFill/>
              </a:ln>
              <a:effectLst/>
              <a:sp3d/>
            </c:spPr>
            <c:extLst>
              <c:ext xmlns:c16="http://schemas.microsoft.com/office/drawing/2014/chart" uri="{C3380CC4-5D6E-409C-BE32-E72D297353CC}">
                <c16:uniqueId val="{00000001-EB23-40EF-822D-5DC21E1E2719}"/>
              </c:ext>
            </c:extLst>
          </c:dPt>
          <c:dPt>
            <c:idx val="1"/>
            <c:bubble3D val="0"/>
            <c:spPr>
              <a:solidFill>
                <a:schemeClr val="accent2"/>
              </a:solidFill>
              <a:ln w="25400">
                <a:noFill/>
              </a:ln>
              <a:effectLst/>
              <a:sp3d/>
            </c:spPr>
            <c:extLst>
              <c:ext xmlns:c16="http://schemas.microsoft.com/office/drawing/2014/chart" uri="{C3380CC4-5D6E-409C-BE32-E72D297353CC}">
                <c16:uniqueId val="{00000003-EB23-40EF-822D-5DC21E1E2719}"/>
              </c:ext>
            </c:extLst>
          </c:dPt>
          <c:dPt>
            <c:idx val="2"/>
            <c:bubble3D val="0"/>
            <c:spPr>
              <a:solidFill>
                <a:schemeClr val="accent3"/>
              </a:solidFill>
              <a:ln w="25400">
                <a:noFill/>
              </a:ln>
              <a:effectLst/>
              <a:sp3d/>
            </c:spPr>
            <c:extLst>
              <c:ext xmlns:c16="http://schemas.microsoft.com/office/drawing/2014/chart" uri="{C3380CC4-5D6E-409C-BE32-E72D297353CC}">
                <c16:uniqueId val="{00000005-EB23-40EF-822D-5DC21E1E2719}"/>
              </c:ext>
            </c:extLst>
          </c:dPt>
          <c:cat>
            <c:strRef>
              <c:f>Gender_ratio!$A$2:$A$5</c:f>
              <c:strCache>
                <c:ptCount val="3"/>
                <c:pt idx="0">
                  <c:v>Female</c:v>
                </c:pt>
                <c:pt idx="1">
                  <c:v>Male</c:v>
                </c:pt>
                <c:pt idx="2">
                  <c:v>Non-Binary</c:v>
                </c:pt>
              </c:strCache>
            </c:strRef>
          </c:cat>
          <c:val>
            <c:numRef>
              <c:f>Gender_ratio!$B$2:$B$5</c:f>
              <c:numCache>
                <c:formatCode>General</c:formatCode>
                <c:ptCount val="3"/>
                <c:pt idx="0">
                  <c:v>1966</c:v>
                </c:pt>
                <c:pt idx="1">
                  <c:v>1972</c:v>
                </c:pt>
                <c:pt idx="2">
                  <c:v>62</c:v>
                </c:pt>
              </c:numCache>
            </c:numRef>
          </c:val>
          <c:extLst>
            <c:ext xmlns:c16="http://schemas.microsoft.com/office/drawing/2014/chart" uri="{C3380CC4-5D6E-409C-BE32-E72D297353CC}">
              <c16:uniqueId val="{00000006-EB23-40EF-822D-5DC21E1E271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
          <c:y val="0.66801447964937399"/>
          <c:w val="1"/>
          <c:h val="0.290409900915495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[e-commerce_customer_behaviour_analysis.xlsx]delivery_daysvsDiscount!PivotTable20</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10173219236816"/>
          <c:y val="0.19609291473066293"/>
          <c:w val="0.67477730491566013"/>
          <c:h val="0.72208752038987456"/>
        </c:manualLayout>
      </c:layout>
      <c:barChart>
        <c:barDir val="bar"/>
        <c:grouping val="clustered"/>
        <c:varyColors val="0"/>
        <c:ser>
          <c:idx val="0"/>
          <c:order val="0"/>
          <c:tx>
            <c:strRef>
              <c:f>delivery_daysvsDiscount!$G$3</c:f>
              <c:strCache>
                <c:ptCount val="1"/>
                <c:pt idx="0">
                  <c:v>Average of Delivery_Days</c:v>
                </c:pt>
              </c:strCache>
            </c:strRef>
          </c:tx>
          <c:spPr>
            <a:solidFill>
              <a:schemeClr val="accent2">
                <a:shade val="76000"/>
              </a:schemeClr>
            </a:solidFill>
            <a:ln>
              <a:noFill/>
            </a:ln>
            <a:effectLst/>
          </c:spPr>
          <c:invertIfNegative val="0"/>
          <c:cat>
            <c:strRef>
              <c:f>delivery_daysvsDiscount!$F$4:$F$8</c:f>
              <c:strCache>
                <c:ptCount val="5"/>
                <c:pt idx="0">
                  <c:v>1</c:v>
                </c:pt>
                <c:pt idx="1">
                  <c:v>2</c:v>
                </c:pt>
                <c:pt idx="2">
                  <c:v>3</c:v>
                </c:pt>
                <c:pt idx="3">
                  <c:v>4</c:v>
                </c:pt>
                <c:pt idx="4">
                  <c:v>5</c:v>
                </c:pt>
              </c:strCache>
            </c:strRef>
          </c:cat>
          <c:val>
            <c:numRef>
              <c:f>delivery_daysvsDiscount!$G$4:$G$8</c:f>
              <c:numCache>
                <c:formatCode>0.00</c:formatCode>
                <c:ptCount val="5"/>
                <c:pt idx="0">
                  <c:v>2.6513761467889907</c:v>
                </c:pt>
                <c:pt idx="1">
                  <c:v>2.8584474885844751</c:v>
                </c:pt>
                <c:pt idx="2">
                  <c:v>3.2930780559646537</c:v>
                </c:pt>
                <c:pt idx="3">
                  <c:v>3.357193987115247</c:v>
                </c:pt>
                <c:pt idx="4">
                  <c:v>3.4479949874686717</c:v>
                </c:pt>
              </c:numCache>
            </c:numRef>
          </c:val>
          <c:extLst>
            <c:ext xmlns:c16="http://schemas.microsoft.com/office/drawing/2014/chart" uri="{C3380CC4-5D6E-409C-BE32-E72D297353CC}">
              <c16:uniqueId val="{00000000-C611-4A99-884C-5E0821014972}"/>
            </c:ext>
          </c:extLst>
        </c:ser>
        <c:ser>
          <c:idx val="1"/>
          <c:order val="1"/>
          <c:tx>
            <c:strRef>
              <c:f>delivery_daysvsDiscount!$H$3</c:f>
              <c:strCache>
                <c:ptCount val="1"/>
                <c:pt idx="0">
                  <c:v>Average of Discount</c:v>
                </c:pt>
              </c:strCache>
            </c:strRef>
          </c:tx>
          <c:spPr>
            <a:solidFill>
              <a:schemeClr val="accent2">
                <a:tint val="77000"/>
              </a:schemeClr>
            </a:solidFill>
            <a:ln>
              <a:noFill/>
            </a:ln>
            <a:effectLst/>
          </c:spPr>
          <c:invertIfNegative val="0"/>
          <c:cat>
            <c:strRef>
              <c:f>delivery_daysvsDiscount!$F$4:$F$8</c:f>
              <c:strCache>
                <c:ptCount val="5"/>
                <c:pt idx="0">
                  <c:v>1</c:v>
                </c:pt>
                <c:pt idx="1">
                  <c:v>2</c:v>
                </c:pt>
                <c:pt idx="2">
                  <c:v>3</c:v>
                </c:pt>
                <c:pt idx="3">
                  <c:v>4</c:v>
                </c:pt>
                <c:pt idx="4">
                  <c:v>5</c:v>
                </c:pt>
              </c:strCache>
            </c:strRef>
          </c:cat>
          <c:val>
            <c:numRef>
              <c:f>delivery_daysvsDiscount!$H$4:$H$8</c:f>
              <c:numCache>
                <c:formatCode>0</c:formatCode>
                <c:ptCount val="5"/>
                <c:pt idx="0">
                  <c:v>16.055045871559631</c:v>
                </c:pt>
                <c:pt idx="1">
                  <c:v>16.931506849315067</c:v>
                </c:pt>
                <c:pt idx="2">
                  <c:v>16.883652430044183</c:v>
                </c:pt>
                <c:pt idx="3">
                  <c:v>17.419470293486043</c:v>
                </c:pt>
                <c:pt idx="4">
                  <c:v>17.228696741854638</c:v>
                </c:pt>
              </c:numCache>
            </c:numRef>
          </c:val>
          <c:extLst>
            <c:ext xmlns:c16="http://schemas.microsoft.com/office/drawing/2014/chart" uri="{C3380CC4-5D6E-409C-BE32-E72D297353CC}">
              <c16:uniqueId val="{00000001-C611-4A99-884C-5E0821014972}"/>
            </c:ext>
          </c:extLst>
        </c:ser>
        <c:dLbls>
          <c:showLegendKey val="0"/>
          <c:showVal val="0"/>
          <c:showCatName val="0"/>
          <c:showSerName val="0"/>
          <c:showPercent val="0"/>
          <c:showBubbleSize val="0"/>
        </c:dLbls>
        <c:gapWidth val="182"/>
        <c:axId val="1867504015"/>
        <c:axId val="479158991"/>
      </c:barChart>
      <c:catAx>
        <c:axId val="1867504015"/>
        <c:scaling>
          <c:orientation val="minMax"/>
        </c:scaling>
        <c:delete val="0"/>
        <c:axPos val="l"/>
        <c:numFmt formatCode="General" sourceLinked="1"/>
        <c:majorTickMark val="none"/>
        <c:minorTickMark val="none"/>
        <c:tickLblPos val="nextTo"/>
        <c:spPr>
          <a:solidFill>
            <a:schemeClr val="accent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9158991"/>
        <c:crosses val="autoZero"/>
        <c:auto val="1"/>
        <c:lblAlgn val="ctr"/>
        <c:lblOffset val="100"/>
        <c:noMultiLvlLbl val="0"/>
      </c:catAx>
      <c:valAx>
        <c:axId val="479158991"/>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7504015"/>
        <c:crosses val="autoZero"/>
        <c:crossBetween val="between"/>
      </c:valAx>
      <c:spPr>
        <a:noFill/>
        <a:ln>
          <a:noFill/>
        </a:ln>
        <a:effectLst/>
      </c:spPr>
    </c:plotArea>
    <c:legend>
      <c:legendPos val="r"/>
      <c:layout>
        <c:manualLayout>
          <c:xMode val="edge"/>
          <c:yMode val="edge"/>
          <c:x val="0.16924967712369288"/>
          <c:y val="4.4655335602231318E-2"/>
          <c:w val="0.74220265683419773"/>
          <c:h val="0.127023380389471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[e-commerce_customer_behaviour_analysis.xlsx]payment_method!PivotTable16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a:outerShdw blurRad="88900" dist="38100" dir="6600000" sx="101000" sy="101000" algn="ctr" rotWithShape="0">
              <a:srgbClr val="000000">
                <a:alpha val="97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a:outerShdw blurRad="88900" dist="38100" dir="6600000" sx="101000" sy="101000" algn="ctr" rotWithShape="0">
              <a:srgbClr val="000000">
                <a:alpha val="97000"/>
              </a:srgbClr>
            </a:outerShdw>
          </a:effectLst>
        </c:spPr>
      </c:pivotFmt>
      <c:pivotFmt>
        <c:idx val="10"/>
        <c:spPr>
          <a:solidFill>
            <a:schemeClr val="accent1"/>
          </a:solidFill>
          <a:ln w="19050">
            <a:noFill/>
          </a:ln>
          <a:effectLst>
            <a:outerShdw blurRad="88900" dist="38100" dir="6600000" sx="101000" sy="101000" algn="ctr" rotWithShape="0">
              <a:srgbClr val="000000">
                <a:alpha val="97000"/>
              </a:srgbClr>
            </a:outerShdw>
          </a:effectLst>
        </c:spPr>
      </c:pivotFmt>
      <c:pivotFmt>
        <c:idx val="11"/>
        <c:spPr>
          <a:solidFill>
            <a:schemeClr val="accent1"/>
          </a:solidFill>
          <a:ln w="19050">
            <a:noFill/>
          </a:ln>
          <a:effectLst>
            <a:outerShdw blurRad="88900" dist="38100" dir="6600000" sx="101000" sy="101000" algn="ctr" rotWithShape="0">
              <a:srgbClr val="000000">
                <a:alpha val="97000"/>
              </a:srgbClr>
            </a:outerShdw>
          </a:effectLst>
        </c:spPr>
      </c:pivotFmt>
      <c:pivotFmt>
        <c:idx val="12"/>
        <c:spPr>
          <a:solidFill>
            <a:schemeClr val="accent1"/>
          </a:solidFill>
          <a:ln w="19050">
            <a:noFill/>
          </a:ln>
          <a:effectLst>
            <a:outerShdw blurRad="88900" dist="38100" dir="6600000" sx="101000" sy="101000" algn="ctr" rotWithShape="0">
              <a:srgbClr val="000000">
                <a:alpha val="97000"/>
              </a:srgbClr>
            </a:outerShdw>
          </a:effectLst>
        </c:spPr>
      </c:pivotFmt>
      <c:pivotFmt>
        <c:idx val="13"/>
        <c:spPr>
          <a:solidFill>
            <a:schemeClr val="accent1"/>
          </a:solidFill>
          <a:ln w="19050">
            <a:noFill/>
          </a:ln>
          <a:effectLst>
            <a:outerShdw blurRad="88900" dist="38100" dir="6600000" sx="101000" sy="101000" algn="ctr" rotWithShape="0">
              <a:srgbClr val="000000">
                <a:alpha val="97000"/>
              </a:srgbClr>
            </a:outerShdw>
          </a:effectLst>
        </c:spPr>
      </c:pivotFmt>
      <c:pivotFmt>
        <c:idx val="14"/>
        <c:spPr>
          <a:solidFill>
            <a:schemeClr val="accent1"/>
          </a:solidFill>
          <a:ln w="19050">
            <a:noFill/>
          </a:ln>
          <a:effectLst>
            <a:outerShdw blurRad="88900" dist="38100" dir="6600000" sx="101000" sy="101000" algn="ctr" rotWithShape="0">
              <a:srgbClr val="000000">
                <a:alpha val="97000"/>
              </a:srgbClr>
            </a:outerShdw>
          </a:effectLst>
        </c:spPr>
      </c:pivotFmt>
    </c:pivotFmts>
    <c:plotArea>
      <c:layout>
        <c:manualLayout>
          <c:layoutTarget val="inner"/>
          <c:xMode val="edge"/>
          <c:yMode val="edge"/>
          <c:x val="0.13170512428277756"/>
          <c:y val="2.7237354085603107E-3"/>
          <c:w val="0.61788802473310467"/>
          <c:h val="0.58783510524219496"/>
        </c:manualLayout>
      </c:layout>
      <c:doughnutChart>
        <c:varyColors val="1"/>
        <c:ser>
          <c:idx val="0"/>
          <c:order val="0"/>
          <c:tx>
            <c:strRef>
              <c:f>payment_method!$B$3</c:f>
              <c:strCache>
                <c:ptCount val="1"/>
                <c:pt idx="0">
                  <c:v>Total</c:v>
                </c:pt>
              </c:strCache>
            </c:strRef>
          </c:tx>
          <c:spPr>
            <a:ln>
              <a:noFill/>
            </a:ln>
            <a:effectLst>
              <a:outerShdw blurRad="88900" dist="38100" dir="6600000" sx="101000" sy="101000" algn="ctr" rotWithShape="0">
                <a:srgbClr val="000000">
                  <a:alpha val="97000"/>
                </a:srgbClr>
              </a:outerShdw>
            </a:effectLst>
          </c:spPr>
          <c:dPt>
            <c:idx val="0"/>
            <c:bubble3D val="0"/>
            <c:spPr>
              <a:solidFill>
                <a:schemeClr val="accent1"/>
              </a:solidFill>
              <a:ln w="19050">
                <a:noFill/>
              </a:ln>
              <a:effectLst>
                <a:outerShdw blurRad="88900" dist="38100" dir="6600000" sx="101000" sy="101000" algn="ctr" rotWithShape="0">
                  <a:srgbClr val="000000">
                    <a:alpha val="97000"/>
                  </a:srgbClr>
                </a:outerShdw>
              </a:effectLst>
            </c:spPr>
            <c:extLst>
              <c:ext xmlns:c16="http://schemas.microsoft.com/office/drawing/2014/chart" uri="{C3380CC4-5D6E-409C-BE32-E72D297353CC}">
                <c16:uniqueId val="{00000001-541D-4731-B980-A782CCF4DE04}"/>
              </c:ext>
            </c:extLst>
          </c:dPt>
          <c:dPt>
            <c:idx val="1"/>
            <c:bubble3D val="0"/>
            <c:spPr>
              <a:solidFill>
                <a:schemeClr val="accent2"/>
              </a:solidFill>
              <a:ln w="19050">
                <a:noFill/>
              </a:ln>
              <a:effectLst>
                <a:outerShdw blurRad="88900" dist="38100" dir="6600000" sx="101000" sy="101000" algn="ctr" rotWithShape="0">
                  <a:srgbClr val="000000">
                    <a:alpha val="97000"/>
                  </a:srgbClr>
                </a:outerShdw>
              </a:effectLst>
            </c:spPr>
            <c:extLst>
              <c:ext xmlns:c16="http://schemas.microsoft.com/office/drawing/2014/chart" uri="{C3380CC4-5D6E-409C-BE32-E72D297353CC}">
                <c16:uniqueId val="{00000003-541D-4731-B980-A782CCF4DE04}"/>
              </c:ext>
            </c:extLst>
          </c:dPt>
          <c:dPt>
            <c:idx val="2"/>
            <c:bubble3D val="0"/>
            <c:spPr>
              <a:solidFill>
                <a:schemeClr val="accent3"/>
              </a:solidFill>
              <a:ln w="19050">
                <a:noFill/>
              </a:ln>
              <a:effectLst>
                <a:outerShdw blurRad="88900" dist="38100" dir="6600000" sx="101000" sy="101000" algn="ctr" rotWithShape="0">
                  <a:srgbClr val="000000">
                    <a:alpha val="97000"/>
                  </a:srgbClr>
                </a:outerShdw>
              </a:effectLst>
            </c:spPr>
            <c:extLst>
              <c:ext xmlns:c16="http://schemas.microsoft.com/office/drawing/2014/chart" uri="{C3380CC4-5D6E-409C-BE32-E72D297353CC}">
                <c16:uniqueId val="{00000005-541D-4731-B980-A782CCF4DE04}"/>
              </c:ext>
            </c:extLst>
          </c:dPt>
          <c:dPt>
            <c:idx val="3"/>
            <c:bubble3D val="0"/>
            <c:spPr>
              <a:solidFill>
                <a:schemeClr val="accent4"/>
              </a:solidFill>
              <a:ln w="19050">
                <a:noFill/>
              </a:ln>
              <a:effectLst>
                <a:outerShdw blurRad="88900" dist="38100" dir="6600000" sx="101000" sy="101000" algn="ctr" rotWithShape="0">
                  <a:srgbClr val="000000">
                    <a:alpha val="97000"/>
                  </a:srgbClr>
                </a:outerShdw>
              </a:effectLst>
            </c:spPr>
            <c:extLst>
              <c:ext xmlns:c16="http://schemas.microsoft.com/office/drawing/2014/chart" uri="{C3380CC4-5D6E-409C-BE32-E72D297353CC}">
                <c16:uniqueId val="{00000007-541D-4731-B980-A782CCF4DE04}"/>
              </c:ext>
            </c:extLst>
          </c:dPt>
          <c:dPt>
            <c:idx val="4"/>
            <c:bubble3D val="0"/>
            <c:spPr>
              <a:solidFill>
                <a:schemeClr val="accent5"/>
              </a:solidFill>
              <a:ln w="19050">
                <a:noFill/>
              </a:ln>
              <a:effectLst>
                <a:outerShdw blurRad="88900" dist="38100" dir="6600000" sx="101000" sy="101000" algn="ctr" rotWithShape="0">
                  <a:srgbClr val="000000">
                    <a:alpha val="97000"/>
                  </a:srgbClr>
                </a:outerShdw>
              </a:effectLst>
            </c:spPr>
            <c:extLst>
              <c:ext xmlns:c16="http://schemas.microsoft.com/office/drawing/2014/chart" uri="{C3380CC4-5D6E-409C-BE32-E72D297353CC}">
                <c16:uniqueId val="{00000009-541D-4731-B980-A782CCF4DE04}"/>
              </c:ext>
            </c:extLst>
          </c:dPt>
          <c:dPt>
            <c:idx val="5"/>
            <c:bubble3D val="0"/>
            <c:spPr>
              <a:solidFill>
                <a:schemeClr val="accent6"/>
              </a:solidFill>
              <a:ln w="19050">
                <a:noFill/>
              </a:ln>
              <a:effectLst>
                <a:outerShdw blurRad="88900" dist="38100" dir="6600000" sx="101000" sy="101000" algn="ctr" rotWithShape="0">
                  <a:srgbClr val="000000">
                    <a:alpha val="97000"/>
                  </a:srgbClr>
                </a:outerShdw>
              </a:effectLst>
            </c:spPr>
            <c:extLst>
              <c:ext xmlns:c16="http://schemas.microsoft.com/office/drawing/2014/chart" uri="{C3380CC4-5D6E-409C-BE32-E72D297353CC}">
                <c16:uniqueId val="{0000000B-541D-4731-B980-A782CCF4DE04}"/>
              </c:ext>
            </c:extLst>
          </c:dPt>
          <c:cat>
            <c:strRef>
              <c:f>payment_method!$A$4:$A$10</c:f>
              <c:strCache>
                <c:ptCount val="6"/>
                <c:pt idx="0">
                  <c:v>Cash on Delivery</c:v>
                </c:pt>
                <c:pt idx="1">
                  <c:v>Credit Card</c:v>
                </c:pt>
                <c:pt idx="2">
                  <c:v>Debit Card</c:v>
                </c:pt>
                <c:pt idx="3">
                  <c:v>Net Banking</c:v>
                </c:pt>
                <c:pt idx="4">
                  <c:v>UPI</c:v>
                </c:pt>
                <c:pt idx="5">
                  <c:v>Wallet</c:v>
                </c:pt>
              </c:strCache>
            </c:strRef>
          </c:cat>
          <c:val>
            <c:numRef>
              <c:f>payment_method!$B$4:$B$10</c:f>
              <c:numCache>
                <c:formatCode>General</c:formatCode>
                <c:ptCount val="6"/>
                <c:pt idx="0">
                  <c:v>390</c:v>
                </c:pt>
                <c:pt idx="1">
                  <c:v>883</c:v>
                </c:pt>
                <c:pt idx="2">
                  <c:v>636</c:v>
                </c:pt>
                <c:pt idx="3">
                  <c:v>269</c:v>
                </c:pt>
                <c:pt idx="4">
                  <c:v>1677</c:v>
                </c:pt>
                <c:pt idx="5">
                  <c:v>145</c:v>
                </c:pt>
              </c:numCache>
            </c:numRef>
          </c:val>
          <c:extLst>
            <c:ext xmlns:c16="http://schemas.microsoft.com/office/drawing/2014/chart" uri="{C3380CC4-5D6E-409C-BE32-E72D297353CC}">
              <c16:uniqueId val="{0000000C-541D-4731-B980-A782CCF4DE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3447766881900505"/>
          <c:y val="0.56120770652695651"/>
          <c:w val="0.43941248141528322"/>
          <c:h val="0.24376512760807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[e-commerce_customer_behaviour_analysis.xlsx]Age_group!PivotTable3</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1282684419096"/>
          <c:y val="9.9335977557133637E-2"/>
          <c:w val="0.74597813431215831"/>
          <c:h val="0.7949744141694518"/>
        </c:manualLayout>
      </c:layout>
      <c:barChart>
        <c:barDir val="bar"/>
        <c:grouping val="clustered"/>
        <c:varyColors val="0"/>
        <c:ser>
          <c:idx val="0"/>
          <c:order val="0"/>
          <c:tx>
            <c:strRef>
              <c:f>Age_group!$B$3</c:f>
              <c:strCache>
                <c:ptCount val="1"/>
                <c:pt idx="0">
                  <c:v>Total</c:v>
                </c:pt>
              </c:strCache>
            </c:strRef>
          </c:tx>
          <c:spPr>
            <a:solidFill>
              <a:schemeClr val="accent2"/>
            </a:solidFill>
            <a:ln>
              <a:noFill/>
            </a:ln>
            <a:effectLst/>
          </c:spPr>
          <c:invertIfNegative val="0"/>
          <c:cat>
            <c:strRef>
              <c:f>Age_group!$A$4:$A$16</c:f>
              <c:strCache>
                <c:ptCount val="12"/>
                <c:pt idx="0">
                  <c:v>15-20</c:v>
                </c:pt>
                <c:pt idx="1">
                  <c:v>21-25</c:v>
                </c:pt>
                <c:pt idx="2">
                  <c:v>26-30</c:v>
                </c:pt>
                <c:pt idx="3">
                  <c:v>31-35</c:v>
                </c:pt>
                <c:pt idx="4">
                  <c:v>36-40</c:v>
                </c:pt>
                <c:pt idx="5">
                  <c:v>41-45</c:v>
                </c:pt>
                <c:pt idx="6">
                  <c:v>46-50</c:v>
                </c:pt>
                <c:pt idx="7">
                  <c:v>51-55</c:v>
                </c:pt>
                <c:pt idx="8">
                  <c:v>56-60</c:v>
                </c:pt>
                <c:pt idx="9">
                  <c:v>61-65</c:v>
                </c:pt>
                <c:pt idx="10">
                  <c:v>65-70</c:v>
                </c:pt>
                <c:pt idx="11">
                  <c:v>71-75</c:v>
                </c:pt>
              </c:strCache>
            </c:strRef>
          </c:cat>
          <c:val>
            <c:numRef>
              <c:f>Age_group!$B$4:$B$16</c:f>
              <c:numCache>
                <c:formatCode>General</c:formatCode>
                <c:ptCount val="12"/>
                <c:pt idx="0">
                  <c:v>373</c:v>
                </c:pt>
                <c:pt idx="1">
                  <c:v>378</c:v>
                </c:pt>
                <c:pt idx="2">
                  <c:v>631</c:v>
                </c:pt>
                <c:pt idx="3">
                  <c:v>767</c:v>
                </c:pt>
                <c:pt idx="4">
                  <c:v>709</c:v>
                </c:pt>
                <c:pt idx="5">
                  <c:v>555</c:v>
                </c:pt>
                <c:pt idx="6">
                  <c:v>283</c:v>
                </c:pt>
                <c:pt idx="7">
                  <c:v>196</c:v>
                </c:pt>
                <c:pt idx="8">
                  <c:v>81</c:v>
                </c:pt>
                <c:pt idx="9">
                  <c:v>21</c:v>
                </c:pt>
                <c:pt idx="10">
                  <c:v>3</c:v>
                </c:pt>
                <c:pt idx="11">
                  <c:v>3</c:v>
                </c:pt>
              </c:numCache>
            </c:numRef>
          </c:val>
          <c:extLst>
            <c:ext xmlns:c16="http://schemas.microsoft.com/office/drawing/2014/chart" uri="{C3380CC4-5D6E-409C-BE32-E72D297353CC}">
              <c16:uniqueId val="{00000000-9B51-40C6-A119-9CA9C4AB400A}"/>
            </c:ext>
          </c:extLst>
        </c:ser>
        <c:dLbls>
          <c:showLegendKey val="0"/>
          <c:showVal val="0"/>
          <c:showCatName val="0"/>
          <c:showSerName val="0"/>
          <c:showPercent val="0"/>
          <c:showBubbleSize val="0"/>
        </c:dLbls>
        <c:gapWidth val="182"/>
        <c:axId val="805017663"/>
        <c:axId val="479173871"/>
      </c:barChart>
      <c:catAx>
        <c:axId val="8050176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9173871"/>
        <c:crosses val="autoZero"/>
        <c:auto val="1"/>
        <c:lblAlgn val="ctr"/>
        <c:lblOffset val="100"/>
        <c:noMultiLvlLbl val="0"/>
      </c:catAx>
      <c:valAx>
        <c:axId val="479173871"/>
        <c:scaling>
          <c:orientation val="minMax"/>
          <c:max val="800"/>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501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66503952985316"/>
          <c:y val="0.19789261042222869"/>
          <c:w val="0.82686351706036743"/>
          <c:h val="0.61917432195975508"/>
        </c:manualLayout>
      </c:layout>
      <c:barChart>
        <c:barDir val="col"/>
        <c:grouping val="clustered"/>
        <c:varyColors val="0"/>
        <c:ser>
          <c:idx val="0"/>
          <c:order val="0"/>
          <c:spPr>
            <a:solidFill>
              <a:schemeClr val="accent2"/>
            </a:solidFill>
            <a:ln>
              <a:noFill/>
            </a:ln>
            <a:effectLst/>
          </c:spPr>
          <c:invertIfNegative val="0"/>
          <c:cat>
            <c:strRef>
              <c:f>Categorybytotal_sales!$E$4:$E$10</c:f>
              <c:strCache>
                <c:ptCount val="7"/>
                <c:pt idx="0">
                  <c:v>Electronics</c:v>
                </c:pt>
                <c:pt idx="1">
                  <c:v>Fashion</c:v>
                </c:pt>
                <c:pt idx="2">
                  <c:v>Home &amp; Kitchen</c:v>
                </c:pt>
                <c:pt idx="3">
                  <c:v>Sports</c:v>
                </c:pt>
                <c:pt idx="4">
                  <c:v>Beauty &amp; Personal Care</c:v>
                </c:pt>
                <c:pt idx="5">
                  <c:v>Books</c:v>
                </c:pt>
                <c:pt idx="6">
                  <c:v>Grocery</c:v>
                </c:pt>
              </c:strCache>
            </c:strRef>
          </c:cat>
          <c:val>
            <c:numRef>
              <c:f>Categorybytotal_sales!$F$4:$F$10</c:f>
              <c:numCache>
                <c:formatCode>0</c:formatCode>
                <c:ptCount val="7"/>
                <c:pt idx="0">
                  <c:v>46709330.350000024</c:v>
                </c:pt>
                <c:pt idx="1">
                  <c:v>3140717.6700000055</c:v>
                </c:pt>
                <c:pt idx="2">
                  <c:v>3103626.5000000014</c:v>
                </c:pt>
                <c:pt idx="3">
                  <c:v>871484.21</c:v>
                </c:pt>
                <c:pt idx="4">
                  <c:v>448359.51999999938</c:v>
                </c:pt>
                <c:pt idx="5">
                  <c:v>290778.73000000016</c:v>
                </c:pt>
                <c:pt idx="6">
                  <c:v>155106.98999999987</c:v>
                </c:pt>
              </c:numCache>
            </c:numRef>
          </c:val>
          <c:extLst>
            <c:ext xmlns:c16="http://schemas.microsoft.com/office/drawing/2014/chart" uri="{C3380CC4-5D6E-409C-BE32-E72D297353CC}">
              <c16:uniqueId val="{00000000-C4CE-4D73-A5BB-52FA38B48ACD}"/>
            </c:ext>
          </c:extLst>
        </c:ser>
        <c:dLbls>
          <c:showLegendKey val="0"/>
          <c:showVal val="0"/>
          <c:showCatName val="0"/>
          <c:showSerName val="0"/>
          <c:showPercent val="0"/>
          <c:showBubbleSize val="0"/>
        </c:dLbls>
        <c:gapWidth val="219"/>
        <c:overlap val="-27"/>
        <c:axId val="190709568"/>
        <c:axId val="479140751"/>
      </c:barChart>
      <c:catAx>
        <c:axId val="1907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9140751"/>
        <c:crosses val="autoZero"/>
        <c:auto val="1"/>
        <c:lblAlgn val="ctr"/>
        <c:lblOffset val="100"/>
        <c:noMultiLvlLbl val="0"/>
      </c:catAx>
      <c:valAx>
        <c:axId val="479140751"/>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0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13648293963255"/>
          <c:y val="0.18097222222222226"/>
          <c:w val="0.82686351706036743"/>
          <c:h val="0.61917432195975508"/>
        </c:manualLayout>
      </c:layout>
      <c:barChart>
        <c:barDir val="col"/>
        <c:grouping val="clustered"/>
        <c:varyColors val="0"/>
        <c:ser>
          <c:idx val="0"/>
          <c:order val="0"/>
          <c:spPr>
            <a:solidFill>
              <a:schemeClr val="accent1"/>
            </a:solidFill>
            <a:ln>
              <a:noFill/>
            </a:ln>
            <a:effectLst/>
          </c:spPr>
          <c:invertIfNegative val="0"/>
          <c:cat>
            <c:strRef>
              <c:f>Categorybytotal_sales!$E$4:$E$10</c:f>
              <c:strCache>
                <c:ptCount val="7"/>
                <c:pt idx="0">
                  <c:v>Electronics</c:v>
                </c:pt>
                <c:pt idx="1">
                  <c:v>Fashion</c:v>
                </c:pt>
                <c:pt idx="2">
                  <c:v>Home &amp; Kitchen</c:v>
                </c:pt>
                <c:pt idx="3">
                  <c:v>Sports</c:v>
                </c:pt>
                <c:pt idx="4">
                  <c:v>Beauty &amp; Personal Care</c:v>
                </c:pt>
                <c:pt idx="5">
                  <c:v>Books</c:v>
                </c:pt>
                <c:pt idx="6">
                  <c:v>Grocery</c:v>
                </c:pt>
              </c:strCache>
            </c:strRef>
          </c:cat>
          <c:val>
            <c:numRef>
              <c:f>Categorybytotal_sales!$F$4:$F$10</c:f>
              <c:numCache>
                <c:formatCode>0</c:formatCode>
                <c:ptCount val="7"/>
                <c:pt idx="0">
                  <c:v>46709330.350000024</c:v>
                </c:pt>
                <c:pt idx="1">
                  <c:v>3140717.6700000055</c:v>
                </c:pt>
                <c:pt idx="2">
                  <c:v>3103626.5000000014</c:v>
                </c:pt>
                <c:pt idx="3">
                  <c:v>871484.21</c:v>
                </c:pt>
                <c:pt idx="4">
                  <c:v>448359.51999999938</c:v>
                </c:pt>
                <c:pt idx="5">
                  <c:v>290778.73000000016</c:v>
                </c:pt>
                <c:pt idx="6">
                  <c:v>155106.98999999987</c:v>
                </c:pt>
              </c:numCache>
            </c:numRef>
          </c:val>
          <c:extLst>
            <c:ext xmlns:c16="http://schemas.microsoft.com/office/drawing/2014/chart" uri="{C3380CC4-5D6E-409C-BE32-E72D297353CC}">
              <c16:uniqueId val="{00000000-FB8B-40DE-A287-17A9B5C9AEDC}"/>
            </c:ext>
          </c:extLst>
        </c:ser>
        <c:dLbls>
          <c:showLegendKey val="0"/>
          <c:showVal val="0"/>
          <c:showCatName val="0"/>
          <c:showSerName val="0"/>
          <c:showPercent val="0"/>
          <c:showBubbleSize val="0"/>
        </c:dLbls>
        <c:gapWidth val="219"/>
        <c:overlap val="-27"/>
        <c:axId val="190709568"/>
        <c:axId val="479140751"/>
      </c:barChart>
      <c:catAx>
        <c:axId val="1907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40751"/>
        <c:crosses val="autoZero"/>
        <c:auto val="1"/>
        <c:lblAlgn val="ctr"/>
        <c:lblOffset val="100"/>
        <c:noMultiLvlLbl val="0"/>
      </c:catAx>
      <c:valAx>
        <c:axId val="479140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[e-commerce_customer_behaviour_analysis.xlsx]payment_method!PivotTable16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payment_method!$B$3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0B-4452-A4D3-3CEDF2067C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0B-4452-A4D3-3CEDF2067C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0B-4452-A4D3-3CEDF2067C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0B-4452-A4D3-3CEDF2067C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0B-4452-A4D3-3CEDF2067C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20B-4452-A4D3-3CEDF2067C99}"/>
              </c:ext>
            </c:extLst>
          </c:dPt>
          <c:cat>
            <c:strRef>
              <c:f>payment_method!$A$4:$A$10</c:f>
              <c:strCache>
                <c:ptCount val="6"/>
                <c:pt idx="0">
                  <c:v>Cash on Delivery</c:v>
                </c:pt>
                <c:pt idx="1">
                  <c:v>Credit Card</c:v>
                </c:pt>
                <c:pt idx="2">
                  <c:v>Debit Card</c:v>
                </c:pt>
                <c:pt idx="3">
                  <c:v>Net Banking</c:v>
                </c:pt>
                <c:pt idx="4">
                  <c:v>UPI</c:v>
                </c:pt>
                <c:pt idx="5">
                  <c:v>Wallet</c:v>
                </c:pt>
              </c:strCache>
            </c:strRef>
          </c:cat>
          <c:val>
            <c:numRef>
              <c:f>payment_method!$B$4:$B$10</c:f>
              <c:numCache>
                <c:formatCode>General</c:formatCode>
                <c:ptCount val="6"/>
                <c:pt idx="0">
                  <c:v>390</c:v>
                </c:pt>
                <c:pt idx="1">
                  <c:v>883</c:v>
                </c:pt>
                <c:pt idx="2">
                  <c:v>636</c:v>
                </c:pt>
                <c:pt idx="3">
                  <c:v>269</c:v>
                </c:pt>
                <c:pt idx="4">
                  <c:v>1677</c:v>
                </c:pt>
                <c:pt idx="5">
                  <c:v>145</c:v>
                </c:pt>
              </c:numCache>
            </c:numRef>
          </c:val>
          <c:extLst>
            <c:ext xmlns:c16="http://schemas.microsoft.com/office/drawing/2014/chart" uri="{C3380CC4-5D6E-409C-BE32-E72D297353CC}">
              <c16:uniqueId val="{00000000-9FF1-4E48-94E2-85F0B2FA2E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[e-commerce_customer_behaviour_analysis.xlsx]status_count!PivotTable18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status_count!$B$3</c:f>
              <c:strCache>
                <c:ptCount val="1"/>
                <c:pt idx="0">
                  <c:v>Total</c:v>
                </c:pt>
              </c:strCache>
            </c:strRef>
          </c:tx>
          <c:spPr>
            <a:solidFill>
              <a:schemeClr val="accent1"/>
            </a:solidFill>
            <a:ln>
              <a:noFill/>
            </a:ln>
            <a:effectLst/>
          </c:spPr>
          <c:invertIfNegative val="0"/>
          <c:cat>
            <c:strRef>
              <c:f>status_count!$A$4:$A$7</c:f>
              <c:strCache>
                <c:ptCount val="3"/>
                <c:pt idx="0">
                  <c:v>Cancelled</c:v>
                </c:pt>
                <c:pt idx="1">
                  <c:v>Delivered</c:v>
                </c:pt>
                <c:pt idx="2">
                  <c:v>Returned</c:v>
                </c:pt>
              </c:strCache>
            </c:strRef>
          </c:cat>
          <c:val>
            <c:numRef>
              <c:f>status_count!$B$4:$B$7</c:f>
              <c:numCache>
                <c:formatCode>General</c:formatCode>
                <c:ptCount val="3"/>
                <c:pt idx="0">
                  <c:v>272</c:v>
                </c:pt>
                <c:pt idx="1">
                  <c:v>3551</c:v>
                </c:pt>
                <c:pt idx="2">
                  <c:v>177</c:v>
                </c:pt>
              </c:numCache>
            </c:numRef>
          </c:val>
          <c:extLst>
            <c:ext xmlns:c16="http://schemas.microsoft.com/office/drawing/2014/chart" uri="{C3380CC4-5D6E-409C-BE32-E72D297353CC}">
              <c16:uniqueId val="{00000000-AC65-41D7-8F0D-07459AC9191C}"/>
            </c:ext>
          </c:extLst>
        </c:ser>
        <c:dLbls>
          <c:showLegendKey val="0"/>
          <c:showVal val="0"/>
          <c:showCatName val="0"/>
          <c:showSerName val="0"/>
          <c:showPercent val="0"/>
          <c:showBubbleSize val="0"/>
        </c:dLbls>
        <c:gapWidth val="182"/>
        <c:axId val="1867506799"/>
        <c:axId val="479182991"/>
      </c:barChart>
      <c:catAx>
        <c:axId val="1867506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82991"/>
        <c:crosses val="autoZero"/>
        <c:auto val="1"/>
        <c:lblAlgn val="ctr"/>
        <c:lblOffset val="100"/>
        <c:noMultiLvlLbl val="0"/>
      </c:catAx>
      <c:valAx>
        <c:axId val="47918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50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[e-commerce_customer_behaviour_analysis.xlsx]delivery_daysvsDiscount!PivotTable20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delivery_daysvsDiscount!$G$3</c:f>
              <c:strCache>
                <c:ptCount val="1"/>
                <c:pt idx="0">
                  <c:v>Average of Delivery_Days</c:v>
                </c:pt>
              </c:strCache>
            </c:strRef>
          </c:tx>
          <c:spPr>
            <a:solidFill>
              <a:schemeClr val="accent1"/>
            </a:solidFill>
            <a:ln>
              <a:noFill/>
            </a:ln>
            <a:effectLst/>
          </c:spPr>
          <c:invertIfNegative val="0"/>
          <c:cat>
            <c:strRef>
              <c:f>delivery_daysvsDiscount!$F$4:$F$8</c:f>
              <c:strCache>
                <c:ptCount val="5"/>
                <c:pt idx="0">
                  <c:v>1</c:v>
                </c:pt>
                <c:pt idx="1">
                  <c:v>2</c:v>
                </c:pt>
                <c:pt idx="2">
                  <c:v>3</c:v>
                </c:pt>
                <c:pt idx="3">
                  <c:v>4</c:v>
                </c:pt>
                <c:pt idx="4">
                  <c:v>5</c:v>
                </c:pt>
              </c:strCache>
            </c:strRef>
          </c:cat>
          <c:val>
            <c:numRef>
              <c:f>delivery_daysvsDiscount!$G$4:$G$8</c:f>
              <c:numCache>
                <c:formatCode>0.00</c:formatCode>
                <c:ptCount val="5"/>
                <c:pt idx="0">
                  <c:v>2.6513761467889907</c:v>
                </c:pt>
                <c:pt idx="1">
                  <c:v>2.8584474885844751</c:v>
                </c:pt>
                <c:pt idx="2">
                  <c:v>3.2930780559646537</c:v>
                </c:pt>
                <c:pt idx="3">
                  <c:v>3.357193987115247</c:v>
                </c:pt>
                <c:pt idx="4">
                  <c:v>3.4479949874686717</c:v>
                </c:pt>
              </c:numCache>
            </c:numRef>
          </c:val>
          <c:extLst>
            <c:ext xmlns:c16="http://schemas.microsoft.com/office/drawing/2014/chart" uri="{C3380CC4-5D6E-409C-BE32-E72D297353CC}">
              <c16:uniqueId val="{00000000-D05B-4949-A3C2-8AD80D6F3337}"/>
            </c:ext>
          </c:extLst>
        </c:ser>
        <c:ser>
          <c:idx val="1"/>
          <c:order val="1"/>
          <c:tx>
            <c:strRef>
              <c:f>delivery_daysvsDiscount!$H$3</c:f>
              <c:strCache>
                <c:ptCount val="1"/>
                <c:pt idx="0">
                  <c:v>Average of Discount</c:v>
                </c:pt>
              </c:strCache>
            </c:strRef>
          </c:tx>
          <c:spPr>
            <a:solidFill>
              <a:schemeClr val="accent2"/>
            </a:solidFill>
            <a:ln>
              <a:noFill/>
            </a:ln>
            <a:effectLst/>
          </c:spPr>
          <c:invertIfNegative val="0"/>
          <c:cat>
            <c:strRef>
              <c:f>delivery_daysvsDiscount!$F$4:$F$8</c:f>
              <c:strCache>
                <c:ptCount val="5"/>
                <c:pt idx="0">
                  <c:v>1</c:v>
                </c:pt>
                <c:pt idx="1">
                  <c:v>2</c:v>
                </c:pt>
                <c:pt idx="2">
                  <c:v>3</c:v>
                </c:pt>
                <c:pt idx="3">
                  <c:v>4</c:v>
                </c:pt>
                <c:pt idx="4">
                  <c:v>5</c:v>
                </c:pt>
              </c:strCache>
            </c:strRef>
          </c:cat>
          <c:val>
            <c:numRef>
              <c:f>delivery_daysvsDiscount!$H$4:$H$8</c:f>
              <c:numCache>
                <c:formatCode>0</c:formatCode>
                <c:ptCount val="5"/>
                <c:pt idx="0">
                  <c:v>16.055045871559631</c:v>
                </c:pt>
                <c:pt idx="1">
                  <c:v>16.931506849315067</c:v>
                </c:pt>
                <c:pt idx="2">
                  <c:v>16.883652430044183</c:v>
                </c:pt>
                <c:pt idx="3">
                  <c:v>17.419470293486043</c:v>
                </c:pt>
                <c:pt idx="4">
                  <c:v>17.228696741854638</c:v>
                </c:pt>
              </c:numCache>
            </c:numRef>
          </c:val>
          <c:extLst>
            <c:ext xmlns:c16="http://schemas.microsoft.com/office/drawing/2014/chart" uri="{C3380CC4-5D6E-409C-BE32-E72D297353CC}">
              <c16:uniqueId val="{00000001-D05B-4949-A3C2-8AD80D6F3337}"/>
            </c:ext>
          </c:extLst>
        </c:ser>
        <c:dLbls>
          <c:showLegendKey val="0"/>
          <c:showVal val="0"/>
          <c:showCatName val="0"/>
          <c:showSerName val="0"/>
          <c:showPercent val="0"/>
          <c:showBubbleSize val="0"/>
        </c:dLbls>
        <c:gapWidth val="182"/>
        <c:axId val="1867504015"/>
        <c:axId val="479158991"/>
      </c:barChart>
      <c:catAx>
        <c:axId val="186750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58991"/>
        <c:crosses val="autoZero"/>
        <c:auto val="1"/>
        <c:lblAlgn val="ctr"/>
        <c:lblOffset val="100"/>
        <c:noMultiLvlLbl val="0"/>
      </c:catAx>
      <c:valAx>
        <c:axId val="4791589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50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[e-commerce_customer_behaviour_analysis.xlsx]Gender_ratio!PivotTable4</c:name>
    <c:fmtId val="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Gender_ratio!$B$1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DD-4035-9EE1-5D4C31E47A5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DD-4035-9EE1-5D4C31E47A5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DD-4035-9EE1-5D4C31E47A56}"/>
              </c:ext>
            </c:extLst>
          </c:dPt>
          <c:cat>
            <c:strRef>
              <c:f>Gender_ratio!$A$2:$A$5</c:f>
              <c:strCache>
                <c:ptCount val="3"/>
                <c:pt idx="0">
                  <c:v>Female</c:v>
                </c:pt>
                <c:pt idx="1">
                  <c:v>Male</c:v>
                </c:pt>
                <c:pt idx="2">
                  <c:v>Non-Binary</c:v>
                </c:pt>
              </c:strCache>
            </c:strRef>
          </c:cat>
          <c:val>
            <c:numRef>
              <c:f>Gender_ratio!$B$2:$B$5</c:f>
              <c:numCache>
                <c:formatCode>General</c:formatCode>
                <c:ptCount val="3"/>
                <c:pt idx="0">
                  <c:v>1966</c:v>
                </c:pt>
                <c:pt idx="1">
                  <c:v>1972</c:v>
                </c:pt>
                <c:pt idx="2">
                  <c:v>62</c:v>
                </c:pt>
              </c:numCache>
            </c:numRef>
          </c:val>
          <c:extLst>
            <c:ext xmlns:c16="http://schemas.microsoft.com/office/drawing/2014/chart" uri="{C3380CC4-5D6E-409C-BE32-E72D297353CC}">
              <c16:uniqueId val="{00000000-4712-4BDE-AA29-AD840B8CD65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[e-commerce_customer_behaviour_analysis.xlsx]Age_group!PivotTable3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Age_group!$B$3</c:f>
              <c:strCache>
                <c:ptCount val="1"/>
                <c:pt idx="0">
                  <c:v>Total</c:v>
                </c:pt>
              </c:strCache>
            </c:strRef>
          </c:tx>
          <c:spPr>
            <a:solidFill>
              <a:schemeClr val="accent1"/>
            </a:solidFill>
            <a:ln>
              <a:noFill/>
            </a:ln>
            <a:effectLst/>
          </c:spPr>
          <c:invertIfNegative val="0"/>
          <c:cat>
            <c:strRef>
              <c:f>Age_group!$A$4:$A$16</c:f>
              <c:strCache>
                <c:ptCount val="12"/>
                <c:pt idx="0">
                  <c:v>15-20</c:v>
                </c:pt>
                <c:pt idx="1">
                  <c:v>21-25</c:v>
                </c:pt>
                <c:pt idx="2">
                  <c:v>26-30</c:v>
                </c:pt>
                <c:pt idx="3">
                  <c:v>31-35</c:v>
                </c:pt>
                <c:pt idx="4">
                  <c:v>36-40</c:v>
                </c:pt>
                <c:pt idx="5">
                  <c:v>41-45</c:v>
                </c:pt>
                <c:pt idx="6">
                  <c:v>46-50</c:v>
                </c:pt>
                <c:pt idx="7">
                  <c:v>51-55</c:v>
                </c:pt>
                <c:pt idx="8">
                  <c:v>56-60</c:v>
                </c:pt>
                <c:pt idx="9">
                  <c:v>61-65</c:v>
                </c:pt>
                <c:pt idx="10">
                  <c:v>65-70</c:v>
                </c:pt>
                <c:pt idx="11">
                  <c:v>71-75</c:v>
                </c:pt>
              </c:strCache>
            </c:strRef>
          </c:cat>
          <c:val>
            <c:numRef>
              <c:f>Age_group!$B$4:$B$16</c:f>
              <c:numCache>
                <c:formatCode>General</c:formatCode>
                <c:ptCount val="12"/>
                <c:pt idx="0">
                  <c:v>373</c:v>
                </c:pt>
                <c:pt idx="1">
                  <c:v>378</c:v>
                </c:pt>
                <c:pt idx="2">
                  <c:v>631</c:v>
                </c:pt>
                <c:pt idx="3">
                  <c:v>767</c:v>
                </c:pt>
                <c:pt idx="4">
                  <c:v>709</c:v>
                </c:pt>
                <c:pt idx="5">
                  <c:v>555</c:v>
                </c:pt>
                <c:pt idx="6">
                  <c:v>283</c:v>
                </c:pt>
                <c:pt idx="7">
                  <c:v>196</c:v>
                </c:pt>
                <c:pt idx="8">
                  <c:v>81</c:v>
                </c:pt>
                <c:pt idx="9">
                  <c:v>21</c:v>
                </c:pt>
                <c:pt idx="10">
                  <c:v>3</c:v>
                </c:pt>
                <c:pt idx="11">
                  <c:v>3</c:v>
                </c:pt>
              </c:numCache>
            </c:numRef>
          </c:val>
          <c:extLst>
            <c:ext xmlns:c16="http://schemas.microsoft.com/office/drawing/2014/chart" uri="{C3380CC4-5D6E-409C-BE32-E72D297353CC}">
              <c16:uniqueId val="{00000000-59CD-404D-A550-24421C9C1EEB}"/>
            </c:ext>
          </c:extLst>
        </c:ser>
        <c:dLbls>
          <c:showLegendKey val="0"/>
          <c:showVal val="0"/>
          <c:showCatName val="0"/>
          <c:showSerName val="0"/>
          <c:showPercent val="0"/>
          <c:showBubbleSize val="0"/>
        </c:dLbls>
        <c:gapWidth val="182"/>
        <c:axId val="805017663"/>
        <c:axId val="479173871"/>
      </c:barChart>
      <c:catAx>
        <c:axId val="80501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73871"/>
        <c:crosses val="autoZero"/>
        <c:auto val="1"/>
        <c:lblAlgn val="ctr"/>
        <c:lblOffset val="100"/>
        <c:noMultiLvlLbl val="0"/>
      </c:catAx>
      <c:valAx>
        <c:axId val="479173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01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00000000-EE75-4070-9A47-B2140F80DC14}">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871-4F54-8FB8-C5F387A638BB}">
          <cx:spPr>
            <a:ln>
              <a:solidFill>
                <a:schemeClr val="bg1"/>
              </a:solidFill>
            </a:ln>
          </cx:spPr>
          <cx:dataId val="0"/>
          <cx:layoutPr>
            <cx:geography cultureLanguage="en-US" cultureRegion="IN" attribution="Powered by Bing">
              <cx:geoCache provider="{E9337A44-BEBE-4D9F-B70C-5C5E7DAFC167}">
                <cx:binary>7FZbb6M4GP0riKddaWgwGAdXTR8csp2qnW4mjeb2giihYG4GbG759WtomzZJJ/Mw+zgICdnfhe92
jn3hd+d+GniV0mVpzs/9bqZGQhTnkwn3oyDz+FlG/Ypx9ijOfJZN2OMj9YPJpvJamocTQwdw4kde
JYJOvbyQ3sKA3TLfE5Tln+ug6lcBr1PBT8jeFSneJqO5Q7moqC/ATHWCNKLKX3fz9d+qEuSCin7d
F8FM3VNUlcmhu6NfK6mMTtQbaWvYZwiaJtYR0scHqErK8vBZPJ2eAWDBqW0BPD7o5dd3XibNx5he
tt6LZozF22yqgHOZ0fjdme0FLndvVcVndS6GmoWyfDP1Ot9QT1UoZ/MnwZwNUV/fjWlO9qt9eXGw
IRM/2HnTkMMq/Up01A/9VN5DF/7Hf79flr36DRMiC/hnMI4rf9SKXwzGzxu3g5LjCW8xYvDN3JyW
vgzcgempjj0183ozU4EODGMK5czt4D34eTZ+B4z7RoHHxUyVaJZQt4CFbKSbw1dV2mCUoDMbQBPj
KcCGaRu2pIGcVSIaGcK2p6aFEcAA6siwVIWz+lkEdUNa6cgEQHo0dgy4ZGkfsnxXkee1ktfZktFc
8JmKpaPiSW0IViZnG1MDQwiQCS2IbZls4XsrybJSG3yguVVkMrzyilbRtidlW4p13YTtt6gRzb9m
165rrdJWuSl4QqI0Km56iENiFSBMHKuN0+9ZUjVeVTJ67Sa4XuQpsubbLa4JgEL8Q1Nqfe6Q3q2k
+4jwuC2WIc3SIEbooa05ctot1hZlLBIHMciWBW7ddWmELCQl4F9NBjOP2ShxNKNvCHeTZNkza5Ww
tLlJgRmTzkTtFzNG+kKPty4JI1w7OBHsnjH8rdNiOAdtyEielN0CaVp7peddRTrDoA7nRUXqvrzX
MzNaRLxjxCwEXhWdljh1Lcp7mEFtwcM4W4QtN4hdCesjdZPySui4/Wr0nfWRG276iN0iv23MMHqw
UVYSu+fioc5tvo5rI7uKXRc1BCITO7Axp9SJs04DpEQu+JHEUT9H0KoXemnj2xZ0bT83tjXL5rwU
3Q8zi2lBUmxBSkrY6N8ZmGKiu0UbEzsEFSNVY32yRBNbpJ8m9hdbS/lNVIIsn5v2tmjIFrO6JW/J
fW+QfFb0FQ2j59N0t7xcs0y+I+O+bg6H8evq08spflLrKmADmPih0kAJO1+v9DFgcMcuB8B+OvdP
S3f4GGxHYKzZaVr5mdJbdjnW+S2SGd2NNHfKzW/dKV45+1Qh9mp5nOTuojU2a7jTXf4HAAD//w==
</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extLst>
        <cx:ext uri="ext:featex">
          <cx:featureExtension feature="mp" drop="onModelChange">
            <cx:offset top="1.2869477272033691" left="0.074999898672103882"/>
          </cx:featureExtension>
        </cx:ext>
      </cx:extLst>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00000000-B0C3-4BD7-AB6C-467FB8B6AF7E}">
          <cx:tx>
            <cx:txData>
              <cx:f>_xlchart.v5.8</cx:f>
              <cx:v>Total sales</cx:v>
            </cx:txData>
          </cx:tx>
          <cx:dataId val="0"/>
          <cx:layoutPr>
            <cx:geography cultureLanguage="en-US" cultureRegion="IN" attribution="Powered by Bing">
              <cx:geoCache provider="{E9337A44-BEBE-4D9F-B70C-5C5E7DAFC167}">
                <cx:binary>7FZbb6M4GP0riKddaWgwGAdXTR8csp2qnW4mjeb2giihYG4GbG759WtomzZJJ/Mw+zgICdnfhe92
jn3hd+d+GniV0mVpzs/9bqZGQhTnkwn3oyDz+FlG/Ypx9ijOfJZN2OMj9YPJpvJamocTQwdw4kde
JYJOvbyQ3sKA3TLfE5Tln+ug6lcBr1PBT8jeFSneJqO5Q7moqC/ATHWCNKLKX3fz9d+qEuSCin7d
F8FM3VNUlcmhu6NfK6mMTtQbaWvYZwiaJtYR0scHqErK8vBZPJ2eAWDBqW0BPD7o5dd3XibNx5he
tt6LZozF22yqgHOZ0fjdme0FLndvVcVndS6GmoWyfDP1Ot9QT1UoZ/MnwZwNUV/fjWlO9qt9eXGw
IRM/2HnTkMMq/Up01A/9VN5DF/7Hf79flr36DRMiC/hnMI4rf9SKXwzGzxu3g5LjCW8xYvDN3JyW
vgzcgempjj0183ozU4EODGMK5czt4D34eTZ+B4z7RoHHxUyVaJZQt4CFbKSbw1dV2mCUoDMbQBPj
KcCGaRu2pIGcVSIaGcK2p6aFEcAA6siwVIWz+lkEdUNa6cgEQHo0dgy4ZGkfsnxXkee1ktfZktFc
8JmKpaPiSW0IViZnG1MDQwiQCS2IbZls4XsrybJSG3yguVVkMrzyilbRtidlW4p13YTtt6gRzb9m
165rrdJWuSl4QqI0Km56iENiFSBMHKuN0+9ZUjVeVTJ67Sa4XuQpsubbLa4JgEL8Q1Nqfe6Q3q2k
+4jwuC2WIc3SIEbooa05ctot1hZlLBIHMciWBW7ddWmELCQl4F9NBjOP2ShxNKNvCHeTZNkza5Ww
tLlJgRmTzkTtFzNG+kKPty4JI1w7OBHsnjH8rdNiOAdtyEielN0CaVp7peddRTrDoA7nRUXqvrzX
MzNaRLxjxCwEXhWdljh1Lcp7mEFtwcM4W4QtN4hdCesjdZPySui4/Wr0nfWRG276iN0iv23MMHqw
UVYSu+fioc5tvo5rI7uKXRc1BCITO7Axp9SJs04DpEQu+JHEUT9H0KoXemnj2xZ0bT83tjXL5rwU
3Q8zi2lBUmxBSkrY6N8ZmGKiu0UbEzsEFSNVY32yRBNbpJ8m9hdbS/lNVIIsn5v2tmjIFrO6JW/J
fW+QfFb0FQ2j59N0t7xcs0y+I+O+bg6H8evq08spflLrKmADmPih0kAJO1+v9DFgcMcuB8B+OvdP
S3f4GGxHYKzZaVr5mdJbdjnW+S2SGd2NNHfKzW/dKV45+1Qh9mp5nOTuojU2a7jTXf4HAAD//w==
</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00000000-EE75-4070-9A47-B2140F80DC14}">
          <cx:dataId val="0"/>
        </cx:series>
      </cx:plotAreaRegion>
      <cx:axis id="0">
        <cx:catScaling gapWidth="0.100000001"/>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2.svg"/><Relationship Id="rId4" Type="http://schemas.microsoft.com/office/2014/relationships/chartEx" Target="../charts/chartEx2.xml"/><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microsoft.com/office/2014/relationships/chartEx" Target="../charts/chartEx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350520</xdr:colOff>
      <xdr:row>5</xdr:row>
      <xdr:rowOff>15240</xdr:rowOff>
    </xdr:to>
    <xdr:sp macro="" textlink="">
      <xdr:nvSpPr>
        <xdr:cNvPr id="2" name="Rectangle 1">
          <a:extLst>
            <a:ext uri="{FF2B5EF4-FFF2-40B4-BE49-F238E27FC236}">
              <a16:creationId xmlns:a16="http://schemas.microsoft.com/office/drawing/2014/main" id="{A478A5A5-A735-47DD-034F-2DB7529DD0EC}"/>
            </a:ext>
          </a:extLst>
        </xdr:cNvPr>
        <xdr:cNvSpPr/>
      </xdr:nvSpPr>
      <xdr:spPr>
        <a:xfrm>
          <a:off x="0" y="0"/>
          <a:ext cx="15019020" cy="9280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134938</xdr:colOff>
      <xdr:row>5</xdr:row>
      <xdr:rowOff>166688</xdr:rowOff>
    </xdr:from>
    <xdr:to>
      <xdr:col>7</xdr:col>
      <xdr:colOff>87312</xdr:colOff>
      <xdr:row>38</xdr:row>
      <xdr:rowOff>158750</xdr:rowOff>
    </xdr:to>
    <xdr:sp macro="" textlink="">
      <xdr:nvSpPr>
        <xdr:cNvPr id="4" name="Rectangle: Rounded Corners 3">
          <a:extLst>
            <a:ext uri="{FF2B5EF4-FFF2-40B4-BE49-F238E27FC236}">
              <a16:creationId xmlns:a16="http://schemas.microsoft.com/office/drawing/2014/main" id="{C5B0395C-21F2-A9B7-1989-26E1693692B8}"/>
            </a:ext>
          </a:extLst>
        </xdr:cNvPr>
        <xdr:cNvSpPr/>
      </xdr:nvSpPr>
      <xdr:spPr>
        <a:xfrm>
          <a:off x="134938" y="1079501"/>
          <a:ext cx="4230687" cy="6016624"/>
        </a:xfrm>
        <a:prstGeom prst="roundRect">
          <a:avLst>
            <a:gd name="adj" fmla="val 385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411479</xdr:colOff>
      <xdr:row>6</xdr:row>
      <xdr:rowOff>99060</xdr:rowOff>
    </xdr:from>
    <xdr:to>
      <xdr:col>23</xdr:col>
      <xdr:colOff>611186</xdr:colOff>
      <xdr:row>19</xdr:row>
      <xdr:rowOff>114300</xdr:rowOff>
    </xdr:to>
    <xdr:sp macro="" textlink="">
      <xdr:nvSpPr>
        <xdr:cNvPr id="5" name="Rectangle: Rounded Corners 4">
          <a:extLst>
            <a:ext uri="{FF2B5EF4-FFF2-40B4-BE49-F238E27FC236}">
              <a16:creationId xmlns:a16="http://schemas.microsoft.com/office/drawing/2014/main" id="{A0D4C000-74AF-4D75-A80C-C76CE74BE402}"/>
            </a:ext>
          </a:extLst>
        </xdr:cNvPr>
        <xdr:cNvSpPr/>
      </xdr:nvSpPr>
      <xdr:spPr>
        <a:xfrm>
          <a:off x="4689792" y="1194435"/>
          <a:ext cx="9978707" cy="2388553"/>
        </a:xfrm>
        <a:prstGeom prst="roundRect">
          <a:avLst>
            <a:gd name="adj" fmla="val 385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426720</xdr:colOff>
      <xdr:row>21</xdr:row>
      <xdr:rowOff>7620</xdr:rowOff>
    </xdr:from>
    <xdr:to>
      <xdr:col>12</xdr:col>
      <xdr:colOff>396875</xdr:colOff>
      <xdr:row>38</xdr:row>
      <xdr:rowOff>45720</xdr:rowOff>
    </xdr:to>
    <xdr:sp macro="" textlink="">
      <xdr:nvSpPr>
        <xdr:cNvPr id="6" name="Rectangle: Rounded Corners 5">
          <a:extLst>
            <a:ext uri="{FF2B5EF4-FFF2-40B4-BE49-F238E27FC236}">
              <a16:creationId xmlns:a16="http://schemas.microsoft.com/office/drawing/2014/main" id="{D58CD788-7F81-44E5-8EAC-C8CE707027CF}"/>
            </a:ext>
          </a:extLst>
        </xdr:cNvPr>
        <xdr:cNvSpPr/>
      </xdr:nvSpPr>
      <xdr:spPr>
        <a:xfrm>
          <a:off x="4705033" y="3841433"/>
          <a:ext cx="3026092" cy="3141662"/>
        </a:xfrm>
        <a:prstGeom prst="roundRect">
          <a:avLst>
            <a:gd name="adj" fmla="val 390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563880</xdr:colOff>
      <xdr:row>21</xdr:row>
      <xdr:rowOff>0</xdr:rowOff>
    </xdr:from>
    <xdr:to>
      <xdr:col>18</xdr:col>
      <xdr:colOff>15875</xdr:colOff>
      <xdr:row>38</xdr:row>
      <xdr:rowOff>38100</xdr:rowOff>
    </xdr:to>
    <xdr:sp macro="" textlink="">
      <xdr:nvSpPr>
        <xdr:cNvPr id="11" name="Rectangle: Rounded Corners 10">
          <a:extLst>
            <a:ext uri="{FF2B5EF4-FFF2-40B4-BE49-F238E27FC236}">
              <a16:creationId xmlns:a16="http://schemas.microsoft.com/office/drawing/2014/main" id="{135AF749-9E07-4FB1-99D7-149ED38D381B}"/>
            </a:ext>
          </a:extLst>
        </xdr:cNvPr>
        <xdr:cNvSpPr/>
      </xdr:nvSpPr>
      <xdr:spPr>
        <a:xfrm>
          <a:off x="7898130" y="3833813"/>
          <a:ext cx="3119120" cy="3141662"/>
        </a:xfrm>
        <a:prstGeom prst="roundRect">
          <a:avLst>
            <a:gd name="adj" fmla="val 390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206374</xdr:colOff>
      <xdr:row>20</xdr:row>
      <xdr:rowOff>175260</xdr:rowOff>
    </xdr:from>
    <xdr:to>
      <xdr:col>23</xdr:col>
      <xdr:colOff>539749</xdr:colOff>
      <xdr:row>38</xdr:row>
      <xdr:rowOff>30480</xdr:rowOff>
    </xdr:to>
    <xdr:sp macro="" textlink="">
      <xdr:nvSpPr>
        <xdr:cNvPr id="12" name="Rectangle: Rounded Corners 11">
          <a:extLst>
            <a:ext uri="{FF2B5EF4-FFF2-40B4-BE49-F238E27FC236}">
              <a16:creationId xmlns:a16="http://schemas.microsoft.com/office/drawing/2014/main" id="{E4EE5B40-32BE-40D2-9269-B5B4229B7629}"/>
            </a:ext>
          </a:extLst>
        </xdr:cNvPr>
        <xdr:cNvSpPr/>
      </xdr:nvSpPr>
      <xdr:spPr>
        <a:xfrm>
          <a:off x="11207749" y="3826510"/>
          <a:ext cx="3389313" cy="3141345"/>
        </a:xfrm>
        <a:prstGeom prst="roundRect">
          <a:avLst>
            <a:gd name="adj" fmla="val 390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373380</xdr:colOff>
      <xdr:row>7</xdr:row>
      <xdr:rowOff>68580</xdr:rowOff>
    </xdr:from>
    <xdr:to>
      <xdr:col>6</xdr:col>
      <xdr:colOff>434340</xdr:colOff>
      <xdr:row>25</xdr:row>
      <xdr:rowOff>83820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911DA51A-E355-46EB-A4B0-0C567702EC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73380" y="1348740"/>
              <a:ext cx="3718560" cy="3307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419100</xdr:colOff>
      <xdr:row>25</xdr:row>
      <xdr:rowOff>22860</xdr:rowOff>
    </xdr:from>
    <xdr:to>
      <xdr:col>7</xdr:col>
      <xdr:colOff>22860</xdr:colOff>
      <xdr:row>38</xdr:row>
      <xdr:rowOff>0</xdr:rowOff>
    </xdr:to>
    <xdr:graphicFrame macro="">
      <xdr:nvGraphicFramePr>
        <xdr:cNvPr id="14" name="Chart 13">
          <a:extLst>
            <a:ext uri="{FF2B5EF4-FFF2-40B4-BE49-F238E27FC236}">
              <a16:creationId xmlns:a16="http://schemas.microsoft.com/office/drawing/2014/main" id="{2A00BA33-BE3E-428D-8A59-CE32F8BE6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289877</xdr:colOff>
      <xdr:row>2</xdr:row>
      <xdr:rowOff>73978</xdr:rowOff>
    </xdr:from>
    <xdr:to>
      <xdr:col>13</xdr:col>
      <xdr:colOff>434657</xdr:colOff>
      <xdr:row>19</xdr:row>
      <xdr:rowOff>149860</xdr:rowOff>
    </xdr:to>
    <xdr:graphicFrame macro="">
      <xdr:nvGraphicFramePr>
        <xdr:cNvPr id="15" name="Chart 14">
          <a:extLst>
            <a:ext uri="{FF2B5EF4-FFF2-40B4-BE49-F238E27FC236}">
              <a16:creationId xmlns:a16="http://schemas.microsoft.com/office/drawing/2014/main" id="{12749CBF-0270-4973-A021-A5D9B3C00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4763</xdr:colOff>
      <xdr:row>5</xdr:row>
      <xdr:rowOff>156845</xdr:rowOff>
    </xdr:from>
    <xdr:to>
      <xdr:col>23</xdr:col>
      <xdr:colOff>585470</xdr:colOff>
      <xdr:row>19</xdr:row>
      <xdr:rowOff>179705</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C537032-1593-43B4-A1C0-FE2D467DE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587163" y="1071245"/>
              <a:ext cx="3019107" cy="2583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408940</xdr:colOff>
      <xdr:row>21</xdr:row>
      <xdr:rowOff>114618</xdr:rowOff>
    </xdr:from>
    <xdr:to>
      <xdr:col>12</xdr:col>
      <xdr:colOff>593408</xdr:colOff>
      <xdr:row>37</xdr:row>
      <xdr:rowOff>167958</xdr:rowOff>
    </xdr:to>
    <xdr:graphicFrame macro="">
      <xdr:nvGraphicFramePr>
        <xdr:cNvPr id="17" name="Chart 16">
          <a:extLst>
            <a:ext uri="{FF2B5EF4-FFF2-40B4-BE49-F238E27FC236}">
              <a16:creationId xmlns:a16="http://schemas.microsoft.com/office/drawing/2014/main" id="{494A6A81-1990-49D2-991D-13391E5E8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501968</xdr:colOff>
      <xdr:row>20</xdr:row>
      <xdr:rowOff>39053</xdr:rowOff>
    </xdr:from>
    <xdr:to>
      <xdr:col>18</xdr:col>
      <xdr:colOff>7938</xdr:colOff>
      <xdr:row>41</xdr:row>
      <xdr:rowOff>115252</xdr:rowOff>
    </xdr:to>
    <xdr:graphicFrame macro="">
      <xdr:nvGraphicFramePr>
        <xdr:cNvPr id="18" name="Chart 17">
          <a:extLst>
            <a:ext uri="{FF2B5EF4-FFF2-40B4-BE49-F238E27FC236}">
              <a16:creationId xmlns:a16="http://schemas.microsoft.com/office/drawing/2014/main" id="{20C81B94-1AFA-4BB9-A8ED-B42586E4D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240029</xdr:colOff>
      <xdr:row>5</xdr:row>
      <xdr:rowOff>72708</xdr:rowOff>
    </xdr:from>
    <xdr:to>
      <xdr:col>18</xdr:col>
      <xdr:colOff>561657</xdr:colOff>
      <xdr:row>18</xdr:row>
      <xdr:rowOff>171451</xdr:rowOff>
    </xdr:to>
    <xdr:graphicFrame macro="">
      <xdr:nvGraphicFramePr>
        <xdr:cNvPr id="19" name="Chart 18">
          <a:extLst>
            <a:ext uri="{FF2B5EF4-FFF2-40B4-BE49-F238E27FC236}">
              <a16:creationId xmlns:a16="http://schemas.microsoft.com/office/drawing/2014/main" id="{AF1D53B7-B065-4602-AFD9-FCEAAE57E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248920</xdr:colOff>
      <xdr:row>21</xdr:row>
      <xdr:rowOff>89217</xdr:rowOff>
    </xdr:from>
    <xdr:to>
      <xdr:col>23</xdr:col>
      <xdr:colOff>431800</xdr:colOff>
      <xdr:row>37</xdr:row>
      <xdr:rowOff>165100</xdr:rowOff>
    </xdr:to>
    <xdr:graphicFrame macro="">
      <xdr:nvGraphicFramePr>
        <xdr:cNvPr id="20" name="Chart 19">
          <a:extLst>
            <a:ext uri="{FF2B5EF4-FFF2-40B4-BE49-F238E27FC236}">
              <a16:creationId xmlns:a16="http://schemas.microsoft.com/office/drawing/2014/main" id="{A0ADD314-549D-45D7-8404-81C39FA4B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39687</xdr:colOff>
      <xdr:row>0</xdr:row>
      <xdr:rowOff>129540</xdr:rowOff>
    </xdr:from>
    <xdr:ext cx="5397500" cy="624840"/>
    <xdr:sp macro="" textlink="">
      <xdr:nvSpPr>
        <xdr:cNvPr id="21" name="Rectangle 20">
          <a:extLst>
            <a:ext uri="{FF2B5EF4-FFF2-40B4-BE49-F238E27FC236}">
              <a16:creationId xmlns:a16="http://schemas.microsoft.com/office/drawing/2014/main" id="{71AEE8A7-48C7-4195-8535-322287120C60}"/>
            </a:ext>
          </a:extLst>
        </xdr:cNvPr>
        <xdr:cNvSpPr/>
      </xdr:nvSpPr>
      <xdr:spPr>
        <a:xfrm>
          <a:off x="650875" y="129540"/>
          <a:ext cx="5397500" cy="624840"/>
        </a:xfrm>
        <a:prstGeom prst="rect">
          <a:avLst/>
        </a:prstGeom>
        <a:noFill/>
      </xdr:spPr>
      <xdr:txBody>
        <a:bodyPr wrap="none" lIns="91440" tIns="45720" rIns="91440" bIns="45720">
          <a:noAutofit/>
        </a:bodyPr>
        <a:lstStyle/>
        <a:p>
          <a:pPr algn="ctr"/>
          <a:r>
            <a:rPr lang="en-US" sz="2400" b="1" cap="none" spc="0">
              <a:ln w="0"/>
              <a:solidFill>
                <a:schemeClr val="bg1"/>
              </a:solidFill>
              <a:effectLst>
                <a:outerShdw blurRad="38100" dist="19050" dir="2700000" algn="tl" rotWithShape="0">
                  <a:schemeClr val="dk1">
                    <a:alpha val="40000"/>
                  </a:schemeClr>
                </a:outerShdw>
              </a:effectLst>
            </a:rPr>
            <a:t>E-Commerce</a:t>
          </a:r>
          <a:r>
            <a:rPr lang="en-US" sz="2400" b="1" cap="none" spc="0" baseline="0">
              <a:ln w="0"/>
              <a:solidFill>
                <a:schemeClr val="bg1"/>
              </a:solidFill>
              <a:effectLst>
                <a:outerShdw blurRad="38100" dist="19050" dir="2700000" algn="tl" rotWithShape="0">
                  <a:schemeClr val="dk1">
                    <a:alpha val="40000"/>
                  </a:schemeClr>
                </a:outerShdw>
              </a:effectLst>
            </a:rPr>
            <a:t> Customer Behaviour Analysis</a:t>
          </a:r>
          <a:endParaRPr lang="en-US" sz="24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7</xdr:col>
      <xdr:colOff>243840</xdr:colOff>
      <xdr:row>18</xdr:row>
      <xdr:rowOff>15240</xdr:rowOff>
    </xdr:from>
    <xdr:ext cx="1325880" cy="335280"/>
    <xdr:sp macro="" textlink="">
      <xdr:nvSpPr>
        <xdr:cNvPr id="23" name="Rectangle 22">
          <a:extLst>
            <a:ext uri="{FF2B5EF4-FFF2-40B4-BE49-F238E27FC236}">
              <a16:creationId xmlns:a16="http://schemas.microsoft.com/office/drawing/2014/main" id="{872792C4-C9C7-1083-708E-946A2181FC0A}"/>
            </a:ext>
          </a:extLst>
        </xdr:cNvPr>
        <xdr:cNvSpPr/>
      </xdr:nvSpPr>
      <xdr:spPr>
        <a:xfrm>
          <a:off x="4511040" y="3307080"/>
          <a:ext cx="1325880" cy="335280"/>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Gender</a:t>
          </a:r>
          <a:r>
            <a:rPr lang="en-US" sz="1000" b="1" cap="none" spc="0" baseline="0">
              <a:ln w="0"/>
              <a:solidFill>
                <a:schemeClr val="bg1"/>
              </a:solidFill>
              <a:effectLst>
                <a:outerShdw blurRad="38100" dist="19050" dir="2700000" algn="tl" rotWithShape="0">
                  <a:schemeClr val="dk1">
                    <a:alpha val="40000"/>
                  </a:schemeClr>
                </a:outerShdw>
              </a:effectLst>
            </a:rPr>
            <a:t> Ratio</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15</xdr:col>
      <xdr:colOff>91440</xdr:colOff>
      <xdr:row>6</xdr:row>
      <xdr:rowOff>76200</xdr:rowOff>
    </xdr:from>
    <xdr:ext cx="1463040" cy="426720"/>
    <xdr:sp macro="" textlink="">
      <xdr:nvSpPr>
        <xdr:cNvPr id="24" name="Rectangle 23">
          <a:extLst>
            <a:ext uri="{FF2B5EF4-FFF2-40B4-BE49-F238E27FC236}">
              <a16:creationId xmlns:a16="http://schemas.microsoft.com/office/drawing/2014/main" id="{5FFED156-C46D-7912-CC67-87F2A65D9A89}"/>
            </a:ext>
          </a:extLst>
        </xdr:cNvPr>
        <xdr:cNvSpPr/>
      </xdr:nvSpPr>
      <xdr:spPr>
        <a:xfrm>
          <a:off x="9235440" y="1173480"/>
          <a:ext cx="1463040" cy="426720"/>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Age</a:t>
          </a:r>
          <a:r>
            <a:rPr lang="en-US" sz="1000" b="1" cap="none" spc="0" baseline="0">
              <a:ln w="0"/>
              <a:solidFill>
                <a:schemeClr val="bg1"/>
              </a:solidFill>
              <a:effectLst>
                <a:outerShdw blurRad="38100" dist="19050" dir="2700000" algn="tl" rotWithShape="0">
                  <a:schemeClr val="dk1">
                    <a:alpha val="40000"/>
                  </a:schemeClr>
                </a:outerShdw>
              </a:effectLst>
            </a:rPr>
            <a:t> Distribution</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20</xdr:col>
      <xdr:colOff>259080</xdr:colOff>
      <xdr:row>6</xdr:row>
      <xdr:rowOff>91440</xdr:rowOff>
    </xdr:from>
    <xdr:ext cx="1607820" cy="259080"/>
    <xdr:sp macro="" textlink="">
      <xdr:nvSpPr>
        <xdr:cNvPr id="25" name="Rectangle 24">
          <a:extLst>
            <a:ext uri="{FF2B5EF4-FFF2-40B4-BE49-F238E27FC236}">
              <a16:creationId xmlns:a16="http://schemas.microsoft.com/office/drawing/2014/main" id="{A25054B8-865D-73E9-40B4-8F203F6080C7}"/>
            </a:ext>
          </a:extLst>
        </xdr:cNvPr>
        <xdr:cNvSpPr/>
      </xdr:nvSpPr>
      <xdr:spPr>
        <a:xfrm>
          <a:off x="12451080" y="1188720"/>
          <a:ext cx="1607820" cy="259080"/>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Total</a:t>
          </a:r>
          <a:r>
            <a:rPr lang="en-US" sz="1000" b="1" cap="none" spc="0" baseline="0">
              <a:ln w="0"/>
              <a:solidFill>
                <a:schemeClr val="bg1"/>
              </a:solidFill>
              <a:effectLst>
                <a:outerShdw blurRad="38100" dist="19050" dir="2700000" algn="tl" rotWithShape="0">
                  <a:schemeClr val="dk1">
                    <a:alpha val="40000"/>
                  </a:schemeClr>
                </a:outerShdw>
              </a:effectLst>
            </a:rPr>
            <a:t> Sales of each State</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12</xdr:col>
      <xdr:colOff>419100</xdr:colOff>
      <xdr:row>36</xdr:row>
      <xdr:rowOff>137160</xdr:rowOff>
    </xdr:from>
    <xdr:ext cx="2072640" cy="236220"/>
    <xdr:sp macro="" textlink="">
      <xdr:nvSpPr>
        <xdr:cNvPr id="26" name="Rectangle 25">
          <a:extLst>
            <a:ext uri="{FF2B5EF4-FFF2-40B4-BE49-F238E27FC236}">
              <a16:creationId xmlns:a16="http://schemas.microsoft.com/office/drawing/2014/main" id="{930880AA-CBC9-D36A-FF65-929CBE258395}"/>
            </a:ext>
          </a:extLst>
        </xdr:cNvPr>
        <xdr:cNvSpPr/>
      </xdr:nvSpPr>
      <xdr:spPr>
        <a:xfrm>
          <a:off x="7734300" y="6720840"/>
          <a:ext cx="2072640" cy="236220"/>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Payment</a:t>
          </a:r>
          <a:r>
            <a:rPr lang="en-US" sz="1000" b="1" cap="none" spc="0" baseline="0">
              <a:ln w="0"/>
              <a:solidFill>
                <a:schemeClr val="bg1"/>
              </a:solidFill>
              <a:effectLst>
                <a:outerShdw blurRad="38100" dist="19050" dir="2700000" algn="tl" rotWithShape="0">
                  <a:schemeClr val="dk1">
                    <a:alpha val="40000"/>
                  </a:schemeClr>
                </a:outerShdw>
              </a:effectLst>
            </a:rPr>
            <a:t> Method Distribution</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4</xdr:col>
      <xdr:colOff>327660</xdr:colOff>
      <xdr:row>26</xdr:row>
      <xdr:rowOff>22860</xdr:rowOff>
    </xdr:from>
    <xdr:ext cx="1851660" cy="601980"/>
    <xdr:sp macro="" textlink="">
      <xdr:nvSpPr>
        <xdr:cNvPr id="27" name="Rectangle 26">
          <a:extLst>
            <a:ext uri="{FF2B5EF4-FFF2-40B4-BE49-F238E27FC236}">
              <a16:creationId xmlns:a16="http://schemas.microsoft.com/office/drawing/2014/main" id="{86BD669A-55BD-5C6B-1EE1-9E9A3C8AF24D}"/>
            </a:ext>
          </a:extLst>
        </xdr:cNvPr>
        <xdr:cNvSpPr/>
      </xdr:nvSpPr>
      <xdr:spPr>
        <a:xfrm>
          <a:off x="2766060" y="4777740"/>
          <a:ext cx="1851660" cy="601980"/>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Order-Status</a:t>
          </a:r>
          <a:r>
            <a:rPr lang="en-US" sz="1000" b="1" cap="none" spc="0" baseline="0">
              <a:ln w="0"/>
              <a:solidFill>
                <a:schemeClr val="bg1"/>
              </a:solidFill>
              <a:effectLst>
                <a:outerShdw blurRad="38100" dist="19050" dir="2700000" algn="tl" rotWithShape="0">
                  <a:schemeClr val="dk1">
                    <a:alpha val="40000"/>
                  </a:schemeClr>
                </a:outerShdw>
              </a:effectLst>
            </a:rPr>
            <a:t> Detail</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0</xdr:col>
      <xdr:colOff>0</xdr:colOff>
      <xdr:row>5</xdr:row>
      <xdr:rowOff>166687</xdr:rowOff>
    </xdr:from>
    <xdr:ext cx="2339340" cy="468314"/>
    <xdr:sp macro="" textlink="">
      <xdr:nvSpPr>
        <xdr:cNvPr id="28" name="Rectangle 27">
          <a:extLst>
            <a:ext uri="{FF2B5EF4-FFF2-40B4-BE49-F238E27FC236}">
              <a16:creationId xmlns:a16="http://schemas.microsoft.com/office/drawing/2014/main" id="{6F55E2AD-080E-68DD-D06D-7D2C5E9B3D1E}"/>
            </a:ext>
          </a:extLst>
        </xdr:cNvPr>
        <xdr:cNvSpPr/>
      </xdr:nvSpPr>
      <xdr:spPr>
        <a:xfrm>
          <a:off x="0" y="1079500"/>
          <a:ext cx="2339340" cy="468314"/>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Total</a:t>
          </a:r>
          <a:r>
            <a:rPr lang="en-US" sz="1000" b="1" cap="none" spc="0" baseline="0">
              <a:ln w="0"/>
              <a:solidFill>
                <a:schemeClr val="bg1"/>
              </a:solidFill>
              <a:effectLst>
                <a:outerShdw blurRad="38100" dist="19050" dir="2700000" algn="tl" rotWithShape="0">
                  <a:schemeClr val="dk1">
                    <a:alpha val="40000"/>
                  </a:schemeClr>
                </a:outerShdw>
              </a:effectLst>
            </a:rPr>
            <a:t> </a:t>
          </a:r>
          <a:r>
            <a:rPr lang="en-US" sz="1000" b="1" cap="none" spc="0">
              <a:ln w="0"/>
              <a:solidFill>
                <a:schemeClr val="bg1"/>
              </a:solidFill>
              <a:effectLst>
                <a:outerShdw blurRad="38100" dist="19050" dir="2700000" algn="tl" rotWithShape="0">
                  <a:schemeClr val="dk1">
                    <a:alpha val="40000"/>
                  </a:schemeClr>
                </a:outerShdw>
              </a:effectLst>
            </a:rPr>
            <a:t>Sales</a:t>
          </a:r>
          <a:r>
            <a:rPr lang="en-US" sz="1000" b="1" cap="none" spc="0" baseline="0">
              <a:ln w="0"/>
              <a:solidFill>
                <a:schemeClr val="bg1"/>
              </a:solidFill>
              <a:effectLst>
                <a:outerShdw blurRad="38100" dist="19050" dir="2700000" algn="tl" rotWithShape="0">
                  <a:schemeClr val="dk1">
                    <a:alpha val="40000"/>
                  </a:schemeClr>
                </a:outerShdw>
              </a:effectLst>
            </a:rPr>
            <a:t> as per sub Category</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19</xdr:col>
      <xdr:colOff>586740</xdr:colOff>
      <xdr:row>20</xdr:row>
      <xdr:rowOff>175260</xdr:rowOff>
    </xdr:from>
    <xdr:ext cx="2118360" cy="434340"/>
    <xdr:sp macro="" textlink="">
      <xdr:nvSpPr>
        <xdr:cNvPr id="29" name="Rectangle 28">
          <a:extLst>
            <a:ext uri="{FF2B5EF4-FFF2-40B4-BE49-F238E27FC236}">
              <a16:creationId xmlns:a16="http://schemas.microsoft.com/office/drawing/2014/main" id="{E4B724B4-B7AD-BF1A-D8CE-1DF6AE14FDEB}"/>
            </a:ext>
          </a:extLst>
        </xdr:cNvPr>
        <xdr:cNvSpPr/>
      </xdr:nvSpPr>
      <xdr:spPr>
        <a:xfrm>
          <a:off x="12169140" y="3832860"/>
          <a:ext cx="2118360" cy="434340"/>
        </a:xfrm>
        <a:prstGeom prst="rect">
          <a:avLst/>
        </a:prstGeom>
        <a:noFill/>
      </xdr:spPr>
      <xdr:txBody>
        <a:bodyPr wrap="squar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Total</a:t>
          </a:r>
          <a:r>
            <a:rPr lang="en-US" sz="1000" b="1" cap="none" spc="0" baseline="0">
              <a:ln w="0"/>
              <a:solidFill>
                <a:schemeClr val="bg1"/>
              </a:solidFill>
              <a:effectLst>
                <a:outerShdw blurRad="38100" dist="19050" dir="2700000" algn="tl" rotWithShape="0">
                  <a:schemeClr val="dk1">
                    <a:alpha val="40000"/>
                  </a:schemeClr>
                </a:outerShdw>
              </a:effectLst>
            </a:rPr>
            <a:t> sales as per Category</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7</xdr:col>
      <xdr:colOff>68580</xdr:colOff>
      <xdr:row>20</xdr:row>
      <xdr:rowOff>160020</xdr:rowOff>
    </xdr:from>
    <xdr:ext cx="3497581" cy="525780"/>
    <xdr:sp macro="" textlink="">
      <xdr:nvSpPr>
        <xdr:cNvPr id="30" name="Rectangle 29">
          <a:extLst>
            <a:ext uri="{FF2B5EF4-FFF2-40B4-BE49-F238E27FC236}">
              <a16:creationId xmlns:a16="http://schemas.microsoft.com/office/drawing/2014/main" id="{95408B60-C714-27AF-BCB8-1557C3ECA807}"/>
            </a:ext>
          </a:extLst>
        </xdr:cNvPr>
        <xdr:cNvSpPr/>
      </xdr:nvSpPr>
      <xdr:spPr>
        <a:xfrm>
          <a:off x="4335780" y="3817620"/>
          <a:ext cx="3497581" cy="525780"/>
        </a:xfrm>
        <a:prstGeom prst="rect">
          <a:avLst/>
        </a:prstGeom>
        <a:noFill/>
      </xdr:spPr>
      <xdr:txBody>
        <a:bodyPr wrap="none" lIns="91440" tIns="45720" rIns="91440" bIns="45720">
          <a:noAutofit/>
        </a:bodyPr>
        <a:lstStyle/>
        <a:p>
          <a:pPr algn="ctr"/>
          <a:r>
            <a:rPr lang="en-US" sz="1000" b="1" cap="none" spc="0">
              <a:ln w="0"/>
              <a:solidFill>
                <a:schemeClr val="bg1"/>
              </a:solidFill>
              <a:effectLst>
                <a:outerShdw blurRad="38100" dist="19050" dir="2700000" algn="tl" rotWithShape="0">
                  <a:schemeClr val="dk1">
                    <a:alpha val="40000"/>
                  </a:schemeClr>
                </a:outerShdw>
              </a:effectLst>
            </a:rPr>
            <a:t>Average</a:t>
          </a:r>
          <a:r>
            <a:rPr lang="en-US" sz="1000" b="1" cap="none" spc="0" baseline="0">
              <a:ln w="0"/>
              <a:solidFill>
                <a:schemeClr val="bg1"/>
              </a:solidFill>
              <a:effectLst>
                <a:outerShdw blurRad="38100" dist="19050" dir="2700000" algn="tl" rotWithShape="0">
                  <a:schemeClr val="dk1">
                    <a:alpha val="40000"/>
                  </a:schemeClr>
                </a:outerShdw>
              </a:effectLst>
            </a:rPr>
            <a:t> of Discount and Delivery Days as per Rating</a:t>
          </a:r>
          <a:endParaRPr lang="en-US" sz="1000" b="1"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editAs="oneCell">
    <xdr:from>
      <xdr:col>18</xdr:col>
      <xdr:colOff>120015</xdr:colOff>
      <xdr:row>0</xdr:row>
      <xdr:rowOff>21908</xdr:rowOff>
    </xdr:from>
    <xdr:to>
      <xdr:col>24</xdr:col>
      <xdr:colOff>13335</xdr:colOff>
      <xdr:row>4</xdr:row>
      <xdr:rowOff>128587</xdr:rowOff>
    </xdr:to>
    <mc:AlternateContent xmlns:mc="http://schemas.openxmlformats.org/markup-compatibility/2006" xmlns:a14="http://schemas.microsoft.com/office/drawing/2010/main">
      <mc:Choice Requires="a14">
        <xdr:graphicFrame macro="">
          <xdr:nvGraphicFramePr>
            <xdr:cNvPr id="32" name="State">
              <a:extLst>
                <a:ext uri="{FF2B5EF4-FFF2-40B4-BE49-F238E27FC236}">
                  <a16:creationId xmlns:a16="http://schemas.microsoft.com/office/drawing/2014/main" id="{347E2177-FDC7-4434-9AD5-54C3928683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121390" y="21908"/>
              <a:ext cx="3560445" cy="836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47625</xdr:colOff>
      <xdr:row>0</xdr:row>
      <xdr:rowOff>111126</xdr:rowOff>
    </xdr:from>
    <xdr:to>
      <xdr:col>12</xdr:col>
      <xdr:colOff>333376</xdr:colOff>
      <xdr:row>4</xdr:row>
      <xdr:rowOff>63501</xdr:rowOff>
    </xdr:to>
    <xdr:sp macro="" textlink="">
      <xdr:nvSpPr>
        <xdr:cNvPr id="34" name="Rectangle 33">
          <a:extLst>
            <a:ext uri="{FF2B5EF4-FFF2-40B4-BE49-F238E27FC236}">
              <a16:creationId xmlns:a16="http://schemas.microsoft.com/office/drawing/2014/main" id="{85EA1549-765A-8760-814E-812FFD7F4A9A}"/>
            </a:ext>
          </a:extLst>
        </xdr:cNvPr>
        <xdr:cNvSpPr/>
      </xdr:nvSpPr>
      <xdr:spPr>
        <a:xfrm>
          <a:off x="6159500" y="111126"/>
          <a:ext cx="1508126" cy="682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472757</xdr:colOff>
      <xdr:row>0</xdr:row>
      <xdr:rowOff>110808</xdr:rowOff>
    </xdr:from>
    <xdr:to>
      <xdr:col>15</xdr:col>
      <xdr:colOff>147320</xdr:colOff>
      <xdr:row>4</xdr:row>
      <xdr:rowOff>63183</xdr:rowOff>
    </xdr:to>
    <xdr:sp macro="" textlink="">
      <xdr:nvSpPr>
        <xdr:cNvPr id="36" name="Rectangle 35">
          <a:extLst>
            <a:ext uri="{FF2B5EF4-FFF2-40B4-BE49-F238E27FC236}">
              <a16:creationId xmlns:a16="http://schemas.microsoft.com/office/drawing/2014/main" id="{7BA07A4D-1972-497E-BC53-D99144C10D57}"/>
            </a:ext>
          </a:extLst>
        </xdr:cNvPr>
        <xdr:cNvSpPr/>
      </xdr:nvSpPr>
      <xdr:spPr>
        <a:xfrm>
          <a:off x="7807007" y="110808"/>
          <a:ext cx="1508126" cy="682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ysClr val="windowText" lastClr="000000"/>
              </a:solidFill>
              <a:effectLst/>
              <a:latin typeface="+mn-lt"/>
              <a:ea typeface="+mn-ea"/>
              <a:cs typeface="+mn-cs"/>
            </a:rPr>
            <a:t>Total</a:t>
          </a:r>
          <a:r>
            <a:rPr lang="en-IN" sz="1600" b="1" i="0" u="none" strike="noStrike" baseline="0">
              <a:solidFill>
                <a:sysClr val="windowText" lastClr="000000"/>
              </a:solidFill>
              <a:effectLst/>
              <a:latin typeface="+mn-lt"/>
              <a:ea typeface="+mn-ea"/>
              <a:cs typeface="+mn-cs"/>
            </a:rPr>
            <a:t> </a:t>
          </a:r>
          <a:r>
            <a:rPr lang="en-IN" sz="1600" b="1" i="0" u="none" strike="noStrike">
              <a:solidFill>
                <a:sysClr val="windowText" lastClr="000000"/>
              </a:solidFill>
              <a:effectLst/>
              <a:latin typeface="+mn-lt"/>
              <a:ea typeface="+mn-ea"/>
              <a:cs typeface="+mn-cs"/>
            </a:rPr>
            <a:t>sales</a:t>
          </a:r>
          <a:r>
            <a:rPr lang="en-IN" sz="1600" b="1">
              <a:solidFill>
                <a:sysClr val="windowText" lastClr="000000"/>
              </a:solidFill>
              <a:effectLst/>
            </a:rPr>
            <a:t> </a:t>
          </a:r>
          <a:r>
            <a:rPr lang="en-IN" sz="1600" b="1" i="0" u="none" strike="noStrike">
              <a:solidFill>
                <a:sysClr val="windowText" lastClr="000000"/>
              </a:solidFill>
              <a:effectLst/>
              <a:latin typeface="+mn-lt"/>
              <a:ea typeface="+mn-ea"/>
              <a:cs typeface="+mn-cs"/>
            </a:rPr>
            <a:t>35585947.4</a:t>
          </a:r>
          <a:r>
            <a:rPr lang="en-IN" sz="1600" b="1">
              <a:solidFill>
                <a:sysClr val="windowText" lastClr="000000"/>
              </a:solidFill>
              <a:effectLst/>
            </a:rPr>
            <a:t> </a:t>
          </a:r>
          <a:endParaRPr lang="en-IN" sz="1600" b="1">
            <a:solidFill>
              <a:sysClr val="windowText" lastClr="000000"/>
            </a:solidFill>
          </a:endParaRPr>
        </a:p>
      </xdr:txBody>
    </xdr:sp>
    <xdr:clientData/>
  </xdr:twoCellAnchor>
  <xdr:twoCellAnchor>
    <xdr:from>
      <xdr:col>15</xdr:col>
      <xdr:colOff>309561</xdr:colOff>
      <xdr:row>0</xdr:row>
      <xdr:rowOff>119062</xdr:rowOff>
    </xdr:from>
    <xdr:to>
      <xdr:col>17</xdr:col>
      <xdr:colOff>595312</xdr:colOff>
      <xdr:row>4</xdr:row>
      <xdr:rowOff>71437</xdr:rowOff>
    </xdr:to>
    <xdr:sp macro="" textlink="">
      <xdr:nvSpPr>
        <xdr:cNvPr id="37" name="Rectangle 36">
          <a:extLst>
            <a:ext uri="{FF2B5EF4-FFF2-40B4-BE49-F238E27FC236}">
              <a16:creationId xmlns:a16="http://schemas.microsoft.com/office/drawing/2014/main" id="{42073BAE-BA45-4159-B4EF-FB199C6FD982}"/>
            </a:ext>
          </a:extLst>
        </xdr:cNvPr>
        <xdr:cNvSpPr/>
      </xdr:nvSpPr>
      <xdr:spPr>
        <a:xfrm>
          <a:off x="9477374" y="119062"/>
          <a:ext cx="1508126" cy="682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 Orders</a:t>
          </a:r>
        </a:p>
        <a:p>
          <a:pPr algn="ctr"/>
          <a:r>
            <a:rPr lang="en-IN" sz="1600" b="1">
              <a:solidFill>
                <a:sysClr val="windowText" lastClr="000000"/>
              </a:solidFill>
            </a:rPr>
            <a:t>4000</a:t>
          </a:r>
        </a:p>
      </xdr:txBody>
    </xdr:sp>
    <xdr:clientData/>
  </xdr:twoCellAnchor>
  <xdr:twoCellAnchor editAs="oneCell">
    <xdr:from>
      <xdr:col>0</xdr:col>
      <xdr:colOff>15875</xdr:colOff>
      <xdr:row>0</xdr:row>
      <xdr:rowOff>63500</xdr:rowOff>
    </xdr:from>
    <xdr:to>
      <xdr:col>1</xdr:col>
      <xdr:colOff>87312</xdr:colOff>
      <xdr:row>4</xdr:row>
      <xdr:rowOff>15875</xdr:rowOff>
    </xdr:to>
    <xdr:pic>
      <xdr:nvPicPr>
        <xdr:cNvPr id="39" name="Graphic 38" descr="Shopping cart with solid fill">
          <a:extLst>
            <a:ext uri="{FF2B5EF4-FFF2-40B4-BE49-F238E27FC236}">
              <a16:creationId xmlns:a16="http://schemas.microsoft.com/office/drawing/2014/main" id="{81DCA56E-FF0B-4B4B-BA28-C91E1660A9E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875" y="63500"/>
          <a:ext cx="682625" cy="682625"/>
        </a:xfrm>
        <a:prstGeom prst="rect">
          <a:avLst/>
        </a:prstGeom>
      </xdr:spPr>
    </xdr:pic>
    <xdr:clientData/>
  </xdr:twoCellAnchor>
  <xdr:oneCellAnchor>
    <xdr:from>
      <xdr:col>10</xdr:col>
      <xdr:colOff>47625</xdr:colOff>
      <xdr:row>0</xdr:row>
      <xdr:rowOff>119062</xdr:rowOff>
    </xdr:from>
    <xdr:ext cx="1524000" cy="674688"/>
    <xdr:sp macro="" textlink="">
      <xdr:nvSpPr>
        <xdr:cNvPr id="40" name="TextBox 39">
          <a:extLst>
            <a:ext uri="{FF2B5EF4-FFF2-40B4-BE49-F238E27FC236}">
              <a16:creationId xmlns:a16="http://schemas.microsoft.com/office/drawing/2014/main" id="{A5B6A14B-DC37-FDB0-E3E6-220CA9B0C51F}"/>
            </a:ext>
          </a:extLst>
        </xdr:cNvPr>
        <xdr:cNvSpPr txBox="1"/>
      </xdr:nvSpPr>
      <xdr:spPr>
        <a:xfrm>
          <a:off x="6159500" y="119062"/>
          <a:ext cx="1524000" cy="6746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i="0" u="none" strike="noStrike">
              <a:solidFill>
                <a:schemeClr val="tx1"/>
              </a:solidFill>
              <a:effectLst/>
              <a:latin typeface="+mn-lt"/>
              <a:ea typeface="+mn-ea"/>
              <a:cs typeface="+mn-cs"/>
            </a:rPr>
            <a:t>Delivered</a:t>
          </a:r>
          <a:r>
            <a:rPr lang="en-IN" sz="1600" b="1">
              <a:effectLst/>
            </a:rPr>
            <a:t> count </a:t>
          </a:r>
        </a:p>
        <a:p>
          <a:pPr algn="ctr"/>
          <a:r>
            <a:rPr lang="en-IN" sz="1600" b="1">
              <a:effectLst/>
            </a:rPr>
            <a:t>3551</a:t>
          </a:r>
          <a:endParaRPr lang="en-IN" sz="1600" b="1"/>
        </a:p>
      </xdr:txBody>
    </xdr:sp>
    <xdr:clientData/>
  </xdr:oneCellAnchor>
</xdr:wsDr>
</file>

<file path=xl/drawings/drawing2.xml><?xml version="1.0" encoding="utf-8"?>
<c:userShapes xmlns:c="http://schemas.openxmlformats.org/drawingml/2006/chart">
  <cdr:relSizeAnchor xmlns:cdr="http://schemas.openxmlformats.org/drawingml/2006/chartDrawing">
    <cdr:from>
      <cdr:x>0.47511</cdr:x>
      <cdr:y>0.28488</cdr:y>
    </cdr:from>
    <cdr:to>
      <cdr:x>0.52489</cdr:x>
      <cdr:y>0.71512</cdr:y>
    </cdr:to>
    <cdr:sp macro="" textlink="">
      <cdr:nvSpPr>
        <cdr:cNvPr id="2" name="Rectangle 1">
          <a:extLst xmlns:a="http://schemas.openxmlformats.org/drawingml/2006/main">
            <a:ext uri="{FF2B5EF4-FFF2-40B4-BE49-F238E27FC236}">
              <a16:creationId xmlns:a16="http://schemas.microsoft.com/office/drawing/2014/main" id="{DB33DBC3-E87F-0CCF-2ED8-4F693D11FA98}"/>
            </a:ext>
          </a:extLst>
        </cdr:cNvPr>
        <cdr:cNvSpPr/>
      </cdr:nvSpPr>
      <cdr:spPr>
        <a:xfrm xmlns:a="http://schemas.openxmlformats.org/drawingml/2006/main">
          <a:off x="1763104" y="620845"/>
          <a:ext cx="184731" cy="937629"/>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0.47595</cdr:x>
      <cdr:y>0.32481</cdr:y>
    </cdr:from>
    <cdr:to>
      <cdr:x>0.58333</cdr:x>
      <cdr:y>0.65735</cdr:y>
    </cdr:to>
    <cdr:sp macro="" textlink="">
      <cdr:nvSpPr>
        <cdr:cNvPr id="2" name="Rectangle 1">
          <a:extLst xmlns:a="http://schemas.openxmlformats.org/drawingml/2006/main">
            <a:ext uri="{FF2B5EF4-FFF2-40B4-BE49-F238E27FC236}">
              <a16:creationId xmlns:a16="http://schemas.microsoft.com/office/drawing/2014/main" id="{F5C808C7-A740-256B-F38A-408FB6836056}"/>
            </a:ext>
          </a:extLst>
        </cdr:cNvPr>
        <cdr:cNvSpPr/>
      </cdr:nvSpPr>
      <cdr:spPr>
        <a:xfrm xmlns:a="http://schemas.openxmlformats.org/drawingml/2006/main">
          <a:off x="1827870" y="967741"/>
          <a:ext cx="412410" cy="990784"/>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0.07616</cdr:x>
      <cdr:y>0.28988</cdr:y>
    </cdr:from>
    <cdr:to>
      <cdr:x>0.93617</cdr:x>
      <cdr:y>0.6197</cdr:y>
    </cdr:to>
    <cdr:sp macro="" textlink="">
      <cdr:nvSpPr>
        <cdr:cNvPr id="2" name="Rectangle 1">
          <a:extLst xmlns:a="http://schemas.openxmlformats.org/drawingml/2006/main">
            <a:ext uri="{FF2B5EF4-FFF2-40B4-BE49-F238E27FC236}">
              <a16:creationId xmlns:a16="http://schemas.microsoft.com/office/drawing/2014/main" id="{6331148D-4FB5-DD1B-991A-635F28344EAB}"/>
            </a:ext>
          </a:extLst>
        </cdr:cNvPr>
        <cdr:cNvSpPr/>
      </cdr:nvSpPr>
      <cdr:spPr>
        <a:xfrm xmlns:a="http://schemas.openxmlformats.org/drawingml/2006/main">
          <a:off x="300050" y="1135381"/>
          <a:ext cx="3388030" cy="1291774"/>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noAutofit/>
        </a:bodyPr>
        <a:lstStyle xmlns:a="http://schemas.openxmlformats.org/drawingml/2006/main"/>
        <a:p xmlns:a="http://schemas.openxmlformats.org/drawingml/2006/main">
          <a:pPr algn="ctr"/>
          <a:endParaRPr lang="en-US" sz="54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11</xdr:col>
      <xdr:colOff>22860</xdr:colOff>
      <xdr:row>5</xdr:row>
      <xdr:rowOff>53340</xdr:rowOff>
    </xdr:from>
    <xdr:to>
      <xdr:col>18</xdr:col>
      <xdr:colOff>327660</xdr:colOff>
      <xdr:row>19</xdr:row>
      <xdr:rowOff>68580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0B39CA2-E412-F1A7-374C-9F16D418CD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26680" y="967740"/>
              <a:ext cx="4572000" cy="2575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586740</xdr:colOff>
      <xdr:row>1</xdr:row>
      <xdr:rowOff>95250</xdr:rowOff>
    </xdr:from>
    <xdr:to>
      <xdr:col>15</xdr:col>
      <xdr:colOff>281940</xdr:colOff>
      <xdr:row>16</xdr:row>
      <xdr:rowOff>95250</xdr:rowOff>
    </xdr:to>
    <xdr:graphicFrame macro="">
      <xdr:nvGraphicFramePr>
        <xdr:cNvPr id="3" name="Chart 2">
          <a:extLst>
            <a:ext uri="{FF2B5EF4-FFF2-40B4-BE49-F238E27FC236}">
              <a16:creationId xmlns:a16="http://schemas.microsoft.com/office/drawing/2014/main" id="{700394EE-A405-9EFC-6455-49AE82ED8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457200</xdr:colOff>
      <xdr:row>7</xdr:row>
      <xdr:rowOff>41910</xdr:rowOff>
    </xdr:from>
    <xdr:to>
      <xdr:col>10</xdr:col>
      <xdr:colOff>152400</xdr:colOff>
      <xdr:row>22</xdr:row>
      <xdr:rowOff>41910</xdr:rowOff>
    </xdr:to>
    <xdr:graphicFrame macro="">
      <xdr:nvGraphicFramePr>
        <xdr:cNvPr id="2" name="Chart 1">
          <a:extLst>
            <a:ext uri="{FF2B5EF4-FFF2-40B4-BE49-F238E27FC236}">
              <a16:creationId xmlns:a16="http://schemas.microsoft.com/office/drawing/2014/main" id="{082E1A93-2073-26CC-437F-204DE9161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289560</xdr:colOff>
      <xdr:row>7</xdr:row>
      <xdr:rowOff>41910</xdr:rowOff>
    </xdr:from>
    <xdr:to>
      <xdr:col>10</xdr:col>
      <xdr:colOff>594360</xdr:colOff>
      <xdr:row>22</xdr:row>
      <xdr:rowOff>41910</xdr:rowOff>
    </xdr:to>
    <xdr:graphicFrame macro="">
      <xdr:nvGraphicFramePr>
        <xdr:cNvPr id="2" name="Chart 1">
          <a:extLst>
            <a:ext uri="{FF2B5EF4-FFF2-40B4-BE49-F238E27FC236}">
              <a16:creationId xmlns:a16="http://schemas.microsoft.com/office/drawing/2014/main" id="{565293BA-3C8A-2D38-D902-1E959470F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129540</xdr:colOff>
      <xdr:row>9</xdr:row>
      <xdr:rowOff>163830</xdr:rowOff>
    </xdr:from>
    <xdr:to>
      <xdr:col>10</xdr:col>
      <xdr:colOff>434340</xdr:colOff>
      <xdr:row>24</xdr:row>
      <xdr:rowOff>163830</xdr:rowOff>
    </xdr:to>
    <xdr:graphicFrame macro="">
      <xdr:nvGraphicFramePr>
        <xdr:cNvPr id="3" name="Chart 2">
          <a:extLst>
            <a:ext uri="{FF2B5EF4-FFF2-40B4-BE49-F238E27FC236}">
              <a16:creationId xmlns:a16="http://schemas.microsoft.com/office/drawing/2014/main" id="{D712D2A3-C706-2B82-1F3F-CDB5E09E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11</xdr:row>
      <xdr:rowOff>0</xdr:rowOff>
    </xdr:from>
    <xdr:to>
      <xdr:col>14</xdr:col>
      <xdr:colOff>91440</xdr:colOff>
      <xdr:row>32</xdr:row>
      <xdr:rowOff>106680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C30857F1-DE15-4CCF-A8C6-EE9E90C6FE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209020" y="2011680"/>
              <a:ext cx="4114800" cy="394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22860</xdr:colOff>
      <xdr:row>7</xdr:row>
      <xdr:rowOff>41910</xdr:rowOff>
    </xdr:from>
    <xdr:to>
      <xdr:col>11</xdr:col>
      <xdr:colOff>327660</xdr:colOff>
      <xdr:row>22</xdr:row>
      <xdr:rowOff>41910</xdr:rowOff>
    </xdr:to>
    <xdr:graphicFrame macro="">
      <xdr:nvGraphicFramePr>
        <xdr:cNvPr id="2" name="Chart 1">
          <a:extLst>
            <a:ext uri="{FF2B5EF4-FFF2-40B4-BE49-F238E27FC236}">
              <a16:creationId xmlns:a16="http://schemas.microsoft.com/office/drawing/2014/main" id="{85FACBF8-A127-3A0E-5D39-F9F913526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205740</xdr:colOff>
      <xdr:row>7</xdr:row>
      <xdr:rowOff>41910</xdr:rowOff>
    </xdr:from>
    <xdr:to>
      <xdr:col>11</xdr:col>
      <xdr:colOff>510540</xdr:colOff>
      <xdr:row>22</xdr:row>
      <xdr:rowOff>41910</xdr:rowOff>
    </xdr:to>
    <xdr:graphicFrame macro="">
      <xdr:nvGraphicFramePr>
        <xdr:cNvPr id="2" name="Chart 1">
          <a:extLst>
            <a:ext uri="{FF2B5EF4-FFF2-40B4-BE49-F238E27FC236}">
              <a16:creationId xmlns:a16="http://schemas.microsoft.com/office/drawing/2014/main" id="{F2107107-F64F-3EA0-7649-592190289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WORLD" refreshedDate="46256.429708101852" createdVersion="8" refreshedVersion="8" minRefreshableVersion="3" recordCount="12" xr:uid="{D06CA4A7-7CEE-4836-A4D1-4C50A451403B}">
  <cacheSource type="worksheet">
    <worksheetSource ref="F1:G13" sheet="Sheet2"/>
  </cacheSource>
  <cacheFields count="2">
    <cacheField name="Age_Group" numFmtId="0">
      <sharedItems count="12">
        <s v="15-20"/>
        <s v="21-25"/>
        <s v="26-30"/>
        <s v="31-35"/>
        <s v="36-40"/>
        <s v="41-45"/>
        <s v="46-50"/>
        <s v="51-55"/>
        <s v="56-60"/>
        <s v="61-65"/>
        <s v="65-70"/>
        <s v="71-75"/>
      </sharedItems>
    </cacheField>
    <cacheField name="count" numFmtId="0">
      <sharedItems containsSemiMixedTypes="0" containsString="0" containsNumber="1" containsInteger="1" minValue="3" maxValue="767"/>
    </cacheField>
  </cacheFields>
  <extLst>
    <ext xmlns:x14="http://schemas.microsoft.com/office/spreadsheetml/2009/9/main" uri="{725AE2AE-9491-48be-B2B4-4EB974FC3084}">
      <x14:pivotCacheDefinition pivotCacheId="20146424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WORLD" refreshedDate="46256.668945949074" createdVersion="8" refreshedVersion="8" minRefreshableVersion="3" recordCount="4000" xr:uid="{381687E4-FEC3-495C-9ADB-04D7A703280E}">
  <cacheSource type="worksheet">
    <worksheetSource name="Data"/>
  </cacheSource>
  <cacheFields count="20">
    <cacheField name="Order_ID" numFmtId="1">
      <sharedItems containsSemiMixedTypes="0" containsString="0" containsNumber="1" containsInteger="1" minValue="500001" maxValue="504000"/>
    </cacheField>
    <cacheField name="Customer_ID" numFmtId="1">
      <sharedItems containsSemiMixedTypes="0" containsString="0" containsNumber="1" containsInteger="1" minValue="10004" maxValue="11450"/>
    </cacheField>
    <cacheField name="Order_Date" numFmtId="14">
      <sharedItems containsSemiMixedTypes="0" containsNonDate="0" containsDate="1" containsString="0" minDate="2025-01-01T00:00:00" maxDate="2026-08-23T00:00:00"/>
    </cacheField>
    <cacheField name="Customer_Age" numFmtId="1">
      <sharedItems containsSemiMixedTypes="0" containsString="0" containsNumber="1" containsInteger="1" minValue="15" maxValue="75" count="51">
        <n v="15"/>
        <n v="41"/>
        <n v="24"/>
        <n v="32"/>
        <n v="43"/>
        <n v="25"/>
        <n v="46"/>
        <n v="33"/>
        <n v="35"/>
        <n v="51"/>
        <n v="40"/>
        <n v="38"/>
        <n v="30"/>
        <n v="19"/>
        <n v="27"/>
        <n v="39"/>
        <n v="26"/>
        <n v="18"/>
        <n v="48"/>
        <n v="16"/>
        <n v="34"/>
        <n v="45"/>
        <n v="23"/>
        <n v="64"/>
        <n v="20"/>
        <n v="36"/>
        <n v="29"/>
        <n v="37"/>
        <n v="42"/>
        <n v="31"/>
        <n v="49"/>
        <n v="50"/>
        <n v="55"/>
        <n v="22"/>
        <n v="53"/>
        <n v="17"/>
        <n v="21"/>
        <n v="52"/>
        <n v="75"/>
        <n v="44"/>
        <n v="47"/>
        <n v="28"/>
        <n v="62"/>
        <n v="57"/>
        <n v="54"/>
        <n v="59"/>
        <n v="58"/>
        <n v="56"/>
        <n v="61"/>
        <n v="60"/>
        <n v="68"/>
      </sharedItems>
    </cacheField>
    <cacheField name="Gender" numFmtId="0">
      <sharedItems count="3">
        <s v="Male"/>
        <s v="Female"/>
        <s v="Non-Binary"/>
      </sharedItems>
    </cacheField>
    <cacheField name="City" numFmtId="0">
      <sharedItems/>
    </cacheField>
    <cacheField name="State" numFmtId="0">
      <sharedItems/>
    </cacheField>
    <cacheField name="Category" numFmtId="0">
      <sharedItems count="7">
        <s v="Grocery"/>
        <s v="Fashion"/>
        <s v="Electronics"/>
        <s v="Home &amp; Kitchen"/>
        <s v="Beauty &amp; Personal Care"/>
        <s v="Sports"/>
        <s v="Books"/>
      </sharedItems>
    </cacheField>
    <cacheField name="Sub_Category" numFmtId="0">
      <sharedItems count="27">
        <s v="Snacks"/>
        <s v="Women Clothing"/>
        <s v="Footwear"/>
        <s v="Smartphones"/>
        <s v="Kitchen Appliances"/>
        <s v="Audio"/>
        <s v="Smart Devices"/>
        <s v="Makeup"/>
        <s v="Storage"/>
        <s v="Men Clothing"/>
        <s v="Household"/>
        <s v="Home Decor"/>
        <s v="Accessories"/>
        <s v="Beverages"/>
        <s v="Laptops"/>
        <s v="Skincare"/>
        <s v="Self-Help"/>
        <s v="Staples"/>
        <s v="Personal Care"/>
        <s v="Academic"/>
        <s v="Furniture"/>
        <s v="Haircare"/>
        <s v="Outdoor Sports"/>
        <s v="Sportswear"/>
        <s v="Fitness Equipment"/>
        <s v="Fiction"/>
        <s v="Non-Fiction"/>
      </sharedItems>
    </cacheField>
    <cacheField name="Product_Name" numFmtId="0">
      <sharedItems count="112">
        <s v="Haldiram's Bhujia"/>
        <s v="Biba Printed Kurta"/>
        <s v="Bata Formal Shoes"/>
        <s v="OnePlus Nord CE 4"/>
        <s v="Philips Mixer Grinder"/>
        <s v="JBL Tune 770NC"/>
        <s v="Nike Revolution Running Shoes"/>
        <s v="Amazon Echo Dot"/>
        <s v="Colorbar Eyeliner"/>
        <s v="Plastic Storage Box Set"/>
        <s v="Maybelline Foundation"/>
        <s v="Levi's Slim Jeans"/>
        <s v="Vim Dishwash Liquid"/>
        <s v="Wall Art Set"/>
        <s v="Cloth Organizer"/>
        <s v="Titan Wallet"/>
        <s v="Nescafe Classic"/>
        <s v="ASUS Vivobook 15"/>
        <s v="Minimalist Niacinamide Serum"/>
        <s v="Fitbit Fitness Tracker"/>
        <s v="The Power of Habit"/>
        <s v="Fortune Sunflower Oil 1L"/>
        <s v="Sports Water Bottle"/>
        <s v="Dell Inspiron 15"/>
        <s v="Samsung Galaxy A55"/>
        <s v="Roadster Casual Shirt"/>
        <s v="OnePlus Buds 3"/>
        <s v="Wildcraft Backpack"/>
        <s v="Dove Body Wash"/>
        <s v="Kurkure Masala Munch"/>
        <s v="Colin Glass Cleaner"/>
        <s v="Data Structures Handbook"/>
        <s v="Fastrack Analog Watch"/>
        <s v="Sony WH-CH520"/>
        <s v="boAt Airdopes 141"/>
        <s v="Aashirvaad Atta 5kg"/>
        <s v="Study Table"/>
        <s v="Wardrobe Organizer"/>
        <s v="Tata Salt 1kg"/>
        <s v="Bajaj Air Fryer"/>
        <s v="Apple iPhone 15"/>
        <s v="Database Management Systems"/>
        <s v="Rich Dad Poor Dad"/>
        <s v="Gym Gloves"/>
        <s v="Office Chair"/>
        <s v="Peter England Formal Shirt"/>
        <s v="Kitchen Storage Jars"/>
        <s v="Tresemme Conditioner"/>
        <s v="Samsung Galaxy Watch"/>
        <s v="Wooden Photo Frame"/>
        <s v="Bedside Table"/>
        <s v="Dove Hair Mask"/>
        <s v="Nivia Basketball"/>
        <s v="Gillette Shaving Kit"/>
        <s v="W Women Dress"/>
        <s v="Yonex Badminton Racket"/>
        <s v="Sugar Mascara"/>
        <s v="Google Pixel 8a"/>
        <s v="Apple Watch SE"/>
        <s v="Nike Dri-FIT T-Shirt"/>
        <s v="Mi Smart Band 8"/>
        <s v="HP Pavilion 14"/>
        <s v="Allen Solly Polo T-Shirt"/>
        <s v="Bookshelf"/>
        <s v="L'Oreal Shampoo"/>
        <s v="Lays Classic Chips"/>
        <s v="Puma Sneakers"/>
        <s v="Real Fruit Juice"/>
        <s v="Cetaphil Face Wash"/>
        <s v="Nivea Body Lotion"/>
        <s v="The Psychology of Money"/>
        <s v="Artificial Plant"/>
        <s v="Decorative Table Lamp"/>
        <s v="The Derma Co Sunscreen"/>
        <s v="Libas Anarkali Kurta"/>
        <s v="The 7 Habits of Highly Effective People"/>
        <s v="Adjustable Dumbbells"/>
        <s v="Lenovo IdeaPad Slim 5"/>
        <s v="Lavie Handbag"/>
        <s v="Atomic Habits"/>
        <s v="Lakme Lipstick"/>
        <s v="Surf Excel Detergent"/>
        <s v="Sapiens"/>
        <s v="Himalaya Face Scrub"/>
        <s v="Aurelia Palazzo Set"/>
        <s v="Think Like a Monk"/>
        <s v="India Gate Basmati Rice 5kg"/>
        <s v="Resistance Bands Set"/>
        <s v="Havells OTG Oven"/>
        <s v="Tata Tea Gold"/>
        <s v="Parle-G Biscuits"/>
        <s v="Puma Training Shorts"/>
        <s v="The Alchemist"/>
        <s v="Prestige Electric Kettle"/>
        <s v="Decathlon Sports T-Shirt"/>
        <s v="Sports Cap"/>
        <s v="Neutrogena Moisturizer"/>
        <s v="Decathlon Yoga Mat"/>
        <s v="Mamaearth Hair Serum"/>
        <s v="Educated"/>
        <s v="The Silent Patient"/>
        <s v="Cosco Football"/>
        <s v="SG Cricket Bat"/>
        <s v="Paper Boat Aamras"/>
        <s v="Operating Systems Guide"/>
        <s v="Harpic Toilet Cleaner"/>
        <s v="Skechers Walking Shoes"/>
        <s v="Ikigai"/>
        <s v="Skipping Rope"/>
        <s v="Adidas Track Pants"/>
        <s v="Deep Work"/>
        <s v="Python Programming"/>
      </sharedItems>
    </cacheField>
    <cacheField name="Quantity" numFmtId="0">
      <sharedItems containsSemiMixedTypes="0" containsString="0" containsNumber="1" containsInteger="1" minValue="1" maxValue="5" count="5">
        <n v="4"/>
        <n v="2"/>
        <n v="1"/>
        <n v="3"/>
        <n v="5"/>
      </sharedItems>
    </cacheField>
    <cacheField name="Unit_Price" numFmtId="1">
      <sharedItems containsSemiMixedTypes="0" containsString="0" containsNumber="1" minValue="28.28" maxValue="74066.559999999998"/>
    </cacheField>
    <cacheField name="Total_Price" numFmtId="1">
      <sharedItems containsSemiMixedTypes="0" containsString="0" containsNumber="1" minValue="28.61" maxValue="366269.05"/>
    </cacheField>
    <cacheField name="Discount" numFmtId="1">
      <sharedItems containsSemiMixedTypes="0" containsString="0" containsNumber="1" containsInteger="1" minValue="2" maxValue="30"/>
    </cacheField>
    <cacheField name="Discounted_Price" numFmtId="1">
      <sharedItems containsSemiMixedTypes="0" containsString="0" containsNumber="1" minValue="20.7864" maxValue="358943.66899999999"/>
    </cacheField>
    <cacheField name="Payment_Method" numFmtId="0">
      <sharedItems count="6">
        <s v="Credit Card"/>
        <s v="UPI"/>
        <s v="Cash on Delivery"/>
        <s v="Debit Card"/>
        <s v="Net Banking"/>
        <s v="Wallet"/>
      </sharedItems>
    </cacheField>
    <cacheField name="Order_Status" numFmtId="0">
      <sharedItems count="3">
        <s v="Delivered"/>
        <s v="Returned"/>
        <s v="Cancelled"/>
      </sharedItems>
    </cacheField>
    <cacheField name="Customer_Rating" numFmtId="0">
      <sharedItems containsSemiMixedTypes="0" containsString="0" containsNumber="1" containsInteger="1" minValue="1" maxValue="5" count="5">
        <n v="3"/>
        <n v="5"/>
        <n v="4"/>
        <n v="1"/>
        <n v="2"/>
      </sharedItems>
    </cacheField>
    <cacheField name="Delivery_Days" numFmtId="0">
      <sharedItems containsSemiMixedTypes="0" containsString="0" containsNumber="1" containsInteger="1" minValue="0" maxValue="7"/>
    </cacheField>
    <cacheField name="Category_sales" numFmtId="2">
      <sharedItems containsSemiMixedTypes="0" containsString="0" containsNumber="1" minValue="1813400.6490999996" maxValue="40477276.29619985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WORLD" refreshedDate="46256.670603587962" createdVersion="8" refreshedVersion="8" minRefreshableVersion="3" recordCount="1" xr:uid="{1E47B05D-73C9-488E-B4CE-094411C4F83B}">
  <cacheSource type="worksheet">
    <worksheetSource name="Table5"/>
  </cacheSource>
  <cacheFields count="2">
    <cacheField name="Column1" numFmtId="0">
      <sharedItems count="1">
        <s v="Total_sales"/>
      </sharedItems>
    </cacheField>
    <cacheField name="Column2" numFmtId="0">
      <sharedItems containsSemiMixedTypes="0" containsString="0" containsNumber="1" minValue="35585947.415099859" maxValue="35585947.41509985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WORLD" refreshedDate="46256.796823842589" backgroundQuery="1" createdVersion="8" refreshedVersion="8" minRefreshableVersion="3" recordCount="0" supportSubquery="1" supportAdvancedDrill="1" xr:uid="{2EDCC925-525C-4E06-9618-9949AABC0F6E}">
  <cacheSource type="external" connectionId="1"/>
  <cacheFields count="3">
    <cacheField name="[Data].[State].[State]" caption="State" numFmtId="0" hierarchy="6" level="1">
      <sharedItems count="1">
        <s v="Delhi (NCT)"/>
      </sharedItems>
    </cacheField>
    <cacheField name="[Measures].[Sum of Discounted_Price]" caption="Sum of Discounted_Price" numFmtId="0" hierarchy="21" level="32767"/>
    <cacheField name="[Data].[Payment_Method].[Payment_Method]" caption="Payment_Method" numFmtId="0" hierarchy="15" level="1">
      <sharedItems containsSemiMixedTypes="0" containsNonDate="0" containsString="0"/>
    </cacheField>
  </cacheFields>
  <cacheHierarchies count="22">
    <cacheHierarchy uniqueName="[Data].[Order_ID]" caption="Order_ID" attribute="1" defaultMemberUniqueName="[Data].[Order_ID].[All]" allUniqueName="[Data].[Order_ID].[All]" dimensionUniqueName="[Data]" displayFolder="" count="0" memberValueDatatype="20" unbalanced="0"/>
    <cacheHierarchy uniqueName="[Data].[Customer_ID]" caption="Customer_ID" attribute="1" defaultMemberUniqueName="[Data].[Customer_ID].[All]" allUniqueName="[Data].[Customer_ID].[All]" dimensionUniqueName="[Data]" displayFolder="" count="0" memberValueDatatype="20" unbalanced="0"/>
    <cacheHierarchy uniqueName="[Data].[Order_Date]" caption="Order_Date" attribute="1" time="1" defaultMemberUniqueName="[Data].[Order_Date].[All]" allUniqueName="[Data].[Order_Date].[All]" dimensionUniqueName="[Data]" displayFolder="" count="0" memberValueDatatype="7" unbalanced="0"/>
    <cacheHierarchy uniqueName="[Data].[Customer_Age]" caption="Customer_Age" attribute="1" defaultMemberUniqueName="[Data].[Customer_Age].[All]" allUniqueName="[Data].[Customer_Age].[All]" dimensionUniqueName="[Data]" displayFolder="" count="0" memberValueDatatype="20" unbalanced="0"/>
    <cacheHierarchy uniqueName="[Data].[Gender]" caption="Gender" attribute="1" defaultMemberUniqueName="[Data].[Gender].[All]" allUniqueName="[Data].[Gender].[All]" dimensionUniqueName="[Data]" displayFolder="" count="0" memberValueDatatype="130" unbalanced="0"/>
    <cacheHierarchy uniqueName="[Data].[City]" caption="City" attribute="1" defaultMemberUniqueName="[Data].[City].[All]" allUniqueName="[Data].[City].[All]" dimensionUniqueName="[Data]" displayFolder="" count="2"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0"/>
      </fieldsUsage>
    </cacheHierarchy>
    <cacheHierarchy uniqueName="[Data].[Category]" caption="Category" attribute="1" defaultMemberUniqueName="[Data].[Category].[All]" allUniqueName="[Data].[Category].[All]" dimensionUniqueName="[Data]" displayFolder="" count="0" memberValueDatatype="130" unbalanced="0"/>
    <cacheHierarchy uniqueName="[Data].[Sub_Category]" caption="Sub_Category" attribute="1" defaultMemberUniqueName="[Data].[Sub_Category].[All]" allUniqueName="[Data].[Sub_Category].[All]" dimensionUniqueName="[Data]" displayFolder="" count="0" memberValueDatatype="130" unbalanced="0"/>
    <cacheHierarchy uniqueName="[Data].[Product_Name]" caption="Product_Name" attribute="1" defaultMemberUniqueName="[Data].[Product_Name].[All]" allUniqueName="[Data].[Product_Nam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Unit_Price]" caption="Unit_Price" attribute="1" defaultMemberUniqueName="[Data].[Unit_Price].[All]" allUniqueName="[Data].[Unit_Price].[All]" dimensionUniqueName="[Data]" displayFolder="" count="0" memberValueDatatype="5" unbalanced="0"/>
    <cacheHierarchy uniqueName="[Data].[Total_Price]" caption="Total_Price" attribute="1" defaultMemberUniqueName="[Data].[Total_Price].[All]" allUniqueName="[Data].[Total_Price].[All]" dimensionUniqueName="[Data]" displayFolder="" count="0" memberValueDatatype="5" unbalanced="0"/>
    <cacheHierarchy uniqueName="[Data].[Discount]" caption="Discount" attribute="1" defaultMemberUniqueName="[Data].[Discount].[All]" allUniqueName="[Data].[Discount].[All]" dimensionUniqueName="[Data]" displayFolder="" count="0" memberValueDatatype="20" unbalanced="0"/>
    <cacheHierarchy uniqueName="[Data].[Discounted_Price]" caption="Discounted_Price" attribute="1" defaultMemberUniqueName="[Data].[Discounted_Price].[All]" allUniqueName="[Data].[Discounted_Price].[All]" dimensionUniqueName="[Data]" displayFolder="" count="0" memberValueDatatype="5" unbalanced="0"/>
    <cacheHierarchy uniqueName="[Data].[Payment_Method]" caption="Payment_Method" attribute="1" defaultMemberUniqueName="[Data].[Payment_Method].[All]" allUniqueName="[Data].[Payment_Method].[All]" dimensionUniqueName="[Data]" displayFolder="" count="2" memberValueDatatype="130" unbalanced="0">
      <fieldsUsage count="2">
        <fieldUsage x="-1"/>
        <fieldUsage x="2"/>
      </fieldsUsage>
    </cacheHierarchy>
    <cacheHierarchy uniqueName="[Data].[Order_Status]" caption="Order_Status" attribute="1" defaultMemberUniqueName="[Data].[Order_Status].[All]" allUniqueName="[Data].[Order_Status].[All]" dimensionUniqueName="[Data]" displayFolder="" count="0" memberValueDatatype="130" unbalanced="0"/>
    <cacheHierarchy uniqueName="[Data].[Customer_Rating]" caption="Customer_Rating" attribute="1" defaultMemberUniqueName="[Data].[Customer_Rating].[All]" allUniqueName="[Data].[Customer_Rating].[All]" dimensionUniqueName="[Data]" displayFolder="" count="0" memberValueDatatype="20" unbalanced="0"/>
    <cacheHierarchy uniqueName="[Data].[Delivery_Days]" caption="Delivery_Days" attribute="1" defaultMemberUniqueName="[Data].[Delivery_Days].[All]" allUniqueName="[Data].[Delivery_Days].[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Discounted_Price]" caption="Sum of Discounted_Price"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WORLD" refreshedDate="46256.779123379631" backgroundQuery="1" createdVersion="3" refreshedVersion="8" minRefreshableVersion="3" recordCount="0" supportSubquery="1" supportAdvancedDrill="1" xr:uid="{2B4FACB9-42B6-42B7-B9CA-935CD7E21DAB}">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Data].[Order_ID]" caption="Order_ID" attribute="1" defaultMemberUniqueName="[Data].[Order_ID].[All]" allUniqueName="[Data].[Order_ID].[All]" dimensionUniqueName="[Data]" displayFolder="" count="2" memberValueDatatype="20" unbalanced="0"/>
    <cacheHierarchy uniqueName="[Data].[Customer_ID]" caption="Customer_ID" attribute="1" defaultMemberUniqueName="[Data].[Customer_ID].[All]" allUniqueName="[Data].[Customer_ID].[All]" dimensionUniqueName="[Data]" displayFolder="" count="2" memberValueDatatype="20" unbalanced="0"/>
    <cacheHierarchy uniqueName="[Data].[Order_Date]" caption="Order_Date" attribute="1" time="1" defaultMemberUniqueName="[Data].[Order_Date].[All]" allUniqueName="[Data].[Order_Date].[All]" dimensionUniqueName="[Data]" displayFolder="" count="2" memberValueDatatype="7" unbalanced="0"/>
    <cacheHierarchy uniqueName="[Data].[Customer_Age]" caption="Customer_Age" attribute="1" defaultMemberUniqueName="[Data].[Customer_Age].[All]" allUniqueName="[Data].[Customer_Age].[All]" dimensionUniqueName="[Data]" displayFolder="" count="2" memberValueDatatype="20" unbalanced="0"/>
    <cacheHierarchy uniqueName="[Data].[Gender]" caption="Gender" attribute="1" defaultMemberUniqueName="[Data].[Gender].[All]" allUniqueName="[Data].[Gender].[All]" dimensionUniqueName="[Data]" displayFolder="" count="2" memberValueDatatype="130" unbalanced="0"/>
    <cacheHierarchy uniqueName="[Data].[City]" caption="City" attribute="1" defaultMemberUniqueName="[Data].[City].[All]" allUniqueName="[Data].[City].[All]" dimensionUniqueName="[Data]" displayFolder="" count="2" memberValueDatatype="130" unbalanced="0"/>
    <cacheHierarchy uniqueName="[Data].[State]" caption="State" attribute="1" defaultMemberUniqueName="[Data].[State].[All]" allUniqueName="[Data].[Stat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Sub_Category]" caption="Sub_Category" attribute="1" defaultMemberUniqueName="[Data].[Sub_Category].[All]" allUniqueName="[Data].[Sub_Category].[All]" dimensionUniqueName="[Data]" displayFolder="" count="2" memberValueDatatype="130" unbalanced="0"/>
    <cacheHierarchy uniqueName="[Data].[Product_Name]" caption="Product_Name" attribute="1" defaultMemberUniqueName="[Data].[Product_Name].[All]" allUniqueName="[Data].[Product_Name].[All]" dimensionUniqueName="[Data]" displayFolder="" count="2" memberValueDatatype="130" unbalanced="0"/>
    <cacheHierarchy uniqueName="[Data].[Quantity]" caption="Quantity" attribute="1" defaultMemberUniqueName="[Data].[Quantity].[All]" allUniqueName="[Data].[Quantity].[All]" dimensionUniqueName="[Data]" displayFolder="" count="2" memberValueDatatype="20" unbalanced="0"/>
    <cacheHierarchy uniqueName="[Data].[Unit_Price]" caption="Unit_Price" attribute="1" defaultMemberUniqueName="[Data].[Unit_Price].[All]" allUniqueName="[Data].[Unit_Price].[All]" dimensionUniqueName="[Data]" displayFolder="" count="2" memberValueDatatype="5" unbalanced="0"/>
    <cacheHierarchy uniqueName="[Data].[Total_Price]" caption="Total_Price" attribute="1" defaultMemberUniqueName="[Data].[Total_Price].[All]" allUniqueName="[Data].[Total_Price].[All]" dimensionUniqueName="[Data]" displayFolder="" count="2" memberValueDatatype="5" unbalanced="0"/>
    <cacheHierarchy uniqueName="[Data].[Discount]" caption="Discount" attribute="1" defaultMemberUniqueName="[Data].[Discount].[All]" allUniqueName="[Data].[Discount].[All]" dimensionUniqueName="[Data]" displayFolder="" count="2" memberValueDatatype="20" unbalanced="0"/>
    <cacheHierarchy uniqueName="[Data].[Discounted_Price]" caption="Discounted_Price" attribute="1" defaultMemberUniqueName="[Data].[Discounted_Price].[All]" allUniqueName="[Data].[Discounted_Price].[All]" dimensionUniqueName="[Data]" displayFolder="" count="2" memberValueDatatype="5" unbalanced="0"/>
    <cacheHierarchy uniqueName="[Data].[Payment_Method]" caption="Payment_Method" attribute="1" defaultMemberUniqueName="[Data].[Payment_Method].[All]" allUniqueName="[Data].[Payment_Method].[All]" dimensionUniqueName="[Data]" displayFolder="" count="2" memberValueDatatype="130" unbalanced="0"/>
    <cacheHierarchy uniqueName="[Data].[Order_Status]" caption="Order_Status" attribute="1" defaultMemberUniqueName="[Data].[Order_Status].[All]" allUniqueName="[Data].[Order_Status].[All]" dimensionUniqueName="[Data]" displayFolder="" count="2" memberValueDatatype="130" unbalanced="0"/>
    <cacheHierarchy uniqueName="[Data].[Customer_Rating]" caption="Customer_Rating" attribute="1" defaultMemberUniqueName="[Data].[Customer_Rating].[All]" allUniqueName="[Data].[Customer_Rating].[All]" dimensionUniqueName="[Data]" displayFolder="" count="2" memberValueDatatype="20" unbalanced="0"/>
    <cacheHierarchy uniqueName="[Data].[Delivery_Days]" caption="Delivery_Days" attribute="1" defaultMemberUniqueName="[Data].[Delivery_Days].[All]" allUniqueName="[Data].[Delivery_Days].[All]" dimensionUniqueName="[Data]"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Discounted_Price]" caption="Sum of Discounted_Price" measure="1" displayFolder="" measureGroup="Data" count="0" hidden="1">
      <extLst>
        <ext xmlns:x15="http://schemas.microsoft.com/office/spreadsheetml/2010/11/main" uri="{B97F6D7D-B522-45F9-BDA1-12C45D357490}">
          <x15:cacheHierarchy aggregatedColumn="14"/>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licerData="1" pivotCacheId="43913244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373"/>
  </r>
  <r>
    <x v="1"/>
    <n v="378"/>
  </r>
  <r>
    <x v="2"/>
    <n v="631"/>
  </r>
  <r>
    <x v="3"/>
    <n v="767"/>
  </r>
  <r>
    <x v="4"/>
    <n v="709"/>
  </r>
  <r>
    <x v="5"/>
    <n v="555"/>
  </r>
  <r>
    <x v="6"/>
    <n v="283"/>
  </r>
  <r>
    <x v="7"/>
    <n v="196"/>
  </r>
  <r>
    <x v="8"/>
    <n v="81"/>
  </r>
  <r>
    <x v="9"/>
    <n v="21"/>
  </r>
  <r>
    <x v="10"/>
    <n v="3"/>
  </r>
  <r>
    <x v="11"/>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500001"/>
    <n v="11152"/>
    <d v="2026-06-16T00:00:00"/>
    <x v="0"/>
    <x v="0"/>
    <s v="Ahmedabad"/>
    <s v="Gujarat"/>
    <x v="0"/>
    <x v="0"/>
    <x v="0"/>
    <x v="0"/>
    <n v="190.62"/>
    <n v="762.48"/>
    <n v="7"/>
    <n v="709.10640000000001"/>
    <x v="0"/>
    <x v="0"/>
    <x v="0"/>
    <n v="3"/>
    <n v="40477276.296199858"/>
  </r>
  <r>
    <n v="500002"/>
    <n v="10611"/>
    <d v="2026-07-28T00:00:00"/>
    <x v="1"/>
    <x v="0"/>
    <s v="Hyderabad"/>
    <s v="Telangana"/>
    <x v="1"/>
    <x v="1"/>
    <x v="1"/>
    <x v="1"/>
    <n v="1902.08"/>
    <n v="3804.16"/>
    <n v="24"/>
    <n v="2891.1615999999999"/>
    <x v="0"/>
    <x v="0"/>
    <x v="1"/>
    <n v="3"/>
    <n v="40477276.296199858"/>
  </r>
  <r>
    <n v="500003"/>
    <n v="10122"/>
    <d v="2025-09-30T00:00:00"/>
    <x v="2"/>
    <x v="1"/>
    <s v="Indore"/>
    <s v="Madhya Pradesh"/>
    <x v="1"/>
    <x v="2"/>
    <x v="2"/>
    <x v="1"/>
    <n v="2398.33"/>
    <n v="4796.66"/>
    <n v="6"/>
    <n v="4508.8603999999996"/>
    <x v="0"/>
    <x v="0"/>
    <x v="1"/>
    <n v="1"/>
    <n v="40477276.296199858"/>
  </r>
  <r>
    <n v="500004"/>
    <n v="10897"/>
    <d v="2026-04-22T00:00:00"/>
    <x v="3"/>
    <x v="0"/>
    <s v="Hyderabad"/>
    <s v="Telangana"/>
    <x v="2"/>
    <x v="3"/>
    <x v="3"/>
    <x v="2"/>
    <n v="26365.29"/>
    <n v="26365.29"/>
    <n v="27"/>
    <n v="19246.661700000001"/>
    <x v="1"/>
    <x v="0"/>
    <x v="2"/>
    <n v="1"/>
    <n v="40477276.296199858"/>
  </r>
  <r>
    <n v="500005"/>
    <n v="10065"/>
    <d v="2026-08-09T00:00:00"/>
    <x v="4"/>
    <x v="0"/>
    <s v="Mumbai"/>
    <s v="Maharashtra"/>
    <x v="3"/>
    <x v="4"/>
    <x v="4"/>
    <x v="3"/>
    <n v="3425.53"/>
    <n v="10276.59"/>
    <n v="9"/>
    <n v="9351.6969000000008"/>
    <x v="1"/>
    <x v="0"/>
    <x v="2"/>
    <n v="3"/>
    <n v="40477276.296199858"/>
  </r>
  <r>
    <n v="500006"/>
    <n v="10590"/>
    <d v="2025-01-16T00:00:00"/>
    <x v="5"/>
    <x v="1"/>
    <s v="Gurugram"/>
    <s v="Haryana"/>
    <x v="2"/>
    <x v="5"/>
    <x v="5"/>
    <x v="2"/>
    <n v="6143.65"/>
    <n v="6143.65"/>
    <n v="17"/>
    <n v="5099.2294999999995"/>
    <x v="2"/>
    <x v="0"/>
    <x v="1"/>
    <n v="3"/>
    <n v="40477276.296199858"/>
  </r>
  <r>
    <n v="500007"/>
    <n v="10751"/>
    <d v="2026-05-16T00:00:00"/>
    <x v="2"/>
    <x v="0"/>
    <s v="Bhopal"/>
    <s v="Madhya Pradesh"/>
    <x v="1"/>
    <x v="2"/>
    <x v="6"/>
    <x v="2"/>
    <n v="4921.49"/>
    <n v="4921.49"/>
    <n v="3"/>
    <n v="4773.8453"/>
    <x v="1"/>
    <x v="1"/>
    <x v="1"/>
    <n v="4"/>
    <n v="1813400.6490999996"/>
  </r>
  <r>
    <n v="500008"/>
    <n v="11121"/>
    <d v="2026-07-02T00:00:00"/>
    <x v="6"/>
    <x v="0"/>
    <s v="Pune"/>
    <s v="Maharashtra"/>
    <x v="2"/>
    <x v="6"/>
    <x v="7"/>
    <x v="1"/>
    <n v="5245.49"/>
    <n v="10490.98"/>
    <n v="18"/>
    <n v="8602.6036000000004"/>
    <x v="2"/>
    <x v="0"/>
    <x v="2"/>
    <n v="4"/>
    <n v="40477276.296199858"/>
  </r>
  <r>
    <n v="500009"/>
    <n v="11178"/>
    <d v="2026-07-01T00:00:00"/>
    <x v="7"/>
    <x v="0"/>
    <s v="Ahmedabad"/>
    <s v="Gujarat"/>
    <x v="4"/>
    <x v="7"/>
    <x v="8"/>
    <x v="2"/>
    <n v="506.98"/>
    <n v="506.98"/>
    <n v="19"/>
    <n v="410.65380000000005"/>
    <x v="3"/>
    <x v="0"/>
    <x v="1"/>
    <n v="4"/>
    <n v="40477276.296199858"/>
  </r>
  <r>
    <n v="500010"/>
    <n v="10617"/>
    <d v="2025-01-01T00:00:00"/>
    <x v="8"/>
    <x v="0"/>
    <s v="Kochi"/>
    <s v="Kerala"/>
    <x v="3"/>
    <x v="8"/>
    <x v="9"/>
    <x v="2"/>
    <n v="1015.26"/>
    <n v="1015.26"/>
    <n v="7"/>
    <n v="944.19179999999994"/>
    <x v="0"/>
    <x v="0"/>
    <x v="0"/>
    <n v="3"/>
    <n v="40477276.296199858"/>
  </r>
  <r>
    <n v="500011"/>
    <n v="10074"/>
    <d v="2025-07-10T00:00:00"/>
    <x v="9"/>
    <x v="0"/>
    <s v="Visakhapatnam"/>
    <s v="Andhra Pradesh"/>
    <x v="4"/>
    <x v="7"/>
    <x v="10"/>
    <x v="2"/>
    <n v="710.98"/>
    <n v="710.98"/>
    <n v="23"/>
    <n v="547.45460000000003"/>
    <x v="1"/>
    <x v="0"/>
    <x v="2"/>
    <n v="2"/>
    <n v="40477276.296199858"/>
  </r>
  <r>
    <n v="500012"/>
    <n v="10498"/>
    <d v="2026-03-18T00:00:00"/>
    <x v="3"/>
    <x v="1"/>
    <s v="Chennai"/>
    <s v="Tamil Nadu"/>
    <x v="2"/>
    <x v="6"/>
    <x v="7"/>
    <x v="2"/>
    <n v="5510.41"/>
    <n v="5510.41"/>
    <n v="9"/>
    <n v="5014.4731000000002"/>
    <x v="1"/>
    <x v="0"/>
    <x v="1"/>
    <n v="4"/>
    <n v="40477276.296199858"/>
  </r>
  <r>
    <n v="500013"/>
    <n v="10537"/>
    <d v="2025-04-11T00:00:00"/>
    <x v="5"/>
    <x v="1"/>
    <s v="Patna"/>
    <s v="Bihar"/>
    <x v="1"/>
    <x v="9"/>
    <x v="11"/>
    <x v="2"/>
    <n v="2465.06"/>
    <n v="2465.06"/>
    <n v="7"/>
    <n v="2292.5057999999999"/>
    <x v="1"/>
    <x v="0"/>
    <x v="3"/>
    <n v="6"/>
    <n v="40477276.296199858"/>
  </r>
  <r>
    <n v="500014"/>
    <n v="10889"/>
    <d v="2025-11-14T00:00:00"/>
    <x v="10"/>
    <x v="1"/>
    <s v="Jaipur"/>
    <s v="Rajasthan"/>
    <x v="0"/>
    <x v="10"/>
    <x v="12"/>
    <x v="2"/>
    <n v="209.17"/>
    <n v="209.17"/>
    <n v="30"/>
    <n v="146.41899999999998"/>
    <x v="1"/>
    <x v="0"/>
    <x v="1"/>
    <n v="4"/>
    <n v="40477276.296199858"/>
  </r>
  <r>
    <n v="500015"/>
    <n v="10152"/>
    <d v="2026-08-09T00:00:00"/>
    <x v="11"/>
    <x v="0"/>
    <s v="Patna"/>
    <s v="Bihar"/>
    <x v="3"/>
    <x v="11"/>
    <x v="13"/>
    <x v="2"/>
    <n v="1334.68"/>
    <n v="1334.68"/>
    <n v="21"/>
    <n v="1054.3972000000001"/>
    <x v="1"/>
    <x v="2"/>
    <x v="4"/>
    <n v="0"/>
    <n v="3077928.2320000008"/>
  </r>
  <r>
    <n v="500016"/>
    <n v="10132"/>
    <d v="2025-12-04T00:00:00"/>
    <x v="8"/>
    <x v="1"/>
    <s v="Delhi"/>
    <s v="Delhi (NCT)"/>
    <x v="3"/>
    <x v="8"/>
    <x v="14"/>
    <x v="3"/>
    <n v="707.17"/>
    <n v="2121.5099999999998"/>
    <n v="4"/>
    <n v="2036.6495999999997"/>
    <x v="1"/>
    <x v="0"/>
    <x v="1"/>
    <n v="2"/>
    <n v="40477276.296199858"/>
  </r>
  <r>
    <n v="500017"/>
    <n v="10538"/>
    <d v="2025-06-03T00:00:00"/>
    <x v="12"/>
    <x v="0"/>
    <s v="Surat"/>
    <s v="Gujarat"/>
    <x v="1"/>
    <x v="12"/>
    <x v="15"/>
    <x v="1"/>
    <n v="1521.35"/>
    <n v="3042.7"/>
    <n v="9"/>
    <n v="2768.857"/>
    <x v="4"/>
    <x v="0"/>
    <x v="2"/>
    <n v="3"/>
    <n v="40477276.296199858"/>
  </r>
  <r>
    <n v="500018"/>
    <n v="10831"/>
    <d v="2025-02-18T00:00:00"/>
    <x v="13"/>
    <x v="1"/>
    <s v="Bengaluru"/>
    <s v="Karnataka"/>
    <x v="0"/>
    <x v="13"/>
    <x v="16"/>
    <x v="1"/>
    <n v="422.26"/>
    <n v="844.52"/>
    <n v="21"/>
    <n v="667.17079999999999"/>
    <x v="1"/>
    <x v="0"/>
    <x v="1"/>
    <n v="1"/>
    <n v="40477276.296199858"/>
  </r>
  <r>
    <n v="500019"/>
    <n v="11153"/>
    <d v="2026-07-15T00:00:00"/>
    <x v="14"/>
    <x v="1"/>
    <s v="Pune"/>
    <s v="Maharashtra"/>
    <x v="2"/>
    <x v="14"/>
    <x v="17"/>
    <x v="2"/>
    <n v="57157.43"/>
    <n v="57157.43"/>
    <n v="25"/>
    <n v="42868.072500000002"/>
    <x v="1"/>
    <x v="0"/>
    <x v="1"/>
    <n v="2"/>
    <n v="40477276.296199858"/>
  </r>
  <r>
    <n v="500020"/>
    <n v="10811"/>
    <d v="2025-03-31T00:00:00"/>
    <x v="3"/>
    <x v="0"/>
    <s v="Lucknow"/>
    <s v="Uttar Pradesh"/>
    <x v="4"/>
    <x v="15"/>
    <x v="18"/>
    <x v="2"/>
    <n v="616.87"/>
    <n v="616.87"/>
    <n v="10"/>
    <n v="555.18299999999999"/>
    <x v="5"/>
    <x v="0"/>
    <x v="2"/>
    <n v="7"/>
    <n v="40477276.296199858"/>
  </r>
  <r>
    <n v="500021"/>
    <n v="11310"/>
    <d v="2026-07-15T00:00:00"/>
    <x v="15"/>
    <x v="0"/>
    <s v="Dehradun"/>
    <s v="Uttarakhand"/>
    <x v="5"/>
    <x v="12"/>
    <x v="19"/>
    <x v="2"/>
    <n v="8033.2"/>
    <n v="8033.2"/>
    <n v="23"/>
    <n v="6185.5640000000003"/>
    <x v="3"/>
    <x v="0"/>
    <x v="4"/>
    <n v="3"/>
    <n v="40477276.296199858"/>
  </r>
  <r>
    <n v="500022"/>
    <n v="10746"/>
    <d v="2026-04-02T00:00:00"/>
    <x v="16"/>
    <x v="0"/>
    <s v="Visakhapatnam"/>
    <s v="Andhra Pradesh"/>
    <x v="1"/>
    <x v="9"/>
    <x v="11"/>
    <x v="1"/>
    <n v="2547.9699999999998"/>
    <n v="5095.9399999999996"/>
    <n v="20"/>
    <n v="4076.752"/>
    <x v="1"/>
    <x v="0"/>
    <x v="1"/>
    <n v="4"/>
    <n v="40477276.296199858"/>
  </r>
  <r>
    <n v="500023"/>
    <n v="11346"/>
    <d v="2026-05-27T00:00:00"/>
    <x v="17"/>
    <x v="1"/>
    <s v="Bhopal"/>
    <s v="Madhya Pradesh"/>
    <x v="6"/>
    <x v="16"/>
    <x v="20"/>
    <x v="3"/>
    <n v="487.59"/>
    <n v="1462.77"/>
    <n v="19"/>
    <n v="1184.8437000000001"/>
    <x v="0"/>
    <x v="0"/>
    <x v="1"/>
    <n v="2"/>
    <n v="40477276.296199858"/>
  </r>
  <r>
    <n v="500024"/>
    <n v="11270"/>
    <d v="2026-01-08T00:00:00"/>
    <x v="18"/>
    <x v="1"/>
    <s v="Hyderabad"/>
    <s v="Telangana"/>
    <x v="1"/>
    <x v="2"/>
    <x v="2"/>
    <x v="2"/>
    <n v="2515.64"/>
    <n v="2515.64"/>
    <n v="9"/>
    <n v="2289.2323999999999"/>
    <x v="2"/>
    <x v="0"/>
    <x v="1"/>
    <n v="3"/>
    <n v="40477276.296199858"/>
  </r>
  <r>
    <n v="500025"/>
    <n v="10143"/>
    <d v="2025-07-11T00:00:00"/>
    <x v="19"/>
    <x v="0"/>
    <s v="Kolkata"/>
    <s v="West Bengal"/>
    <x v="0"/>
    <x v="17"/>
    <x v="21"/>
    <x v="2"/>
    <n v="162.94"/>
    <n v="162.94"/>
    <n v="22"/>
    <n v="127.0932"/>
    <x v="1"/>
    <x v="0"/>
    <x v="2"/>
    <n v="1"/>
    <n v="40477276.296199858"/>
  </r>
  <r>
    <n v="500026"/>
    <n v="11291"/>
    <d v="2026-02-26T00:00:00"/>
    <x v="11"/>
    <x v="0"/>
    <s v="Bengaluru"/>
    <s v="Karnataka"/>
    <x v="5"/>
    <x v="12"/>
    <x v="22"/>
    <x v="2"/>
    <n v="513.29999999999995"/>
    <n v="513.29999999999995"/>
    <n v="11"/>
    <n v="456.83699999999999"/>
    <x v="3"/>
    <x v="0"/>
    <x v="2"/>
    <n v="2"/>
    <n v="40477276.296199858"/>
  </r>
  <r>
    <n v="500027"/>
    <n v="10522"/>
    <d v="2026-05-31T00:00:00"/>
    <x v="10"/>
    <x v="0"/>
    <s v="Indore"/>
    <s v="Madhya Pradesh"/>
    <x v="2"/>
    <x v="14"/>
    <x v="23"/>
    <x v="2"/>
    <n v="57153.120000000003"/>
    <n v="57153.120000000003"/>
    <n v="30"/>
    <n v="40007.184000000001"/>
    <x v="3"/>
    <x v="2"/>
    <x v="2"/>
    <n v="0"/>
    <n v="3077928.2320000008"/>
  </r>
  <r>
    <n v="500028"/>
    <n v="10866"/>
    <d v="2026-01-27T00:00:00"/>
    <x v="12"/>
    <x v="0"/>
    <s v="Chandigarh"/>
    <s v="Chandigarh (UT)"/>
    <x v="1"/>
    <x v="2"/>
    <x v="2"/>
    <x v="2"/>
    <n v="2536"/>
    <n v="2536"/>
    <n v="18"/>
    <n v="2079.52"/>
    <x v="0"/>
    <x v="0"/>
    <x v="0"/>
    <n v="4"/>
    <n v="40477276.296199858"/>
  </r>
  <r>
    <n v="500029"/>
    <n v="10212"/>
    <d v="2025-04-22T00:00:00"/>
    <x v="6"/>
    <x v="0"/>
    <s v="Delhi"/>
    <s v="Delhi (NCT)"/>
    <x v="2"/>
    <x v="3"/>
    <x v="24"/>
    <x v="2"/>
    <n v="38463.4"/>
    <n v="38463.4"/>
    <n v="27"/>
    <n v="28078.281999999999"/>
    <x v="3"/>
    <x v="0"/>
    <x v="0"/>
    <n v="2"/>
    <n v="40477276.296199858"/>
  </r>
  <r>
    <n v="500030"/>
    <n v="11044"/>
    <d v="2025-08-04T00:00:00"/>
    <x v="20"/>
    <x v="1"/>
    <s v="Kolkata"/>
    <s v="West Bengal"/>
    <x v="1"/>
    <x v="9"/>
    <x v="25"/>
    <x v="1"/>
    <n v="1272.17"/>
    <n v="2544.34"/>
    <n v="3"/>
    <n v="2468.0098000000003"/>
    <x v="0"/>
    <x v="0"/>
    <x v="3"/>
    <n v="6"/>
    <n v="40477276.296199858"/>
  </r>
  <r>
    <n v="500031"/>
    <n v="11075"/>
    <d v="2025-08-30T00:00:00"/>
    <x v="21"/>
    <x v="0"/>
    <s v="Delhi"/>
    <s v="Delhi (NCT)"/>
    <x v="2"/>
    <x v="5"/>
    <x v="26"/>
    <x v="0"/>
    <n v="5225.42"/>
    <n v="20901.68"/>
    <n v="19"/>
    <n v="16930.360800000002"/>
    <x v="0"/>
    <x v="0"/>
    <x v="2"/>
    <n v="3"/>
    <n v="40477276.296199858"/>
  </r>
  <r>
    <n v="500032"/>
    <n v="10732"/>
    <d v="2025-12-18T00:00:00"/>
    <x v="22"/>
    <x v="1"/>
    <s v="Mumbai"/>
    <s v="Maharashtra"/>
    <x v="0"/>
    <x v="0"/>
    <x v="0"/>
    <x v="2"/>
    <n v="173.41"/>
    <n v="173.41"/>
    <n v="25"/>
    <n v="130.0575"/>
    <x v="1"/>
    <x v="0"/>
    <x v="4"/>
    <n v="2"/>
    <n v="40477276.296199858"/>
  </r>
  <r>
    <n v="500033"/>
    <n v="10180"/>
    <d v="2025-08-20T00:00:00"/>
    <x v="23"/>
    <x v="1"/>
    <s v="Mumbai"/>
    <s v="Maharashtra"/>
    <x v="0"/>
    <x v="17"/>
    <x v="21"/>
    <x v="2"/>
    <n v="163.18"/>
    <n v="163.18"/>
    <n v="29"/>
    <n v="115.8578"/>
    <x v="1"/>
    <x v="0"/>
    <x v="1"/>
    <n v="3"/>
    <n v="40477276.296199858"/>
  </r>
  <r>
    <n v="500034"/>
    <n v="10435"/>
    <d v="2026-02-06T00:00:00"/>
    <x v="9"/>
    <x v="0"/>
    <s v="Pune"/>
    <s v="Maharashtra"/>
    <x v="1"/>
    <x v="12"/>
    <x v="27"/>
    <x v="3"/>
    <n v="2027.12"/>
    <n v="6081.36"/>
    <n v="10"/>
    <n v="5473.2240000000002"/>
    <x v="1"/>
    <x v="1"/>
    <x v="1"/>
    <n v="2"/>
    <n v="1813400.6490999996"/>
  </r>
  <r>
    <n v="500035"/>
    <n v="11188"/>
    <d v="2025-06-10T00:00:00"/>
    <x v="3"/>
    <x v="0"/>
    <s v="Kolkata"/>
    <s v="West Bengal"/>
    <x v="4"/>
    <x v="18"/>
    <x v="28"/>
    <x v="1"/>
    <n v="399.82"/>
    <n v="799.64"/>
    <n v="23"/>
    <n v="615.72280000000001"/>
    <x v="1"/>
    <x v="0"/>
    <x v="0"/>
    <n v="3"/>
    <n v="40477276.296199858"/>
  </r>
  <r>
    <n v="500036"/>
    <n v="10140"/>
    <d v="2026-06-30T00:00:00"/>
    <x v="24"/>
    <x v="0"/>
    <s v="Surat"/>
    <s v="Gujarat"/>
    <x v="2"/>
    <x v="6"/>
    <x v="7"/>
    <x v="2"/>
    <n v="5282.5"/>
    <n v="5282.5"/>
    <n v="8"/>
    <n v="4859.9000000000005"/>
    <x v="1"/>
    <x v="0"/>
    <x v="2"/>
    <n v="2"/>
    <n v="40477276.296199858"/>
  </r>
  <r>
    <n v="500037"/>
    <n v="10698"/>
    <d v="2025-09-07T00:00:00"/>
    <x v="24"/>
    <x v="1"/>
    <s v="Bengaluru"/>
    <s v="Karnataka"/>
    <x v="0"/>
    <x v="0"/>
    <x v="29"/>
    <x v="0"/>
    <n v="37.68"/>
    <n v="150.72"/>
    <n v="15"/>
    <n v="128.11199999999999"/>
    <x v="0"/>
    <x v="0"/>
    <x v="1"/>
    <n v="4"/>
    <n v="40477276.296199858"/>
  </r>
  <r>
    <n v="500038"/>
    <n v="11112"/>
    <d v="2025-07-23T00:00:00"/>
    <x v="25"/>
    <x v="1"/>
    <s v="Hyderabad"/>
    <s v="Telangana"/>
    <x v="2"/>
    <x v="6"/>
    <x v="7"/>
    <x v="1"/>
    <n v="5661.45"/>
    <n v="11322.9"/>
    <n v="8"/>
    <n v="10417.067999999999"/>
    <x v="0"/>
    <x v="0"/>
    <x v="2"/>
    <n v="4"/>
    <n v="40477276.296199858"/>
  </r>
  <r>
    <n v="500039"/>
    <n v="10366"/>
    <d v="2025-06-27T00:00:00"/>
    <x v="12"/>
    <x v="0"/>
    <s v="Mumbai"/>
    <s v="Maharashtra"/>
    <x v="0"/>
    <x v="10"/>
    <x v="30"/>
    <x v="1"/>
    <n v="156.31"/>
    <n v="312.62"/>
    <n v="23"/>
    <n v="240.7174"/>
    <x v="1"/>
    <x v="0"/>
    <x v="2"/>
    <n v="5"/>
    <n v="40477276.296199858"/>
  </r>
  <r>
    <n v="500040"/>
    <n v="10011"/>
    <d v="2025-01-26T00:00:00"/>
    <x v="26"/>
    <x v="0"/>
    <s v="Ranchi"/>
    <s v="Jharkhand"/>
    <x v="6"/>
    <x v="19"/>
    <x v="31"/>
    <x v="2"/>
    <n v="782.33"/>
    <n v="782.33"/>
    <n v="7"/>
    <n v="727.56690000000003"/>
    <x v="5"/>
    <x v="0"/>
    <x v="0"/>
    <n v="2"/>
    <n v="40477276.296199858"/>
  </r>
  <r>
    <n v="500041"/>
    <n v="10189"/>
    <d v="2025-09-12T00:00:00"/>
    <x v="5"/>
    <x v="1"/>
    <s v="Gurugram"/>
    <s v="Haryana"/>
    <x v="1"/>
    <x v="12"/>
    <x v="27"/>
    <x v="2"/>
    <n v="2073.02"/>
    <n v="2073.02"/>
    <n v="2"/>
    <n v="2031.5596"/>
    <x v="1"/>
    <x v="0"/>
    <x v="2"/>
    <n v="1"/>
    <n v="40477276.296199858"/>
  </r>
  <r>
    <n v="500042"/>
    <n v="10950"/>
    <d v="2025-10-11T00:00:00"/>
    <x v="27"/>
    <x v="0"/>
    <s v="Kolkata"/>
    <s v="West Bengal"/>
    <x v="0"/>
    <x v="17"/>
    <x v="21"/>
    <x v="2"/>
    <n v="168.1"/>
    <n v="168.1"/>
    <n v="17"/>
    <n v="139.523"/>
    <x v="0"/>
    <x v="0"/>
    <x v="2"/>
    <n v="2"/>
    <n v="40477276.296199858"/>
  </r>
  <r>
    <n v="500043"/>
    <n v="11205"/>
    <d v="2026-06-29T00:00:00"/>
    <x v="8"/>
    <x v="0"/>
    <s v="Lucknow"/>
    <s v="Uttar Pradesh"/>
    <x v="2"/>
    <x v="3"/>
    <x v="3"/>
    <x v="3"/>
    <n v="25794.92"/>
    <n v="77384.759999999995"/>
    <n v="9"/>
    <n v="70420.131599999993"/>
    <x v="3"/>
    <x v="0"/>
    <x v="2"/>
    <n v="1"/>
    <n v="40477276.296199858"/>
  </r>
  <r>
    <n v="500044"/>
    <n v="10307"/>
    <d v="2026-06-06T00:00:00"/>
    <x v="18"/>
    <x v="0"/>
    <s v="Nagpur"/>
    <s v="Maharashtra"/>
    <x v="1"/>
    <x v="12"/>
    <x v="32"/>
    <x v="2"/>
    <n v="2620.31"/>
    <n v="2620.31"/>
    <n v="13"/>
    <n v="2279.6696999999999"/>
    <x v="1"/>
    <x v="0"/>
    <x v="1"/>
    <n v="4"/>
    <n v="40477276.296199858"/>
  </r>
  <r>
    <n v="500045"/>
    <n v="11333"/>
    <d v="2026-05-25T00:00:00"/>
    <x v="3"/>
    <x v="1"/>
    <s v="Bhubaneswar"/>
    <s v="Odisha"/>
    <x v="2"/>
    <x v="5"/>
    <x v="33"/>
    <x v="2"/>
    <n v="4368.2299999999996"/>
    <n v="4368.2299999999996"/>
    <n v="18"/>
    <n v="3581.9485999999997"/>
    <x v="1"/>
    <x v="0"/>
    <x v="1"/>
    <n v="3"/>
    <n v="40477276.296199858"/>
  </r>
  <r>
    <n v="500046"/>
    <n v="11093"/>
    <d v="2026-05-28T00:00:00"/>
    <x v="28"/>
    <x v="1"/>
    <s v="Pune"/>
    <s v="Maharashtra"/>
    <x v="2"/>
    <x v="14"/>
    <x v="23"/>
    <x v="0"/>
    <n v="55333.4"/>
    <n v="221333.6"/>
    <n v="27"/>
    <n v="161573.52799999999"/>
    <x v="0"/>
    <x v="0"/>
    <x v="2"/>
    <n v="1"/>
    <n v="40477276.296199858"/>
  </r>
  <r>
    <n v="500047"/>
    <n v="10919"/>
    <d v="2025-05-30T00:00:00"/>
    <x v="26"/>
    <x v="1"/>
    <s v="Kochi"/>
    <s v="Kerala"/>
    <x v="2"/>
    <x v="5"/>
    <x v="34"/>
    <x v="2"/>
    <n v="1482.94"/>
    <n v="1482.94"/>
    <n v="2"/>
    <n v="1453.2812000000001"/>
    <x v="3"/>
    <x v="0"/>
    <x v="2"/>
    <n v="1"/>
    <n v="40477276.296199858"/>
  </r>
  <r>
    <n v="500048"/>
    <n v="11192"/>
    <d v="2026-07-14T00:00:00"/>
    <x v="13"/>
    <x v="0"/>
    <s v="Pune"/>
    <s v="Maharashtra"/>
    <x v="1"/>
    <x v="1"/>
    <x v="1"/>
    <x v="2"/>
    <n v="1876.03"/>
    <n v="1876.03"/>
    <n v="14"/>
    <n v="1613.3858"/>
    <x v="0"/>
    <x v="0"/>
    <x v="1"/>
    <n v="3"/>
    <n v="40477276.296199858"/>
  </r>
  <r>
    <n v="500049"/>
    <n v="10478"/>
    <d v="2026-02-24T00:00:00"/>
    <x v="27"/>
    <x v="1"/>
    <s v="Mysuru"/>
    <s v="Karnataka"/>
    <x v="0"/>
    <x v="17"/>
    <x v="35"/>
    <x v="1"/>
    <n v="284.05"/>
    <n v="568.1"/>
    <n v="18"/>
    <n v="465.84200000000004"/>
    <x v="1"/>
    <x v="0"/>
    <x v="1"/>
    <n v="3"/>
    <n v="40477276.296199858"/>
  </r>
  <r>
    <n v="500050"/>
    <n v="11439"/>
    <d v="2025-09-03T00:00:00"/>
    <x v="15"/>
    <x v="1"/>
    <s v="Kochi"/>
    <s v="Kerala"/>
    <x v="3"/>
    <x v="20"/>
    <x v="36"/>
    <x v="2"/>
    <n v="6750.67"/>
    <n v="6750.67"/>
    <n v="15"/>
    <n v="5738.0694999999996"/>
    <x v="0"/>
    <x v="0"/>
    <x v="1"/>
    <n v="4"/>
    <n v="40477276.296199858"/>
  </r>
  <r>
    <n v="500051"/>
    <n v="10206"/>
    <d v="2025-03-03T00:00:00"/>
    <x v="2"/>
    <x v="1"/>
    <s v="Kolkata"/>
    <s v="West Bengal"/>
    <x v="3"/>
    <x v="8"/>
    <x v="37"/>
    <x v="2"/>
    <n v="929.21"/>
    <n v="929.21"/>
    <n v="10"/>
    <n v="836.2890000000001"/>
    <x v="1"/>
    <x v="0"/>
    <x v="2"/>
    <n v="6"/>
    <n v="40477276.296199858"/>
  </r>
  <r>
    <n v="500052"/>
    <n v="10778"/>
    <d v="2025-02-11T00:00:00"/>
    <x v="29"/>
    <x v="0"/>
    <s v="Pune"/>
    <s v="Maharashtra"/>
    <x v="1"/>
    <x v="2"/>
    <x v="2"/>
    <x v="2"/>
    <n v="2616.3000000000002"/>
    <n v="2616.3000000000002"/>
    <n v="24"/>
    <n v="1988.3880000000001"/>
    <x v="5"/>
    <x v="0"/>
    <x v="1"/>
    <n v="2"/>
    <n v="40477276.296199858"/>
  </r>
  <r>
    <n v="500053"/>
    <n v="11102"/>
    <d v="2025-03-26T00:00:00"/>
    <x v="0"/>
    <x v="0"/>
    <s v="Pune"/>
    <s v="Maharashtra"/>
    <x v="0"/>
    <x v="17"/>
    <x v="38"/>
    <x v="1"/>
    <n v="28.28"/>
    <n v="56.56"/>
    <n v="7"/>
    <n v="52.6008"/>
    <x v="0"/>
    <x v="0"/>
    <x v="4"/>
    <n v="3"/>
    <n v="40477276.296199858"/>
  </r>
  <r>
    <n v="500054"/>
    <n v="11330"/>
    <d v="2026-03-22T00:00:00"/>
    <x v="1"/>
    <x v="1"/>
    <s v="Visakhapatnam"/>
    <s v="Andhra Pradesh"/>
    <x v="3"/>
    <x v="4"/>
    <x v="39"/>
    <x v="2"/>
    <n v="5290.95"/>
    <n v="5290.95"/>
    <n v="18"/>
    <n v="4338.5790000000006"/>
    <x v="4"/>
    <x v="0"/>
    <x v="1"/>
    <n v="3"/>
    <n v="40477276.296199858"/>
  </r>
  <r>
    <n v="500055"/>
    <n v="10080"/>
    <d v="2025-08-26T00:00:00"/>
    <x v="0"/>
    <x v="1"/>
    <s v="Chennai"/>
    <s v="Tamil Nadu"/>
    <x v="3"/>
    <x v="8"/>
    <x v="14"/>
    <x v="3"/>
    <n v="702.97"/>
    <n v="2108.91"/>
    <n v="11"/>
    <n v="1876.9298999999999"/>
    <x v="0"/>
    <x v="0"/>
    <x v="1"/>
    <n v="7"/>
    <n v="40477276.296199858"/>
  </r>
  <r>
    <n v="500056"/>
    <n v="11217"/>
    <d v="2025-08-25T00:00:00"/>
    <x v="14"/>
    <x v="0"/>
    <s v="Delhi"/>
    <s v="Delhi (NCT)"/>
    <x v="2"/>
    <x v="3"/>
    <x v="40"/>
    <x v="2"/>
    <n v="69094.06"/>
    <n v="69094.06"/>
    <n v="24"/>
    <n v="52511.4856"/>
    <x v="1"/>
    <x v="0"/>
    <x v="0"/>
    <n v="1"/>
    <n v="40477276.296199858"/>
  </r>
  <r>
    <n v="500057"/>
    <n v="11208"/>
    <d v="2026-01-03T00:00:00"/>
    <x v="14"/>
    <x v="1"/>
    <s v="Bengaluru"/>
    <s v="Karnataka"/>
    <x v="6"/>
    <x v="19"/>
    <x v="41"/>
    <x v="2"/>
    <n v="872.97"/>
    <n v="872.97"/>
    <n v="26"/>
    <n v="645.99779999999998"/>
    <x v="0"/>
    <x v="2"/>
    <x v="2"/>
    <n v="0"/>
    <n v="3077928.2320000008"/>
  </r>
  <r>
    <n v="500058"/>
    <n v="11142"/>
    <d v="2026-07-08T00:00:00"/>
    <x v="30"/>
    <x v="0"/>
    <s v="Pune"/>
    <s v="Maharashtra"/>
    <x v="6"/>
    <x v="16"/>
    <x v="42"/>
    <x v="2"/>
    <n v="412.8"/>
    <n v="412.8"/>
    <n v="19"/>
    <n v="334.36800000000005"/>
    <x v="3"/>
    <x v="0"/>
    <x v="1"/>
    <n v="2"/>
    <n v="40477276.296199858"/>
  </r>
  <r>
    <n v="500059"/>
    <n v="10758"/>
    <d v="2025-03-22T00:00:00"/>
    <x v="25"/>
    <x v="1"/>
    <s v="Bengaluru"/>
    <s v="Karnataka"/>
    <x v="5"/>
    <x v="12"/>
    <x v="43"/>
    <x v="0"/>
    <n v="575.22"/>
    <n v="2300.88"/>
    <n v="27"/>
    <n v="1679.6424"/>
    <x v="0"/>
    <x v="0"/>
    <x v="2"/>
    <n v="2"/>
    <n v="40477276.296199858"/>
  </r>
  <r>
    <n v="500060"/>
    <n v="10014"/>
    <d v="2025-05-26T00:00:00"/>
    <x v="0"/>
    <x v="0"/>
    <s v="Kochi"/>
    <s v="Kerala"/>
    <x v="2"/>
    <x v="5"/>
    <x v="33"/>
    <x v="2"/>
    <n v="4549.99"/>
    <n v="4549.99"/>
    <n v="25"/>
    <n v="3412.4924999999998"/>
    <x v="1"/>
    <x v="0"/>
    <x v="2"/>
    <n v="3"/>
    <n v="40477276.296199858"/>
  </r>
  <r>
    <n v="500061"/>
    <n v="10271"/>
    <d v="2026-02-23T00:00:00"/>
    <x v="31"/>
    <x v="0"/>
    <s v="Ahmedabad"/>
    <s v="Gujarat"/>
    <x v="3"/>
    <x v="20"/>
    <x v="44"/>
    <x v="1"/>
    <n v="7843.48"/>
    <n v="15686.96"/>
    <n v="9"/>
    <n v="14275.133599999999"/>
    <x v="3"/>
    <x v="0"/>
    <x v="0"/>
    <n v="2"/>
    <n v="40477276.296199858"/>
  </r>
  <r>
    <n v="500062"/>
    <n v="10103"/>
    <d v="2025-05-26T00:00:00"/>
    <x v="12"/>
    <x v="0"/>
    <s v="Lucknow"/>
    <s v="Uttar Pradesh"/>
    <x v="0"/>
    <x v="10"/>
    <x v="12"/>
    <x v="1"/>
    <n v="200.7"/>
    <n v="401.4"/>
    <n v="7"/>
    <n v="373.30199999999996"/>
    <x v="0"/>
    <x v="0"/>
    <x v="1"/>
    <n v="4"/>
    <n v="40477276.296199858"/>
  </r>
  <r>
    <n v="500063"/>
    <n v="10932"/>
    <d v="2026-02-06T00:00:00"/>
    <x v="32"/>
    <x v="1"/>
    <s v="Indore"/>
    <s v="Madhya Pradesh"/>
    <x v="2"/>
    <x v="5"/>
    <x v="5"/>
    <x v="1"/>
    <n v="5923.04"/>
    <n v="11846.08"/>
    <n v="10"/>
    <n v="10661.472"/>
    <x v="5"/>
    <x v="1"/>
    <x v="0"/>
    <n v="5"/>
    <n v="1813400.6490999996"/>
  </r>
  <r>
    <n v="500064"/>
    <n v="10158"/>
    <d v="2025-01-04T00:00:00"/>
    <x v="15"/>
    <x v="1"/>
    <s v="Lucknow"/>
    <s v="Uttar Pradesh"/>
    <x v="0"/>
    <x v="10"/>
    <x v="30"/>
    <x v="2"/>
    <n v="147.99"/>
    <n v="147.99"/>
    <n v="19"/>
    <n v="119.87190000000001"/>
    <x v="3"/>
    <x v="0"/>
    <x v="4"/>
    <n v="5"/>
    <n v="40477276.296199858"/>
  </r>
  <r>
    <n v="500065"/>
    <n v="10068"/>
    <d v="2026-04-08T00:00:00"/>
    <x v="21"/>
    <x v="0"/>
    <s v="Ranchi"/>
    <s v="Jharkhand"/>
    <x v="1"/>
    <x v="9"/>
    <x v="45"/>
    <x v="2"/>
    <n v="1955.35"/>
    <n v="1955.35"/>
    <n v="29"/>
    <n v="1388.2984999999999"/>
    <x v="3"/>
    <x v="0"/>
    <x v="2"/>
    <n v="5"/>
    <n v="40477276.296199858"/>
  </r>
  <r>
    <n v="500066"/>
    <n v="10450"/>
    <d v="2026-08-09T00:00:00"/>
    <x v="33"/>
    <x v="0"/>
    <s v="Nagpur"/>
    <s v="Maharashtra"/>
    <x v="3"/>
    <x v="8"/>
    <x v="46"/>
    <x v="2"/>
    <n v="1268.54"/>
    <n v="1268.54"/>
    <n v="23"/>
    <n v="976.7758"/>
    <x v="3"/>
    <x v="0"/>
    <x v="1"/>
    <n v="2"/>
    <n v="40477276.296199858"/>
  </r>
  <r>
    <n v="500067"/>
    <n v="10710"/>
    <d v="2026-05-13T00:00:00"/>
    <x v="34"/>
    <x v="0"/>
    <s v="Gurugram"/>
    <s v="Haryana"/>
    <x v="4"/>
    <x v="21"/>
    <x v="47"/>
    <x v="2"/>
    <n v="437.05"/>
    <n v="437.05"/>
    <n v="23"/>
    <n v="336.52850000000001"/>
    <x v="2"/>
    <x v="0"/>
    <x v="1"/>
    <n v="3"/>
    <n v="40477276.296199858"/>
  </r>
  <r>
    <n v="500068"/>
    <n v="10074"/>
    <d v="2026-07-17T00:00:00"/>
    <x v="9"/>
    <x v="0"/>
    <s v="Visakhapatnam"/>
    <s v="Andhra Pradesh"/>
    <x v="2"/>
    <x v="6"/>
    <x v="48"/>
    <x v="2"/>
    <n v="24949.65"/>
    <n v="24949.65"/>
    <n v="11"/>
    <n v="22205.1885"/>
    <x v="2"/>
    <x v="0"/>
    <x v="2"/>
    <n v="4"/>
    <n v="40477276.296199858"/>
  </r>
  <r>
    <n v="500069"/>
    <n v="10325"/>
    <d v="2025-10-04T00:00:00"/>
    <x v="22"/>
    <x v="1"/>
    <s v="Lucknow"/>
    <s v="Uttar Pradesh"/>
    <x v="1"/>
    <x v="12"/>
    <x v="32"/>
    <x v="2"/>
    <n v="2606.25"/>
    <n v="2606.25"/>
    <n v="17"/>
    <n v="2163.1875"/>
    <x v="1"/>
    <x v="0"/>
    <x v="2"/>
    <n v="3"/>
    <n v="40477276.296199858"/>
  </r>
  <r>
    <n v="500070"/>
    <n v="10473"/>
    <d v="2025-10-23T00:00:00"/>
    <x v="35"/>
    <x v="1"/>
    <s v="Jaipur"/>
    <s v="Rajasthan"/>
    <x v="2"/>
    <x v="14"/>
    <x v="23"/>
    <x v="2"/>
    <n v="60389.84"/>
    <n v="60389.84"/>
    <n v="23"/>
    <n v="46500.176800000001"/>
    <x v="1"/>
    <x v="0"/>
    <x v="3"/>
    <n v="4"/>
    <n v="40477276.296199858"/>
  </r>
  <r>
    <n v="500071"/>
    <n v="10180"/>
    <d v="2025-03-07T00:00:00"/>
    <x v="23"/>
    <x v="1"/>
    <s v="Mumbai"/>
    <s v="Maharashtra"/>
    <x v="1"/>
    <x v="2"/>
    <x v="6"/>
    <x v="2"/>
    <n v="5214.5200000000004"/>
    <n v="5214.5200000000004"/>
    <n v="7"/>
    <n v="4849.5036"/>
    <x v="2"/>
    <x v="0"/>
    <x v="1"/>
    <n v="7"/>
    <n v="40477276.296199858"/>
  </r>
  <r>
    <n v="500072"/>
    <n v="11037"/>
    <d v="2026-05-08T00:00:00"/>
    <x v="36"/>
    <x v="0"/>
    <s v="Mumbai"/>
    <s v="Maharashtra"/>
    <x v="4"/>
    <x v="18"/>
    <x v="28"/>
    <x v="2"/>
    <n v="396.99"/>
    <n v="396.99"/>
    <n v="16"/>
    <n v="333.47160000000002"/>
    <x v="0"/>
    <x v="0"/>
    <x v="2"/>
    <n v="3"/>
    <n v="40477276.296199858"/>
  </r>
  <r>
    <n v="500073"/>
    <n v="10839"/>
    <d v="2025-04-27T00:00:00"/>
    <x v="21"/>
    <x v="0"/>
    <s v="Jaipur"/>
    <s v="Rajasthan"/>
    <x v="3"/>
    <x v="11"/>
    <x v="49"/>
    <x v="2"/>
    <n v="716.99"/>
    <n v="716.99"/>
    <n v="3"/>
    <n v="695.48029999999994"/>
    <x v="0"/>
    <x v="0"/>
    <x v="0"/>
    <n v="6"/>
    <n v="40477276.296199858"/>
  </r>
  <r>
    <n v="500074"/>
    <n v="10532"/>
    <d v="2026-03-17T00:00:00"/>
    <x v="19"/>
    <x v="1"/>
    <s v="Mumbai"/>
    <s v="Maharashtra"/>
    <x v="2"/>
    <x v="6"/>
    <x v="48"/>
    <x v="2"/>
    <n v="24890.959999999999"/>
    <n v="24890.959999999999"/>
    <n v="29"/>
    <n v="17672.581599999998"/>
    <x v="2"/>
    <x v="0"/>
    <x v="1"/>
    <n v="2"/>
    <n v="40477276.296199858"/>
  </r>
  <r>
    <n v="500075"/>
    <n v="10642"/>
    <d v="2025-08-02T00:00:00"/>
    <x v="37"/>
    <x v="1"/>
    <s v="Coimbatore"/>
    <s v="Tamil Nadu"/>
    <x v="4"/>
    <x v="7"/>
    <x v="10"/>
    <x v="1"/>
    <n v="711.07"/>
    <n v="1422.14"/>
    <n v="20"/>
    <n v="1137.7120000000002"/>
    <x v="3"/>
    <x v="0"/>
    <x v="4"/>
    <n v="4"/>
    <n v="40477276.296199858"/>
  </r>
  <r>
    <n v="500076"/>
    <n v="11190"/>
    <d v="2026-01-09T00:00:00"/>
    <x v="22"/>
    <x v="1"/>
    <s v="Surat"/>
    <s v="Gujarat"/>
    <x v="2"/>
    <x v="14"/>
    <x v="23"/>
    <x v="2"/>
    <n v="57984.34"/>
    <n v="57984.34"/>
    <n v="11"/>
    <n v="51606.062599999997"/>
    <x v="0"/>
    <x v="1"/>
    <x v="4"/>
    <n v="7"/>
    <n v="1813400.6490999996"/>
  </r>
  <r>
    <n v="500077"/>
    <n v="10822"/>
    <d v="2025-12-24T00:00:00"/>
    <x v="31"/>
    <x v="1"/>
    <s v="Indore"/>
    <s v="Madhya Pradesh"/>
    <x v="2"/>
    <x v="6"/>
    <x v="48"/>
    <x v="1"/>
    <n v="25071.59"/>
    <n v="50143.18"/>
    <n v="11"/>
    <n v="44627.430200000003"/>
    <x v="4"/>
    <x v="0"/>
    <x v="1"/>
    <n v="2"/>
    <n v="40477276.296199858"/>
  </r>
  <r>
    <n v="500078"/>
    <n v="11213"/>
    <d v="2025-11-10T00:00:00"/>
    <x v="16"/>
    <x v="0"/>
    <s v="Pune"/>
    <s v="Maharashtra"/>
    <x v="4"/>
    <x v="21"/>
    <x v="47"/>
    <x v="2"/>
    <n v="435.93"/>
    <n v="435.93"/>
    <n v="11"/>
    <n v="387.97770000000003"/>
    <x v="1"/>
    <x v="2"/>
    <x v="2"/>
    <n v="0"/>
    <n v="3077928.2320000008"/>
  </r>
  <r>
    <n v="500079"/>
    <n v="10224"/>
    <d v="2025-06-03T00:00:00"/>
    <x v="19"/>
    <x v="1"/>
    <s v="Ahmedabad"/>
    <s v="Gujarat"/>
    <x v="3"/>
    <x v="20"/>
    <x v="50"/>
    <x v="2"/>
    <n v="3598.06"/>
    <n v="3598.06"/>
    <n v="22"/>
    <n v="2806.4868000000001"/>
    <x v="1"/>
    <x v="1"/>
    <x v="2"/>
    <n v="3"/>
    <n v="1813400.6490999996"/>
  </r>
  <r>
    <n v="500080"/>
    <n v="10029"/>
    <d v="2026-01-07T00:00:00"/>
    <x v="14"/>
    <x v="1"/>
    <s v="Vadodara"/>
    <s v="Gujarat"/>
    <x v="4"/>
    <x v="21"/>
    <x v="51"/>
    <x v="1"/>
    <n v="408.42"/>
    <n v="816.84"/>
    <n v="27"/>
    <n v="596.29319999999996"/>
    <x v="5"/>
    <x v="1"/>
    <x v="3"/>
    <n v="3"/>
    <n v="1813400.6490999996"/>
  </r>
  <r>
    <n v="500081"/>
    <n v="11135"/>
    <d v="2025-12-04T00:00:00"/>
    <x v="29"/>
    <x v="1"/>
    <s v="Pune"/>
    <s v="Maharashtra"/>
    <x v="5"/>
    <x v="22"/>
    <x v="52"/>
    <x v="1"/>
    <n v="954.45"/>
    <n v="1908.9"/>
    <n v="30"/>
    <n v="1336.23"/>
    <x v="4"/>
    <x v="0"/>
    <x v="2"/>
    <n v="1"/>
    <n v="40477276.296199858"/>
  </r>
  <r>
    <n v="500082"/>
    <n v="10210"/>
    <d v="2025-05-06T00:00:00"/>
    <x v="38"/>
    <x v="1"/>
    <s v="Hyderabad"/>
    <s v="Telangana"/>
    <x v="4"/>
    <x v="18"/>
    <x v="53"/>
    <x v="1"/>
    <n v="622.36"/>
    <n v="1244.72"/>
    <n v="17"/>
    <n v="1033.1176"/>
    <x v="3"/>
    <x v="2"/>
    <x v="4"/>
    <n v="0"/>
    <n v="3077928.2320000008"/>
  </r>
  <r>
    <n v="500083"/>
    <n v="10676"/>
    <d v="2026-05-17T00:00:00"/>
    <x v="5"/>
    <x v="0"/>
    <s v="Delhi"/>
    <s v="Delhi (NCT)"/>
    <x v="6"/>
    <x v="19"/>
    <x v="41"/>
    <x v="2"/>
    <n v="949.98"/>
    <n v="949.98"/>
    <n v="18"/>
    <n v="778.98360000000002"/>
    <x v="1"/>
    <x v="0"/>
    <x v="1"/>
    <n v="4"/>
    <n v="40477276.296199858"/>
  </r>
  <r>
    <n v="500084"/>
    <n v="10236"/>
    <d v="2025-01-26T00:00:00"/>
    <x v="1"/>
    <x v="2"/>
    <s v="Kolkata"/>
    <s v="West Bengal"/>
    <x v="1"/>
    <x v="1"/>
    <x v="54"/>
    <x v="2"/>
    <n v="2549.06"/>
    <n v="2549.06"/>
    <n v="2"/>
    <n v="2498.0787999999998"/>
    <x v="1"/>
    <x v="0"/>
    <x v="1"/>
    <n v="7"/>
    <n v="40477276.296199858"/>
  </r>
  <r>
    <n v="500085"/>
    <n v="10747"/>
    <d v="2025-05-29T00:00:00"/>
    <x v="25"/>
    <x v="1"/>
    <s v="Chennai"/>
    <s v="Tamil Nadu"/>
    <x v="5"/>
    <x v="22"/>
    <x v="55"/>
    <x v="2"/>
    <n v="2387.63"/>
    <n v="2387.63"/>
    <n v="16"/>
    <n v="2005.6092000000001"/>
    <x v="2"/>
    <x v="0"/>
    <x v="2"/>
    <n v="2"/>
    <n v="40477276.296199858"/>
  </r>
  <r>
    <n v="500086"/>
    <n v="10832"/>
    <d v="2026-05-01T00:00:00"/>
    <x v="2"/>
    <x v="1"/>
    <s v="Mumbai"/>
    <s v="Maharashtra"/>
    <x v="2"/>
    <x v="5"/>
    <x v="34"/>
    <x v="2"/>
    <n v="1522.57"/>
    <n v="1522.57"/>
    <n v="24"/>
    <n v="1157.1532"/>
    <x v="0"/>
    <x v="0"/>
    <x v="2"/>
    <n v="4"/>
    <n v="40477276.296199858"/>
  </r>
  <r>
    <n v="500087"/>
    <n v="11295"/>
    <d v="2026-01-29T00:00:00"/>
    <x v="8"/>
    <x v="1"/>
    <s v="Hyderabad"/>
    <s v="Telangana"/>
    <x v="3"/>
    <x v="8"/>
    <x v="37"/>
    <x v="2"/>
    <n v="938.87"/>
    <n v="938.87"/>
    <n v="15"/>
    <n v="798.03949999999998"/>
    <x v="4"/>
    <x v="0"/>
    <x v="2"/>
    <n v="2"/>
    <n v="40477276.296199858"/>
  </r>
  <r>
    <n v="500088"/>
    <n v="10432"/>
    <d v="2025-06-08T00:00:00"/>
    <x v="0"/>
    <x v="0"/>
    <s v="Bengaluru"/>
    <s v="Karnataka"/>
    <x v="0"/>
    <x v="17"/>
    <x v="38"/>
    <x v="2"/>
    <n v="30.15"/>
    <n v="30.15"/>
    <n v="30"/>
    <n v="21.104999999999997"/>
    <x v="5"/>
    <x v="0"/>
    <x v="1"/>
    <n v="3"/>
    <n v="40477276.296199858"/>
  </r>
  <r>
    <n v="500089"/>
    <n v="10840"/>
    <d v="2025-08-09T00:00:00"/>
    <x v="3"/>
    <x v="0"/>
    <s v="Pune"/>
    <s v="Maharashtra"/>
    <x v="4"/>
    <x v="7"/>
    <x v="56"/>
    <x v="2"/>
    <n v="817.16"/>
    <n v="817.16"/>
    <n v="23"/>
    <n v="629.21320000000003"/>
    <x v="1"/>
    <x v="0"/>
    <x v="0"/>
    <n v="4"/>
    <n v="40477276.296199858"/>
  </r>
  <r>
    <n v="500090"/>
    <n v="11450"/>
    <d v="2025-05-05T00:00:00"/>
    <x v="20"/>
    <x v="1"/>
    <s v="Patna"/>
    <s v="Bihar"/>
    <x v="0"/>
    <x v="17"/>
    <x v="35"/>
    <x v="1"/>
    <n v="292.63"/>
    <n v="585.26"/>
    <n v="4"/>
    <n v="561.84960000000001"/>
    <x v="3"/>
    <x v="0"/>
    <x v="2"/>
    <n v="4"/>
    <n v="40477276.296199858"/>
  </r>
  <r>
    <n v="500091"/>
    <n v="10536"/>
    <d v="2026-01-03T00:00:00"/>
    <x v="8"/>
    <x v="0"/>
    <s v="Bhubaneswar"/>
    <s v="Odisha"/>
    <x v="1"/>
    <x v="9"/>
    <x v="11"/>
    <x v="0"/>
    <n v="2443.27"/>
    <n v="9773.08"/>
    <n v="3"/>
    <n v="9479.8876"/>
    <x v="0"/>
    <x v="0"/>
    <x v="0"/>
    <n v="4"/>
    <n v="40477276.296199858"/>
  </r>
  <r>
    <n v="500092"/>
    <n v="10982"/>
    <d v="2026-05-07T00:00:00"/>
    <x v="15"/>
    <x v="1"/>
    <s v="Mumbai"/>
    <s v="Maharashtra"/>
    <x v="2"/>
    <x v="3"/>
    <x v="57"/>
    <x v="2"/>
    <n v="51165.54"/>
    <n v="51165.54"/>
    <n v="25"/>
    <n v="38374.154999999999"/>
    <x v="0"/>
    <x v="2"/>
    <x v="4"/>
    <n v="0"/>
    <n v="3077928.2320000008"/>
  </r>
  <r>
    <n v="500093"/>
    <n v="10243"/>
    <d v="2025-07-26T00:00:00"/>
    <x v="10"/>
    <x v="0"/>
    <s v="Lucknow"/>
    <s v="Uttar Pradesh"/>
    <x v="2"/>
    <x v="3"/>
    <x v="24"/>
    <x v="1"/>
    <n v="38300.660000000003"/>
    <n v="76601.320000000007"/>
    <n v="18"/>
    <n v="62813.082400000014"/>
    <x v="4"/>
    <x v="2"/>
    <x v="4"/>
    <n v="0"/>
    <n v="3077928.2320000008"/>
  </r>
  <r>
    <n v="500094"/>
    <n v="11099"/>
    <d v="2026-04-27T00:00:00"/>
    <x v="39"/>
    <x v="1"/>
    <s v="Surat"/>
    <s v="Gujarat"/>
    <x v="1"/>
    <x v="1"/>
    <x v="1"/>
    <x v="1"/>
    <n v="1703.03"/>
    <n v="3406.06"/>
    <n v="17"/>
    <n v="2827.0297999999998"/>
    <x v="1"/>
    <x v="0"/>
    <x v="1"/>
    <n v="2"/>
    <n v="40477276.296199858"/>
  </r>
  <r>
    <n v="500095"/>
    <n v="11026"/>
    <d v="2026-03-31T00:00:00"/>
    <x v="15"/>
    <x v="0"/>
    <s v="Surat"/>
    <s v="Gujarat"/>
    <x v="2"/>
    <x v="6"/>
    <x v="7"/>
    <x v="0"/>
    <n v="5467.91"/>
    <n v="21871.64"/>
    <n v="23"/>
    <n v="16841.162799999998"/>
    <x v="1"/>
    <x v="0"/>
    <x v="0"/>
    <n v="3"/>
    <n v="40477276.296199858"/>
  </r>
  <r>
    <n v="500096"/>
    <n v="10439"/>
    <d v="2026-08-15T00:00:00"/>
    <x v="0"/>
    <x v="0"/>
    <s v="Jaipur"/>
    <s v="Rajasthan"/>
    <x v="1"/>
    <x v="9"/>
    <x v="11"/>
    <x v="2"/>
    <n v="2381.21"/>
    <n v="2381.21"/>
    <n v="17"/>
    <n v="1976.4042999999999"/>
    <x v="3"/>
    <x v="0"/>
    <x v="0"/>
    <n v="4"/>
    <n v="40477276.296199858"/>
  </r>
  <r>
    <n v="500097"/>
    <n v="10692"/>
    <d v="2025-06-30T00:00:00"/>
    <x v="40"/>
    <x v="0"/>
    <s v="Hyderabad"/>
    <s v="Telangana"/>
    <x v="2"/>
    <x v="6"/>
    <x v="58"/>
    <x v="2"/>
    <n v="30459.08"/>
    <n v="30459.08"/>
    <n v="23"/>
    <n v="23453.491600000001"/>
    <x v="3"/>
    <x v="0"/>
    <x v="4"/>
    <n v="3"/>
    <n v="40477276.296199858"/>
  </r>
  <r>
    <n v="500098"/>
    <n v="10785"/>
    <d v="2025-12-02T00:00:00"/>
    <x v="10"/>
    <x v="0"/>
    <s v="Ranchi"/>
    <s v="Jharkhand"/>
    <x v="3"/>
    <x v="20"/>
    <x v="50"/>
    <x v="4"/>
    <n v="3638.56"/>
    <n v="18192.8"/>
    <n v="8"/>
    <n v="16737.376"/>
    <x v="3"/>
    <x v="0"/>
    <x v="1"/>
    <n v="7"/>
    <n v="40477276.296199858"/>
  </r>
  <r>
    <n v="500099"/>
    <n v="10871"/>
    <d v="2026-05-10T00:00:00"/>
    <x v="3"/>
    <x v="1"/>
    <s v="Surat"/>
    <s v="Gujarat"/>
    <x v="5"/>
    <x v="23"/>
    <x v="59"/>
    <x v="1"/>
    <n v="1900.92"/>
    <n v="3801.84"/>
    <n v="28"/>
    <n v="2737.3247999999999"/>
    <x v="1"/>
    <x v="0"/>
    <x v="2"/>
    <n v="3"/>
    <n v="40477276.296199858"/>
  </r>
  <r>
    <n v="500100"/>
    <n v="11413"/>
    <d v="2025-12-03T00:00:00"/>
    <x v="15"/>
    <x v="0"/>
    <s v="Ahmedabad"/>
    <s v="Gujarat"/>
    <x v="2"/>
    <x v="6"/>
    <x v="60"/>
    <x v="2"/>
    <n v="3684.06"/>
    <n v="3684.06"/>
    <n v="28"/>
    <n v="2652.5232000000001"/>
    <x v="3"/>
    <x v="0"/>
    <x v="2"/>
    <n v="1"/>
    <n v="40477276.296199858"/>
  </r>
  <r>
    <n v="500101"/>
    <n v="10697"/>
    <d v="2025-01-29T00:00:00"/>
    <x v="11"/>
    <x v="0"/>
    <s v="Pune"/>
    <s v="Maharashtra"/>
    <x v="4"/>
    <x v="21"/>
    <x v="51"/>
    <x v="2"/>
    <n v="391.8"/>
    <n v="391.8"/>
    <n v="26"/>
    <n v="289.93200000000002"/>
    <x v="3"/>
    <x v="0"/>
    <x v="0"/>
    <n v="3"/>
    <n v="40477276.296199858"/>
  </r>
  <r>
    <n v="500102"/>
    <n v="11255"/>
    <d v="2025-03-16T00:00:00"/>
    <x v="18"/>
    <x v="1"/>
    <s v="Gurugram"/>
    <s v="Haryana"/>
    <x v="4"/>
    <x v="7"/>
    <x v="8"/>
    <x v="2"/>
    <n v="521.07000000000005"/>
    <n v="521.07000000000005"/>
    <n v="3"/>
    <n v="505.43790000000001"/>
    <x v="0"/>
    <x v="2"/>
    <x v="4"/>
    <n v="0"/>
    <n v="3077928.2320000008"/>
  </r>
  <r>
    <n v="500103"/>
    <n v="10112"/>
    <d v="2025-11-09T00:00:00"/>
    <x v="20"/>
    <x v="0"/>
    <s v="Pune"/>
    <s v="Maharashtra"/>
    <x v="2"/>
    <x v="6"/>
    <x v="48"/>
    <x v="1"/>
    <n v="24740.13"/>
    <n v="49480.26"/>
    <n v="10"/>
    <n v="44532.234000000004"/>
    <x v="1"/>
    <x v="0"/>
    <x v="1"/>
    <n v="4"/>
    <n v="40477276.296199858"/>
  </r>
  <r>
    <n v="500104"/>
    <n v="10557"/>
    <d v="2025-08-22T00:00:00"/>
    <x v="26"/>
    <x v="1"/>
    <s v="Ahmedabad"/>
    <s v="Gujarat"/>
    <x v="2"/>
    <x v="14"/>
    <x v="61"/>
    <x v="2"/>
    <n v="63154.28"/>
    <n v="63154.28"/>
    <n v="25"/>
    <n v="47365.71"/>
    <x v="1"/>
    <x v="0"/>
    <x v="2"/>
    <n v="2"/>
    <n v="40477276.296199858"/>
  </r>
  <r>
    <n v="500105"/>
    <n v="10515"/>
    <d v="2026-03-06T00:00:00"/>
    <x v="41"/>
    <x v="1"/>
    <s v="Nashik"/>
    <s v="Maharashtra"/>
    <x v="3"/>
    <x v="20"/>
    <x v="36"/>
    <x v="4"/>
    <n v="6238.94"/>
    <n v="31194.699999999997"/>
    <n v="26"/>
    <n v="23084.077999999998"/>
    <x v="1"/>
    <x v="0"/>
    <x v="0"/>
    <n v="1"/>
    <n v="40477276.296199858"/>
  </r>
  <r>
    <n v="500106"/>
    <n v="10047"/>
    <d v="2025-05-10T00:00:00"/>
    <x v="26"/>
    <x v="1"/>
    <s v="Bengaluru"/>
    <s v="Karnataka"/>
    <x v="1"/>
    <x v="9"/>
    <x v="62"/>
    <x v="2"/>
    <n v="1664.8"/>
    <n v="1664.8"/>
    <n v="24"/>
    <n v="1265.248"/>
    <x v="3"/>
    <x v="0"/>
    <x v="1"/>
    <n v="3"/>
    <n v="40477276.296199858"/>
  </r>
  <r>
    <n v="500107"/>
    <n v="11095"/>
    <d v="2026-03-30T00:00:00"/>
    <x v="28"/>
    <x v="1"/>
    <s v="Chennai"/>
    <s v="Tamil Nadu"/>
    <x v="3"/>
    <x v="20"/>
    <x v="63"/>
    <x v="2"/>
    <n v="6356.22"/>
    <n v="6356.22"/>
    <n v="26"/>
    <n v="4703.6028000000006"/>
    <x v="0"/>
    <x v="0"/>
    <x v="1"/>
    <n v="4"/>
    <n v="40477276.296199858"/>
  </r>
  <r>
    <n v="500108"/>
    <n v="10450"/>
    <d v="2026-06-07T00:00:00"/>
    <x v="33"/>
    <x v="0"/>
    <s v="Nagpur"/>
    <s v="Maharashtra"/>
    <x v="4"/>
    <x v="21"/>
    <x v="64"/>
    <x v="2"/>
    <n v="574.16"/>
    <n v="574.16"/>
    <n v="3"/>
    <n v="556.93520000000001"/>
    <x v="3"/>
    <x v="0"/>
    <x v="2"/>
    <n v="3"/>
    <n v="40477276.296199858"/>
  </r>
  <r>
    <n v="500109"/>
    <n v="10381"/>
    <d v="2026-06-26T00:00:00"/>
    <x v="5"/>
    <x v="1"/>
    <s v="Mysuru"/>
    <s v="Karnataka"/>
    <x v="3"/>
    <x v="4"/>
    <x v="39"/>
    <x v="2"/>
    <n v="5274.4"/>
    <n v="5274.4"/>
    <n v="24"/>
    <n v="4008.5439999999999"/>
    <x v="3"/>
    <x v="0"/>
    <x v="1"/>
    <n v="1"/>
    <n v="40477276.296199858"/>
  </r>
  <r>
    <n v="500110"/>
    <n v="10923"/>
    <d v="2026-07-06T00:00:00"/>
    <x v="8"/>
    <x v="0"/>
    <s v="Bengaluru"/>
    <s v="Karnataka"/>
    <x v="4"/>
    <x v="7"/>
    <x v="8"/>
    <x v="2"/>
    <n v="496.33"/>
    <n v="496.33"/>
    <n v="2"/>
    <n v="486.40339999999998"/>
    <x v="0"/>
    <x v="0"/>
    <x v="1"/>
    <n v="3"/>
    <n v="40477276.296199858"/>
  </r>
  <r>
    <n v="500111"/>
    <n v="10367"/>
    <d v="2026-06-12T00:00:00"/>
    <x v="25"/>
    <x v="1"/>
    <s v="Bhubaneswar"/>
    <s v="Odisha"/>
    <x v="0"/>
    <x v="0"/>
    <x v="65"/>
    <x v="2"/>
    <n v="38.450000000000003"/>
    <n v="38.450000000000003"/>
    <n v="16"/>
    <n v="32.298000000000002"/>
    <x v="1"/>
    <x v="0"/>
    <x v="1"/>
    <n v="4"/>
    <n v="40477276.296199858"/>
  </r>
  <r>
    <n v="500112"/>
    <n v="11436"/>
    <d v="2025-01-18T00:00:00"/>
    <x v="27"/>
    <x v="0"/>
    <s v="Gurugram"/>
    <s v="Haryana"/>
    <x v="2"/>
    <x v="14"/>
    <x v="17"/>
    <x v="1"/>
    <n v="58756.32"/>
    <n v="117512.64"/>
    <n v="18"/>
    <n v="96360.36480000001"/>
    <x v="0"/>
    <x v="0"/>
    <x v="1"/>
    <n v="3"/>
    <n v="40477276.296199858"/>
  </r>
  <r>
    <n v="500113"/>
    <n v="10050"/>
    <d v="2025-04-16T00:00:00"/>
    <x v="0"/>
    <x v="0"/>
    <s v="Indore"/>
    <s v="Madhya Pradesh"/>
    <x v="4"/>
    <x v="7"/>
    <x v="10"/>
    <x v="2"/>
    <n v="717.39"/>
    <n v="717.39"/>
    <n v="5"/>
    <n v="681.52049999999997"/>
    <x v="1"/>
    <x v="0"/>
    <x v="2"/>
    <n v="5"/>
    <n v="40477276.296199858"/>
  </r>
  <r>
    <n v="500114"/>
    <n v="11123"/>
    <d v="2025-10-05T00:00:00"/>
    <x v="1"/>
    <x v="0"/>
    <s v="Bengaluru"/>
    <s v="Karnataka"/>
    <x v="5"/>
    <x v="12"/>
    <x v="43"/>
    <x v="2"/>
    <n v="590.07000000000005"/>
    <n v="590.07000000000005"/>
    <n v="21"/>
    <n v="466.15530000000007"/>
    <x v="0"/>
    <x v="0"/>
    <x v="0"/>
    <n v="2"/>
    <n v="40477276.296199858"/>
  </r>
  <r>
    <n v="500115"/>
    <n v="10898"/>
    <d v="2025-08-14T00:00:00"/>
    <x v="25"/>
    <x v="0"/>
    <s v="Surat"/>
    <s v="Gujarat"/>
    <x v="4"/>
    <x v="21"/>
    <x v="47"/>
    <x v="2"/>
    <n v="428.81"/>
    <n v="428.81"/>
    <n v="3"/>
    <n v="415.94569999999999"/>
    <x v="2"/>
    <x v="0"/>
    <x v="1"/>
    <n v="4"/>
    <n v="40477276.296199858"/>
  </r>
  <r>
    <n v="500116"/>
    <n v="11234"/>
    <d v="2025-11-25T00:00:00"/>
    <x v="42"/>
    <x v="0"/>
    <s v="Bhopal"/>
    <s v="Madhya Pradesh"/>
    <x v="2"/>
    <x v="3"/>
    <x v="24"/>
    <x v="2"/>
    <n v="41172.75"/>
    <n v="41172.75"/>
    <n v="18"/>
    <n v="33761.655000000006"/>
    <x v="5"/>
    <x v="0"/>
    <x v="0"/>
    <n v="3"/>
    <n v="40477276.296199858"/>
  </r>
  <r>
    <n v="500117"/>
    <n v="11321"/>
    <d v="2025-05-10T00:00:00"/>
    <x v="8"/>
    <x v="0"/>
    <s v="Chandigarh"/>
    <s v="Chandigarh (UT)"/>
    <x v="2"/>
    <x v="6"/>
    <x v="48"/>
    <x v="2"/>
    <n v="26462.98"/>
    <n v="26462.98"/>
    <n v="24"/>
    <n v="20111.864799999999"/>
    <x v="3"/>
    <x v="0"/>
    <x v="2"/>
    <n v="2"/>
    <n v="40477276.296199858"/>
  </r>
  <r>
    <n v="500118"/>
    <n v="10828"/>
    <d v="2025-12-17T00:00:00"/>
    <x v="41"/>
    <x v="1"/>
    <s v="Mumbai"/>
    <s v="Maharashtra"/>
    <x v="1"/>
    <x v="2"/>
    <x v="66"/>
    <x v="2"/>
    <n v="3934.75"/>
    <n v="3934.75"/>
    <n v="23"/>
    <n v="3029.7575000000002"/>
    <x v="1"/>
    <x v="0"/>
    <x v="1"/>
    <n v="7"/>
    <n v="40477276.296199858"/>
  </r>
  <r>
    <n v="500119"/>
    <n v="11256"/>
    <d v="2026-06-25T00:00:00"/>
    <x v="36"/>
    <x v="1"/>
    <s v="Indore"/>
    <s v="Madhya Pradesh"/>
    <x v="2"/>
    <x v="14"/>
    <x v="23"/>
    <x v="2"/>
    <n v="59674.19"/>
    <n v="59674.19"/>
    <n v="6"/>
    <n v="56093.738599999997"/>
    <x v="0"/>
    <x v="2"/>
    <x v="2"/>
    <n v="0"/>
    <n v="3077928.2320000008"/>
  </r>
  <r>
    <n v="500120"/>
    <n v="11173"/>
    <d v="2026-02-09T00:00:00"/>
    <x v="8"/>
    <x v="0"/>
    <s v="Ahmedabad"/>
    <s v="Gujarat"/>
    <x v="0"/>
    <x v="13"/>
    <x v="67"/>
    <x v="1"/>
    <n v="177.98"/>
    <n v="355.96"/>
    <n v="18"/>
    <n v="291.88720000000001"/>
    <x v="2"/>
    <x v="2"/>
    <x v="3"/>
    <n v="0"/>
    <n v="3077928.2320000008"/>
  </r>
  <r>
    <n v="500121"/>
    <n v="10899"/>
    <d v="2025-03-17T00:00:00"/>
    <x v="40"/>
    <x v="1"/>
    <s v="Ranchi"/>
    <s v="Jharkhand"/>
    <x v="0"/>
    <x v="0"/>
    <x v="65"/>
    <x v="1"/>
    <n v="38.56"/>
    <n v="77.12"/>
    <n v="27"/>
    <n v="56.297600000000003"/>
    <x v="1"/>
    <x v="1"/>
    <x v="0"/>
    <n v="3"/>
    <n v="1813400.6490999996"/>
  </r>
  <r>
    <n v="500122"/>
    <n v="10962"/>
    <d v="2026-02-27T00:00:00"/>
    <x v="30"/>
    <x v="1"/>
    <s v="Lucknow"/>
    <s v="Uttar Pradesh"/>
    <x v="4"/>
    <x v="15"/>
    <x v="68"/>
    <x v="2"/>
    <n v="739.5"/>
    <n v="739.5"/>
    <n v="18"/>
    <n v="606.3900000000001"/>
    <x v="1"/>
    <x v="0"/>
    <x v="4"/>
    <n v="1"/>
    <n v="40477276.296199858"/>
  </r>
  <r>
    <n v="500123"/>
    <n v="10101"/>
    <d v="2026-06-17T00:00:00"/>
    <x v="17"/>
    <x v="0"/>
    <s v="Bhubaneswar"/>
    <s v="Odisha"/>
    <x v="1"/>
    <x v="12"/>
    <x v="27"/>
    <x v="2"/>
    <n v="2009.08"/>
    <n v="2009.08"/>
    <n v="18"/>
    <n v="1647.4456"/>
    <x v="1"/>
    <x v="0"/>
    <x v="1"/>
    <n v="3"/>
    <n v="40477276.296199858"/>
  </r>
  <r>
    <n v="500124"/>
    <n v="10454"/>
    <d v="2025-11-19T00:00:00"/>
    <x v="10"/>
    <x v="0"/>
    <s v="Lucknow"/>
    <s v="Uttar Pradesh"/>
    <x v="4"/>
    <x v="7"/>
    <x v="8"/>
    <x v="2"/>
    <n v="520.54999999999995"/>
    <n v="520.54999999999995"/>
    <n v="21"/>
    <n v="411.23449999999997"/>
    <x v="1"/>
    <x v="0"/>
    <x v="1"/>
    <n v="5"/>
    <n v="40477276.296199858"/>
  </r>
  <r>
    <n v="500125"/>
    <n v="11229"/>
    <d v="2026-01-22T00:00:00"/>
    <x v="21"/>
    <x v="1"/>
    <s v="Delhi"/>
    <s v="Delhi (NCT)"/>
    <x v="4"/>
    <x v="18"/>
    <x v="69"/>
    <x v="2"/>
    <n v="349.08"/>
    <n v="349.08"/>
    <n v="25"/>
    <n v="261.81"/>
    <x v="1"/>
    <x v="0"/>
    <x v="0"/>
    <n v="4"/>
    <n v="40477276.296199858"/>
  </r>
  <r>
    <n v="500126"/>
    <n v="10332"/>
    <d v="2026-07-05T00:00:00"/>
    <x v="2"/>
    <x v="1"/>
    <s v="Bengaluru"/>
    <s v="Karnataka"/>
    <x v="6"/>
    <x v="16"/>
    <x v="70"/>
    <x v="2"/>
    <n v="569.58000000000004"/>
    <n v="569.58000000000004"/>
    <n v="28"/>
    <n v="410.0976"/>
    <x v="1"/>
    <x v="0"/>
    <x v="1"/>
    <n v="2"/>
    <n v="40477276.296199858"/>
  </r>
  <r>
    <n v="500127"/>
    <n v="10507"/>
    <d v="2026-06-11T00:00:00"/>
    <x v="14"/>
    <x v="1"/>
    <s v="Pune"/>
    <s v="Maharashtra"/>
    <x v="1"/>
    <x v="2"/>
    <x v="2"/>
    <x v="2"/>
    <n v="2431.2800000000002"/>
    <n v="2431.2800000000002"/>
    <n v="25"/>
    <n v="1823.46"/>
    <x v="2"/>
    <x v="0"/>
    <x v="4"/>
    <n v="3"/>
    <n v="40477276.296199858"/>
  </r>
  <r>
    <n v="500128"/>
    <n v="11335"/>
    <d v="2026-06-12T00:00:00"/>
    <x v="25"/>
    <x v="0"/>
    <s v="Bengaluru"/>
    <s v="Karnataka"/>
    <x v="3"/>
    <x v="11"/>
    <x v="71"/>
    <x v="1"/>
    <n v="818.21"/>
    <n v="1636.42"/>
    <n v="6"/>
    <n v="1538.2348"/>
    <x v="0"/>
    <x v="0"/>
    <x v="2"/>
    <n v="6"/>
    <n v="40477276.296199858"/>
  </r>
  <r>
    <n v="500129"/>
    <n v="10186"/>
    <d v="2026-02-02T00:00:00"/>
    <x v="28"/>
    <x v="1"/>
    <s v="Mumbai"/>
    <s v="Maharashtra"/>
    <x v="3"/>
    <x v="11"/>
    <x v="72"/>
    <x v="2"/>
    <n v="1978.35"/>
    <n v="1978.35"/>
    <n v="17"/>
    <n v="1642.0304999999998"/>
    <x v="0"/>
    <x v="0"/>
    <x v="2"/>
    <n v="5"/>
    <n v="40477276.296199858"/>
  </r>
  <r>
    <n v="500130"/>
    <n v="10929"/>
    <d v="2025-01-17T00:00:00"/>
    <x v="9"/>
    <x v="1"/>
    <s v="Chennai"/>
    <s v="Tamil Nadu"/>
    <x v="5"/>
    <x v="23"/>
    <x v="59"/>
    <x v="2"/>
    <n v="2065.37"/>
    <n v="2065.37"/>
    <n v="13"/>
    <n v="1796.8718999999999"/>
    <x v="1"/>
    <x v="0"/>
    <x v="2"/>
    <n v="6"/>
    <n v="40477276.296199858"/>
  </r>
  <r>
    <n v="500131"/>
    <n v="11242"/>
    <d v="2026-03-21T00:00:00"/>
    <x v="3"/>
    <x v="1"/>
    <s v="Ranchi"/>
    <s v="Jharkhand"/>
    <x v="3"/>
    <x v="20"/>
    <x v="44"/>
    <x v="1"/>
    <n v="7721.08"/>
    <n v="15442.16"/>
    <n v="28"/>
    <n v="11118.3552"/>
    <x v="1"/>
    <x v="0"/>
    <x v="1"/>
    <n v="3"/>
    <n v="40477276.296199858"/>
  </r>
  <r>
    <n v="500132"/>
    <n v="10228"/>
    <d v="2025-10-15T00:00:00"/>
    <x v="33"/>
    <x v="1"/>
    <s v="Delhi"/>
    <s v="Delhi (NCT)"/>
    <x v="1"/>
    <x v="12"/>
    <x v="32"/>
    <x v="1"/>
    <n v="2427.92"/>
    <n v="4855.84"/>
    <n v="5"/>
    <n v="4613.0479999999998"/>
    <x v="3"/>
    <x v="0"/>
    <x v="2"/>
    <n v="3"/>
    <n v="40477276.296199858"/>
  </r>
  <r>
    <n v="500133"/>
    <n v="10769"/>
    <d v="2025-04-11T00:00:00"/>
    <x v="14"/>
    <x v="1"/>
    <s v="Kolkata"/>
    <s v="West Bengal"/>
    <x v="2"/>
    <x v="14"/>
    <x v="61"/>
    <x v="2"/>
    <n v="63620.6"/>
    <n v="63620.6"/>
    <n v="26"/>
    <n v="47079.243999999999"/>
    <x v="3"/>
    <x v="0"/>
    <x v="2"/>
    <n v="5"/>
    <n v="40477276.296199858"/>
  </r>
  <r>
    <n v="500134"/>
    <n v="11339"/>
    <d v="2025-09-30T00:00:00"/>
    <x v="12"/>
    <x v="0"/>
    <s v="Kolkata"/>
    <s v="West Bengal"/>
    <x v="3"/>
    <x v="8"/>
    <x v="37"/>
    <x v="2"/>
    <n v="853.9"/>
    <n v="853.9"/>
    <n v="29"/>
    <n v="606.26900000000001"/>
    <x v="5"/>
    <x v="0"/>
    <x v="2"/>
    <n v="6"/>
    <n v="40477276.296199858"/>
  </r>
  <r>
    <n v="500135"/>
    <n v="11061"/>
    <d v="2025-05-17T00:00:00"/>
    <x v="28"/>
    <x v="1"/>
    <s v="Guwahati"/>
    <s v="Assam"/>
    <x v="4"/>
    <x v="18"/>
    <x v="69"/>
    <x v="1"/>
    <n v="329.65"/>
    <n v="659.3"/>
    <n v="19"/>
    <n v="534.03300000000002"/>
    <x v="1"/>
    <x v="0"/>
    <x v="1"/>
    <n v="3"/>
    <n v="40477276.296199858"/>
  </r>
  <r>
    <n v="500136"/>
    <n v="10433"/>
    <d v="2026-05-11T00:00:00"/>
    <x v="29"/>
    <x v="0"/>
    <s v="Bengaluru"/>
    <s v="Karnataka"/>
    <x v="4"/>
    <x v="21"/>
    <x v="47"/>
    <x v="2"/>
    <n v="438.23"/>
    <n v="438.23"/>
    <n v="12"/>
    <n v="385.64240000000001"/>
    <x v="1"/>
    <x v="0"/>
    <x v="0"/>
    <n v="4"/>
    <n v="40477276.296199858"/>
  </r>
  <r>
    <n v="500137"/>
    <n v="11154"/>
    <d v="2025-03-25T00:00:00"/>
    <x v="13"/>
    <x v="1"/>
    <s v="Chennai"/>
    <s v="Tamil Nadu"/>
    <x v="2"/>
    <x v="6"/>
    <x v="58"/>
    <x v="2"/>
    <n v="30615.39"/>
    <n v="30615.39"/>
    <n v="27"/>
    <n v="22349.234699999997"/>
    <x v="0"/>
    <x v="0"/>
    <x v="1"/>
    <n v="7"/>
    <n v="40477276.296199858"/>
  </r>
  <r>
    <n v="500138"/>
    <n v="11163"/>
    <d v="2025-08-17T00:00:00"/>
    <x v="13"/>
    <x v="0"/>
    <s v="Mumbai"/>
    <s v="Maharashtra"/>
    <x v="0"/>
    <x v="0"/>
    <x v="29"/>
    <x v="2"/>
    <n v="40.06"/>
    <n v="40.06"/>
    <n v="22"/>
    <n v="31.246800000000004"/>
    <x v="4"/>
    <x v="0"/>
    <x v="4"/>
    <n v="4"/>
    <n v="40477276.296199858"/>
  </r>
  <r>
    <n v="500139"/>
    <n v="11102"/>
    <d v="2026-02-16T00:00:00"/>
    <x v="0"/>
    <x v="0"/>
    <s v="Pune"/>
    <s v="Maharashtra"/>
    <x v="4"/>
    <x v="15"/>
    <x v="73"/>
    <x v="1"/>
    <n v="513.57000000000005"/>
    <n v="1027.1400000000001"/>
    <n v="7"/>
    <n v="955.24020000000007"/>
    <x v="2"/>
    <x v="0"/>
    <x v="2"/>
    <n v="3"/>
    <n v="40477276.296199858"/>
  </r>
  <r>
    <n v="500140"/>
    <n v="11165"/>
    <d v="2025-03-10T00:00:00"/>
    <x v="21"/>
    <x v="0"/>
    <s v="Coimbatore"/>
    <s v="Tamil Nadu"/>
    <x v="1"/>
    <x v="1"/>
    <x v="74"/>
    <x v="2"/>
    <n v="1987.02"/>
    <n v="1987.02"/>
    <n v="20"/>
    <n v="1589.616"/>
    <x v="3"/>
    <x v="0"/>
    <x v="2"/>
    <n v="3"/>
    <n v="40477276.296199858"/>
  </r>
  <r>
    <n v="500141"/>
    <n v="10849"/>
    <d v="2026-07-09T00:00:00"/>
    <x v="14"/>
    <x v="1"/>
    <s v="Kolkata"/>
    <s v="West Bengal"/>
    <x v="2"/>
    <x v="14"/>
    <x v="17"/>
    <x v="2"/>
    <n v="56171.46"/>
    <n v="56171.46"/>
    <n v="8"/>
    <n v="51677.743200000004"/>
    <x v="1"/>
    <x v="0"/>
    <x v="0"/>
    <n v="4"/>
    <n v="40477276.296199858"/>
  </r>
  <r>
    <n v="500142"/>
    <n v="10647"/>
    <d v="2025-08-10T00:00:00"/>
    <x v="0"/>
    <x v="1"/>
    <s v="Gurugram"/>
    <s v="Haryana"/>
    <x v="6"/>
    <x v="16"/>
    <x v="42"/>
    <x v="2"/>
    <n v="386.6"/>
    <n v="386.6"/>
    <n v="14"/>
    <n v="332.476"/>
    <x v="1"/>
    <x v="0"/>
    <x v="0"/>
    <n v="2"/>
    <n v="40477276.296199858"/>
  </r>
  <r>
    <n v="500143"/>
    <n v="11314"/>
    <d v="2025-02-16T00:00:00"/>
    <x v="10"/>
    <x v="0"/>
    <s v="Indore"/>
    <s v="Madhya Pradesh"/>
    <x v="2"/>
    <x v="14"/>
    <x v="23"/>
    <x v="2"/>
    <n v="55595.14"/>
    <n v="55595.14"/>
    <n v="27"/>
    <n v="40584.4522"/>
    <x v="1"/>
    <x v="0"/>
    <x v="2"/>
    <n v="4"/>
    <n v="40477276.296199858"/>
  </r>
  <r>
    <n v="500144"/>
    <n v="10746"/>
    <d v="2025-04-26T00:00:00"/>
    <x v="16"/>
    <x v="0"/>
    <s v="Visakhapatnam"/>
    <s v="Andhra Pradesh"/>
    <x v="6"/>
    <x v="16"/>
    <x v="75"/>
    <x v="2"/>
    <n v="697.63"/>
    <n v="697.63"/>
    <n v="26"/>
    <n v="516.24620000000004"/>
    <x v="3"/>
    <x v="2"/>
    <x v="2"/>
    <n v="0"/>
    <n v="3077928.2320000008"/>
  </r>
  <r>
    <n v="500145"/>
    <n v="10100"/>
    <d v="2025-09-18T00:00:00"/>
    <x v="29"/>
    <x v="1"/>
    <s v="Mumbai"/>
    <s v="Maharashtra"/>
    <x v="2"/>
    <x v="14"/>
    <x v="17"/>
    <x v="2"/>
    <n v="53661.35"/>
    <n v="53661.35"/>
    <n v="15"/>
    <n v="45612.147499999999"/>
    <x v="1"/>
    <x v="0"/>
    <x v="0"/>
    <n v="4"/>
    <n v="40477276.296199858"/>
  </r>
  <r>
    <n v="500146"/>
    <n v="11214"/>
    <d v="2026-04-21T00:00:00"/>
    <x v="39"/>
    <x v="0"/>
    <s v="Surat"/>
    <s v="Gujarat"/>
    <x v="2"/>
    <x v="3"/>
    <x v="40"/>
    <x v="4"/>
    <n v="66818.570000000007"/>
    <n v="334092.85000000003"/>
    <n v="25"/>
    <n v="250569.63750000001"/>
    <x v="1"/>
    <x v="0"/>
    <x v="2"/>
    <n v="6"/>
    <n v="40477276.296199858"/>
  </r>
  <r>
    <n v="500147"/>
    <n v="10367"/>
    <d v="2025-09-07T00:00:00"/>
    <x v="25"/>
    <x v="1"/>
    <s v="Bhubaneswar"/>
    <s v="Odisha"/>
    <x v="0"/>
    <x v="10"/>
    <x v="30"/>
    <x v="2"/>
    <n v="146.38999999999999"/>
    <n v="146.38999999999999"/>
    <n v="15"/>
    <n v="124.43149999999999"/>
    <x v="3"/>
    <x v="0"/>
    <x v="1"/>
    <n v="2"/>
    <n v="40477276.296199858"/>
  </r>
  <r>
    <n v="500148"/>
    <n v="10521"/>
    <d v="2025-10-31T00:00:00"/>
    <x v="19"/>
    <x v="1"/>
    <s v="Delhi"/>
    <s v="Delhi (NCT)"/>
    <x v="1"/>
    <x v="9"/>
    <x v="45"/>
    <x v="1"/>
    <n v="1823.07"/>
    <n v="3646.14"/>
    <n v="24"/>
    <n v="2771.0664000000002"/>
    <x v="1"/>
    <x v="0"/>
    <x v="2"/>
    <n v="2"/>
    <n v="40477276.296199858"/>
  </r>
  <r>
    <n v="500149"/>
    <n v="11098"/>
    <d v="2025-07-10T00:00:00"/>
    <x v="0"/>
    <x v="0"/>
    <s v="Noida"/>
    <s v="Uttar Pradesh"/>
    <x v="1"/>
    <x v="2"/>
    <x v="6"/>
    <x v="1"/>
    <n v="5066.68"/>
    <n v="10133.36"/>
    <n v="27"/>
    <n v="7397.3528000000006"/>
    <x v="1"/>
    <x v="0"/>
    <x v="0"/>
    <n v="5"/>
    <n v="40477276.296199858"/>
  </r>
  <r>
    <n v="500150"/>
    <n v="10105"/>
    <d v="2026-04-11T00:00:00"/>
    <x v="3"/>
    <x v="1"/>
    <s v="Dehradun"/>
    <s v="Uttarakhand"/>
    <x v="0"/>
    <x v="0"/>
    <x v="65"/>
    <x v="1"/>
    <n v="37.840000000000003"/>
    <n v="75.680000000000007"/>
    <n v="14"/>
    <n v="65.084800000000001"/>
    <x v="2"/>
    <x v="2"/>
    <x v="2"/>
    <n v="0"/>
    <n v="3077928.2320000008"/>
  </r>
  <r>
    <n v="500151"/>
    <n v="11391"/>
    <d v="2025-12-15T00:00:00"/>
    <x v="15"/>
    <x v="1"/>
    <s v="Ahmedabad"/>
    <s v="Gujarat"/>
    <x v="3"/>
    <x v="11"/>
    <x v="72"/>
    <x v="1"/>
    <n v="2004.19"/>
    <n v="4008.38"/>
    <n v="21"/>
    <n v="3166.6202000000003"/>
    <x v="0"/>
    <x v="0"/>
    <x v="1"/>
    <n v="4"/>
    <n v="40477276.296199858"/>
  </r>
  <r>
    <n v="500152"/>
    <n v="10155"/>
    <d v="2025-09-14T00:00:00"/>
    <x v="27"/>
    <x v="0"/>
    <s v="Ahmedabad"/>
    <s v="Gujarat"/>
    <x v="4"/>
    <x v="15"/>
    <x v="68"/>
    <x v="2"/>
    <n v="694.34"/>
    <n v="694.34"/>
    <n v="6"/>
    <n v="652.67959999999994"/>
    <x v="0"/>
    <x v="0"/>
    <x v="1"/>
    <n v="3"/>
    <n v="40477276.296199858"/>
  </r>
  <r>
    <n v="500153"/>
    <n v="11223"/>
    <d v="2026-04-08T00:00:00"/>
    <x v="1"/>
    <x v="1"/>
    <s v="Mumbai"/>
    <s v="Maharashtra"/>
    <x v="1"/>
    <x v="12"/>
    <x v="27"/>
    <x v="2"/>
    <n v="2046.58"/>
    <n v="2046.58"/>
    <n v="23"/>
    <n v="1575.8666000000001"/>
    <x v="3"/>
    <x v="0"/>
    <x v="1"/>
    <n v="1"/>
    <n v="40477276.296199858"/>
  </r>
  <r>
    <n v="500154"/>
    <n v="10807"/>
    <d v="2025-08-23T00:00:00"/>
    <x v="25"/>
    <x v="0"/>
    <s v="Hyderabad"/>
    <s v="Telangana"/>
    <x v="4"/>
    <x v="21"/>
    <x v="64"/>
    <x v="2"/>
    <n v="590.54"/>
    <n v="590.54"/>
    <n v="15"/>
    <n v="501.95899999999995"/>
    <x v="1"/>
    <x v="0"/>
    <x v="2"/>
    <n v="5"/>
    <n v="40477276.296199858"/>
  </r>
  <r>
    <n v="500155"/>
    <n v="10308"/>
    <d v="2026-01-09T00:00:00"/>
    <x v="14"/>
    <x v="0"/>
    <s v="Delhi"/>
    <s v="Delhi (NCT)"/>
    <x v="1"/>
    <x v="9"/>
    <x v="11"/>
    <x v="2"/>
    <n v="2451.67"/>
    <n v="2451.67"/>
    <n v="20"/>
    <n v="1961.3360000000002"/>
    <x v="1"/>
    <x v="0"/>
    <x v="1"/>
    <n v="4"/>
    <n v="40477276.296199858"/>
  </r>
  <r>
    <n v="500156"/>
    <n v="10065"/>
    <d v="2025-10-03T00:00:00"/>
    <x v="4"/>
    <x v="0"/>
    <s v="Mumbai"/>
    <s v="Maharashtra"/>
    <x v="1"/>
    <x v="1"/>
    <x v="54"/>
    <x v="1"/>
    <n v="2481.71"/>
    <n v="4963.42"/>
    <n v="13"/>
    <n v="4318.1754000000001"/>
    <x v="3"/>
    <x v="0"/>
    <x v="1"/>
    <n v="2"/>
    <n v="40477276.296199858"/>
  </r>
  <r>
    <n v="500157"/>
    <n v="10630"/>
    <d v="2025-06-13T00:00:00"/>
    <x v="6"/>
    <x v="1"/>
    <s v="Delhi"/>
    <s v="Delhi (NCT)"/>
    <x v="3"/>
    <x v="11"/>
    <x v="13"/>
    <x v="2"/>
    <n v="1235.77"/>
    <n v="1235.77"/>
    <n v="16"/>
    <n v="1038.0467999999998"/>
    <x v="3"/>
    <x v="2"/>
    <x v="2"/>
    <n v="0"/>
    <n v="3077928.2320000008"/>
  </r>
  <r>
    <n v="500158"/>
    <n v="10803"/>
    <d v="2025-06-29T00:00:00"/>
    <x v="8"/>
    <x v="0"/>
    <s v="Bhopal"/>
    <s v="Madhya Pradesh"/>
    <x v="4"/>
    <x v="7"/>
    <x v="10"/>
    <x v="1"/>
    <n v="724.65"/>
    <n v="1449.3"/>
    <n v="28"/>
    <n v="1043.4959999999999"/>
    <x v="1"/>
    <x v="0"/>
    <x v="1"/>
    <n v="3"/>
    <n v="40477276.296199858"/>
  </r>
  <r>
    <n v="500159"/>
    <n v="11127"/>
    <d v="2026-01-31T00:00:00"/>
    <x v="27"/>
    <x v="1"/>
    <s v="Pune"/>
    <s v="Maharashtra"/>
    <x v="2"/>
    <x v="5"/>
    <x v="33"/>
    <x v="3"/>
    <n v="4527.3"/>
    <n v="13581.900000000001"/>
    <n v="30"/>
    <n v="9507.33"/>
    <x v="0"/>
    <x v="0"/>
    <x v="1"/>
    <n v="6"/>
    <n v="40477276.296199858"/>
  </r>
  <r>
    <n v="500160"/>
    <n v="11316"/>
    <d v="2025-12-11T00:00:00"/>
    <x v="24"/>
    <x v="1"/>
    <s v="Patna"/>
    <s v="Bihar"/>
    <x v="3"/>
    <x v="4"/>
    <x v="4"/>
    <x v="2"/>
    <n v="3315.47"/>
    <n v="3315.47"/>
    <n v="11"/>
    <n v="2950.7682999999997"/>
    <x v="2"/>
    <x v="0"/>
    <x v="0"/>
    <n v="3"/>
    <n v="40477276.296199858"/>
  </r>
  <r>
    <n v="500161"/>
    <n v="11164"/>
    <d v="2025-12-23T00:00:00"/>
    <x v="19"/>
    <x v="2"/>
    <s v="Chennai"/>
    <s v="Tamil Nadu"/>
    <x v="1"/>
    <x v="12"/>
    <x v="32"/>
    <x v="1"/>
    <n v="2526.85"/>
    <n v="5053.7"/>
    <n v="19"/>
    <n v="4093.4970000000003"/>
    <x v="3"/>
    <x v="0"/>
    <x v="4"/>
    <n v="6"/>
    <n v="40477276.296199858"/>
  </r>
  <r>
    <n v="500162"/>
    <n v="10822"/>
    <d v="2026-01-24T00:00:00"/>
    <x v="31"/>
    <x v="1"/>
    <s v="Indore"/>
    <s v="Madhya Pradesh"/>
    <x v="2"/>
    <x v="5"/>
    <x v="33"/>
    <x v="2"/>
    <n v="4235.6000000000004"/>
    <n v="4235.6000000000004"/>
    <n v="17"/>
    <n v="3515.5480000000002"/>
    <x v="0"/>
    <x v="0"/>
    <x v="2"/>
    <n v="5"/>
    <n v="40477276.296199858"/>
  </r>
  <r>
    <n v="500163"/>
    <n v="11010"/>
    <d v="2026-08-21T00:00:00"/>
    <x v="41"/>
    <x v="0"/>
    <s v="Indore"/>
    <s v="Madhya Pradesh"/>
    <x v="2"/>
    <x v="3"/>
    <x v="40"/>
    <x v="2"/>
    <n v="71908.03"/>
    <n v="71908.03"/>
    <n v="7"/>
    <n v="66874.467899999989"/>
    <x v="0"/>
    <x v="0"/>
    <x v="2"/>
    <n v="5"/>
    <n v="40477276.296199858"/>
  </r>
  <r>
    <n v="500164"/>
    <n v="11386"/>
    <d v="2026-01-16T00:00:00"/>
    <x v="27"/>
    <x v="1"/>
    <s v="Indore"/>
    <s v="Madhya Pradesh"/>
    <x v="4"/>
    <x v="7"/>
    <x v="10"/>
    <x v="2"/>
    <n v="723.85"/>
    <n v="723.85"/>
    <n v="30"/>
    <n v="506.69499999999999"/>
    <x v="3"/>
    <x v="0"/>
    <x v="2"/>
    <n v="1"/>
    <n v="40477276.296199858"/>
  </r>
  <r>
    <n v="500165"/>
    <n v="10861"/>
    <d v="2026-03-20T00:00:00"/>
    <x v="25"/>
    <x v="1"/>
    <s v="Delhi"/>
    <s v="Delhi (NCT)"/>
    <x v="5"/>
    <x v="24"/>
    <x v="76"/>
    <x v="2"/>
    <n v="2386.73"/>
    <n v="2386.73"/>
    <n v="28"/>
    <n v="1718.4456"/>
    <x v="3"/>
    <x v="0"/>
    <x v="2"/>
    <n v="5"/>
    <n v="40477276.296199858"/>
  </r>
  <r>
    <n v="500166"/>
    <n v="10236"/>
    <d v="2026-03-03T00:00:00"/>
    <x v="1"/>
    <x v="2"/>
    <s v="Kolkata"/>
    <s v="West Bengal"/>
    <x v="2"/>
    <x v="14"/>
    <x v="77"/>
    <x v="2"/>
    <n v="63136.02"/>
    <n v="63136.02"/>
    <n v="8"/>
    <n v="58085.138399999996"/>
    <x v="4"/>
    <x v="0"/>
    <x v="1"/>
    <n v="3"/>
    <n v="40477276.296199858"/>
  </r>
  <r>
    <n v="500167"/>
    <n v="11110"/>
    <d v="2026-02-19T00:00:00"/>
    <x v="32"/>
    <x v="1"/>
    <s v="Nashik"/>
    <s v="Maharashtra"/>
    <x v="6"/>
    <x v="16"/>
    <x v="20"/>
    <x v="2"/>
    <n v="498.45"/>
    <n v="498.45"/>
    <n v="21"/>
    <n v="393.77550000000002"/>
    <x v="3"/>
    <x v="0"/>
    <x v="1"/>
    <n v="7"/>
    <n v="40477276.296199858"/>
  </r>
  <r>
    <n v="500168"/>
    <n v="11070"/>
    <d v="2025-07-11T00:00:00"/>
    <x v="11"/>
    <x v="1"/>
    <s v="Mumbai"/>
    <s v="Maharashtra"/>
    <x v="1"/>
    <x v="12"/>
    <x v="78"/>
    <x v="2"/>
    <n v="2170.02"/>
    <n v="2170.02"/>
    <n v="19"/>
    <n v="1757.7162000000001"/>
    <x v="5"/>
    <x v="0"/>
    <x v="2"/>
    <n v="1"/>
    <n v="40477276.296199858"/>
  </r>
  <r>
    <n v="500169"/>
    <n v="11058"/>
    <d v="2025-08-30T00:00:00"/>
    <x v="40"/>
    <x v="1"/>
    <s v="Mumbai"/>
    <s v="Maharashtra"/>
    <x v="6"/>
    <x v="25"/>
    <x v="79"/>
    <x v="2"/>
    <n v="565.41999999999996"/>
    <n v="565.41999999999996"/>
    <n v="21"/>
    <n v="446.68180000000001"/>
    <x v="1"/>
    <x v="0"/>
    <x v="1"/>
    <n v="2"/>
    <n v="40477276.296199858"/>
  </r>
  <r>
    <n v="500170"/>
    <n v="11137"/>
    <d v="2025-02-13T00:00:00"/>
    <x v="40"/>
    <x v="1"/>
    <s v="Pune"/>
    <s v="Maharashtra"/>
    <x v="4"/>
    <x v="21"/>
    <x v="51"/>
    <x v="2"/>
    <n v="420.49"/>
    <n v="420.49"/>
    <n v="26"/>
    <n v="311.1626"/>
    <x v="1"/>
    <x v="0"/>
    <x v="1"/>
    <n v="1"/>
    <n v="40477276.296199858"/>
  </r>
  <r>
    <n v="500171"/>
    <n v="10228"/>
    <d v="2025-09-24T00:00:00"/>
    <x v="33"/>
    <x v="1"/>
    <s v="Delhi"/>
    <s v="Delhi (NCT)"/>
    <x v="4"/>
    <x v="7"/>
    <x v="80"/>
    <x v="1"/>
    <n v="602.38"/>
    <n v="1204.76"/>
    <n v="25"/>
    <n v="903.56999999999994"/>
    <x v="0"/>
    <x v="0"/>
    <x v="1"/>
    <n v="5"/>
    <n v="40477276.296199858"/>
  </r>
  <r>
    <n v="500172"/>
    <n v="10323"/>
    <d v="2026-08-17T00:00:00"/>
    <x v="5"/>
    <x v="0"/>
    <s v="Ahmedabad"/>
    <s v="Gujarat"/>
    <x v="1"/>
    <x v="12"/>
    <x v="15"/>
    <x v="2"/>
    <n v="1410.87"/>
    <n v="1410.87"/>
    <n v="18"/>
    <n v="1156.9133999999999"/>
    <x v="4"/>
    <x v="0"/>
    <x v="1"/>
    <n v="3"/>
    <n v="40477276.296199858"/>
  </r>
  <r>
    <n v="500173"/>
    <n v="10396"/>
    <d v="2025-05-18T00:00:00"/>
    <x v="26"/>
    <x v="1"/>
    <s v="Hyderabad"/>
    <s v="Telangana"/>
    <x v="4"/>
    <x v="7"/>
    <x v="8"/>
    <x v="0"/>
    <n v="482.1"/>
    <n v="1928.4"/>
    <n v="7"/>
    <n v="1793.412"/>
    <x v="1"/>
    <x v="0"/>
    <x v="1"/>
    <n v="2"/>
    <n v="40477276.296199858"/>
  </r>
  <r>
    <n v="500174"/>
    <n v="10094"/>
    <d v="2025-11-23T00:00:00"/>
    <x v="12"/>
    <x v="0"/>
    <s v="Indore"/>
    <s v="Madhya Pradesh"/>
    <x v="2"/>
    <x v="14"/>
    <x v="23"/>
    <x v="2"/>
    <n v="60363.7"/>
    <n v="60363.7"/>
    <n v="22"/>
    <n v="47083.686000000002"/>
    <x v="1"/>
    <x v="0"/>
    <x v="2"/>
    <n v="3"/>
    <n v="40477276.296199858"/>
  </r>
  <r>
    <n v="500175"/>
    <n v="10229"/>
    <d v="2025-12-10T00:00:00"/>
    <x v="16"/>
    <x v="0"/>
    <s v="Lucknow"/>
    <s v="Uttar Pradesh"/>
    <x v="0"/>
    <x v="10"/>
    <x v="81"/>
    <x v="2"/>
    <n v="659.61"/>
    <n v="659.61"/>
    <n v="27"/>
    <n v="481.51530000000002"/>
    <x v="0"/>
    <x v="0"/>
    <x v="2"/>
    <n v="2"/>
    <n v="40477276.296199858"/>
  </r>
  <r>
    <n v="500176"/>
    <n v="10196"/>
    <d v="2025-01-29T00:00:00"/>
    <x v="11"/>
    <x v="0"/>
    <s v="Bengaluru"/>
    <s v="Karnataka"/>
    <x v="0"/>
    <x v="10"/>
    <x v="81"/>
    <x v="3"/>
    <n v="713.78"/>
    <n v="2141.34"/>
    <n v="24"/>
    <n v="1627.4184"/>
    <x v="3"/>
    <x v="0"/>
    <x v="1"/>
    <n v="3"/>
    <n v="40477276.296199858"/>
  </r>
  <r>
    <n v="500177"/>
    <n v="11321"/>
    <d v="2026-05-25T00:00:00"/>
    <x v="8"/>
    <x v="0"/>
    <s v="Chandigarh"/>
    <s v="Chandigarh (UT)"/>
    <x v="2"/>
    <x v="14"/>
    <x v="17"/>
    <x v="2"/>
    <n v="52691.73"/>
    <n v="52691.73"/>
    <n v="11"/>
    <n v="46895.639700000007"/>
    <x v="3"/>
    <x v="2"/>
    <x v="0"/>
    <n v="0"/>
    <n v="3077928.2320000008"/>
  </r>
  <r>
    <n v="500178"/>
    <n v="10324"/>
    <d v="2025-11-22T00:00:00"/>
    <x v="43"/>
    <x v="1"/>
    <s v="Pune"/>
    <s v="Maharashtra"/>
    <x v="0"/>
    <x v="17"/>
    <x v="21"/>
    <x v="2"/>
    <n v="155.88"/>
    <n v="155.88"/>
    <n v="30"/>
    <n v="109.11599999999999"/>
    <x v="3"/>
    <x v="0"/>
    <x v="1"/>
    <n v="2"/>
    <n v="40477276.296199858"/>
  </r>
  <r>
    <n v="500179"/>
    <n v="10139"/>
    <d v="2026-04-26T00:00:00"/>
    <x v="4"/>
    <x v="1"/>
    <s v="Surat"/>
    <s v="Gujarat"/>
    <x v="1"/>
    <x v="9"/>
    <x v="45"/>
    <x v="2"/>
    <n v="1918.52"/>
    <n v="1918.52"/>
    <n v="25"/>
    <n v="1438.8899999999999"/>
    <x v="3"/>
    <x v="0"/>
    <x v="1"/>
    <n v="1"/>
    <n v="40477276.296199858"/>
  </r>
  <r>
    <n v="500180"/>
    <n v="10997"/>
    <d v="2026-08-21T00:00:00"/>
    <x v="44"/>
    <x v="1"/>
    <s v="Lucknow"/>
    <s v="Uttar Pradesh"/>
    <x v="4"/>
    <x v="21"/>
    <x v="51"/>
    <x v="2"/>
    <n v="402.68"/>
    <n v="402.68"/>
    <n v="14"/>
    <n v="346.3048"/>
    <x v="3"/>
    <x v="0"/>
    <x v="2"/>
    <n v="3"/>
    <n v="40477276.296199858"/>
  </r>
  <r>
    <n v="500181"/>
    <n v="10468"/>
    <d v="2025-06-10T00:00:00"/>
    <x v="28"/>
    <x v="0"/>
    <s v="Mumbai"/>
    <s v="Maharashtra"/>
    <x v="2"/>
    <x v="6"/>
    <x v="60"/>
    <x v="0"/>
    <n v="3556.45"/>
    <n v="14225.8"/>
    <n v="26"/>
    <n v="10527.091999999999"/>
    <x v="1"/>
    <x v="0"/>
    <x v="2"/>
    <n v="6"/>
    <n v="40477276.296199858"/>
  </r>
  <r>
    <n v="500182"/>
    <n v="10275"/>
    <d v="2025-12-19T00:00:00"/>
    <x v="22"/>
    <x v="0"/>
    <s v="Chennai"/>
    <s v="Tamil Nadu"/>
    <x v="5"/>
    <x v="23"/>
    <x v="59"/>
    <x v="1"/>
    <n v="1896.04"/>
    <n v="3792.08"/>
    <n v="16"/>
    <n v="3185.3471999999997"/>
    <x v="0"/>
    <x v="0"/>
    <x v="1"/>
    <n v="2"/>
    <n v="40477276.296199858"/>
  </r>
  <r>
    <n v="500183"/>
    <n v="11408"/>
    <d v="2025-06-01T00:00:00"/>
    <x v="9"/>
    <x v="0"/>
    <s v="Mumbai"/>
    <s v="Maharashtra"/>
    <x v="4"/>
    <x v="7"/>
    <x v="10"/>
    <x v="1"/>
    <n v="728.73"/>
    <n v="1457.46"/>
    <n v="11"/>
    <n v="1297.1394"/>
    <x v="1"/>
    <x v="0"/>
    <x v="1"/>
    <n v="6"/>
    <n v="40477276.296199858"/>
  </r>
  <r>
    <n v="500184"/>
    <n v="10177"/>
    <d v="2025-12-07T00:00:00"/>
    <x v="20"/>
    <x v="0"/>
    <s v="Hyderabad"/>
    <s v="Telangana"/>
    <x v="4"/>
    <x v="18"/>
    <x v="69"/>
    <x v="2"/>
    <n v="336.95"/>
    <n v="336.95"/>
    <n v="17"/>
    <n v="279.66849999999999"/>
    <x v="1"/>
    <x v="0"/>
    <x v="1"/>
    <n v="6"/>
    <n v="40477276.296199858"/>
  </r>
  <r>
    <n v="500185"/>
    <n v="10887"/>
    <d v="2025-01-23T00:00:00"/>
    <x v="10"/>
    <x v="0"/>
    <s v="Delhi"/>
    <s v="Delhi (NCT)"/>
    <x v="2"/>
    <x v="3"/>
    <x v="57"/>
    <x v="2"/>
    <n v="51395.12"/>
    <n v="51395.12"/>
    <n v="6"/>
    <n v="48311.412799999998"/>
    <x v="3"/>
    <x v="0"/>
    <x v="2"/>
    <n v="3"/>
    <n v="40477276.296199858"/>
  </r>
  <r>
    <n v="500186"/>
    <n v="10051"/>
    <d v="2025-06-25T00:00:00"/>
    <x v="11"/>
    <x v="1"/>
    <s v="Patna"/>
    <s v="Bihar"/>
    <x v="3"/>
    <x v="11"/>
    <x v="71"/>
    <x v="2"/>
    <n v="797.57"/>
    <n v="797.57"/>
    <n v="26"/>
    <n v="590.20180000000005"/>
    <x v="1"/>
    <x v="0"/>
    <x v="2"/>
    <n v="4"/>
    <n v="40477276.296199858"/>
  </r>
  <r>
    <n v="500187"/>
    <n v="10551"/>
    <d v="2026-03-31T00:00:00"/>
    <x v="8"/>
    <x v="0"/>
    <s v="Mumbai"/>
    <s v="Maharashtra"/>
    <x v="1"/>
    <x v="12"/>
    <x v="32"/>
    <x v="3"/>
    <n v="2509.77"/>
    <n v="7529.3099999999995"/>
    <n v="29"/>
    <n v="5345.8100999999997"/>
    <x v="1"/>
    <x v="0"/>
    <x v="2"/>
    <n v="4"/>
    <n v="40477276.296199858"/>
  </r>
  <r>
    <n v="500188"/>
    <n v="10700"/>
    <d v="2026-01-21T00:00:00"/>
    <x v="3"/>
    <x v="0"/>
    <s v="Bhubaneswar"/>
    <s v="Odisha"/>
    <x v="0"/>
    <x v="13"/>
    <x v="16"/>
    <x v="1"/>
    <n v="403.88"/>
    <n v="807.76"/>
    <n v="5"/>
    <n v="767.37199999999996"/>
    <x v="0"/>
    <x v="0"/>
    <x v="0"/>
    <n v="4"/>
    <n v="40477276.296199858"/>
  </r>
  <r>
    <n v="500189"/>
    <n v="11081"/>
    <d v="2026-07-16T00:00:00"/>
    <x v="12"/>
    <x v="1"/>
    <s v="Gurugram"/>
    <s v="Haryana"/>
    <x v="3"/>
    <x v="20"/>
    <x v="44"/>
    <x v="2"/>
    <n v="8349.35"/>
    <n v="8349.35"/>
    <n v="8"/>
    <n v="7681.402000000001"/>
    <x v="1"/>
    <x v="0"/>
    <x v="2"/>
    <n v="2"/>
    <n v="40477276.296199858"/>
  </r>
  <r>
    <n v="500190"/>
    <n v="10810"/>
    <d v="2025-05-13T00:00:00"/>
    <x v="2"/>
    <x v="0"/>
    <s v="Surat"/>
    <s v="Gujarat"/>
    <x v="1"/>
    <x v="1"/>
    <x v="54"/>
    <x v="1"/>
    <n v="2456.7199999999998"/>
    <n v="4913.4399999999996"/>
    <n v="15"/>
    <n v="4176.424"/>
    <x v="3"/>
    <x v="0"/>
    <x v="1"/>
    <n v="1"/>
    <n v="40477276.296199858"/>
  </r>
  <r>
    <n v="500191"/>
    <n v="11428"/>
    <d v="2025-03-23T00:00:00"/>
    <x v="33"/>
    <x v="2"/>
    <s v="Kolkata"/>
    <s v="West Bengal"/>
    <x v="0"/>
    <x v="0"/>
    <x v="29"/>
    <x v="1"/>
    <n v="39.26"/>
    <n v="78.52"/>
    <n v="11"/>
    <n v="69.882800000000003"/>
    <x v="1"/>
    <x v="0"/>
    <x v="1"/>
    <n v="5"/>
    <n v="40477276.296199858"/>
  </r>
  <r>
    <n v="500192"/>
    <n v="10664"/>
    <d v="2026-03-14T00:00:00"/>
    <x v="41"/>
    <x v="0"/>
    <s v="Kolkata"/>
    <s v="West Bengal"/>
    <x v="3"/>
    <x v="8"/>
    <x v="14"/>
    <x v="1"/>
    <n v="678.96"/>
    <n v="1357.92"/>
    <n v="25"/>
    <n v="1018.44"/>
    <x v="1"/>
    <x v="0"/>
    <x v="2"/>
    <n v="4"/>
    <n v="40477276.296199858"/>
  </r>
  <r>
    <n v="500193"/>
    <n v="10042"/>
    <d v="2025-10-12T00:00:00"/>
    <x v="25"/>
    <x v="1"/>
    <s v="Indore"/>
    <s v="Madhya Pradesh"/>
    <x v="3"/>
    <x v="8"/>
    <x v="37"/>
    <x v="1"/>
    <n v="931.25"/>
    <n v="1862.5"/>
    <n v="16"/>
    <n v="1564.5"/>
    <x v="1"/>
    <x v="0"/>
    <x v="1"/>
    <n v="3"/>
    <n v="40477276.296199858"/>
  </r>
  <r>
    <n v="500194"/>
    <n v="10385"/>
    <d v="2025-02-25T00:00:00"/>
    <x v="16"/>
    <x v="0"/>
    <s v="Hyderabad"/>
    <s v="Telangana"/>
    <x v="4"/>
    <x v="21"/>
    <x v="47"/>
    <x v="2"/>
    <n v="437.94"/>
    <n v="437.94"/>
    <n v="25"/>
    <n v="328.45499999999998"/>
    <x v="1"/>
    <x v="0"/>
    <x v="1"/>
    <n v="3"/>
    <n v="40477276.296199858"/>
  </r>
  <r>
    <n v="500195"/>
    <n v="10585"/>
    <d v="2025-12-06T00:00:00"/>
    <x v="25"/>
    <x v="0"/>
    <s v="Lucknow"/>
    <s v="Uttar Pradesh"/>
    <x v="3"/>
    <x v="8"/>
    <x v="46"/>
    <x v="2"/>
    <n v="1159.77"/>
    <n v="1159.77"/>
    <n v="18"/>
    <n v="951.01140000000009"/>
    <x v="0"/>
    <x v="0"/>
    <x v="3"/>
    <n v="2"/>
    <n v="40477276.296199858"/>
  </r>
  <r>
    <n v="500196"/>
    <n v="10646"/>
    <d v="2025-02-17T00:00:00"/>
    <x v="29"/>
    <x v="1"/>
    <s v="Pune"/>
    <s v="Maharashtra"/>
    <x v="3"/>
    <x v="20"/>
    <x v="50"/>
    <x v="2"/>
    <n v="3485.82"/>
    <n v="3485.82"/>
    <n v="28"/>
    <n v="2509.7903999999999"/>
    <x v="2"/>
    <x v="0"/>
    <x v="2"/>
    <n v="1"/>
    <n v="40477276.296199858"/>
  </r>
  <r>
    <n v="500197"/>
    <n v="10214"/>
    <d v="2026-07-28T00:00:00"/>
    <x v="1"/>
    <x v="1"/>
    <s v="Chennai"/>
    <s v="Tamil Nadu"/>
    <x v="2"/>
    <x v="3"/>
    <x v="3"/>
    <x v="1"/>
    <n v="26383.58"/>
    <n v="52767.16"/>
    <n v="17"/>
    <n v="43796.7428"/>
    <x v="1"/>
    <x v="2"/>
    <x v="0"/>
    <n v="0"/>
    <n v="3077928.2320000008"/>
  </r>
  <r>
    <n v="500198"/>
    <n v="10037"/>
    <d v="2026-08-12T00:00:00"/>
    <x v="25"/>
    <x v="0"/>
    <s v="Coimbatore"/>
    <s v="Tamil Nadu"/>
    <x v="6"/>
    <x v="26"/>
    <x v="82"/>
    <x v="2"/>
    <n v="731.59"/>
    <n v="731.59"/>
    <n v="7"/>
    <n v="680.37869999999998"/>
    <x v="3"/>
    <x v="0"/>
    <x v="1"/>
    <n v="4"/>
    <n v="40477276.296199858"/>
  </r>
  <r>
    <n v="500199"/>
    <n v="10394"/>
    <d v="2025-02-11T00:00:00"/>
    <x v="44"/>
    <x v="1"/>
    <s v="Mumbai"/>
    <s v="Maharashtra"/>
    <x v="4"/>
    <x v="18"/>
    <x v="83"/>
    <x v="4"/>
    <n v="307.88"/>
    <n v="1539.4"/>
    <n v="24"/>
    <n v="1169.9440000000002"/>
    <x v="1"/>
    <x v="0"/>
    <x v="0"/>
    <n v="4"/>
    <n v="40477276.296199858"/>
  </r>
  <r>
    <n v="500200"/>
    <n v="10236"/>
    <d v="2025-10-08T00:00:00"/>
    <x v="1"/>
    <x v="2"/>
    <s v="Kolkata"/>
    <s v="West Bengal"/>
    <x v="2"/>
    <x v="14"/>
    <x v="61"/>
    <x v="4"/>
    <n v="63536.62"/>
    <n v="317683.10000000003"/>
    <n v="12"/>
    <n v="279561.12800000003"/>
    <x v="1"/>
    <x v="0"/>
    <x v="2"/>
    <n v="2"/>
    <n v="40477276.296199858"/>
  </r>
  <r>
    <n v="500201"/>
    <n v="10169"/>
    <d v="2025-03-03T00:00:00"/>
    <x v="29"/>
    <x v="1"/>
    <s v="Guwahati"/>
    <s v="Assam"/>
    <x v="5"/>
    <x v="23"/>
    <x v="59"/>
    <x v="2"/>
    <n v="1999.82"/>
    <n v="1999.82"/>
    <n v="11"/>
    <n v="1779.8398"/>
    <x v="1"/>
    <x v="0"/>
    <x v="4"/>
    <n v="5"/>
    <n v="40477276.296199858"/>
  </r>
  <r>
    <n v="500202"/>
    <n v="10716"/>
    <d v="2025-04-14T00:00:00"/>
    <x v="6"/>
    <x v="1"/>
    <s v="Lucknow"/>
    <s v="Uttar Pradesh"/>
    <x v="2"/>
    <x v="3"/>
    <x v="24"/>
    <x v="4"/>
    <n v="38780.99"/>
    <n v="193904.94999999998"/>
    <n v="4"/>
    <n v="186148.75199999998"/>
    <x v="1"/>
    <x v="0"/>
    <x v="2"/>
    <n v="3"/>
    <n v="40477276.296199858"/>
  </r>
  <r>
    <n v="500203"/>
    <n v="11341"/>
    <d v="2025-05-18T00:00:00"/>
    <x v="25"/>
    <x v="0"/>
    <s v="Bhubaneswar"/>
    <s v="Odisha"/>
    <x v="0"/>
    <x v="0"/>
    <x v="0"/>
    <x v="1"/>
    <n v="186.59"/>
    <n v="373.18"/>
    <n v="20"/>
    <n v="298.54400000000004"/>
    <x v="2"/>
    <x v="0"/>
    <x v="2"/>
    <n v="3"/>
    <n v="40477276.296199858"/>
  </r>
  <r>
    <n v="500204"/>
    <n v="10592"/>
    <d v="2026-06-24T00:00:00"/>
    <x v="26"/>
    <x v="0"/>
    <s v="Pune"/>
    <s v="Maharashtra"/>
    <x v="6"/>
    <x v="16"/>
    <x v="42"/>
    <x v="2"/>
    <n v="384.06"/>
    <n v="384.06"/>
    <n v="5"/>
    <n v="364.85699999999997"/>
    <x v="0"/>
    <x v="0"/>
    <x v="2"/>
    <n v="3"/>
    <n v="40477276.296199858"/>
  </r>
  <r>
    <n v="500205"/>
    <n v="11344"/>
    <d v="2026-08-16T00:00:00"/>
    <x v="40"/>
    <x v="0"/>
    <s v="Visakhapatnam"/>
    <s v="Andhra Pradesh"/>
    <x v="0"/>
    <x v="0"/>
    <x v="65"/>
    <x v="2"/>
    <n v="41.56"/>
    <n v="41.56"/>
    <n v="8"/>
    <n v="38.235200000000006"/>
    <x v="1"/>
    <x v="0"/>
    <x v="1"/>
    <n v="4"/>
    <n v="40477276.296199858"/>
  </r>
  <r>
    <n v="500206"/>
    <n v="11154"/>
    <d v="2025-10-20T00:00:00"/>
    <x v="13"/>
    <x v="1"/>
    <s v="Chennai"/>
    <s v="Tamil Nadu"/>
    <x v="2"/>
    <x v="6"/>
    <x v="60"/>
    <x v="1"/>
    <n v="3680.6"/>
    <n v="7361.2"/>
    <n v="24"/>
    <n v="5594.5119999999997"/>
    <x v="0"/>
    <x v="0"/>
    <x v="1"/>
    <n v="7"/>
    <n v="40477276.296199858"/>
  </r>
  <r>
    <n v="500207"/>
    <n v="11154"/>
    <d v="2025-12-16T00:00:00"/>
    <x v="13"/>
    <x v="1"/>
    <s v="Chennai"/>
    <s v="Tamil Nadu"/>
    <x v="2"/>
    <x v="14"/>
    <x v="17"/>
    <x v="0"/>
    <n v="53466.65"/>
    <n v="213866.6"/>
    <n v="12"/>
    <n v="188202.60800000001"/>
    <x v="2"/>
    <x v="0"/>
    <x v="1"/>
    <n v="3"/>
    <n v="40477276.296199858"/>
  </r>
  <r>
    <n v="500208"/>
    <n v="11349"/>
    <d v="2025-04-24T00:00:00"/>
    <x v="13"/>
    <x v="0"/>
    <s v="Nagpur"/>
    <s v="Maharashtra"/>
    <x v="1"/>
    <x v="1"/>
    <x v="84"/>
    <x v="2"/>
    <n v="2331.86"/>
    <n v="2331.86"/>
    <n v="30"/>
    <n v="1632.3019999999999"/>
    <x v="4"/>
    <x v="0"/>
    <x v="0"/>
    <n v="2"/>
    <n v="40477276.296199858"/>
  </r>
  <r>
    <n v="500209"/>
    <n v="11225"/>
    <d v="2025-04-25T00:00:00"/>
    <x v="3"/>
    <x v="0"/>
    <s v="Indore"/>
    <s v="Madhya Pradesh"/>
    <x v="0"/>
    <x v="13"/>
    <x v="16"/>
    <x v="2"/>
    <n v="396.55"/>
    <n v="396.55"/>
    <n v="4"/>
    <n v="380.68799999999999"/>
    <x v="1"/>
    <x v="2"/>
    <x v="1"/>
    <n v="0"/>
    <n v="3077928.2320000008"/>
  </r>
  <r>
    <n v="500210"/>
    <n v="10509"/>
    <d v="2025-06-28T00:00:00"/>
    <x v="8"/>
    <x v="1"/>
    <s v="Bhubaneswar"/>
    <s v="Odisha"/>
    <x v="2"/>
    <x v="5"/>
    <x v="26"/>
    <x v="1"/>
    <n v="5504.39"/>
    <n v="11008.78"/>
    <n v="30"/>
    <n v="7706.1459999999997"/>
    <x v="0"/>
    <x v="0"/>
    <x v="1"/>
    <n v="2"/>
    <n v="40477276.296199858"/>
  </r>
  <r>
    <n v="500211"/>
    <n v="10159"/>
    <d v="2026-06-22T00:00:00"/>
    <x v="36"/>
    <x v="0"/>
    <s v="Hyderabad"/>
    <s v="Telangana"/>
    <x v="1"/>
    <x v="12"/>
    <x v="32"/>
    <x v="2"/>
    <n v="2436.13"/>
    <n v="2436.13"/>
    <n v="8"/>
    <n v="2241.2396000000003"/>
    <x v="0"/>
    <x v="1"/>
    <x v="0"/>
    <n v="3"/>
    <n v="1813400.6490999996"/>
  </r>
  <r>
    <n v="500212"/>
    <n v="10799"/>
    <d v="2025-03-26T00:00:00"/>
    <x v="20"/>
    <x v="1"/>
    <s v="Bhopal"/>
    <s v="Madhya Pradesh"/>
    <x v="1"/>
    <x v="1"/>
    <x v="54"/>
    <x v="2"/>
    <n v="2605.73"/>
    <n v="2605.73"/>
    <n v="9"/>
    <n v="2371.2143000000001"/>
    <x v="1"/>
    <x v="0"/>
    <x v="1"/>
    <n v="3"/>
    <n v="40477276.296199858"/>
  </r>
  <r>
    <n v="500213"/>
    <n v="10330"/>
    <d v="2026-03-15T00:00:00"/>
    <x v="1"/>
    <x v="0"/>
    <s v="Delhi"/>
    <s v="Delhi (NCT)"/>
    <x v="3"/>
    <x v="11"/>
    <x v="49"/>
    <x v="3"/>
    <n v="736.18"/>
    <n v="2208.54"/>
    <n v="9"/>
    <n v="2009.7714000000001"/>
    <x v="1"/>
    <x v="0"/>
    <x v="2"/>
    <n v="3"/>
    <n v="40477276.296199858"/>
  </r>
  <r>
    <n v="500214"/>
    <n v="11309"/>
    <d v="2025-10-01T00:00:00"/>
    <x v="6"/>
    <x v="0"/>
    <s v="Patna"/>
    <s v="Bihar"/>
    <x v="0"/>
    <x v="0"/>
    <x v="0"/>
    <x v="3"/>
    <n v="179.82"/>
    <n v="539.46"/>
    <n v="26"/>
    <n v="399.2004"/>
    <x v="1"/>
    <x v="0"/>
    <x v="2"/>
    <n v="3"/>
    <n v="40477276.296199858"/>
  </r>
  <r>
    <n v="500215"/>
    <n v="10019"/>
    <d v="2025-05-16T00:00:00"/>
    <x v="2"/>
    <x v="1"/>
    <s v="Surat"/>
    <s v="Gujarat"/>
    <x v="4"/>
    <x v="7"/>
    <x v="8"/>
    <x v="2"/>
    <n v="514.88"/>
    <n v="514.88"/>
    <n v="11"/>
    <n v="458.2432"/>
    <x v="2"/>
    <x v="0"/>
    <x v="0"/>
    <n v="6"/>
    <n v="40477276.296199858"/>
  </r>
  <r>
    <n v="500216"/>
    <n v="11163"/>
    <d v="2025-10-03T00:00:00"/>
    <x v="13"/>
    <x v="0"/>
    <s v="Mumbai"/>
    <s v="Maharashtra"/>
    <x v="2"/>
    <x v="5"/>
    <x v="34"/>
    <x v="1"/>
    <n v="1477.34"/>
    <n v="2954.68"/>
    <n v="23"/>
    <n v="2275.1035999999999"/>
    <x v="0"/>
    <x v="0"/>
    <x v="1"/>
    <n v="5"/>
    <n v="40477276.296199858"/>
  </r>
  <r>
    <n v="500217"/>
    <n v="10213"/>
    <d v="2026-03-12T00:00:00"/>
    <x v="39"/>
    <x v="0"/>
    <s v="Bengaluru"/>
    <s v="Karnataka"/>
    <x v="3"/>
    <x v="8"/>
    <x v="37"/>
    <x v="1"/>
    <n v="904.33"/>
    <n v="1808.66"/>
    <n v="15"/>
    <n v="1537.3610000000001"/>
    <x v="1"/>
    <x v="0"/>
    <x v="1"/>
    <n v="5"/>
    <n v="40477276.296199858"/>
  </r>
  <r>
    <n v="500218"/>
    <n v="10551"/>
    <d v="2026-04-21T00:00:00"/>
    <x v="8"/>
    <x v="0"/>
    <s v="Mumbai"/>
    <s v="Maharashtra"/>
    <x v="2"/>
    <x v="6"/>
    <x v="48"/>
    <x v="2"/>
    <n v="26341.82"/>
    <n v="26341.82"/>
    <n v="13"/>
    <n v="22917.383399999999"/>
    <x v="3"/>
    <x v="0"/>
    <x v="1"/>
    <n v="3"/>
    <n v="40477276.296199858"/>
  </r>
  <r>
    <n v="500219"/>
    <n v="10142"/>
    <d v="2026-01-03T00:00:00"/>
    <x v="18"/>
    <x v="0"/>
    <s v="Chandigarh"/>
    <s v="Chandigarh (UT)"/>
    <x v="2"/>
    <x v="6"/>
    <x v="60"/>
    <x v="3"/>
    <n v="3410.98"/>
    <n v="10232.94"/>
    <n v="7"/>
    <n v="9516.6342000000004"/>
    <x v="3"/>
    <x v="1"/>
    <x v="4"/>
    <n v="2"/>
    <n v="1813400.6490999996"/>
  </r>
  <r>
    <n v="500220"/>
    <n v="10043"/>
    <d v="2025-09-21T00:00:00"/>
    <x v="7"/>
    <x v="1"/>
    <s v="Chennai"/>
    <s v="Tamil Nadu"/>
    <x v="2"/>
    <x v="3"/>
    <x v="57"/>
    <x v="2"/>
    <n v="55030.33"/>
    <n v="55030.33"/>
    <n v="19"/>
    <n v="44574.567300000002"/>
    <x v="3"/>
    <x v="0"/>
    <x v="2"/>
    <n v="7"/>
    <n v="40477276.296199858"/>
  </r>
  <r>
    <n v="500221"/>
    <n v="11313"/>
    <d v="2025-11-28T00:00:00"/>
    <x v="30"/>
    <x v="0"/>
    <s v="Chennai"/>
    <s v="Tamil Nadu"/>
    <x v="4"/>
    <x v="7"/>
    <x v="80"/>
    <x v="1"/>
    <n v="593.38"/>
    <n v="1186.76"/>
    <n v="28"/>
    <n v="854.46719999999993"/>
    <x v="2"/>
    <x v="0"/>
    <x v="0"/>
    <n v="2"/>
    <n v="40477276.296199858"/>
  </r>
  <r>
    <n v="500222"/>
    <n v="10064"/>
    <d v="2025-08-18T00:00:00"/>
    <x v="36"/>
    <x v="1"/>
    <s v="Jaipur"/>
    <s v="Rajasthan"/>
    <x v="4"/>
    <x v="15"/>
    <x v="73"/>
    <x v="2"/>
    <n v="501.79"/>
    <n v="501.79"/>
    <n v="25"/>
    <n v="376.34250000000003"/>
    <x v="2"/>
    <x v="0"/>
    <x v="0"/>
    <n v="1"/>
    <n v="40477276.296199858"/>
  </r>
  <r>
    <n v="500223"/>
    <n v="11044"/>
    <d v="2025-02-02T00:00:00"/>
    <x v="20"/>
    <x v="1"/>
    <s v="Kolkata"/>
    <s v="West Bengal"/>
    <x v="6"/>
    <x v="26"/>
    <x v="85"/>
    <x v="2"/>
    <n v="390.65"/>
    <n v="390.65"/>
    <n v="28"/>
    <n v="281.26799999999997"/>
    <x v="1"/>
    <x v="0"/>
    <x v="1"/>
    <n v="3"/>
    <n v="40477276.296199858"/>
  </r>
  <r>
    <n v="500224"/>
    <n v="11341"/>
    <d v="2025-05-11T00:00:00"/>
    <x v="25"/>
    <x v="0"/>
    <s v="Bhubaneswar"/>
    <s v="Odisha"/>
    <x v="2"/>
    <x v="14"/>
    <x v="23"/>
    <x v="2"/>
    <n v="60747.64"/>
    <n v="60747.64"/>
    <n v="17"/>
    <n v="50420.5412"/>
    <x v="3"/>
    <x v="0"/>
    <x v="1"/>
    <n v="2"/>
    <n v="40477276.296199858"/>
  </r>
  <r>
    <n v="500225"/>
    <n v="10971"/>
    <d v="2025-05-13T00:00:00"/>
    <x v="8"/>
    <x v="1"/>
    <s v="Pune"/>
    <s v="Maharashtra"/>
    <x v="0"/>
    <x v="17"/>
    <x v="86"/>
    <x v="2"/>
    <n v="689.54"/>
    <n v="689.54"/>
    <n v="27"/>
    <n v="503.36419999999998"/>
    <x v="1"/>
    <x v="0"/>
    <x v="3"/>
    <n v="2"/>
    <n v="40477276.296199858"/>
  </r>
  <r>
    <n v="500226"/>
    <n v="10041"/>
    <d v="2025-06-16T00:00:00"/>
    <x v="28"/>
    <x v="0"/>
    <s v="Mysuru"/>
    <s v="Karnataka"/>
    <x v="4"/>
    <x v="7"/>
    <x v="10"/>
    <x v="1"/>
    <n v="699.36"/>
    <n v="1398.72"/>
    <n v="10"/>
    <n v="1258.848"/>
    <x v="1"/>
    <x v="0"/>
    <x v="2"/>
    <n v="5"/>
    <n v="40477276.296199858"/>
  </r>
  <r>
    <n v="500227"/>
    <n v="11426"/>
    <d v="2025-07-10T00:00:00"/>
    <x v="0"/>
    <x v="1"/>
    <s v="Patna"/>
    <s v="Bihar"/>
    <x v="5"/>
    <x v="24"/>
    <x v="87"/>
    <x v="2"/>
    <n v="707.71"/>
    <n v="707.71"/>
    <n v="3"/>
    <n v="686.4787"/>
    <x v="5"/>
    <x v="0"/>
    <x v="1"/>
    <n v="2"/>
    <n v="40477276.296199858"/>
  </r>
  <r>
    <n v="500228"/>
    <n v="11380"/>
    <d v="2025-05-28T00:00:00"/>
    <x v="44"/>
    <x v="0"/>
    <s v="Lucknow"/>
    <s v="Uttar Pradesh"/>
    <x v="4"/>
    <x v="15"/>
    <x v="68"/>
    <x v="1"/>
    <n v="694.45"/>
    <n v="1388.9"/>
    <n v="11"/>
    <n v="1236.1210000000001"/>
    <x v="0"/>
    <x v="0"/>
    <x v="1"/>
    <n v="4"/>
    <n v="40477276.296199858"/>
  </r>
  <r>
    <n v="500229"/>
    <n v="11035"/>
    <d v="2025-11-16T00:00:00"/>
    <x v="26"/>
    <x v="0"/>
    <s v="Lucknow"/>
    <s v="Uttar Pradesh"/>
    <x v="2"/>
    <x v="14"/>
    <x v="61"/>
    <x v="2"/>
    <n v="66260.3"/>
    <n v="66260.3"/>
    <n v="24"/>
    <n v="50357.828000000001"/>
    <x v="1"/>
    <x v="0"/>
    <x v="1"/>
    <n v="3"/>
    <n v="40477276.296199858"/>
  </r>
  <r>
    <n v="500230"/>
    <n v="10389"/>
    <d v="2026-04-28T00:00:00"/>
    <x v="39"/>
    <x v="1"/>
    <s v="Chandigarh"/>
    <s v="Chandigarh (UT)"/>
    <x v="3"/>
    <x v="4"/>
    <x v="88"/>
    <x v="2"/>
    <n v="6990.98"/>
    <n v="6990.98"/>
    <n v="26"/>
    <n v="5173.3251999999993"/>
    <x v="1"/>
    <x v="2"/>
    <x v="1"/>
    <n v="0"/>
    <n v="3077928.2320000008"/>
  </r>
  <r>
    <n v="500231"/>
    <n v="11424"/>
    <d v="2025-07-26T00:00:00"/>
    <x v="5"/>
    <x v="0"/>
    <s v="Mumbai"/>
    <s v="Maharashtra"/>
    <x v="3"/>
    <x v="8"/>
    <x v="14"/>
    <x v="2"/>
    <n v="693.68"/>
    <n v="693.68"/>
    <n v="17"/>
    <n v="575.75439999999992"/>
    <x v="1"/>
    <x v="0"/>
    <x v="1"/>
    <n v="2"/>
    <n v="40477276.296199858"/>
  </r>
  <r>
    <n v="500232"/>
    <n v="10497"/>
    <d v="2025-11-24T00:00:00"/>
    <x v="22"/>
    <x v="1"/>
    <s v="Chennai"/>
    <s v="Tamil Nadu"/>
    <x v="3"/>
    <x v="8"/>
    <x v="9"/>
    <x v="2"/>
    <n v="1055.7"/>
    <n v="1055.7"/>
    <n v="26"/>
    <n v="781.21800000000007"/>
    <x v="1"/>
    <x v="2"/>
    <x v="1"/>
    <n v="0"/>
    <n v="3077928.2320000008"/>
  </r>
  <r>
    <n v="500233"/>
    <n v="10346"/>
    <d v="2025-04-13T00:00:00"/>
    <x v="27"/>
    <x v="0"/>
    <s v="Kolkata"/>
    <s v="West Bengal"/>
    <x v="1"/>
    <x v="12"/>
    <x v="32"/>
    <x v="2"/>
    <n v="2467.1"/>
    <n v="2467.1"/>
    <n v="12"/>
    <n v="2171.0479999999998"/>
    <x v="1"/>
    <x v="0"/>
    <x v="2"/>
    <n v="4"/>
    <n v="40477276.296199858"/>
  </r>
  <r>
    <n v="500234"/>
    <n v="10778"/>
    <d v="2025-10-24T00:00:00"/>
    <x v="29"/>
    <x v="0"/>
    <s v="Pune"/>
    <s v="Maharashtra"/>
    <x v="6"/>
    <x v="25"/>
    <x v="79"/>
    <x v="1"/>
    <n v="629.41999999999996"/>
    <n v="1258.8399999999999"/>
    <n v="6"/>
    <n v="1183.3095999999998"/>
    <x v="1"/>
    <x v="0"/>
    <x v="4"/>
    <n v="5"/>
    <n v="40477276.296199858"/>
  </r>
  <r>
    <n v="500235"/>
    <n v="11318"/>
    <d v="2026-08-05T00:00:00"/>
    <x v="29"/>
    <x v="1"/>
    <s v="Hyderabad"/>
    <s v="Telangana"/>
    <x v="2"/>
    <x v="3"/>
    <x v="24"/>
    <x v="4"/>
    <n v="41330.68"/>
    <n v="206653.4"/>
    <n v="9"/>
    <n v="188054.59400000001"/>
    <x v="1"/>
    <x v="0"/>
    <x v="2"/>
    <n v="4"/>
    <n v="40477276.296199858"/>
  </r>
  <r>
    <n v="500236"/>
    <n v="10253"/>
    <d v="2025-10-22T00:00:00"/>
    <x v="43"/>
    <x v="1"/>
    <s v="Bengaluru"/>
    <s v="Karnataka"/>
    <x v="4"/>
    <x v="15"/>
    <x v="68"/>
    <x v="2"/>
    <n v="734.09"/>
    <n v="734.09"/>
    <n v="9"/>
    <n v="668.02190000000007"/>
    <x v="0"/>
    <x v="2"/>
    <x v="2"/>
    <n v="0"/>
    <n v="3077928.2320000008"/>
  </r>
  <r>
    <n v="500237"/>
    <n v="10393"/>
    <d v="2026-01-16T00:00:00"/>
    <x v="13"/>
    <x v="1"/>
    <s v="Chennai"/>
    <s v="Tamil Nadu"/>
    <x v="3"/>
    <x v="20"/>
    <x v="44"/>
    <x v="2"/>
    <n v="8260.93"/>
    <n v="8260.93"/>
    <n v="26"/>
    <n v="6113.0882000000001"/>
    <x v="0"/>
    <x v="0"/>
    <x v="0"/>
    <n v="5"/>
    <n v="40477276.296199858"/>
  </r>
  <r>
    <n v="500238"/>
    <n v="10569"/>
    <d v="2026-07-28T00:00:00"/>
    <x v="0"/>
    <x v="1"/>
    <s v="Bhopal"/>
    <s v="Madhya Pradesh"/>
    <x v="2"/>
    <x v="14"/>
    <x v="17"/>
    <x v="2"/>
    <n v="54529.79"/>
    <n v="54529.79"/>
    <n v="23"/>
    <n v="41987.938300000002"/>
    <x v="1"/>
    <x v="0"/>
    <x v="1"/>
    <n v="5"/>
    <n v="40477276.296199858"/>
  </r>
  <r>
    <n v="500239"/>
    <n v="10905"/>
    <d v="2025-09-26T00:00:00"/>
    <x v="25"/>
    <x v="0"/>
    <s v="Kolkata"/>
    <s v="West Bengal"/>
    <x v="0"/>
    <x v="13"/>
    <x v="89"/>
    <x v="1"/>
    <n v="262.87"/>
    <n v="525.74"/>
    <n v="11"/>
    <n v="467.90860000000004"/>
    <x v="4"/>
    <x v="0"/>
    <x v="0"/>
    <n v="5"/>
    <n v="40477276.296199858"/>
  </r>
  <r>
    <n v="500240"/>
    <n v="10365"/>
    <d v="2025-12-19T00:00:00"/>
    <x v="28"/>
    <x v="0"/>
    <s v="Mumbai"/>
    <s v="Maharashtra"/>
    <x v="1"/>
    <x v="2"/>
    <x v="66"/>
    <x v="0"/>
    <n v="3808.95"/>
    <n v="15235.8"/>
    <n v="28"/>
    <n v="10969.776"/>
    <x v="1"/>
    <x v="0"/>
    <x v="2"/>
    <n v="4"/>
    <n v="40477276.296199858"/>
  </r>
  <r>
    <n v="500241"/>
    <n v="10244"/>
    <d v="2026-08-08T00:00:00"/>
    <x v="39"/>
    <x v="1"/>
    <s v="Indore"/>
    <s v="Madhya Pradesh"/>
    <x v="3"/>
    <x v="11"/>
    <x v="13"/>
    <x v="1"/>
    <n v="1231.99"/>
    <n v="2463.98"/>
    <n v="18"/>
    <n v="2020.4636000000003"/>
    <x v="0"/>
    <x v="0"/>
    <x v="0"/>
    <n v="4"/>
    <n v="40477276.296199858"/>
  </r>
  <r>
    <n v="500242"/>
    <n v="10860"/>
    <d v="2025-07-05T00:00:00"/>
    <x v="1"/>
    <x v="1"/>
    <s v="Hyderabad"/>
    <s v="Telangana"/>
    <x v="1"/>
    <x v="9"/>
    <x v="25"/>
    <x v="2"/>
    <n v="1348.55"/>
    <n v="1348.55"/>
    <n v="26"/>
    <n v="997.92699999999991"/>
    <x v="1"/>
    <x v="0"/>
    <x v="1"/>
    <n v="7"/>
    <n v="40477276.296199858"/>
  </r>
  <r>
    <n v="500243"/>
    <n v="10082"/>
    <d v="2026-05-07T00:00:00"/>
    <x v="11"/>
    <x v="1"/>
    <s v="Patna"/>
    <s v="Bihar"/>
    <x v="1"/>
    <x v="9"/>
    <x v="45"/>
    <x v="2"/>
    <n v="1838.3"/>
    <n v="1838.3"/>
    <n v="25"/>
    <n v="1378.7249999999999"/>
    <x v="3"/>
    <x v="0"/>
    <x v="1"/>
    <n v="6"/>
    <n v="40477276.296199858"/>
  </r>
  <r>
    <n v="500244"/>
    <n v="11113"/>
    <d v="2026-03-09T00:00:00"/>
    <x v="39"/>
    <x v="0"/>
    <s v="Chennai"/>
    <s v="Tamil Nadu"/>
    <x v="1"/>
    <x v="12"/>
    <x v="27"/>
    <x v="2"/>
    <n v="2013.37"/>
    <n v="2013.37"/>
    <n v="18"/>
    <n v="1650.9634000000001"/>
    <x v="1"/>
    <x v="0"/>
    <x v="0"/>
    <n v="4"/>
    <n v="40477276.296199858"/>
  </r>
  <r>
    <n v="500245"/>
    <n v="10271"/>
    <d v="2026-06-04T00:00:00"/>
    <x v="31"/>
    <x v="0"/>
    <s v="Ahmedabad"/>
    <s v="Gujarat"/>
    <x v="1"/>
    <x v="2"/>
    <x v="2"/>
    <x v="2"/>
    <n v="2459.7199999999998"/>
    <n v="2459.7199999999998"/>
    <n v="19"/>
    <n v="1992.3732"/>
    <x v="1"/>
    <x v="2"/>
    <x v="4"/>
    <n v="0"/>
    <n v="3077928.2320000008"/>
  </r>
  <r>
    <n v="500246"/>
    <n v="10887"/>
    <d v="2025-07-18T00:00:00"/>
    <x v="10"/>
    <x v="0"/>
    <s v="Delhi"/>
    <s v="Delhi (NCT)"/>
    <x v="0"/>
    <x v="10"/>
    <x v="12"/>
    <x v="2"/>
    <n v="206.04"/>
    <n v="206.04"/>
    <n v="8"/>
    <n v="189.55680000000001"/>
    <x v="1"/>
    <x v="0"/>
    <x v="1"/>
    <n v="2"/>
    <n v="40477276.296199858"/>
  </r>
  <r>
    <n v="500247"/>
    <n v="10203"/>
    <d v="2025-11-21T00:00:00"/>
    <x v="6"/>
    <x v="0"/>
    <s v="Gurugram"/>
    <s v="Haryana"/>
    <x v="4"/>
    <x v="18"/>
    <x v="28"/>
    <x v="2"/>
    <n v="375.6"/>
    <n v="375.6"/>
    <n v="30"/>
    <n v="262.92"/>
    <x v="0"/>
    <x v="0"/>
    <x v="2"/>
    <n v="7"/>
    <n v="40477276.296199858"/>
  </r>
  <r>
    <n v="500248"/>
    <n v="11245"/>
    <d v="2025-03-14T00:00:00"/>
    <x v="14"/>
    <x v="0"/>
    <s v="Delhi"/>
    <s v="Delhi (NCT)"/>
    <x v="3"/>
    <x v="4"/>
    <x v="4"/>
    <x v="2"/>
    <n v="3476.13"/>
    <n v="3476.13"/>
    <n v="2"/>
    <n v="3406.6073999999999"/>
    <x v="0"/>
    <x v="0"/>
    <x v="2"/>
    <n v="4"/>
    <n v="40477276.296199858"/>
  </r>
  <r>
    <n v="500249"/>
    <n v="10060"/>
    <d v="2026-03-18T00:00:00"/>
    <x v="21"/>
    <x v="1"/>
    <s v="Hyderabad"/>
    <s v="Telangana"/>
    <x v="0"/>
    <x v="0"/>
    <x v="90"/>
    <x v="3"/>
    <n v="51.92"/>
    <n v="155.76"/>
    <n v="6"/>
    <n v="146.41439999999997"/>
    <x v="0"/>
    <x v="0"/>
    <x v="1"/>
    <n v="1"/>
    <n v="40477276.296199858"/>
  </r>
  <r>
    <n v="500250"/>
    <n v="10959"/>
    <d v="2025-07-26T00:00:00"/>
    <x v="10"/>
    <x v="0"/>
    <s v="Bengaluru"/>
    <s v="Karnataka"/>
    <x v="2"/>
    <x v="6"/>
    <x v="60"/>
    <x v="2"/>
    <n v="3424.45"/>
    <n v="3424.45"/>
    <n v="27"/>
    <n v="2499.8484999999996"/>
    <x v="4"/>
    <x v="0"/>
    <x v="2"/>
    <n v="3"/>
    <n v="40477276.296199858"/>
  </r>
  <r>
    <n v="500251"/>
    <n v="10623"/>
    <d v="2025-08-28T00:00:00"/>
    <x v="32"/>
    <x v="1"/>
    <s v="Indore"/>
    <s v="Madhya Pradesh"/>
    <x v="5"/>
    <x v="24"/>
    <x v="76"/>
    <x v="2"/>
    <n v="2425.92"/>
    <n v="2425.92"/>
    <n v="23"/>
    <n v="1867.9584000000002"/>
    <x v="1"/>
    <x v="0"/>
    <x v="0"/>
    <n v="1"/>
    <n v="40477276.296199858"/>
  </r>
  <r>
    <n v="500252"/>
    <n v="10882"/>
    <d v="2026-03-07T00:00:00"/>
    <x v="41"/>
    <x v="0"/>
    <s v="Kolkata"/>
    <s v="West Bengal"/>
    <x v="5"/>
    <x v="23"/>
    <x v="91"/>
    <x v="1"/>
    <n v="1899.15"/>
    <n v="3798.3"/>
    <n v="2"/>
    <n v="3722.3340000000003"/>
    <x v="0"/>
    <x v="0"/>
    <x v="0"/>
    <n v="3"/>
    <n v="40477276.296199858"/>
  </r>
  <r>
    <n v="500253"/>
    <n v="10257"/>
    <d v="2026-07-31T00:00:00"/>
    <x v="18"/>
    <x v="0"/>
    <s v="Ahmedabad"/>
    <s v="Gujarat"/>
    <x v="4"/>
    <x v="21"/>
    <x v="51"/>
    <x v="2"/>
    <n v="377.48"/>
    <n v="377.48"/>
    <n v="28"/>
    <n v="271.78559999999999"/>
    <x v="0"/>
    <x v="0"/>
    <x v="1"/>
    <n v="5"/>
    <n v="40477276.296199858"/>
  </r>
  <r>
    <n v="500254"/>
    <n v="10433"/>
    <d v="2026-03-07T00:00:00"/>
    <x v="29"/>
    <x v="0"/>
    <s v="Bengaluru"/>
    <s v="Karnataka"/>
    <x v="3"/>
    <x v="8"/>
    <x v="46"/>
    <x v="2"/>
    <n v="1231"/>
    <n v="1231"/>
    <n v="6"/>
    <n v="1157.1399999999999"/>
    <x v="0"/>
    <x v="0"/>
    <x v="0"/>
    <n v="7"/>
    <n v="40477276.296199858"/>
  </r>
  <r>
    <n v="500255"/>
    <n v="10316"/>
    <d v="2026-02-17T00:00:00"/>
    <x v="20"/>
    <x v="1"/>
    <s v="Bengaluru"/>
    <s v="Karnataka"/>
    <x v="6"/>
    <x v="25"/>
    <x v="92"/>
    <x v="2"/>
    <n v="381.24"/>
    <n v="381.24"/>
    <n v="11"/>
    <n v="339.30360000000002"/>
    <x v="2"/>
    <x v="0"/>
    <x v="1"/>
    <n v="6"/>
    <n v="40477276.296199858"/>
  </r>
  <r>
    <n v="500256"/>
    <n v="10057"/>
    <d v="2026-07-16T00:00:00"/>
    <x v="5"/>
    <x v="1"/>
    <s v="Chennai"/>
    <s v="Tamil Nadu"/>
    <x v="0"/>
    <x v="0"/>
    <x v="0"/>
    <x v="2"/>
    <n v="172.47"/>
    <n v="172.47"/>
    <n v="25"/>
    <n v="129.35249999999999"/>
    <x v="1"/>
    <x v="0"/>
    <x v="1"/>
    <n v="4"/>
    <n v="40477276.296199858"/>
  </r>
  <r>
    <n v="500257"/>
    <n v="11104"/>
    <d v="2025-03-06T00:00:00"/>
    <x v="3"/>
    <x v="0"/>
    <s v="Delhi"/>
    <s v="Delhi (NCT)"/>
    <x v="1"/>
    <x v="9"/>
    <x v="45"/>
    <x v="2"/>
    <n v="1841.12"/>
    <n v="1841.12"/>
    <n v="18"/>
    <n v="1509.7184"/>
    <x v="3"/>
    <x v="0"/>
    <x v="0"/>
    <n v="2"/>
    <n v="40477276.296199858"/>
  </r>
  <r>
    <n v="500258"/>
    <n v="10698"/>
    <d v="2026-06-27T00:00:00"/>
    <x v="24"/>
    <x v="1"/>
    <s v="Bengaluru"/>
    <s v="Karnataka"/>
    <x v="2"/>
    <x v="14"/>
    <x v="61"/>
    <x v="2"/>
    <n v="63565.67"/>
    <n v="63565.67"/>
    <n v="9"/>
    <n v="57844.759700000002"/>
    <x v="1"/>
    <x v="0"/>
    <x v="1"/>
    <n v="7"/>
    <n v="40477276.296199858"/>
  </r>
  <r>
    <n v="500259"/>
    <n v="10987"/>
    <d v="2026-04-18T00:00:00"/>
    <x v="9"/>
    <x v="1"/>
    <s v="Hyderabad"/>
    <s v="Telangana"/>
    <x v="3"/>
    <x v="8"/>
    <x v="9"/>
    <x v="1"/>
    <n v="1000.09"/>
    <n v="2000.18"/>
    <n v="14"/>
    <n v="1720.1548"/>
    <x v="0"/>
    <x v="0"/>
    <x v="1"/>
    <n v="2"/>
    <n v="40477276.296199858"/>
  </r>
  <r>
    <n v="500260"/>
    <n v="10117"/>
    <d v="2026-07-09T00:00:00"/>
    <x v="20"/>
    <x v="1"/>
    <s v="Chennai"/>
    <s v="Tamil Nadu"/>
    <x v="0"/>
    <x v="13"/>
    <x v="16"/>
    <x v="2"/>
    <n v="390.83"/>
    <n v="390.83"/>
    <n v="18"/>
    <n v="320.48060000000004"/>
    <x v="0"/>
    <x v="0"/>
    <x v="1"/>
    <n v="5"/>
    <n v="40477276.296199858"/>
  </r>
  <r>
    <n v="500261"/>
    <n v="10685"/>
    <d v="2026-01-10T00:00:00"/>
    <x v="36"/>
    <x v="0"/>
    <s v="Bhopal"/>
    <s v="Madhya Pradesh"/>
    <x v="5"/>
    <x v="12"/>
    <x v="43"/>
    <x v="1"/>
    <n v="582.44000000000005"/>
    <n v="1164.8800000000001"/>
    <n v="15"/>
    <n v="990.14800000000002"/>
    <x v="1"/>
    <x v="0"/>
    <x v="1"/>
    <n v="2"/>
    <n v="40477276.296199858"/>
  </r>
  <r>
    <n v="500262"/>
    <n v="10459"/>
    <d v="2025-07-08T00:00:00"/>
    <x v="41"/>
    <x v="1"/>
    <s v="Mumbai"/>
    <s v="Maharashtra"/>
    <x v="2"/>
    <x v="5"/>
    <x v="5"/>
    <x v="2"/>
    <n v="6124.39"/>
    <n v="6124.39"/>
    <n v="5"/>
    <n v="5818.1705000000002"/>
    <x v="0"/>
    <x v="0"/>
    <x v="2"/>
    <n v="1"/>
    <n v="40477276.296199858"/>
  </r>
  <r>
    <n v="500263"/>
    <n v="11012"/>
    <d v="2025-10-02T00:00:00"/>
    <x v="25"/>
    <x v="1"/>
    <s v="Mumbai"/>
    <s v="Maharashtra"/>
    <x v="4"/>
    <x v="7"/>
    <x v="56"/>
    <x v="2"/>
    <n v="792.38"/>
    <n v="792.38"/>
    <n v="30"/>
    <n v="554.66599999999994"/>
    <x v="0"/>
    <x v="0"/>
    <x v="0"/>
    <n v="3"/>
    <n v="40477276.296199858"/>
  </r>
  <r>
    <n v="500264"/>
    <n v="11104"/>
    <d v="2026-06-07T00:00:00"/>
    <x v="3"/>
    <x v="0"/>
    <s v="Delhi"/>
    <s v="Delhi (NCT)"/>
    <x v="1"/>
    <x v="12"/>
    <x v="32"/>
    <x v="2"/>
    <n v="2561.41"/>
    <n v="2561.41"/>
    <n v="8"/>
    <n v="2356.4971999999998"/>
    <x v="0"/>
    <x v="0"/>
    <x v="1"/>
    <n v="5"/>
    <n v="40477276.296199858"/>
  </r>
  <r>
    <n v="500265"/>
    <n v="10123"/>
    <d v="2026-04-19T00:00:00"/>
    <x v="30"/>
    <x v="1"/>
    <s v="Patna"/>
    <s v="Bihar"/>
    <x v="4"/>
    <x v="15"/>
    <x v="73"/>
    <x v="2"/>
    <n v="487.11"/>
    <n v="487.11"/>
    <n v="7"/>
    <n v="453.01229999999998"/>
    <x v="0"/>
    <x v="0"/>
    <x v="2"/>
    <n v="4"/>
    <n v="40477276.296199858"/>
  </r>
  <r>
    <n v="500266"/>
    <n v="10826"/>
    <d v="2025-08-04T00:00:00"/>
    <x v="31"/>
    <x v="1"/>
    <s v="Coimbatore"/>
    <s v="Tamil Nadu"/>
    <x v="2"/>
    <x v="3"/>
    <x v="40"/>
    <x v="2"/>
    <n v="66551.02"/>
    <n v="66551.02"/>
    <n v="14"/>
    <n v="57233.877200000003"/>
    <x v="0"/>
    <x v="0"/>
    <x v="1"/>
    <n v="4"/>
    <n v="40477276.296199858"/>
  </r>
  <r>
    <n v="500267"/>
    <n v="11091"/>
    <d v="2025-10-27T00:00:00"/>
    <x v="7"/>
    <x v="1"/>
    <s v="Pune"/>
    <s v="Maharashtra"/>
    <x v="2"/>
    <x v="6"/>
    <x v="48"/>
    <x v="1"/>
    <n v="24087.74"/>
    <n v="48175.48"/>
    <n v="15"/>
    <n v="40949.158000000003"/>
    <x v="1"/>
    <x v="0"/>
    <x v="0"/>
    <n v="3"/>
    <n v="40477276.296199858"/>
  </r>
  <r>
    <n v="500268"/>
    <n v="10586"/>
    <d v="2025-07-03T00:00:00"/>
    <x v="27"/>
    <x v="0"/>
    <s v="Chennai"/>
    <s v="Tamil Nadu"/>
    <x v="4"/>
    <x v="15"/>
    <x v="73"/>
    <x v="2"/>
    <n v="496.61"/>
    <n v="496.61"/>
    <n v="9"/>
    <n v="451.91510000000005"/>
    <x v="1"/>
    <x v="2"/>
    <x v="4"/>
    <n v="0"/>
    <n v="3077928.2320000008"/>
  </r>
  <r>
    <n v="500269"/>
    <n v="10285"/>
    <d v="2026-02-21T00:00:00"/>
    <x v="43"/>
    <x v="0"/>
    <s v="Nashik"/>
    <s v="Maharashtra"/>
    <x v="2"/>
    <x v="3"/>
    <x v="57"/>
    <x v="2"/>
    <n v="53884.7"/>
    <n v="53884.7"/>
    <n v="7"/>
    <n v="50112.770999999993"/>
    <x v="3"/>
    <x v="0"/>
    <x v="2"/>
    <n v="4"/>
    <n v="40477276.296199858"/>
  </r>
  <r>
    <n v="500270"/>
    <n v="10663"/>
    <d v="2026-03-28T00:00:00"/>
    <x v="20"/>
    <x v="1"/>
    <s v="Delhi"/>
    <s v="Delhi (NCT)"/>
    <x v="4"/>
    <x v="7"/>
    <x v="56"/>
    <x v="3"/>
    <n v="769.77"/>
    <n v="2309.31"/>
    <n v="17"/>
    <n v="1916.7272999999998"/>
    <x v="3"/>
    <x v="0"/>
    <x v="2"/>
    <n v="2"/>
    <n v="40477276.296199858"/>
  </r>
  <r>
    <n v="500271"/>
    <n v="10451"/>
    <d v="2026-03-25T00:00:00"/>
    <x v="7"/>
    <x v="1"/>
    <s v="Indore"/>
    <s v="Madhya Pradesh"/>
    <x v="6"/>
    <x v="26"/>
    <x v="82"/>
    <x v="2"/>
    <n v="678.63"/>
    <n v="678.63"/>
    <n v="14"/>
    <n v="583.62180000000001"/>
    <x v="4"/>
    <x v="0"/>
    <x v="2"/>
    <n v="3"/>
    <n v="40477276.296199858"/>
  </r>
  <r>
    <n v="500272"/>
    <n v="11420"/>
    <d v="2025-02-24T00:00:00"/>
    <x v="10"/>
    <x v="1"/>
    <s v="Gurugram"/>
    <s v="Haryana"/>
    <x v="0"/>
    <x v="13"/>
    <x v="67"/>
    <x v="1"/>
    <n v="176.42"/>
    <n v="352.84"/>
    <n v="3"/>
    <n v="342.25479999999999"/>
    <x v="2"/>
    <x v="0"/>
    <x v="2"/>
    <n v="3"/>
    <n v="40477276.296199858"/>
  </r>
  <r>
    <n v="500273"/>
    <n v="10472"/>
    <d v="2025-03-15T00:00:00"/>
    <x v="0"/>
    <x v="1"/>
    <s v="Indore"/>
    <s v="Madhya Pradesh"/>
    <x v="3"/>
    <x v="4"/>
    <x v="93"/>
    <x v="2"/>
    <n v="1787.5"/>
    <n v="1787.5"/>
    <n v="7"/>
    <n v="1662.375"/>
    <x v="0"/>
    <x v="0"/>
    <x v="1"/>
    <n v="3"/>
    <n v="40477276.296199858"/>
  </r>
  <r>
    <n v="500274"/>
    <n v="10248"/>
    <d v="2026-08-04T00:00:00"/>
    <x v="14"/>
    <x v="1"/>
    <s v="Jaipur"/>
    <s v="Rajasthan"/>
    <x v="6"/>
    <x v="25"/>
    <x v="79"/>
    <x v="2"/>
    <n v="621.1"/>
    <n v="621.1"/>
    <n v="15"/>
    <n v="527.93500000000006"/>
    <x v="1"/>
    <x v="0"/>
    <x v="0"/>
    <n v="5"/>
    <n v="40477276.296199858"/>
  </r>
  <r>
    <n v="500275"/>
    <n v="10775"/>
    <d v="2025-04-07T00:00:00"/>
    <x v="1"/>
    <x v="0"/>
    <s v="Hyderabad"/>
    <s v="Telangana"/>
    <x v="5"/>
    <x v="12"/>
    <x v="43"/>
    <x v="2"/>
    <n v="631.54"/>
    <n v="631.54"/>
    <n v="18"/>
    <n v="517.86279999999999"/>
    <x v="5"/>
    <x v="0"/>
    <x v="2"/>
    <n v="5"/>
    <n v="40477276.296199858"/>
  </r>
  <r>
    <n v="500276"/>
    <n v="10897"/>
    <d v="2025-02-08T00:00:00"/>
    <x v="3"/>
    <x v="0"/>
    <s v="Hyderabad"/>
    <s v="Telangana"/>
    <x v="1"/>
    <x v="1"/>
    <x v="1"/>
    <x v="2"/>
    <n v="1812.27"/>
    <n v="1812.27"/>
    <n v="10"/>
    <n v="1631.0430000000001"/>
    <x v="0"/>
    <x v="1"/>
    <x v="0"/>
    <n v="2"/>
    <n v="1813400.6490999996"/>
  </r>
  <r>
    <n v="500277"/>
    <n v="11086"/>
    <d v="2026-05-15T00:00:00"/>
    <x v="15"/>
    <x v="1"/>
    <s v="Jaipur"/>
    <s v="Rajasthan"/>
    <x v="3"/>
    <x v="4"/>
    <x v="93"/>
    <x v="2"/>
    <n v="1860.95"/>
    <n v="1860.95"/>
    <n v="14"/>
    <n v="1600.4169999999999"/>
    <x v="0"/>
    <x v="0"/>
    <x v="2"/>
    <n v="4"/>
    <n v="40477276.296199858"/>
  </r>
  <r>
    <n v="500278"/>
    <n v="10387"/>
    <d v="2025-08-14T00:00:00"/>
    <x v="11"/>
    <x v="1"/>
    <s v="Mumbai"/>
    <s v="Maharashtra"/>
    <x v="3"/>
    <x v="8"/>
    <x v="14"/>
    <x v="2"/>
    <n v="728.02"/>
    <n v="728.02"/>
    <n v="11"/>
    <n v="647.93780000000004"/>
    <x v="1"/>
    <x v="0"/>
    <x v="2"/>
    <n v="2"/>
    <n v="40477276.296199858"/>
  </r>
  <r>
    <n v="500279"/>
    <n v="10085"/>
    <d v="2025-06-16T00:00:00"/>
    <x v="5"/>
    <x v="1"/>
    <s v="Bengaluru"/>
    <s v="Karnataka"/>
    <x v="2"/>
    <x v="6"/>
    <x v="48"/>
    <x v="2"/>
    <n v="24712.97"/>
    <n v="24712.97"/>
    <n v="9"/>
    <n v="22488.8027"/>
    <x v="1"/>
    <x v="0"/>
    <x v="0"/>
    <n v="7"/>
    <n v="40477276.296199858"/>
  </r>
  <r>
    <n v="500280"/>
    <n v="10326"/>
    <d v="2026-06-13T00:00:00"/>
    <x v="36"/>
    <x v="0"/>
    <s v="Gurugram"/>
    <s v="Haryana"/>
    <x v="0"/>
    <x v="0"/>
    <x v="90"/>
    <x v="2"/>
    <n v="52.65"/>
    <n v="52.65"/>
    <n v="6"/>
    <n v="49.490999999999993"/>
    <x v="0"/>
    <x v="0"/>
    <x v="2"/>
    <n v="5"/>
    <n v="40477276.296199858"/>
  </r>
  <r>
    <n v="500281"/>
    <n v="10421"/>
    <d v="2026-05-08T00:00:00"/>
    <x v="43"/>
    <x v="0"/>
    <s v="Mumbai"/>
    <s v="Maharashtra"/>
    <x v="4"/>
    <x v="7"/>
    <x v="80"/>
    <x v="2"/>
    <n v="599.57000000000005"/>
    <n v="599.57000000000005"/>
    <n v="26"/>
    <n v="443.68180000000001"/>
    <x v="3"/>
    <x v="0"/>
    <x v="1"/>
    <n v="2"/>
    <n v="40477276.296199858"/>
  </r>
  <r>
    <n v="500282"/>
    <n v="10381"/>
    <d v="2025-09-25T00:00:00"/>
    <x v="5"/>
    <x v="1"/>
    <s v="Mysuru"/>
    <s v="Karnataka"/>
    <x v="1"/>
    <x v="12"/>
    <x v="27"/>
    <x v="1"/>
    <n v="1892.29"/>
    <n v="3784.58"/>
    <n v="3"/>
    <n v="3671.0425999999998"/>
    <x v="1"/>
    <x v="0"/>
    <x v="1"/>
    <n v="2"/>
    <n v="40477276.296199858"/>
  </r>
  <r>
    <n v="500283"/>
    <n v="10192"/>
    <d v="2025-11-16T00:00:00"/>
    <x v="4"/>
    <x v="1"/>
    <s v="Mysuru"/>
    <s v="Karnataka"/>
    <x v="2"/>
    <x v="5"/>
    <x v="5"/>
    <x v="2"/>
    <n v="6310.37"/>
    <n v="6310.37"/>
    <n v="22"/>
    <n v="4922.0886"/>
    <x v="3"/>
    <x v="0"/>
    <x v="1"/>
    <n v="4"/>
    <n v="40477276.296199858"/>
  </r>
  <r>
    <n v="500284"/>
    <n v="10273"/>
    <d v="2025-01-08T00:00:00"/>
    <x v="40"/>
    <x v="0"/>
    <s v="Bengaluru"/>
    <s v="Karnataka"/>
    <x v="2"/>
    <x v="3"/>
    <x v="40"/>
    <x v="2"/>
    <n v="70182.64"/>
    <n v="70182.64"/>
    <n v="9"/>
    <n v="63866.202400000002"/>
    <x v="2"/>
    <x v="0"/>
    <x v="0"/>
    <n v="6"/>
    <n v="40477276.296199858"/>
  </r>
  <r>
    <n v="500285"/>
    <n v="10339"/>
    <d v="2026-03-14T00:00:00"/>
    <x v="15"/>
    <x v="0"/>
    <s v="Mumbai"/>
    <s v="Maharashtra"/>
    <x v="2"/>
    <x v="5"/>
    <x v="26"/>
    <x v="1"/>
    <n v="5321.7"/>
    <n v="10643.4"/>
    <n v="12"/>
    <n v="9366.1919999999991"/>
    <x v="1"/>
    <x v="0"/>
    <x v="1"/>
    <n v="3"/>
    <n v="40477276.296199858"/>
  </r>
  <r>
    <n v="500286"/>
    <n v="10893"/>
    <d v="2025-08-19T00:00:00"/>
    <x v="6"/>
    <x v="1"/>
    <s v="Mumbai"/>
    <s v="Maharashtra"/>
    <x v="2"/>
    <x v="6"/>
    <x v="48"/>
    <x v="1"/>
    <n v="26141.599999999999"/>
    <n v="52283.199999999997"/>
    <n v="21"/>
    <n v="41303.728000000003"/>
    <x v="1"/>
    <x v="2"/>
    <x v="1"/>
    <n v="0"/>
    <n v="3077928.2320000008"/>
  </r>
  <r>
    <n v="500287"/>
    <n v="10820"/>
    <d v="2026-06-25T00:00:00"/>
    <x v="6"/>
    <x v="0"/>
    <s v="Bhubaneswar"/>
    <s v="Odisha"/>
    <x v="1"/>
    <x v="9"/>
    <x v="25"/>
    <x v="0"/>
    <n v="1365.45"/>
    <n v="5461.8"/>
    <n v="9"/>
    <n v="4970.2380000000003"/>
    <x v="3"/>
    <x v="0"/>
    <x v="2"/>
    <n v="4"/>
    <n v="40477276.296199858"/>
  </r>
  <r>
    <n v="500288"/>
    <n v="11238"/>
    <d v="2026-07-16T00:00:00"/>
    <x v="41"/>
    <x v="0"/>
    <s v="Hyderabad"/>
    <s v="Telangana"/>
    <x v="1"/>
    <x v="9"/>
    <x v="25"/>
    <x v="3"/>
    <n v="1289.71"/>
    <n v="3869.13"/>
    <n v="25"/>
    <n v="2901.8474999999999"/>
    <x v="0"/>
    <x v="0"/>
    <x v="1"/>
    <n v="3"/>
    <n v="40477276.296199858"/>
  </r>
  <r>
    <n v="500289"/>
    <n v="10835"/>
    <d v="2025-01-23T00:00:00"/>
    <x v="20"/>
    <x v="0"/>
    <s v="Noida"/>
    <s v="Uttar Pradesh"/>
    <x v="5"/>
    <x v="23"/>
    <x v="94"/>
    <x v="2"/>
    <n v="810.82"/>
    <n v="810.82"/>
    <n v="2"/>
    <n v="794.60360000000003"/>
    <x v="0"/>
    <x v="0"/>
    <x v="2"/>
    <n v="3"/>
    <n v="40477276.296199858"/>
  </r>
  <r>
    <n v="500290"/>
    <n v="10317"/>
    <d v="2026-08-21T00:00:00"/>
    <x v="28"/>
    <x v="0"/>
    <s v="Bengaluru"/>
    <s v="Karnataka"/>
    <x v="4"/>
    <x v="7"/>
    <x v="56"/>
    <x v="2"/>
    <n v="762.55"/>
    <n v="762.55"/>
    <n v="23"/>
    <n v="587.1635"/>
    <x v="3"/>
    <x v="0"/>
    <x v="2"/>
    <n v="6"/>
    <n v="40477276.296199858"/>
  </r>
  <r>
    <n v="500291"/>
    <n v="11083"/>
    <d v="2026-04-10T00:00:00"/>
    <x v="12"/>
    <x v="1"/>
    <s v="Mysuru"/>
    <s v="Karnataka"/>
    <x v="2"/>
    <x v="3"/>
    <x v="24"/>
    <x v="2"/>
    <n v="39791.699999999997"/>
    <n v="39791.699999999997"/>
    <n v="22"/>
    <n v="31037.525999999998"/>
    <x v="1"/>
    <x v="0"/>
    <x v="2"/>
    <n v="5"/>
    <n v="40477276.296199858"/>
  </r>
  <r>
    <n v="500292"/>
    <n v="11286"/>
    <d v="2025-03-30T00:00:00"/>
    <x v="13"/>
    <x v="0"/>
    <s v="Chennai"/>
    <s v="Tamil Nadu"/>
    <x v="2"/>
    <x v="3"/>
    <x v="24"/>
    <x v="1"/>
    <n v="39901.29"/>
    <n v="79802.58"/>
    <n v="14"/>
    <n v="68630.218800000002"/>
    <x v="3"/>
    <x v="0"/>
    <x v="2"/>
    <n v="6"/>
    <n v="40477276.296199858"/>
  </r>
  <r>
    <n v="500293"/>
    <n v="10888"/>
    <d v="2026-02-24T00:00:00"/>
    <x v="12"/>
    <x v="0"/>
    <s v="Lucknow"/>
    <s v="Uttar Pradesh"/>
    <x v="3"/>
    <x v="20"/>
    <x v="63"/>
    <x v="2"/>
    <n v="6015.36"/>
    <n v="6015.36"/>
    <n v="11"/>
    <n v="5353.6704"/>
    <x v="4"/>
    <x v="0"/>
    <x v="2"/>
    <n v="4"/>
    <n v="40477276.296199858"/>
  </r>
  <r>
    <n v="500294"/>
    <n v="10195"/>
    <d v="2026-06-26T00:00:00"/>
    <x v="25"/>
    <x v="0"/>
    <s v="Mumbai"/>
    <s v="Maharashtra"/>
    <x v="0"/>
    <x v="13"/>
    <x v="16"/>
    <x v="2"/>
    <n v="383.17"/>
    <n v="383.17"/>
    <n v="24"/>
    <n v="291.20920000000001"/>
    <x v="0"/>
    <x v="0"/>
    <x v="1"/>
    <n v="2"/>
    <n v="40477276.296199858"/>
  </r>
  <r>
    <n v="500295"/>
    <n v="10143"/>
    <d v="2025-12-31T00:00:00"/>
    <x v="19"/>
    <x v="0"/>
    <s v="Kolkata"/>
    <s v="West Bengal"/>
    <x v="4"/>
    <x v="18"/>
    <x v="28"/>
    <x v="1"/>
    <n v="387.73"/>
    <n v="775.46"/>
    <n v="5"/>
    <n v="736.68700000000001"/>
    <x v="1"/>
    <x v="0"/>
    <x v="1"/>
    <n v="4"/>
    <n v="40477276.296199858"/>
  </r>
  <r>
    <n v="500296"/>
    <n v="10339"/>
    <d v="2026-07-20T00:00:00"/>
    <x v="15"/>
    <x v="0"/>
    <s v="Mumbai"/>
    <s v="Maharashtra"/>
    <x v="0"/>
    <x v="13"/>
    <x v="16"/>
    <x v="2"/>
    <n v="375.82"/>
    <n v="375.82"/>
    <n v="13"/>
    <n v="326.96339999999998"/>
    <x v="0"/>
    <x v="0"/>
    <x v="4"/>
    <n v="4"/>
    <n v="40477276.296199858"/>
  </r>
  <r>
    <n v="500297"/>
    <n v="11303"/>
    <d v="2025-01-27T00:00:00"/>
    <x v="3"/>
    <x v="1"/>
    <s v="Chennai"/>
    <s v="Tamil Nadu"/>
    <x v="4"/>
    <x v="21"/>
    <x v="51"/>
    <x v="4"/>
    <n v="395.45"/>
    <n v="1977.25"/>
    <n v="20"/>
    <n v="1581.8000000000002"/>
    <x v="4"/>
    <x v="0"/>
    <x v="1"/>
    <n v="5"/>
    <n v="40477276.296199858"/>
  </r>
  <r>
    <n v="500298"/>
    <n v="10552"/>
    <d v="2026-07-04T00:00:00"/>
    <x v="3"/>
    <x v="1"/>
    <s v="Pune"/>
    <s v="Maharashtra"/>
    <x v="2"/>
    <x v="5"/>
    <x v="26"/>
    <x v="2"/>
    <n v="5635.95"/>
    <n v="5635.95"/>
    <n v="26"/>
    <n v="4170.6030000000001"/>
    <x v="1"/>
    <x v="1"/>
    <x v="2"/>
    <n v="1"/>
    <n v="1813400.6490999996"/>
  </r>
  <r>
    <n v="500299"/>
    <n v="10336"/>
    <d v="2026-04-14T00:00:00"/>
    <x v="3"/>
    <x v="1"/>
    <s v="Vadodara"/>
    <s v="Gujarat"/>
    <x v="3"/>
    <x v="20"/>
    <x v="36"/>
    <x v="2"/>
    <n v="6627.89"/>
    <n v="6627.89"/>
    <n v="21"/>
    <n v="5236.0331000000006"/>
    <x v="1"/>
    <x v="0"/>
    <x v="2"/>
    <n v="3"/>
    <n v="40477276.296199858"/>
  </r>
  <r>
    <n v="500300"/>
    <n v="10793"/>
    <d v="2026-05-07T00:00:00"/>
    <x v="27"/>
    <x v="0"/>
    <s v="Nashik"/>
    <s v="Maharashtra"/>
    <x v="2"/>
    <x v="14"/>
    <x v="61"/>
    <x v="2"/>
    <n v="64217.34"/>
    <n v="64217.34"/>
    <n v="23"/>
    <n v="49447.351799999997"/>
    <x v="1"/>
    <x v="0"/>
    <x v="1"/>
    <n v="2"/>
    <n v="40477276.296199858"/>
  </r>
  <r>
    <n v="500301"/>
    <n v="10470"/>
    <d v="2025-12-11T00:00:00"/>
    <x v="41"/>
    <x v="0"/>
    <s v="Nagpur"/>
    <s v="Maharashtra"/>
    <x v="5"/>
    <x v="23"/>
    <x v="59"/>
    <x v="2"/>
    <n v="2009.24"/>
    <n v="2009.24"/>
    <n v="5"/>
    <n v="1908.778"/>
    <x v="0"/>
    <x v="2"/>
    <x v="1"/>
    <n v="0"/>
    <n v="3077928.2320000008"/>
  </r>
  <r>
    <n v="500302"/>
    <n v="10711"/>
    <d v="2026-06-13T00:00:00"/>
    <x v="25"/>
    <x v="1"/>
    <s v="Delhi"/>
    <s v="Delhi (NCT)"/>
    <x v="3"/>
    <x v="11"/>
    <x v="72"/>
    <x v="2"/>
    <n v="1871.2"/>
    <n v="1871.2"/>
    <n v="24"/>
    <n v="1422.1120000000001"/>
    <x v="0"/>
    <x v="0"/>
    <x v="2"/>
    <n v="2"/>
    <n v="40477276.296199858"/>
  </r>
  <r>
    <n v="500303"/>
    <n v="10762"/>
    <d v="2026-05-18T00:00:00"/>
    <x v="8"/>
    <x v="1"/>
    <s v="Mumbai"/>
    <s v="Maharashtra"/>
    <x v="0"/>
    <x v="17"/>
    <x v="86"/>
    <x v="3"/>
    <n v="724.44"/>
    <n v="2173.3200000000002"/>
    <n v="19"/>
    <n v="1760.3892000000003"/>
    <x v="0"/>
    <x v="0"/>
    <x v="3"/>
    <n v="6"/>
    <n v="40477276.296199858"/>
  </r>
  <r>
    <n v="500304"/>
    <n v="11064"/>
    <d v="2026-06-03T00:00:00"/>
    <x v="0"/>
    <x v="1"/>
    <s v="Mumbai"/>
    <s v="Maharashtra"/>
    <x v="3"/>
    <x v="20"/>
    <x v="63"/>
    <x v="2"/>
    <n v="6252.71"/>
    <n v="6252.71"/>
    <n v="23"/>
    <n v="4814.5866999999998"/>
    <x v="1"/>
    <x v="0"/>
    <x v="1"/>
    <n v="7"/>
    <n v="40477276.296199858"/>
  </r>
  <r>
    <n v="500305"/>
    <n v="11332"/>
    <d v="2025-03-11T00:00:00"/>
    <x v="40"/>
    <x v="1"/>
    <s v="Delhi"/>
    <s v="Delhi (NCT)"/>
    <x v="5"/>
    <x v="24"/>
    <x v="76"/>
    <x v="2"/>
    <n v="2419.11"/>
    <n v="2419.11"/>
    <n v="3"/>
    <n v="2346.5367000000001"/>
    <x v="1"/>
    <x v="1"/>
    <x v="4"/>
    <n v="5"/>
    <n v="1813400.6490999996"/>
  </r>
  <r>
    <n v="500306"/>
    <n v="10325"/>
    <d v="2025-12-14T00:00:00"/>
    <x v="22"/>
    <x v="1"/>
    <s v="Lucknow"/>
    <s v="Uttar Pradesh"/>
    <x v="5"/>
    <x v="12"/>
    <x v="95"/>
    <x v="2"/>
    <n v="415.49"/>
    <n v="415.49"/>
    <n v="16"/>
    <n v="349.01159999999999"/>
    <x v="0"/>
    <x v="0"/>
    <x v="2"/>
    <n v="3"/>
    <n v="40477276.296199858"/>
  </r>
  <r>
    <n v="500307"/>
    <n v="11083"/>
    <d v="2025-12-19T00:00:00"/>
    <x v="12"/>
    <x v="1"/>
    <s v="Mysuru"/>
    <s v="Karnataka"/>
    <x v="4"/>
    <x v="7"/>
    <x v="80"/>
    <x v="2"/>
    <n v="603.79999999999995"/>
    <n v="603.79999999999995"/>
    <n v="15"/>
    <n v="513.2299999999999"/>
    <x v="1"/>
    <x v="0"/>
    <x v="1"/>
    <n v="3"/>
    <n v="40477276.296199858"/>
  </r>
  <r>
    <n v="500308"/>
    <n v="10547"/>
    <d v="2025-09-24T00:00:00"/>
    <x v="10"/>
    <x v="0"/>
    <s v="Pune"/>
    <s v="Maharashtra"/>
    <x v="1"/>
    <x v="9"/>
    <x v="25"/>
    <x v="2"/>
    <n v="1282.22"/>
    <n v="1282.22"/>
    <n v="6"/>
    <n v="1205.2867999999999"/>
    <x v="2"/>
    <x v="0"/>
    <x v="1"/>
    <n v="4"/>
    <n v="40477276.296199858"/>
  </r>
  <r>
    <n v="500309"/>
    <n v="10741"/>
    <d v="2025-03-27T00:00:00"/>
    <x v="0"/>
    <x v="0"/>
    <s v="Dehradun"/>
    <s v="Uttarakhand"/>
    <x v="4"/>
    <x v="15"/>
    <x v="18"/>
    <x v="2"/>
    <n v="596.91999999999996"/>
    <n v="596.91999999999996"/>
    <n v="10"/>
    <n v="537.22799999999995"/>
    <x v="3"/>
    <x v="0"/>
    <x v="1"/>
    <n v="4"/>
    <n v="40477276.296199858"/>
  </r>
  <r>
    <n v="500310"/>
    <n v="11280"/>
    <d v="2025-11-03T00:00:00"/>
    <x v="29"/>
    <x v="0"/>
    <s v="Chennai"/>
    <s v="Tamil Nadu"/>
    <x v="5"/>
    <x v="23"/>
    <x v="91"/>
    <x v="2"/>
    <n v="1716.63"/>
    <n v="1716.63"/>
    <n v="12"/>
    <n v="1510.6344000000001"/>
    <x v="3"/>
    <x v="0"/>
    <x v="2"/>
    <n v="3"/>
    <n v="40477276.296199858"/>
  </r>
  <r>
    <n v="500311"/>
    <n v="10706"/>
    <d v="2025-08-22T00:00:00"/>
    <x v="1"/>
    <x v="1"/>
    <s v="Chennai"/>
    <s v="Tamil Nadu"/>
    <x v="1"/>
    <x v="9"/>
    <x v="25"/>
    <x v="3"/>
    <n v="1324.17"/>
    <n v="3972.51"/>
    <n v="16"/>
    <n v="3336.9084000000003"/>
    <x v="1"/>
    <x v="0"/>
    <x v="2"/>
    <n v="4"/>
    <n v="40477276.296199858"/>
  </r>
  <r>
    <n v="500312"/>
    <n v="10732"/>
    <d v="2025-12-30T00:00:00"/>
    <x v="22"/>
    <x v="1"/>
    <s v="Mumbai"/>
    <s v="Maharashtra"/>
    <x v="2"/>
    <x v="14"/>
    <x v="77"/>
    <x v="2"/>
    <n v="68768.070000000007"/>
    <n v="68768.070000000007"/>
    <n v="21"/>
    <n v="54326.775300000008"/>
    <x v="3"/>
    <x v="0"/>
    <x v="1"/>
    <n v="3"/>
    <n v="40477276.296199858"/>
  </r>
  <r>
    <n v="500313"/>
    <n v="10975"/>
    <d v="2025-04-20T00:00:00"/>
    <x v="26"/>
    <x v="1"/>
    <s v="Pune"/>
    <s v="Maharashtra"/>
    <x v="2"/>
    <x v="6"/>
    <x v="58"/>
    <x v="1"/>
    <n v="29494.74"/>
    <n v="58989.48"/>
    <n v="3"/>
    <n v="57219.795600000005"/>
    <x v="1"/>
    <x v="0"/>
    <x v="1"/>
    <n v="4"/>
    <n v="40477276.296199858"/>
  </r>
  <r>
    <n v="500314"/>
    <n v="10543"/>
    <d v="2025-07-24T00:00:00"/>
    <x v="10"/>
    <x v="0"/>
    <s v="Pune"/>
    <s v="Maharashtra"/>
    <x v="0"/>
    <x v="10"/>
    <x v="12"/>
    <x v="0"/>
    <n v="196.22"/>
    <n v="784.88"/>
    <n v="18"/>
    <n v="643.60160000000008"/>
    <x v="0"/>
    <x v="0"/>
    <x v="0"/>
    <n v="3"/>
    <n v="40477276.296199858"/>
  </r>
  <r>
    <n v="500315"/>
    <n v="11197"/>
    <d v="2026-05-17T00:00:00"/>
    <x v="20"/>
    <x v="1"/>
    <s v="Dehradun"/>
    <s v="Uttarakhand"/>
    <x v="3"/>
    <x v="20"/>
    <x v="36"/>
    <x v="2"/>
    <n v="6659.7"/>
    <n v="6659.7"/>
    <n v="11"/>
    <n v="5927.1329999999998"/>
    <x v="2"/>
    <x v="0"/>
    <x v="2"/>
    <n v="2"/>
    <n v="40477276.296199858"/>
  </r>
  <r>
    <n v="500316"/>
    <n v="10333"/>
    <d v="2025-05-07T00:00:00"/>
    <x v="8"/>
    <x v="0"/>
    <s v="Chennai"/>
    <s v="Tamil Nadu"/>
    <x v="2"/>
    <x v="5"/>
    <x v="34"/>
    <x v="2"/>
    <n v="1464.74"/>
    <n v="1464.74"/>
    <n v="26"/>
    <n v="1083.9076"/>
    <x v="1"/>
    <x v="0"/>
    <x v="1"/>
    <n v="4"/>
    <n v="40477276.296199858"/>
  </r>
  <r>
    <n v="500317"/>
    <n v="10647"/>
    <d v="2025-01-01T00:00:00"/>
    <x v="0"/>
    <x v="1"/>
    <s v="Gurugram"/>
    <s v="Haryana"/>
    <x v="4"/>
    <x v="15"/>
    <x v="96"/>
    <x v="2"/>
    <n v="816.31"/>
    <n v="816.31"/>
    <n v="6"/>
    <n v="767.33139999999992"/>
    <x v="1"/>
    <x v="0"/>
    <x v="0"/>
    <n v="4"/>
    <n v="40477276.296199858"/>
  </r>
  <r>
    <n v="500318"/>
    <n v="10916"/>
    <d v="2025-02-20T00:00:00"/>
    <x v="27"/>
    <x v="2"/>
    <s v="Chennai"/>
    <s v="Tamil Nadu"/>
    <x v="1"/>
    <x v="2"/>
    <x v="66"/>
    <x v="1"/>
    <n v="4168.5600000000004"/>
    <n v="8337.1200000000008"/>
    <n v="25"/>
    <n v="6252.84"/>
    <x v="1"/>
    <x v="0"/>
    <x v="1"/>
    <n v="5"/>
    <n v="40477276.296199858"/>
  </r>
  <r>
    <n v="500319"/>
    <n v="10902"/>
    <d v="2026-03-15T00:00:00"/>
    <x v="12"/>
    <x v="0"/>
    <s v="Nagpur"/>
    <s v="Maharashtra"/>
    <x v="2"/>
    <x v="3"/>
    <x v="3"/>
    <x v="2"/>
    <n v="25254.77"/>
    <n v="25254.77"/>
    <n v="17"/>
    <n v="20961.4591"/>
    <x v="1"/>
    <x v="0"/>
    <x v="0"/>
    <n v="6"/>
    <n v="40477276.296199858"/>
  </r>
  <r>
    <n v="500320"/>
    <n v="10497"/>
    <d v="2026-03-16T00:00:00"/>
    <x v="22"/>
    <x v="1"/>
    <s v="Chennai"/>
    <s v="Tamil Nadu"/>
    <x v="2"/>
    <x v="14"/>
    <x v="23"/>
    <x v="1"/>
    <n v="61412.98"/>
    <n v="122825.96"/>
    <n v="23"/>
    <n v="94575.989200000011"/>
    <x v="1"/>
    <x v="0"/>
    <x v="1"/>
    <n v="1"/>
    <n v="40477276.296199858"/>
  </r>
  <r>
    <n v="500321"/>
    <n v="10550"/>
    <d v="2025-09-12T00:00:00"/>
    <x v="14"/>
    <x v="0"/>
    <s v="Bhubaneswar"/>
    <s v="Odisha"/>
    <x v="5"/>
    <x v="22"/>
    <x v="55"/>
    <x v="2"/>
    <n v="2390.4699999999998"/>
    <n v="2390.4699999999998"/>
    <n v="3"/>
    <n v="2318.7558999999997"/>
    <x v="2"/>
    <x v="0"/>
    <x v="2"/>
    <n v="2"/>
    <n v="40477276.296199858"/>
  </r>
  <r>
    <n v="500322"/>
    <n v="10133"/>
    <d v="2025-02-24T00:00:00"/>
    <x v="33"/>
    <x v="0"/>
    <s v="Ahmedabad"/>
    <s v="Gujarat"/>
    <x v="1"/>
    <x v="1"/>
    <x v="84"/>
    <x v="3"/>
    <n v="2327.73"/>
    <n v="6983.1900000000005"/>
    <n v="10"/>
    <n v="6284.871000000001"/>
    <x v="1"/>
    <x v="0"/>
    <x v="4"/>
    <n v="1"/>
    <n v="40477276.296199858"/>
  </r>
  <r>
    <n v="500323"/>
    <n v="11405"/>
    <d v="2026-07-15T00:00:00"/>
    <x v="21"/>
    <x v="0"/>
    <s v="Nagpur"/>
    <s v="Maharashtra"/>
    <x v="5"/>
    <x v="24"/>
    <x v="97"/>
    <x v="2"/>
    <n v="941.26"/>
    <n v="941.26"/>
    <n v="26"/>
    <n v="696.53239999999994"/>
    <x v="0"/>
    <x v="0"/>
    <x v="2"/>
    <n v="3"/>
    <n v="40477276.296199858"/>
  </r>
  <r>
    <n v="500324"/>
    <n v="10320"/>
    <d v="2026-01-29T00:00:00"/>
    <x v="7"/>
    <x v="1"/>
    <s v="Kolkata"/>
    <s v="West Bengal"/>
    <x v="1"/>
    <x v="9"/>
    <x v="11"/>
    <x v="1"/>
    <n v="2484.98"/>
    <n v="4969.96"/>
    <n v="27"/>
    <n v="3628.0708"/>
    <x v="3"/>
    <x v="0"/>
    <x v="2"/>
    <n v="3"/>
    <n v="40477276.296199858"/>
  </r>
  <r>
    <n v="500325"/>
    <n v="10194"/>
    <d v="2026-04-27T00:00:00"/>
    <x v="24"/>
    <x v="0"/>
    <s v="Pune"/>
    <s v="Maharashtra"/>
    <x v="4"/>
    <x v="7"/>
    <x v="56"/>
    <x v="3"/>
    <n v="794.72"/>
    <n v="2384.16"/>
    <n v="6"/>
    <n v="2241.1103999999996"/>
    <x v="3"/>
    <x v="0"/>
    <x v="1"/>
    <n v="2"/>
    <n v="40477276.296199858"/>
  </r>
  <r>
    <n v="500326"/>
    <n v="11273"/>
    <d v="2025-10-06T00:00:00"/>
    <x v="33"/>
    <x v="1"/>
    <s v="Nagpur"/>
    <s v="Maharashtra"/>
    <x v="1"/>
    <x v="12"/>
    <x v="15"/>
    <x v="2"/>
    <n v="1556.76"/>
    <n v="1556.76"/>
    <n v="23"/>
    <n v="1198.7052000000001"/>
    <x v="1"/>
    <x v="0"/>
    <x v="2"/>
    <n v="5"/>
    <n v="40477276.296199858"/>
  </r>
  <r>
    <n v="500327"/>
    <n v="11260"/>
    <d v="2025-05-08T00:00:00"/>
    <x v="7"/>
    <x v="1"/>
    <s v="Kochi"/>
    <s v="Kerala"/>
    <x v="0"/>
    <x v="0"/>
    <x v="65"/>
    <x v="2"/>
    <n v="41.46"/>
    <n v="41.46"/>
    <n v="24"/>
    <n v="31.509600000000002"/>
    <x v="1"/>
    <x v="0"/>
    <x v="1"/>
    <n v="3"/>
    <n v="40477276.296199858"/>
  </r>
  <r>
    <n v="500328"/>
    <n v="11385"/>
    <d v="2025-11-04T00:00:00"/>
    <x v="28"/>
    <x v="0"/>
    <s v="Patna"/>
    <s v="Bihar"/>
    <x v="0"/>
    <x v="0"/>
    <x v="90"/>
    <x v="2"/>
    <n v="51.96"/>
    <n v="51.96"/>
    <n v="19"/>
    <n v="42.087600000000002"/>
    <x v="2"/>
    <x v="0"/>
    <x v="2"/>
    <n v="4"/>
    <n v="40477276.296199858"/>
  </r>
  <r>
    <n v="500329"/>
    <n v="11245"/>
    <d v="2026-04-18T00:00:00"/>
    <x v="14"/>
    <x v="0"/>
    <s v="Delhi"/>
    <s v="Delhi (NCT)"/>
    <x v="0"/>
    <x v="0"/>
    <x v="65"/>
    <x v="2"/>
    <n v="41.33"/>
    <n v="41.33"/>
    <n v="26"/>
    <n v="30.584199999999999"/>
    <x v="0"/>
    <x v="0"/>
    <x v="1"/>
    <n v="3"/>
    <n v="40477276.296199858"/>
  </r>
  <r>
    <n v="500330"/>
    <n v="10026"/>
    <d v="2026-05-14T00:00:00"/>
    <x v="8"/>
    <x v="1"/>
    <s v="Bengaluru"/>
    <s v="Karnataka"/>
    <x v="3"/>
    <x v="11"/>
    <x v="13"/>
    <x v="2"/>
    <n v="1346.67"/>
    <n v="1346.67"/>
    <n v="17"/>
    <n v="1117.7361000000001"/>
    <x v="3"/>
    <x v="0"/>
    <x v="1"/>
    <n v="2"/>
    <n v="40477276.296199858"/>
  </r>
  <r>
    <n v="500331"/>
    <n v="11036"/>
    <d v="2025-11-15T00:00:00"/>
    <x v="9"/>
    <x v="0"/>
    <s v="Bengaluru"/>
    <s v="Karnataka"/>
    <x v="0"/>
    <x v="17"/>
    <x v="38"/>
    <x v="2"/>
    <n v="29.49"/>
    <n v="29.49"/>
    <n v="22"/>
    <n v="23.002199999999998"/>
    <x v="1"/>
    <x v="0"/>
    <x v="2"/>
    <n v="2"/>
    <n v="40477276.296199858"/>
  </r>
  <r>
    <n v="500332"/>
    <n v="10175"/>
    <d v="2025-01-21T00:00:00"/>
    <x v="27"/>
    <x v="1"/>
    <s v="Bengaluru"/>
    <s v="Karnataka"/>
    <x v="6"/>
    <x v="25"/>
    <x v="92"/>
    <x v="2"/>
    <n v="375.53"/>
    <n v="375.53"/>
    <n v="26"/>
    <n v="277.8922"/>
    <x v="1"/>
    <x v="0"/>
    <x v="1"/>
    <n v="2"/>
    <n v="40477276.296199858"/>
  </r>
  <r>
    <n v="500333"/>
    <n v="10319"/>
    <d v="2025-03-28T00:00:00"/>
    <x v="11"/>
    <x v="1"/>
    <s v="Kolkata"/>
    <s v="West Bengal"/>
    <x v="1"/>
    <x v="1"/>
    <x v="84"/>
    <x v="2"/>
    <n v="2329.2199999999998"/>
    <n v="2329.2199999999998"/>
    <n v="14"/>
    <n v="2003.1291999999999"/>
    <x v="0"/>
    <x v="0"/>
    <x v="0"/>
    <n v="2"/>
    <n v="40477276.296199858"/>
  </r>
  <r>
    <n v="500334"/>
    <n v="10292"/>
    <d v="2026-04-09T00:00:00"/>
    <x v="26"/>
    <x v="1"/>
    <s v="Mumbai"/>
    <s v="Maharashtra"/>
    <x v="3"/>
    <x v="20"/>
    <x v="44"/>
    <x v="1"/>
    <n v="8431.5300000000007"/>
    <n v="16863.060000000001"/>
    <n v="4"/>
    <n v="16188.537600000001"/>
    <x v="2"/>
    <x v="0"/>
    <x v="1"/>
    <n v="3"/>
    <n v="40477276.296199858"/>
  </r>
  <r>
    <n v="500335"/>
    <n v="11286"/>
    <d v="2026-02-14T00:00:00"/>
    <x v="13"/>
    <x v="0"/>
    <s v="Chennai"/>
    <s v="Tamil Nadu"/>
    <x v="3"/>
    <x v="4"/>
    <x v="4"/>
    <x v="2"/>
    <n v="3462.67"/>
    <n v="3462.67"/>
    <n v="25"/>
    <n v="2597.0025000000001"/>
    <x v="1"/>
    <x v="0"/>
    <x v="1"/>
    <n v="5"/>
    <n v="40477276.296199858"/>
  </r>
  <r>
    <n v="500336"/>
    <n v="11369"/>
    <d v="2026-08-07T00:00:00"/>
    <x v="26"/>
    <x v="1"/>
    <s v="Chennai"/>
    <s v="Tamil Nadu"/>
    <x v="6"/>
    <x v="16"/>
    <x v="20"/>
    <x v="2"/>
    <n v="505.25"/>
    <n v="505.25"/>
    <n v="18"/>
    <n v="414.30500000000001"/>
    <x v="3"/>
    <x v="0"/>
    <x v="2"/>
    <n v="3"/>
    <n v="40477276.296199858"/>
  </r>
  <r>
    <n v="500337"/>
    <n v="10427"/>
    <d v="2025-02-11T00:00:00"/>
    <x v="22"/>
    <x v="1"/>
    <s v="Ranchi"/>
    <s v="Jharkhand"/>
    <x v="4"/>
    <x v="21"/>
    <x v="98"/>
    <x v="1"/>
    <n v="488.88"/>
    <n v="977.76"/>
    <n v="13"/>
    <n v="850.65120000000002"/>
    <x v="2"/>
    <x v="0"/>
    <x v="1"/>
    <n v="5"/>
    <n v="40477276.296199858"/>
  </r>
  <r>
    <n v="500338"/>
    <n v="10597"/>
    <d v="2025-02-08T00:00:00"/>
    <x v="29"/>
    <x v="0"/>
    <s v="Mysuru"/>
    <s v="Karnataka"/>
    <x v="4"/>
    <x v="15"/>
    <x v="18"/>
    <x v="2"/>
    <n v="587.37"/>
    <n v="587.37"/>
    <n v="11"/>
    <n v="522.75930000000005"/>
    <x v="2"/>
    <x v="0"/>
    <x v="2"/>
    <n v="4"/>
    <n v="40477276.296199858"/>
  </r>
  <r>
    <n v="500339"/>
    <n v="10486"/>
    <d v="2026-06-01T00:00:00"/>
    <x v="17"/>
    <x v="0"/>
    <s v="Mumbai"/>
    <s v="Maharashtra"/>
    <x v="3"/>
    <x v="8"/>
    <x v="14"/>
    <x v="2"/>
    <n v="714.22"/>
    <n v="714.22"/>
    <n v="15"/>
    <n v="607.08699999999999"/>
    <x v="5"/>
    <x v="0"/>
    <x v="0"/>
    <n v="3"/>
    <n v="40477276.296199858"/>
  </r>
  <r>
    <n v="500340"/>
    <n v="10307"/>
    <d v="2025-09-23T00:00:00"/>
    <x v="18"/>
    <x v="0"/>
    <s v="Nagpur"/>
    <s v="Maharashtra"/>
    <x v="1"/>
    <x v="9"/>
    <x v="11"/>
    <x v="2"/>
    <n v="2561.58"/>
    <n v="2561.58"/>
    <n v="12"/>
    <n v="2254.1904"/>
    <x v="3"/>
    <x v="0"/>
    <x v="1"/>
    <n v="2"/>
    <n v="40477276.296199858"/>
  </r>
  <r>
    <n v="500341"/>
    <n v="10132"/>
    <d v="2026-07-14T00:00:00"/>
    <x v="8"/>
    <x v="1"/>
    <s v="Delhi"/>
    <s v="Delhi (NCT)"/>
    <x v="2"/>
    <x v="5"/>
    <x v="33"/>
    <x v="1"/>
    <n v="4318.26"/>
    <n v="8636.52"/>
    <n v="15"/>
    <n v="7341.0420000000004"/>
    <x v="1"/>
    <x v="0"/>
    <x v="0"/>
    <n v="7"/>
    <n v="40477276.296199858"/>
  </r>
  <r>
    <n v="500342"/>
    <n v="11119"/>
    <d v="2025-10-24T00:00:00"/>
    <x v="25"/>
    <x v="1"/>
    <s v="Bengaluru"/>
    <s v="Karnataka"/>
    <x v="6"/>
    <x v="26"/>
    <x v="99"/>
    <x v="2"/>
    <n v="589.16999999999996"/>
    <n v="589.16999999999996"/>
    <n v="23"/>
    <n v="453.66089999999997"/>
    <x v="0"/>
    <x v="0"/>
    <x v="1"/>
    <n v="5"/>
    <n v="40477276.296199858"/>
  </r>
  <r>
    <n v="500343"/>
    <n v="10360"/>
    <d v="2025-01-08T00:00:00"/>
    <x v="5"/>
    <x v="1"/>
    <s v="Bengaluru"/>
    <s v="Karnataka"/>
    <x v="2"/>
    <x v="5"/>
    <x v="26"/>
    <x v="2"/>
    <n v="5195.67"/>
    <n v="5195.67"/>
    <n v="2"/>
    <n v="5091.7565999999997"/>
    <x v="1"/>
    <x v="0"/>
    <x v="2"/>
    <n v="7"/>
    <n v="40477276.296199858"/>
  </r>
  <r>
    <n v="500344"/>
    <n v="11441"/>
    <d v="2026-08-06T00:00:00"/>
    <x v="1"/>
    <x v="0"/>
    <s v="Jaipur"/>
    <s v="Rajasthan"/>
    <x v="2"/>
    <x v="3"/>
    <x v="40"/>
    <x v="2"/>
    <n v="70168.34"/>
    <n v="70168.34"/>
    <n v="28"/>
    <n v="50521.204799999992"/>
    <x v="1"/>
    <x v="0"/>
    <x v="2"/>
    <n v="2"/>
    <n v="40477276.296199858"/>
  </r>
  <r>
    <n v="500345"/>
    <n v="10464"/>
    <d v="2026-02-20T00:00:00"/>
    <x v="25"/>
    <x v="0"/>
    <s v="Kolkata"/>
    <s v="West Bengal"/>
    <x v="3"/>
    <x v="20"/>
    <x v="63"/>
    <x v="2"/>
    <n v="6131.16"/>
    <n v="6131.16"/>
    <n v="29"/>
    <n v="4353.1235999999999"/>
    <x v="1"/>
    <x v="0"/>
    <x v="2"/>
    <n v="5"/>
    <n v="40477276.296199858"/>
  </r>
  <r>
    <n v="500346"/>
    <n v="10319"/>
    <d v="2025-08-05T00:00:00"/>
    <x v="11"/>
    <x v="1"/>
    <s v="Kolkata"/>
    <s v="West Bengal"/>
    <x v="1"/>
    <x v="1"/>
    <x v="1"/>
    <x v="4"/>
    <n v="1866.1"/>
    <n v="9330.5"/>
    <n v="29"/>
    <n v="6624.6549999999997"/>
    <x v="2"/>
    <x v="0"/>
    <x v="0"/>
    <n v="3"/>
    <n v="40477276.296199858"/>
  </r>
  <r>
    <n v="500347"/>
    <n v="10723"/>
    <d v="2026-01-13T00:00:00"/>
    <x v="13"/>
    <x v="0"/>
    <s v="Chennai"/>
    <s v="Tamil Nadu"/>
    <x v="6"/>
    <x v="25"/>
    <x v="100"/>
    <x v="1"/>
    <n v="512.98"/>
    <n v="1025.96"/>
    <n v="9"/>
    <n v="933.62360000000001"/>
    <x v="1"/>
    <x v="2"/>
    <x v="0"/>
    <n v="0"/>
    <n v="3077928.2320000008"/>
  </r>
  <r>
    <n v="500348"/>
    <n v="10739"/>
    <d v="2026-06-21T00:00:00"/>
    <x v="37"/>
    <x v="0"/>
    <s v="Kochi"/>
    <s v="Kerala"/>
    <x v="1"/>
    <x v="2"/>
    <x v="2"/>
    <x v="2"/>
    <n v="2577.41"/>
    <n v="2577.41"/>
    <n v="2"/>
    <n v="2525.8617999999997"/>
    <x v="1"/>
    <x v="0"/>
    <x v="0"/>
    <n v="3"/>
    <n v="40477276.296199858"/>
  </r>
  <r>
    <n v="500349"/>
    <n v="10864"/>
    <d v="2025-11-05T00:00:00"/>
    <x v="44"/>
    <x v="1"/>
    <s v="Lucknow"/>
    <s v="Uttar Pradesh"/>
    <x v="4"/>
    <x v="15"/>
    <x v="96"/>
    <x v="2"/>
    <n v="760.82"/>
    <n v="760.82"/>
    <n v="2"/>
    <n v="745.60360000000003"/>
    <x v="1"/>
    <x v="0"/>
    <x v="2"/>
    <n v="5"/>
    <n v="40477276.296199858"/>
  </r>
  <r>
    <n v="500350"/>
    <n v="10399"/>
    <d v="2025-10-20T00:00:00"/>
    <x v="7"/>
    <x v="0"/>
    <s v="Mysuru"/>
    <s v="Karnataka"/>
    <x v="4"/>
    <x v="7"/>
    <x v="56"/>
    <x v="1"/>
    <n v="838.62"/>
    <n v="1677.24"/>
    <n v="29"/>
    <n v="1190.8404"/>
    <x v="5"/>
    <x v="0"/>
    <x v="2"/>
    <n v="4"/>
    <n v="40477276.296199858"/>
  </r>
  <r>
    <n v="500351"/>
    <n v="11178"/>
    <d v="2026-02-28T00:00:00"/>
    <x v="7"/>
    <x v="0"/>
    <s v="Ahmedabad"/>
    <s v="Gujarat"/>
    <x v="2"/>
    <x v="5"/>
    <x v="33"/>
    <x v="1"/>
    <n v="4551.2700000000004"/>
    <n v="9102.5400000000009"/>
    <n v="5"/>
    <n v="8647.4130000000005"/>
    <x v="1"/>
    <x v="0"/>
    <x v="1"/>
    <n v="1"/>
    <n v="40477276.296199858"/>
  </r>
  <r>
    <n v="500352"/>
    <n v="10447"/>
    <d v="2026-08-09T00:00:00"/>
    <x v="11"/>
    <x v="1"/>
    <s v="Jaipur"/>
    <s v="Rajasthan"/>
    <x v="4"/>
    <x v="18"/>
    <x v="69"/>
    <x v="1"/>
    <n v="348.17"/>
    <n v="696.34"/>
    <n v="4"/>
    <n v="668.4864"/>
    <x v="2"/>
    <x v="0"/>
    <x v="1"/>
    <n v="2"/>
    <n v="40477276.296199858"/>
  </r>
  <r>
    <n v="500353"/>
    <n v="10868"/>
    <d v="2025-11-26T00:00:00"/>
    <x v="11"/>
    <x v="0"/>
    <s v="Guwahati"/>
    <s v="Assam"/>
    <x v="3"/>
    <x v="20"/>
    <x v="63"/>
    <x v="2"/>
    <n v="5740.64"/>
    <n v="5740.64"/>
    <n v="8"/>
    <n v="5281.3888000000006"/>
    <x v="1"/>
    <x v="0"/>
    <x v="1"/>
    <n v="4"/>
    <n v="40477276.296199858"/>
  </r>
  <r>
    <n v="500354"/>
    <n v="10139"/>
    <d v="2026-07-27T00:00:00"/>
    <x v="4"/>
    <x v="1"/>
    <s v="Surat"/>
    <s v="Gujarat"/>
    <x v="2"/>
    <x v="3"/>
    <x v="3"/>
    <x v="2"/>
    <n v="26191.54"/>
    <n v="26191.54"/>
    <n v="16"/>
    <n v="22000.893599999999"/>
    <x v="3"/>
    <x v="0"/>
    <x v="1"/>
    <n v="4"/>
    <n v="40477276.296199858"/>
  </r>
  <r>
    <n v="500355"/>
    <n v="10867"/>
    <d v="2026-07-20T00:00:00"/>
    <x v="27"/>
    <x v="0"/>
    <s v="Kochi"/>
    <s v="Kerala"/>
    <x v="2"/>
    <x v="3"/>
    <x v="40"/>
    <x v="2"/>
    <n v="65969.41"/>
    <n v="65969.41"/>
    <n v="19"/>
    <n v="53435.222100000006"/>
    <x v="1"/>
    <x v="0"/>
    <x v="1"/>
    <n v="4"/>
    <n v="40477276.296199858"/>
  </r>
  <r>
    <n v="500356"/>
    <n v="10243"/>
    <d v="2026-02-19T00:00:00"/>
    <x v="10"/>
    <x v="0"/>
    <s v="Lucknow"/>
    <s v="Uttar Pradesh"/>
    <x v="0"/>
    <x v="13"/>
    <x v="89"/>
    <x v="2"/>
    <n v="274.23"/>
    <n v="274.23"/>
    <n v="3"/>
    <n v="266.00310000000002"/>
    <x v="0"/>
    <x v="0"/>
    <x v="1"/>
    <n v="3"/>
    <n v="40477276.296199858"/>
  </r>
  <r>
    <n v="500357"/>
    <n v="10475"/>
    <d v="2026-07-24T00:00:00"/>
    <x v="37"/>
    <x v="1"/>
    <s v="Delhi"/>
    <s v="Delhi (NCT)"/>
    <x v="5"/>
    <x v="22"/>
    <x v="101"/>
    <x v="2"/>
    <n v="856.43"/>
    <n v="856.43"/>
    <n v="14"/>
    <n v="736.52979999999991"/>
    <x v="0"/>
    <x v="0"/>
    <x v="1"/>
    <n v="2"/>
    <n v="40477276.296199858"/>
  </r>
  <r>
    <n v="500358"/>
    <n v="10664"/>
    <d v="2026-05-07T00:00:00"/>
    <x v="41"/>
    <x v="0"/>
    <s v="Kolkata"/>
    <s v="West Bengal"/>
    <x v="3"/>
    <x v="8"/>
    <x v="37"/>
    <x v="1"/>
    <n v="895.18"/>
    <n v="1790.36"/>
    <n v="21"/>
    <n v="1414.3843999999999"/>
    <x v="2"/>
    <x v="0"/>
    <x v="2"/>
    <n v="5"/>
    <n v="40477276.296199858"/>
  </r>
  <r>
    <n v="500359"/>
    <n v="10584"/>
    <d v="2026-04-04T00:00:00"/>
    <x v="45"/>
    <x v="1"/>
    <s v="Hyderabad"/>
    <s v="Telangana"/>
    <x v="1"/>
    <x v="9"/>
    <x v="62"/>
    <x v="1"/>
    <n v="1653.7"/>
    <n v="3307.4"/>
    <n v="20"/>
    <n v="2645.92"/>
    <x v="1"/>
    <x v="0"/>
    <x v="1"/>
    <n v="7"/>
    <n v="40477276.296199858"/>
  </r>
  <r>
    <n v="500360"/>
    <n v="10559"/>
    <d v="2025-04-18T00:00:00"/>
    <x v="11"/>
    <x v="2"/>
    <s v="Noida"/>
    <s v="Uttar Pradesh"/>
    <x v="5"/>
    <x v="23"/>
    <x v="91"/>
    <x v="1"/>
    <n v="1830.65"/>
    <n v="3661.3"/>
    <n v="3"/>
    <n v="3551.4610000000002"/>
    <x v="2"/>
    <x v="0"/>
    <x v="2"/>
    <n v="2"/>
    <n v="40477276.296199858"/>
  </r>
  <r>
    <n v="500361"/>
    <n v="10235"/>
    <d v="2026-07-07T00:00:00"/>
    <x v="46"/>
    <x v="0"/>
    <s v="Mumbai"/>
    <s v="Maharashtra"/>
    <x v="3"/>
    <x v="11"/>
    <x v="49"/>
    <x v="4"/>
    <n v="701.33"/>
    <n v="3506.65"/>
    <n v="27"/>
    <n v="2559.8544999999999"/>
    <x v="1"/>
    <x v="0"/>
    <x v="1"/>
    <n v="4"/>
    <n v="40477276.296199858"/>
  </r>
  <r>
    <n v="500362"/>
    <n v="10348"/>
    <d v="2025-06-15T00:00:00"/>
    <x v="13"/>
    <x v="1"/>
    <s v="Mumbai"/>
    <s v="Maharashtra"/>
    <x v="6"/>
    <x v="25"/>
    <x v="92"/>
    <x v="2"/>
    <n v="404.67"/>
    <n v="404.67"/>
    <n v="7"/>
    <n v="376.34309999999999"/>
    <x v="0"/>
    <x v="0"/>
    <x v="1"/>
    <n v="5"/>
    <n v="40477276.296199858"/>
  </r>
  <r>
    <n v="500363"/>
    <n v="10158"/>
    <d v="2026-07-08T00:00:00"/>
    <x v="15"/>
    <x v="1"/>
    <s v="Lucknow"/>
    <s v="Uttar Pradesh"/>
    <x v="1"/>
    <x v="12"/>
    <x v="15"/>
    <x v="2"/>
    <n v="1512.58"/>
    <n v="1512.58"/>
    <n v="19"/>
    <n v="1225.1898000000001"/>
    <x v="1"/>
    <x v="0"/>
    <x v="2"/>
    <n v="5"/>
    <n v="40477276.296199858"/>
  </r>
  <r>
    <n v="500364"/>
    <n v="10092"/>
    <d v="2025-01-22T00:00:00"/>
    <x v="21"/>
    <x v="1"/>
    <s v="Lucknow"/>
    <s v="Uttar Pradesh"/>
    <x v="6"/>
    <x v="16"/>
    <x v="42"/>
    <x v="2"/>
    <n v="389.02"/>
    <n v="389.02"/>
    <n v="30"/>
    <n v="272.31399999999996"/>
    <x v="3"/>
    <x v="1"/>
    <x v="2"/>
    <n v="3"/>
    <n v="1813400.6490999996"/>
  </r>
  <r>
    <n v="500365"/>
    <n v="11136"/>
    <d v="2025-08-09T00:00:00"/>
    <x v="21"/>
    <x v="0"/>
    <s v="Jaipur"/>
    <s v="Rajasthan"/>
    <x v="5"/>
    <x v="22"/>
    <x v="102"/>
    <x v="2"/>
    <n v="3443.15"/>
    <n v="3443.15"/>
    <n v="27"/>
    <n v="2513.4994999999999"/>
    <x v="2"/>
    <x v="0"/>
    <x v="1"/>
    <n v="5"/>
    <n v="40477276.296199858"/>
  </r>
  <r>
    <n v="500366"/>
    <n v="10565"/>
    <d v="2026-06-14T00:00:00"/>
    <x v="40"/>
    <x v="1"/>
    <s v="Surat"/>
    <s v="Gujarat"/>
    <x v="3"/>
    <x v="11"/>
    <x v="13"/>
    <x v="2"/>
    <n v="1302.6300000000001"/>
    <n v="1302.6300000000001"/>
    <n v="30"/>
    <n v="911.84100000000001"/>
    <x v="3"/>
    <x v="0"/>
    <x v="1"/>
    <n v="7"/>
    <n v="40477276.296199858"/>
  </r>
  <r>
    <n v="500367"/>
    <n v="11032"/>
    <d v="2025-07-27T00:00:00"/>
    <x v="19"/>
    <x v="0"/>
    <s v="Surat"/>
    <s v="Gujarat"/>
    <x v="0"/>
    <x v="10"/>
    <x v="30"/>
    <x v="2"/>
    <n v="150.28"/>
    <n v="150.28"/>
    <n v="10"/>
    <n v="135.25200000000001"/>
    <x v="1"/>
    <x v="0"/>
    <x v="0"/>
    <n v="3"/>
    <n v="40477276.296199858"/>
  </r>
  <r>
    <n v="500368"/>
    <n v="10005"/>
    <d v="2026-08-12T00:00:00"/>
    <x v="29"/>
    <x v="0"/>
    <s v="Delhi"/>
    <s v="Delhi (NCT)"/>
    <x v="1"/>
    <x v="9"/>
    <x v="25"/>
    <x v="1"/>
    <n v="1225.8"/>
    <n v="2451.6"/>
    <n v="3"/>
    <n v="2378.0519999999997"/>
    <x v="1"/>
    <x v="0"/>
    <x v="0"/>
    <n v="3"/>
    <n v="40477276.296199858"/>
  </r>
  <r>
    <n v="500369"/>
    <n v="11252"/>
    <d v="2026-04-20T00:00:00"/>
    <x v="4"/>
    <x v="1"/>
    <s v="Hyderabad"/>
    <s v="Telangana"/>
    <x v="4"/>
    <x v="7"/>
    <x v="80"/>
    <x v="2"/>
    <n v="582.47"/>
    <n v="582.47"/>
    <n v="22"/>
    <n v="454.32660000000004"/>
    <x v="1"/>
    <x v="0"/>
    <x v="2"/>
    <n v="4"/>
    <n v="40477276.296199858"/>
  </r>
  <r>
    <n v="500370"/>
    <n v="10176"/>
    <d v="2026-03-25T00:00:00"/>
    <x v="4"/>
    <x v="0"/>
    <s v="Nagpur"/>
    <s v="Maharashtra"/>
    <x v="0"/>
    <x v="13"/>
    <x v="67"/>
    <x v="2"/>
    <n v="188.56"/>
    <n v="188.56"/>
    <n v="24"/>
    <n v="143.3056"/>
    <x v="4"/>
    <x v="2"/>
    <x v="2"/>
    <n v="0"/>
    <n v="3077928.2320000008"/>
  </r>
  <r>
    <n v="500371"/>
    <n v="10419"/>
    <d v="2025-03-29T00:00:00"/>
    <x v="40"/>
    <x v="0"/>
    <s v="Kochi"/>
    <s v="Kerala"/>
    <x v="6"/>
    <x v="16"/>
    <x v="20"/>
    <x v="1"/>
    <n v="513.54"/>
    <n v="1027.08"/>
    <n v="25"/>
    <n v="770.31"/>
    <x v="0"/>
    <x v="0"/>
    <x v="0"/>
    <n v="7"/>
    <n v="40477276.296199858"/>
  </r>
  <r>
    <n v="500372"/>
    <n v="11407"/>
    <d v="2025-06-04T00:00:00"/>
    <x v="17"/>
    <x v="0"/>
    <s v="Delhi"/>
    <s v="Delhi (NCT)"/>
    <x v="4"/>
    <x v="7"/>
    <x v="10"/>
    <x v="2"/>
    <n v="658.34"/>
    <n v="658.34"/>
    <n v="12"/>
    <n v="579.33920000000001"/>
    <x v="0"/>
    <x v="0"/>
    <x v="1"/>
    <n v="6"/>
    <n v="40477276.296199858"/>
  </r>
  <r>
    <n v="500373"/>
    <n v="10730"/>
    <d v="2025-10-05T00:00:00"/>
    <x v="5"/>
    <x v="0"/>
    <s v="Jaipur"/>
    <s v="Rajasthan"/>
    <x v="4"/>
    <x v="15"/>
    <x v="18"/>
    <x v="2"/>
    <n v="574.25"/>
    <n v="574.25"/>
    <n v="18"/>
    <n v="470.88500000000005"/>
    <x v="1"/>
    <x v="0"/>
    <x v="4"/>
    <n v="3"/>
    <n v="40477276.296199858"/>
  </r>
  <r>
    <n v="500374"/>
    <n v="11351"/>
    <d v="2026-04-30T00:00:00"/>
    <x v="36"/>
    <x v="0"/>
    <s v="Pune"/>
    <s v="Maharashtra"/>
    <x v="2"/>
    <x v="14"/>
    <x v="77"/>
    <x v="1"/>
    <n v="62503.88"/>
    <n v="125007.76"/>
    <n v="7"/>
    <n v="116257.21679999998"/>
    <x v="0"/>
    <x v="2"/>
    <x v="4"/>
    <n v="0"/>
    <n v="3077928.2320000008"/>
  </r>
  <r>
    <n v="500375"/>
    <n v="10674"/>
    <d v="2025-03-09T00:00:00"/>
    <x v="12"/>
    <x v="0"/>
    <s v="Pune"/>
    <s v="Maharashtra"/>
    <x v="1"/>
    <x v="9"/>
    <x v="25"/>
    <x v="2"/>
    <n v="1247.58"/>
    <n v="1247.58"/>
    <n v="16"/>
    <n v="1047.9671999999998"/>
    <x v="1"/>
    <x v="0"/>
    <x v="0"/>
    <n v="7"/>
    <n v="40477276.296199858"/>
  </r>
  <r>
    <n v="500376"/>
    <n v="10187"/>
    <d v="2026-01-08T00:00:00"/>
    <x v="15"/>
    <x v="0"/>
    <s v="Chennai"/>
    <s v="Tamil Nadu"/>
    <x v="1"/>
    <x v="12"/>
    <x v="27"/>
    <x v="2"/>
    <n v="1948.13"/>
    <n v="1948.13"/>
    <n v="22"/>
    <n v="1519.5414000000001"/>
    <x v="3"/>
    <x v="0"/>
    <x v="2"/>
    <n v="3"/>
    <n v="40477276.296199858"/>
  </r>
  <r>
    <n v="500377"/>
    <n v="10057"/>
    <d v="2025-10-04T00:00:00"/>
    <x v="5"/>
    <x v="1"/>
    <s v="Chennai"/>
    <s v="Tamil Nadu"/>
    <x v="5"/>
    <x v="12"/>
    <x v="43"/>
    <x v="2"/>
    <n v="588.67999999999995"/>
    <n v="588.67999999999995"/>
    <n v="18"/>
    <n v="482.7176"/>
    <x v="3"/>
    <x v="0"/>
    <x v="2"/>
    <n v="2"/>
    <n v="40477276.296199858"/>
  </r>
  <r>
    <n v="500378"/>
    <n v="11032"/>
    <d v="2026-05-31T00:00:00"/>
    <x v="19"/>
    <x v="0"/>
    <s v="Surat"/>
    <s v="Gujarat"/>
    <x v="1"/>
    <x v="9"/>
    <x v="45"/>
    <x v="3"/>
    <n v="1929.8"/>
    <n v="5789.4"/>
    <n v="2"/>
    <n v="5673.6119999999992"/>
    <x v="0"/>
    <x v="0"/>
    <x v="2"/>
    <n v="4"/>
    <n v="40477276.296199858"/>
  </r>
  <r>
    <n v="500379"/>
    <n v="10317"/>
    <d v="2026-02-02T00:00:00"/>
    <x v="28"/>
    <x v="0"/>
    <s v="Bengaluru"/>
    <s v="Karnataka"/>
    <x v="5"/>
    <x v="12"/>
    <x v="43"/>
    <x v="1"/>
    <n v="615.83000000000004"/>
    <n v="1231.6600000000001"/>
    <n v="26"/>
    <n v="911.42840000000001"/>
    <x v="1"/>
    <x v="0"/>
    <x v="2"/>
    <n v="4"/>
    <n v="40477276.296199858"/>
  </r>
  <r>
    <n v="500380"/>
    <n v="10976"/>
    <d v="2025-02-21T00:00:00"/>
    <x v="0"/>
    <x v="0"/>
    <s v="Lucknow"/>
    <s v="Uttar Pradesh"/>
    <x v="0"/>
    <x v="13"/>
    <x v="103"/>
    <x v="2"/>
    <n v="147.99"/>
    <n v="147.99"/>
    <n v="29"/>
    <n v="105.0729"/>
    <x v="1"/>
    <x v="0"/>
    <x v="2"/>
    <n v="3"/>
    <n v="40477276.296199858"/>
  </r>
  <r>
    <n v="500381"/>
    <n v="11004"/>
    <d v="2026-04-09T00:00:00"/>
    <x v="14"/>
    <x v="0"/>
    <s v="Gurugram"/>
    <s v="Haryana"/>
    <x v="2"/>
    <x v="5"/>
    <x v="34"/>
    <x v="2"/>
    <n v="1460.9"/>
    <n v="1460.9"/>
    <n v="23"/>
    <n v="1124.893"/>
    <x v="1"/>
    <x v="1"/>
    <x v="2"/>
    <n v="1"/>
    <n v="1813400.6490999996"/>
  </r>
  <r>
    <n v="500382"/>
    <n v="10875"/>
    <d v="2025-02-12T00:00:00"/>
    <x v="20"/>
    <x v="1"/>
    <s v="Kolkata"/>
    <s v="West Bengal"/>
    <x v="3"/>
    <x v="11"/>
    <x v="72"/>
    <x v="2"/>
    <n v="1896.23"/>
    <n v="1896.23"/>
    <n v="9"/>
    <n v="1725.5693000000001"/>
    <x v="4"/>
    <x v="0"/>
    <x v="0"/>
    <n v="2"/>
    <n v="40477276.296199858"/>
  </r>
  <r>
    <n v="500383"/>
    <n v="10242"/>
    <d v="2025-05-29T00:00:00"/>
    <x v="7"/>
    <x v="0"/>
    <s v="Nagpur"/>
    <s v="Maharashtra"/>
    <x v="1"/>
    <x v="9"/>
    <x v="11"/>
    <x v="2"/>
    <n v="2400.89"/>
    <n v="2400.89"/>
    <n v="4"/>
    <n v="2304.8543999999997"/>
    <x v="1"/>
    <x v="0"/>
    <x v="2"/>
    <n v="6"/>
    <n v="40477276.296199858"/>
  </r>
  <r>
    <n v="500384"/>
    <n v="10561"/>
    <d v="2025-03-04T00:00:00"/>
    <x v="27"/>
    <x v="1"/>
    <s v="Ranchi"/>
    <s v="Jharkhand"/>
    <x v="2"/>
    <x v="14"/>
    <x v="17"/>
    <x v="2"/>
    <n v="57755.69"/>
    <n v="57755.69"/>
    <n v="23"/>
    <n v="44471.881300000001"/>
    <x v="2"/>
    <x v="0"/>
    <x v="1"/>
    <n v="3"/>
    <n v="40477276.296199858"/>
  </r>
  <r>
    <n v="500385"/>
    <n v="10813"/>
    <d v="2025-11-27T00:00:00"/>
    <x v="31"/>
    <x v="0"/>
    <s v="Nagpur"/>
    <s v="Maharashtra"/>
    <x v="3"/>
    <x v="4"/>
    <x v="88"/>
    <x v="2"/>
    <n v="6887.13"/>
    <n v="6887.13"/>
    <n v="2"/>
    <n v="6749.3873999999996"/>
    <x v="0"/>
    <x v="0"/>
    <x v="1"/>
    <n v="5"/>
    <n v="40477276.296199858"/>
  </r>
  <r>
    <n v="500386"/>
    <n v="11241"/>
    <d v="2025-11-16T00:00:00"/>
    <x v="12"/>
    <x v="0"/>
    <s v="Bengaluru"/>
    <s v="Karnataka"/>
    <x v="4"/>
    <x v="7"/>
    <x v="80"/>
    <x v="1"/>
    <n v="581.02"/>
    <n v="1162.04"/>
    <n v="28"/>
    <n v="836.66879999999992"/>
    <x v="1"/>
    <x v="2"/>
    <x v="1"/>
    <n v="0"/>
    <n v="3077928.2320000008"/>
  </r>
  <r>
    <n v="500387"/>
    <n v="10314"/>
    <d v="2025-05-27T00:00:00"/>
    <x v="4"/>
    <x v="1"/>
    <s v="Mumbai"/>
    <s v="Maharashtra"/>
    <x v="1"/>
    <x v="12"/>
    <x v="27"/>
    <x v="1"/>
    <n v="2114.41"/>
    <n v="4228.82"/>
    <n v="18"/>
    <n v="3467.6324"/>
    <x v="3"/>
    <x v="0"/>
    <x v="1"/>
    <n v="5"/>
    <n v="40477276.296199858"/>
  </r>
  <r>
    <n v="500388"/>
    <n v="10771"/>
    <d v="2026-07-18T00:00:00"/>
    <x v="28"/>
    <x v="0"/>
    <s v="Chennai"/>
    <s v="Tamil Nadu"/>
    <x v="0"/>
    <x v="10"/>
    <x v="30"/>
    <x v="1"/>
    <n v="145.01"/>
    <n v="290.02"/>
    <n v="12"/>
    <n v="255.21759999999998"/>
    <x v="3"/>
    <x v="0"/>
    <x v="4"/>
    <n v="2"/>
    <n v="40477276.296199858"/>
  </r>
  <r>
    <n v="500389"/>
    <n v="11152"/>
    <d v="2025-08-25T00:00:00"/>
    <x v="0"/>
    <x v="0"/>
    <s v="Ahmedabad"/>
    <s v="Gujarat"/>
    <x v="1"/>
    <x v="2"/>
    <x v="6"/>
    <x v="0"/>
    <n v="5028.3900000000003"/>
    <n v="20113.560000000001"/>
    <n v="18"/>
    <n v="16493.119200000001"/>
    <x v="2"/>
    <x v="0"/>
    <x v="2"/>
    <n v="3"/>
    <n v="40477276.296199858"/>
  </r>
  <r>
    <n v="500390"/>
    <n v="10132"/>
    <d v="2025-01-13T00:00:00"/>
    <x v="8"/>
    <x v="1"/>
    <s v="Delhi"/>
    <s v="Delhi (NCT)"/>
    <x v="3"/>
    <x v="4"/>
    <x v="39"/>
    <x v="2"/>
    <n v="4968.5"/>
    <n v="4968.5"/>
    <n v="5"/>
    <n v="4720.0749999999998"/>
    <x v="3"/>
    <x v="0"/>
    <x v="2"/>
    <n v="2"/>
    <n v="40477276.296199858"/>
  </r>
  <r>
    <n v="500391"/>
    <n v="11068"/>
    <d v="2025-03-19T00:00:00"/>
    <x v="40"/>
    <x v="1"/>
    <s v="Jaipur"/>
    <s v="Rajasthan"/>
    <x v="2"/>
    <x v="3"/>
    <x v="40"/>
    <x v="2"/>
    <n v="69569.86"/>
    <n v="69569.86"/>
    <n v="9"/>
    <n v="63308.5726"/>
    <x v="1"/>
    <x v="2"/>
    <x v="0"/>
    <n v="0"/>
    <n v="3077928.2320000008"/>
  </r>
  <r>
    <n v="500392"/>
    <n v="10275"/>
    <d v="2025-07-06T00:00:00"/>
    <x v="22"/>
    <x v="0"/>
    <s v="Chennai"/>
    <s v="Tamil Nadu"/>
    <x v="5"/>
    <x v="22"/>
    <x v="55"/>
    <x v="2"/>
    <n v="2313.94"/>
    <n v="2313.94"/>
    <n v="24"/>
    <n v="1758.5944"/>
    <x v="1"/>
    <x v="0"/>
    <x v="1"/>
    <n v="5"/>
    <n v="40477276.296199858"/>
  </r>
  <r>
    <n v="500393"/>
    <n v="11290"/>
    <d v="2025-06-24T00:00:00"/>
    <x v="0"/>
    <x v="1"/>
    <s v="Delhi"/>
    <s v="Delhi (NCT)"/>
    <x v="3"/>
    <x v="11"/>
    <x v="49"/>
    <x v="2"/>
    <n v="659.93"/>
    <n v="659.93"/>
    <n v="18"/>
    <n v="541.14260000000002"/>
    <x v="0"/>
    <x v="0"/>
    <x v="1"/>
    <n v="3"/>
    <n v="40477276.296199858"/>
  </r>
  <r>
    <n v="500394"/>
    <n v="11293"/>
    <d v="2025-11-29T00:00:00"/>
    <x v="20"/>
    <x v="1"/>
    <s v="Patna"/>
    <s v="Bihar"/>
    <x v="6"/>
    <x v="16"/>
    <x v="75"/>
    <x v="2"/>
    <n v="707.91"/>
    <n v="707.91"/>
    <n v="20"/>
    <n v="566.32799999999997"/>
    <x v="1"/>
    <x v="0"/>
    <x v="0"/>
    <n v="2"/>
    <n v="40477276.296199858"/>
  </r>
  <r>
    <n v="500395"/>
    <n v="11324"/>
    <d v="2025-10-23T00:00:00"/>
    <x v="15"/>
    <x v="1"/>
    <s v="Bengaluru"/>
    <s v="Karnataka"/>
    <x v="0"/>
    <x v="0"/>
    <x v="29"/>
    <x v="2"/>
    <n v="37.659999999999997"/>
    <n v="37.659999999999997"/>
    <n v="21"/>
    <n v="29.7514"/>
    <x v="5"/>
    <x v="0"/>
    <x v="2"/>
    <n v="3"/>
    <n v="40477276.296199858"/>
  </r>
  <r>
    <n v="500396"/>
    <n v="11372"/>
    <d v="2025-08-21T00:00:00"/>
    <x v="34"/>
    <x v="0"/>
    <s v="Guwahati"/>
    <s v="Assam"/>
    <x v="0"/>
    <x v="10"/>
    <x v="30"/>
    <x v="1"/>
    <n v="154.09"/>
    <n v="308.18"/>
    <n v="25"/>
    <n v="231.13499999999999"/>
    <x v="4"/>
    <x v="0"/>
    <x v="0"/>
    <n v="4"/>
    <n v="40477276.296199858"/>
  </r>
  <r>
    <n v="500397"/>
    <n v="10364"/>
    <d v="2025-03-01T00:00:00"/>
    <x v="11"/>
    <x v="0"/>
    <s v="Pune"/>
    <s v="Maharashtra"/>
    <x v="4"/>
    <x v="18"/>
    <x v="83"/>
    <x v="3"/>
    <n v="296.37"/>
    <n v="889.11"/>
    <n v="27"/>
    <n v="649.05029999999999"/>
    <x v="0"/>
    <x v="0"/>
    <x v="2"/>
    <n v="6"/>
    <n v="40477276.296199858"/>
  </r>
  <r>
    <n v="500398"/>
    <n v="10849"/>
    <d v="2025-10-13T00:00:00"/>
    <x v="14"/>
    <x v="1"/>
    <s v="Kolkata"/>
    <s v="West Bengal"/>
    <x v="5"/>
    <x v="12"/>
    <x v="22"/>
    <x v="1"/>
    <n v="506.39"/>
    <n v="1012.78"/>
    <n v="9"/>
    <n v="921.62980000000005"/>
    <x v="3"/>
    <x v="0"/>
    <x v="1"/>
    <n v="2"/>
    <n v="40477276.296199858"/>
  </r>
  <r>
    <n v="500399"/>
    <n v="10448"/>
    <d v="2025-03-12T00:00:00"/>
    <x v="2"/>
    <x v="1"/>
    <s v="Vadodara"/>
    <s v="Gujarat"/>
    <x v="3"/>
    <x v="11"/>
    <x v="49"/>
    <x v="2"/>
    <n v="663.77"/>
    <n v="663.77"/>
    <n v="21"/>
    <n v="524.37829999999997"/>
    <x v="0"/>
    <x v="0"/>
    <x v="4"/>
    <n v="3"/>
    <n v="40477276.296199858"/>
  </r>
  <r>
    <n v="500400"/>
    <n v="11139"/>
    <d v="2026-04-05T00:00:00"/>
    <x v="1"/>
    <x v="0"/>
    <s v="Gurugram"/>
    <s v="Haryana"/>
    <x v="3"/>
    <x v="8"/>
    <x v="14"/>
    <x v="2"/>
    <n v="720.86"/>
    <n v="720.86"/>
    <n v="29"/>
    <n v="511.81059999999997"/>
    <x v="3"/>
    <x v="0"/>
    <x v="1"/>
    <n v="2"/>
    <n v="40477276.296199858"/>
  </r>
  <r>
    <n v="500401"/>
    <n v="10284"/>
    <d v="2026-04-20T00:00:00"/>
    <x v="24"/>
    <x v="0"/>
    <s v="Hyderabad"/>
    <s v="Telangana"/>
    <x v="1"/>
    <x v="2"/>
    <x v="6"/>
    <x v="2"/>
    <n v="4833.46"/>
    <n v="4833.46"/>
    <n v="9"/>
    <n v="4398.4486000000006"/>
    <x v="0"/>
    <x v="0"/>
    <x v="2"/>
    <n v="4"/>
    <n v="40477276.296199858"/>
  </r>
  <r>
    <n v="500402"/>
    <n v="10889"/>
    <d v="2025-08-23T00:00:00"/>
    <x v="10"/>
    <x v="1"/>
    <s v="Jaipur"/>
    <s v="Rajasthan"/>
    <x v="0"/>
    <x v="17"/>
    <x v="21"/>
    <x v="2"/>
    <n v="149.96"/>
    <n v="149.96"/>
    <n v="19"/>
    <n v="121.46760000000002"/>
    <x v="4"/>
    <x v="0"/>
    <x v="4"/>
    <n v="3"/>
    <n v="40477276.296199858"/>
  </r>
  <r>
    <n v="500403"/>
    <n v="10704"/>
    <d v="2026-05-18T00:00:00"/>
    <x v="13"/>
    <x v="1"/>
    <s v="Delhi"/>
    <s v="Delhi (NCT)"/>
    <x v="4"/>
    <x v="18"/>
    <x v="28"/>
    <x v="2"/>
    <n v="421.68"/>
    <n v="421.68"/>
    <n v="25"/>
    <n v="316.26"/>
    <x v="1"/>
    <x v="0"/>
    <x v="2"/>
    <n v="5"/>
    <n v="40477276.296199858"/>
  </r>
  <r>
    <n v="500404"/>
    <n v="10541"/>
    <d v="2025-01-19T00:00:00"/>
    <x v="4"/>
    <x v="1"/>
    <s v="Delhi"/>
    <s v="Delhi (NCT)"/>
    <x v="3"/>
    <x v="20"/>
    <x v="36"/>
    <x v="1"/>
    <n v="6495.74"/>
    <n v="12991.48"/>
    <n v="5"/>
    <n v="12341.905999999999"/>
    <x v="3"/>
    <x v="2"/>
    <x v="3"/>
    <n v="0"/>
    <n v="3077928.2320000008"/>
  </r>
  <r>
    <n v="500405"/>
    <n v="10870"/>
    <d v="2025-08-12T00:00:00"/>
    <x v="47"/>
    <x v="0"/>
    <s v="Nagpur"/>
    <s v="Maharashtra"/>
    <x v="1"/>
    <x v="12"/>
    <x v="78"/>
    <x v="2"/>
    <n v="2272.39"/>
    <n v="2272.39"/>
    <n v="18"/>
    <n v="1863.3598"/>
    <x v="1"/>
    <x v="0"/>
    <x v="2"/>
    <n v="5"/>
    <n v="40477276.296199858"/>
  </r>
  <r>
    <n v="500406"/>
    <n v="11388"/>
    <d v="2026-07-16T00:00:00"/>
    <x v="9"/>
    <x v="1"/>
    <s v="Kolkata"/>
    <s v="West Bengal"/>
    <x v="3"/>
    <x v="8"/>
    <x v="46"/>
    <x v="2"/>
    <n v="1248.1099999999999"/>
    <n v="1248.1099999999999"/>
    <n v="25"/>
    <n v="936.08249999999998"/>
    <x v="1"/>
    <x v="0"/>
    <x v="2"/>
    <n v="2"/>
    <n v="40477276.296199858"/>
  </r>
  <r>
    <n v="500407"/>
    <n v="11179"/>
    <d v="2026-08-13T00:00:00"/>
    <x v="22"/>
    <x v="0"/>
    <s v="Hyderabad"/>
    <s v="Telangana"/>
    <x v="1"/>
    <x v="9"/>
    <x v="11"/>
    <x v="2"/>
    <n v="2437.31"/>
    <n v="2437.31"/>
    <n v="25"/>
    <n v="1827.9825000000001"/>
    <x v="1"/>
    <x v="0"/>
    <x v="1"/>
    <n v="2"/>
    <n v="40477276.296199858"/>
  </r>
  <r>
    <n v="500408"/>
    <n v="10070"/>
    <d v="2025-08-04T00:00:00"/>
    <x v="14"/>
    <x v="1"/>
    <s v="Chennai"/>
    <s v="Tamil Nadu"/>
    <x v="2"/>
    <x v="14"/>
    <x v="23"/>
    <x v="2"/>
    <n v="55462.02"/>
    <n v="55462.02"/>
    <n v="15"/>
    <n v="47142.716999999997"/>
    <x v="0"/>
    <x v="0"/>
    <x v="0"/>
    <n v="4"/>
    <n v="40477276.296199858"/>
  </r>
  <r>
    <n v="500409"/>
    <n v="10696"/>
    <d v="2025-01-27T00:00:00"/>
    <x v="29"/>
    <x v="1"/>
    <s v="Bengaluru"/>
    <s v="Karnataka"/>
    <x v="2"/>
    <x v="14"/>
    <x v="23"/>
    <x v="2"/>
    <n v="61076.68"/>
    <n v="61076.68"/>
    <n v="18"/>
    <n v="50082.877600000007"/>
    <x v="0"/>
    <x v="2"/>
    <x v="3"/>
    <n v="0"/>
    <n v="3077928.2320000008"/>
  </r>
  <r>
    <n v="500410"/>
    <n v="11442"/>
    <d v="2025-12-22T00:00:00"/>
    <x v="40"/>
    <x v="1"/>
    <s v="Gurugram"/>
    <s v="Haryana"/>
    <x v="1"/>
    <x v="9"/>
    <x v="25"/>
    <x v="2"/>
    <n v="1233.95"/>
    <n v="1233.95"/>
    <n v="9"/>
    <n v="1122.8945000000001"/>
    <x v="0"/>
    <x v="1"/>
    <x v="3"/>
    <n v="5"/>
    <n v="1813400.6490999996"/>
  </r>
  <r>
    <n v="500411"/>
    <n v="11366"/>
    <d v="2025-01-13T00:00:00"/>
    <x v="3"/>
    <x v="1"/>
    <s v="Gurugram"/>
    <s v="Haryana"/>
    <x v="2"/>
    <x v="3"/>
    <x v="24"/>
    <x v="2"/>
    <n v="40965.82"/>
    <n v="40965.82"/>
    <n v="30"/>
    <n v="28676.073999999997"/>
    <x v="0"/>
    <x v="0"/>
    <x v="2"/>
    <n v="2"/>
    <n v="40477276.296199858"/>
  </r>
  <r>
    <n v="500412"/>
    <n v="10763"/>
    <d v="2025-02-15T00:00:00"/>
    <x v="42"/>
    <x v="1"/>
    <s v="Delhi"/>
    <s v="Delhi (NCT)"/>
    <x v="4"/>
    <x v="21"/>
    <x v="47"/>
    <x v="1"/>
    <n v="461.05"/>
    <n v="922.1"/>
    <n v="9"/>
    <n v="839.1110000000001"/>
    <x v="0"/>
    <x v="0"/>
    <x v="1"/>
    <n v="4"/>
    <n v="40477276.296199858"/>
  </r>
  <r>
    <n v="500413"/>
    <n v="10687"/>
    <d v="2025-04-24T00:00:00"/>
    <x v="29"/>
    <x v="1"/>
    <s v="Mumbai"/>
    <s v="Maharashtra"/>
    <x v="2"/>
    <x v="5"/>
    <x v="26"/>
    <x v="2"/>
    <n v="5538.71"/>
    <n v="5538.71"/>
    <n v="26"/>
    <n v="4098.6454000000003"/>
    <x v="4"/>
    <x v="0"/>
    <x v="1"/>
    <n v="5"/>
    <n v="40477276.296199858"/>
  </r>
  <r>
    <n v="500414"/>
    <n v="10801"/>
    <d v="2025-04-07T00:00:00"/>
    <x v="39"/>
    <x v="1"/>
    <s v="Coimbatore"/>
    <s v="Tamil Nadu"/>
    <x v="1"/>
    <x v="12"/>
    <x v="32"/>
    <x v="2"/>
    <n v="2451.9499999999998"/>
    <n v="2451.9499999999998"/>
    <n v="4"/>
    <n v="2353.8719999999998"/>
    <x v="0"/>
    <x v="0"/>
    <x v="2"/>
    <n v="2"/>
    <n v="40477276.296199858"/>
  </r>
  <r>
    <n v="500415"/>
    <n v="10607"/>
    <d v="2026-07-22T00:00:00"/>
    <x v="5"/>
    <x v="0"/>
    <s v="Mysuru"/>
    <s v="Karnataka"/>
    <x v="3"/>
    <x v="20"/>
    <x v="50"/>
    <x v="2"/>
    <n v="3540.39"/>
    <n v="3540.39"/>
    <n v="4"/>
    <n v="3398.7743999999998"/>
    <x v="4"/>
    <x v="0"/>
    <x v="0"/>
    <n v="3"/>
    <n v="40477276.296199858"/>
  </r>
  <r>
    <n v="500416"/>
    <n v="10371"/>
    <d v="2026-07-14T00:00:00"/>
    <x v="20"/>
    <x v="1"/>
    <s v="Chennai"/>
    <s v="Tamil Nadu"/>
    <x v="4"/>
    <x v="21"/>
    <x v="51"/>
    <x v="2"/>
    <n v="407.97"/>
    <n v="407.97"/>
    <n v="7"/>
    <n v="379.41210000000001"/>
    <x v="0"/>
    <x v="0"/>
    <x v="1"/>
    <n v="1"/>
    <n v="40477276.296199858"/>
  </r>
  <r>
    <n v="500417"/>
    <n v="10104"/>
    <d v="2025-04-05T00:00:00"/>
    <x v="5"/>
    <x v="0"/>
    <s v="Surat"/>
    <s v="Gujarat"/>
    <x v="2"/>
    <x v="3"/>
    <x v="3"/>
    <x v="2"/>
    <n v="25986.51"/>
    <n v="25986.51"/>
    <n v="20"/>
    <n v="20789.207999999999"/>
    <x v="0"/>
    <x v="0"/>
    <x v="1"/>
    <n v="4"/>
    <n v="40477276.296199858"/>
  </r>
  <r>
    <n v="500418"/>
    <n v="11190"/>
    <d v="2025-03-28T00:00:00"/>
    <x v="22"/>
    <x v="1"/>
    <s v="Surat"/>
    <s v="Gujarat"/>
    <x v="4"/>
    <x v="15"/>
    <x v="96"/>
    <x v="4"/>
    <n v="762.9"/>
    <n v="3814.5"/>
    <n v="15"/>
    <n v="3242.3249999999998"/>
    <x v="1"/>
    <x v="0"/>
    <x v="1"/>
    <n v="4"/>
    <n v="40477276.296199858"/>
  </r>
  <r>
    <n v="500419"/>
    <n v="11278"/>
    <d v="2025-06-29T00:00:00"/>
    <x v="11"/>
    <x v="0"/>
    <s v="Coimbatore"/>
    <s v="Tamil Nadu"/>
    <x v="2"/>
    <x v="3"/>
    <x v="57"/>
    <x v="2"/>
    <n v="54185.67"/>
    <n v="54185.67"/>
    <n v="25"/>
    <n v="40639.252500000002"/>
    <x v="5"/>
    <x v="0"/>
    <x v="1"/>
    <n v="3"/>
    <n v="40477276.296199858"/>
  </r>
  <r>
    <n v="500420"/>
    <n v="11197"/>
    <d v="2026-03-15T00:00:00"/>
    <x v="20"/>
    <x v="1"/>
    <s v="Dehradun"/>
    <s v="Uttarakhand"/>
    <x v="2"/>
    <x v="3"/>
    <x v="57"/>
    <x v="2"/>
    <n v="55738.89"/>
    <n v="55738.89"/>
    <n v="20"/>
    <n v="44591.112000000001"/>
    <x v="1"/>
    <x v="0"/>
    <x v="2"/>
    <n v="1"/>
    <n v="40477276.296199858"/>
  </r>
  <r>
    <n v="500421"/>
    <n v="10293"/>
    <d v="2026-05-24T00:00:00"/>
    <x v="41"/>
    <x v="1"/>
    <s v="Jaipur"/>
    <s v="Rajasthan"/>
    <x v="1"/>
    <x v="1"/>
    <x v="54"/>
    <x v="2"/>
    <n v="2517.59"/>
    <n v="2517.59"/>
    <n v="14"/>
    <n v="2165.1274000000003"/>
    <x v="3"/>
    <x v="0"/>
    <x v="1"/>
    <n v="4"/>
    <n v="40477276.296199858"/>
  </r>
  <r>
    <n v="500422"/>
    <n v="11433"/>
    <d v="2025-05-05T00:00:00"/>
    <x v="4"/>
    <x v="0"/>
    <s v="Mumbai"/>
    <s v="Maharashtra"/>
    <x v="0"/>
    <x v="17"/>
    <x v="35"/>
    <x v="2"/>
    <n v="307.48"/>
    <n v="307.48"/>
    <n v="4"/>
    <n v="295.18080000000003"/>
    <x v="1"/>
    <x v="0"/>
    <x v="0"/>
    <n v="3"/>
    <n v="40477276.296199858"/>
  </r>
  <r>
    <n v="500423"/>
    <n v="10532"/>
    <d v="2025-10-16T00:00:00"/>
    <x v="19"/>
    <x v="1"/>
    <s v="Mumbai"/>
    <s v="Maharashtra"/>
    <x v="3"/>
    <x v="8"/>
    <x v="9"/>
    <x v="1"/>
    <n v="1016.43"/>
    <n v="2032.86"/>
    <n v="15"/>
    <n v="1727.9309999999998"/>
    <x v="1"/>
    <x v="0"/>
    <x v="2"/>
    <n v="5"/>
    <n v="40477276.296199858"/>
  </r>
  <r>
    <n v="500424"/>
    <n v="11036"/>
    <d v="2026-08-13T00:00:00"/>
    <x v="9"/>
    <x v="0"/>
    <s v="Bengaluru"/>
    <s v="Karnataka"/>
    <x v="0"/>
    <x v="10"/>
    <x v="81"/>
    <x v="2"/>
    <n v="725.67"/>
    <n v="725.67"/>
    <n v="11"/>
    <n v="645.84629999999993"/>
    <x v="1"/>
    <x v="0"/>
    <x v="2"/>
    <n v="3"/>
    <n v="40477276.296199858"/>
  </r>
  <r>
    <n v="500425"/>
    <n v="10844"/>
    <d v="2025-06-17T00:00:00"/>
    <x v="11"/>
    <x v="1"/>
    <s v="Delhi"/>
    <s v="Delhi (NCT)"/>
    <x v="2"/>
    <x v="14"/>
    <x v="17"/>
    <x v="2"/>
    <n v="52948.56"/>
    <n v="52948.56"/>
    <n v="11"/>
    <n v="47124.218399999998"/>
    <x v="3"/>
    <x v="0"/>
    <x v="2"/>
    <n v="4"/>
    <n v="40477276.296199858"/>
  </r>
  <r>
    <n v="500426"/>
    <n v="10505"/>
    <d v="2026-06-16T00:00:00"/>
    <x v="14"/>
    <x v="0"/>
    <s v="Visakhapatnam"/>
    <s v="Andhra Pradesh"/>
    <x v="2"/>
    <x v="3"/>
    <x v="3"/>
    <x v="2"/>
    <n v="25237.599999999999"/>
    <n v="25237.599999999999"/>
    <n v="14"/>
    <n v="21704.335999999999"/>
    <x v="1"/>
    <x v="0"/>
    <x v="0"/>
    <n v="2"/>
    <n v="40477276.296199858"/>
  </r>
  <r>
    <n v="500427"/>
    <n v="10699"/>
    <d v="2026-06-02T00:00:00"/>
    <x v="39"/>
    <x v="0"/>
    <s v="Indore"/>
    <s v="Madhya Pradesh"/>
    <x v="0"/>
    <x v="0"/>
    <x v="65"/>
    <x v="1"/>
    <n v="39"/>
    <n v="78"/>
    <n v="26"/>
    <n v="57.72"/>
    <x v="1"/>
    <x v="0"/>
    <x v="1"/>
    <n v="2"/>
    <n v="40477276.296199858"/>
  </r>
  <r>
    <n v="500428"/>
    <n v="10738"/>
    <d v="2025-07-15T00:00:00"/>
    <x v="21"/>
    <x v="0"/>
    <s v="Bengaluru"/>
    <s v="Karnataka"/>
    <x v="0"/>
    <x v="0"/>
    <x v="29"/>
    <x v="2"/>
    <n v="42.39"/>
    <n v="42.39"/>
    <n v="14"/>
    <n v="36.455399999999997"/>
    <x v="3"/>
    <x v="0"/>
    <x v="2"/>
    <n v="5"/>
    <n v="40477276.296199858"/>
  </r>
  <r>
    <n v="500429"/>
    <n v="10749"/>
    <d v="2026-04-09T00:00:00"/>
    <x v="14"/>
    <x v="0"/>
    <s v="Lucknow"/>
    <s v="Uttar Pradesh"/>
    <x v="3"/>
    <x v="11"/>
    <x v="13"/>
    <x v="2"/>
    <n v="1335.74"/>
    <n v="1335.74"/>
    <n v="7"/>
    <n v="1242.2382"/>
    <x v="1"/>
    <x v="1"/>
    <x v="0"/>
    <n v="2"/>
    <n v="1813400.6490999996"/>
  </r>
  <r>
    <n v="500430"/>
    <n v="10265"/>
    <d v="2025-01-26T00:00:00"/>
    <x v="29"/>
    <x v="0"/>
    <s v="Delhi"/>
    <s v="Delhi (NCT)"/>
    <x v="3"/>
    <x v="8"/>
    <x v="14"/>
    <x v="2"/>
    <n v="737.01"/>
    <n v="737.01"/>
    <n v="26"/>
    <n v="545.38739999999996"/>
    <x v="0"/>
    <x v="0"/>
    <x v="2"/>
    <n v="3"/>
    <n v="40477276.296199858"/>
  </r>
  <r>
    <n v="500431"/>
    <n v="10081"/>
    <d v="2026-02-11T00:00:00"/>
    <x v="3"/>
    <x v="2"/>
    <s v="Nagpur"/>
    <s v="Maharashtra"/>
    <x v="2"/>
    <x v="5"/>
    <x v="33"/>
    <x v="0"/>
    <n v="4533.67"/>
    <n v="18134.68"/>
    <n v="26"/>
    <n v="13419.663200000001"/>
    <x v="3"/>
    <x v="0"/>
    <x v="1"/>
    <n v="2"/>
    <n v="40477276.296199858"/>
  </r>
  <r>
    <n v="500432"/>
    <n v="11165"/>
    <d v="2026-03-23T00:00:00"/>
    <x v="21"/>
    <x v="0"/>
    <s v="Coimbatore"/>
    <s v="Tamil Nadu"/>
    <x v="5"/>
    <x v="22"/>
    <x v="52"/>
    <x v="2"/>
    <n v="1000.74"/>
    <n v="1000.74"/>
    <n v="22"/>
    <n v="780.57720000000006"/>
    <x v="2"/>
    <x v="0"/>
    <x v="4"/>
    <n v="4"/>
    <n v="40477276.296199858"/>
  </r>
  <r>
    <n v="500433"/>
    <n v="11377"/>
    <d v="2026-01-12T00:00:00"/>
    <x v="14"/>
    <x v="1"/>
    <s v="Bengaluru"/>
    <s v="Karnataka"/>
    <x v="4"/>
    <x v="21"/>
    <x v="47"/>
    <x v="2"/>
    <n v="447.38"/>
    <n v="447.38"/>
    <n v="25"/>
    <n v="335.53499999999997"/>
    <x v="1"/>
    <x v="0"/>
    <x v="1"/>
    <n v="3"/>
    <n v="40477276.296199858"/>
  </r>
  <r>
    <n v="500434"/>
    <n v="11376"/>
    <d v="2026-06-17T00:00:00"/>
    <x v="3"/>
    <x v="1"/>
    <s v="Gurugram"/>
    <s v="Haryana"/>
    <x v="1"/>
    <x v="12"/>
    <x v="15"/>
    <x v="2"/>
    <n v="1421.84"/>
    <n v="1421.84"/>
    <n v="23"/>
    <n v="1094.8168000000001"/>
    <x v="0"/>
    <x v="0"/>
    <x v="0"/>
    <n v="3"/>
    <n v="40477276.296199858"/>
  </r>
  <r>
    <n v="500435"/>
    <n v="10919"/>
    <d v="2025-05-30T00:00:00"/>
    <x v="26"/>
    <x v="1"/>
    <s v="Kochi"/>
    <s v="Kerala"/>
    <x v="1"/>
    <x v="12"/>
    <x v="27"/>
    <x v="2"/>
    <n v="2004.44"/>
    <n v="2004.44"/>
    <n v="6"/>
    <n v="1884.1735999999999"/>
    <x v="1"/>
    <x v="0"/>
    <x v="1"/>
    <n v="6"/>
    <n v="40477276.296199858"/>
  </r>
  <r>
    <n v="500436"/>
    <n v="11350"/>
    <d v="2026-08-04T00:00:00"/>
    <x v="3"/>
    <x v="0"/>
    <s v="Delhi"/>
    <s v="Delhi (NCT)"/>
    <x v="3"/>
    <x v="8"/>
    <x v="37"/>
    <x v="2"/>
    <n v="946.82"/>
    <n v="946.82"/>
    <n v="19"/>
    <n v="766.92420000000004"/>
    <x v="0"/>
    <x v="0"/>
    <x v="1"/>
    <n v="3"/>
    <n v="40477276.296199858"/>
  </r>
  <r>
    <n v="500437"/>
    <n v="10403"/>
    <d v="2026-07-21T00:00:00"/>
    <x v="20"/>
    <x v="1"/>
    <s v="Mumbai"/>
    <s v="Maharashtra"/>
    <x v="5"/>
    <x v="23"/>
    <x v="94"/>
    <x v="2"/>
    <n v="789.19"/>
    <n v="789.19"/>
    <n v="28"/>
    <n v="568.21680000000003"/>
    <x v="5"/>
    <x v="2"/>
    <x v="2"/>
    <n v="0"/>
    <n v="3077928.2320000008"/>
  </r>
  <r>
    <n v="500438"/>
    <n v="11392"/>
    <d v="2026-03-19T00:00:00"/>
    <x v="14"/>
    <x v="0"/>
    <s v="Hyderabad"/>
    <s v="Telangana"/>
    <x v="4"/>
    <x v="7"/>
    <x v="8"/>
    <x v="2"/>
    <n v="525.98"/>
    <n v="525.98"/>
    <n v="25"/>
    <n v="394.48500000000001"/>
    <x v="0"/>
    <x v="0"/>
    <x v="2"/>
    <n v="5"/>
    <n v="40477276.296199858"/>
  </r>
  <r>
    <n v="500439"/>
    <n v="11178"/>
    <d v="2025-08-30T00:00:00"/>
    <x v="7"/>
    <x v="0"/>
    <s v="Ahmedabad"/>
    <s v="Gujarat"/>
    <x v="0"/>
    <x v="13"/>
    <x v="16"/>
    <x v="2"/>
    <n v="404.62"/>
    <n v="404.62"/>
    <n v="9"/>
    <n v="368.20420000000001"/>
    <x v="5"/>
    <x v="0"/>
    <x v="2"/>
    <n v="5"/>
    <n v="40477276.296199858"/>
  </r>
  <r>
    <n v="500440"/>
    <n v="10607"/>
    <d v="2026-03-22T00:00:00"/>
    <x v="5"/>
    <x v="0"/>
    <s v="Mysuru"/>
    <s v="Karnataka"/>
    <x v="1"/>
    <x v="9"/>
    <x v="45"/>
    <x v="1"/>
    <n v="1975.14"/>
    <n v="3950.28"/>
    <n v="9"/>
    <n v="3594.7548000000002"/>
    <x v="0"/>
    <x v="0"/>
    <x v="2"/>
    <n v="4"/>
    <n v="40477276.296199858"/>
  </r>
  <r>
    <n v="500441"/>
    <n v="10559"/>
    <d v="2025-09-18T00:00:00"/>
    <x v="11"/>
    <x v="2"/>
    <s v="Noida"/>
    <s v="Uttar Pradesh"/>
    <x v="1"/>
    <x v="12"/>
    <x v="15"/>
    <x v="3"/>
    <n v="1481.33"/>
    <n v="4443.99"/>
    <n v="22"/>
    <n v="3466.3121999999998"/>
    <x v="3"/>
    <x v="0"/>
    <x v="1"/>
    <n v="7"/>
    <n v="40477276.296199858"/>
  </r>
  <r>
    <n v="500442"/>
    <n v="10379"/>
    <d v="2025-04-17T00:00:00"/>
    <x v="46"/>
    <x v="1"/>
    <s v="Hyderabad"/>
    <s v="Telangana"/>
    <x v="1"/>
    <x v="9"/>
    <x v="62"/>
    <x v="2"/>
    <n v="1557.87"/>
    <n v="1557.87"/>
    <n v="27"/>
    <n v="1137.2450999999999"/>
    <x v="1"/>
    <x v="0"/>
    <x v="0"/>
    <n v="3"/>
    <n v="40477276.296199858"/>
  </r>
  <r>
    <n v="500443"/>
    <n v="10911"/>
    <d v="2025-11-03T00:00:00"/>
    <x v="29"/>
    <x v="1"/>
    <s v="Mumbai"/>
    <s v="Maharashtra"/>
    <x v="6"/>
    <x v="25"/>
    <x v="79"/>
    <x v="2"/>
    <n v="563.47"/>
    <n v="563.47"/>
    <n v="16"/>
    <n v="473.31479999999999"/>
    <x v="1"/>
    <x v="0"/>
    <x v="1"/>
    <n v="4"/>
    <n v="40477276.296199858"/>
  </r>
  <r>
    <n v="500444"/>
    <n v="10627"/>
    <d v="2026-06-09T00:00:00"/>
    <x v="22"/>
    <x v="1"/>
    <s v="Mumbai"/>
    <s v="Maharashtra"/>
    <x v="2"/>
    <x v="3"/>
    <x v="40"/>
    <x v="1"/>
    <n v="74066.559999999998"/>
    <n v="148133.12"/>
    <n v="17"/>
    <n v="122950.48959999999"/>
    <x v="0"/>
    <x v="0"/>
    <x v="0"/>
    <n v="3"/>
    <n v="40477276.296199858"/>
  </r>
  <r>
    <n v="500445"/>
    <n v="10248"/>
    <d v="2025-11-14T00:00:00"/>
    <x v="14"/>
    <x v="1"/>
    <s v="Jaipur"/>
    <s v="Rajasthan"/>
    <x v="6"/>
    <x v="19"/>
    <x v="104"/>
    <x v="2"/>
    <n v="749.5"/>
    <n v="749.5"/>
    <n v="28"/>
    <n v="539.64"/>
    <x v="1"/>
    <x v="0"/>
    <x v="2"/>
    <n v="4"/>
    <n v="40477276.296199858"/>
  </r>
  <r>
    <n v="500446"/>
    <n v="10370"/>
    <d v="2026-08-02T00:00:00"/>
    <x v="5"/>
    <x v="2"/>
    <s v="Bengaluru"/>
    <s v="Karnataka"/>
    <x v="4"/>
    <x v="7"/>
    <x v="80"/>
    <x v="2"/>
    <n v="590.04"/>
    <n v="590.04"/>
    <n v="20"/>
    <n v="472.03199999999998"/>
    <x v="3"/>
    <x v="0"/>
    <x v="1"/>
    <n v="4"/>
    <n v="40477276.296199858"/>
  </r>
  <r>
    <n v="500447"/>
    <n v="10998"/>
    <d v="2026-06-20T00:00:00"/>
    <x v="1"/>
    <x v="1"/>
    <s v="Mysuru"/>
    <s v="Karnataka"/>
    <x v="3"/>
    <x v="11"/>
    <x v="71"/>
    <x v="2"/>
    <n v="832.23"/>
    <n v="832.23"/>
    <n v="5"/>
    <n v="790.61849999999993"/>
    <x v="0"/>
    <x v="0"/>
    <x v="1"/>
    <n v="3"/>
    <n v="40477276.296199858"/>
  </r>
  <r>
    <n v="500448"/>
    <n v="10659"/>
    <d v="2025-01-11T00:00:00"/>
    <x v="25"/>
    <x v="0"/>
    <s v="Bengaluru"/>
    <s v="Karnataka"/>
    <x v="5"/>
    <x v="12"/>
    <x v="95"/>
    <x v="2"/>
    <n v="387.32"/>
    <n v="387.32"/>
    <n v="5"/>
    <n v="367.95399999999995"/>
    <x v="3"/>
    <x v="0"/>
    <x v="1"/>
    <n v="1"/>
    <n v="40477276.296199858"/>
  </r>
  <r>
    <n v="500449"/>
    <n v="11448"/>
    <d v="2025-05-14T00:00:00"/>
    <x v="10"/>
    <x v="0"/>
    <s v="Pune"/>
    <s v="Maharashtra"/>
    <x v="4"/>
    <x v="18"/>
    <x v="69"/>
    <x v="1"/>
    <n v="348.84"/>
    <n v="697.68"/>
    <n v="13"/>
    <n v="606.98159999999996"/>
    <x v="3"/>
    <x v="0"/>
    <x v="2"/>
    <n v="4"/>
    <n v="40477276.296199858"/>
  </r>
  <r>
    <n v="500450"/>
    <n v="10658"/>
    <d v="2025-06-08T00:00:00"/>
    <x v="20"/>
    <x v="1"/>
    <s v="Patna"/>
    <s v="Bihar"/>
    <x v="3"/>
    <x v="11"/>
    <x v="71"/>
    <x v="2"/>
    <n v="776.81"/>
    <n v="776.81"/>
    <n v="27"/>
    <n v="567.07129999999995"/>
    <x v="1"/>
    <x v="0"/>
    <x v="0"/>
    <n v="6"/>
    <n v="40477276.296199858"/>
  </r>
  <r>
    <n v="500451"/>
    <n v="10542"/>
    <d v="2025-04-25T00:00:00"/>
    <x v="33"/>
    <x v="1"/>
    <s v="Chennai"/>
    <s v="Tamil Nadu"/>
    <x v="0"/>
    <x v="0"/>
    <x v="65"/>
    <x v="1"/>
    <n v="38.409999999999997"/>
    <n v="76.819999999999993"/>
    <n v="7"/>
    <n v="71.442599999999985"/>
    <x v="0"/>
    <x v="0"/>
    <x v="1"/>
    <n v="4"/>
    <n v="40477276.296199858"/>
  </r>
  <r>
    <n v="500452"/>
    <n v="10976"/>
    <d v="2025-05-08T00:00:00"/>
    <x v="0"/>
    <x v="0"/>
    <s v="Lucknow"/>
    <s v="Uttar Pradesh"/>
    <x v="0"/>
    <x v="10"/>
    <x v="105"/>
    <x v="2"/>
    <n v="193.75"/>
    <n v="193.75"/>
    <n v="12"/>
    <n v="170.5"/>
    <x v="1"/>
    <x v="0"/>
    <x v="2"/>
    <n v="4"/>
    <n v="40477276.296199858"/>
  </r>
  <r>
    <n v="500453"/>
    <n v="10869"/>
    <d v="2026-07-22T00:00:00"/>
    <x v="1"/>
    <x v="0"/>
    <s v="Ahmedabad"/>
    <s v="Gujarat"/>
    <x v="1"/>
    <x v="12"/>
    <x v="27"/>
    <x v="2"/>
    <n v="2033.7"/>
    <n v="2033.7"/>
    <n v="30"/>
    <n v="1423.59"/>
    <x v="2"/>
    <x v="0"/>
    <x v="1"/>
    <n v="5"/>
    <n v="40477276.296199858"/>
  </r>
  <r>
    <n v="500454"/>
    <n v="11072"/>
    <d v="2025-01-10T00:00:00"/>
    <x v="15"/>
    <x v="0"/>
    <s v="Visakhapatnam"/>
    <s v="Andhra Pradesh"/>
    <x v="0"/>
    <x v="17"/>
    <x v="21"/>
    <x v="1"/>
    <n v="161.12"/>
    <n v="322.24"/>
    <n v="15"/>
    <n v="273.904"/>
    <x v="1"/>
    <x v="0"/>
    <x v="2"/>
    <n v="4"/>
    <n v="40477276.296199858"/>
  </r>
  <r>
    <n v="500455"/>
    <n v="11301"/>
    <d v="2026-04-09T00:00:00"/>
    <x v="14"/>
    <x v="0"/>
    <s v="Mysuru"/>
    <s v="Karnataka"/>
    <x v="6"/>
    <x v="25"/>
    <x v="92"/>
    <x v="2"/>
    <n v="405.22"/>
    <n v="405.22"/>
    <n v="19"/>
    <n v="328.22820000000002"/>
    <x v="1"/>
    <x v="0"/>
    <x v="2"/>
    <n v="5"/>
    <n v="40477276.296199858"/>
  </r>
  <r>
    <n v="500456"/>
    <n v="10987"/>
    <d v="2026-08-07T00:00:00"/>
    <x v="9"/>
    <x v="1"/>
    <s v="Hyderabad"/>
    <s v="Telangana"/>
    <x v="2"/>
    <x v="14"/>
    <x v="23"/>
    <x v="2"/>
    <n v="55477.59"/>
    <n v="55477.59"/>
    <n v="24"/>
    <n v="42162.968399999998"/>
    <x v="1"/>
    <x v="0"/>
    <x v="2"/>
    <n v="3"/>
    <n v="40477276.296199858"/>
  </r>
  <r>
    <n v="500457"/>
    <n v="10395"/>
    <d v="2026-05-28T00:00:00"/>
    <x v="40"/>
    <x v="0"/>
    <s v="Kolkata"/>
    <s v="West Bengal"/>
    <x v="1"/>
    <x v="12"/>
    <x v="78"/>
    <x v="2"/>
    <n v="2327.19"/>
    <n v="2327.19"/>
    <n v="26"/>
    <n v="1722.1206"/>
    <x v="4"/>
    <x v="0"/>
    <x v="1"/>
    <n v="2"/>
    <n v="40477276.296199858"/>
  </r>
  <r>
    <n v="500458"/>
    <n v="10272"/>
    <d v="2025-01-05T00:00:00"/>
    <x v="17"/>
    <x v="1"/>
    <s v="Indore"/>
    <s v="Madhya Pradesh"/>
    <x v="1"/>
    <x v="2"/>
    <x v="66"/>
    <x v="0"/>
    <n v="3794.73"/>
    <n v="15178.92"/>
    <n v="27"/>
    <n v="11080.6116"/>
    <x v="1"/>
    <x v="2"/>
    <x v="0"/>
    <n v="0"/>
    <n v="3077928.2320000008"/>
  </r>
  <r>
    <n v="500459"/>
    <n v="10303"/>
    <d v="2025-04-22T00:00:00"/>
    <x v="28"/>
    <x v="0"/>
    <s v="Mumbai"/>
    <s v="Maharashtra"/>
    <x v="5"/>
    <x v="22"/>
    <x v="52"/>
    <x v="2"/>
    <n v="1024.95"/>
    <n v="1024.95"/>
    <n v="9"/>
    <n v="932.70450000000005"/>
    <x v="0"/>
    <x v="1"/>
    <x v="2"/>
    <n v="2"/>
    <n v="1813400.6490999996"/>
  </r>
  <r>
    <n v="500460"/>
    <n v="10427"/>
    <d v="2026-07-22T00:00:00"/>
    <x v="22"/>
    <x v="1"/>
    <s v="Ranchi"/>
    <s v="Jharkhand"/>
    <x v="3"/>
    <x v="4"/>
    <x v="4"/>
    <x v="2"/>
    <n v="3287.96"/>
    <n v="3287.96"/>
    <n v="11"/>
    <n v="2926.2844"/>
    <x v="0"/>
    <x v="0"/>
    <x v="2"/>
    <n v="3"/>
    <n v="40477276.296199858"/>
  </r>
  <r>
    <n v="500461"/>
    <n v="11075"/>
    <d v="2026-01-03T00:00:00"/>
    <x v="21"/>
    <x v="0"/>
    <s v="Delhi"/>
    <s v="Delhi (NCT)"/>
    <x v="3"/>
    <x v="8"/>
    <x v="14"/>
    <x v="2"/>
    <n v="730.57"/>
    <n v="730.57"/>
    <n v="5"/>
    <n v="694.04150000000004"/>
    <x v="3"/>
    <x v="0"/>
    <x v="1"/>
    <n v="2"/>
    <n v="40477276.296199858"/>
  </r>
  <r>
    <n v="500462"/>
    <n v="10945"/>
    <d v="2025-01-25T00:00:00"/>
    <x v="44"/>
    <x v="0"/>
    <s v="Patna"/>
    <s v="Bihar"/>
    <x v="1"/>
    <x v="12"/>
    <x v="32"/>
    <x v="2"/>
    <n v="2360.2800000000002"/>
    <n v="2360.2800000000002"/>
    <n v="26"/>
    <n v="1746.6072000000001"/>
    <x v="2"/>
    <x v="0"/>
    <x v="2"/>
    <n v="4"/>
    <n v="40477276.296199858"/>
  </r>
  <r>
    <n v="500463"/>
    <n v="10168"/>
    <d v="2025-02-11T00:00:00"/>
    <x v="32"/>
    <x v="1"/>
    <s v="Surat"/>
    <s v="Gujarat"/>
    <x v="2"/>
    <x v="3"/>
    <x v="57"/>
    <x v="2"/>
    <n v="54766.95"/>
    <n v="54766.95"/>
    <n v="20"/>
    <n v="43813.56"/>
    <x v="3"/>
    <x v="2"/>
    <x v="3"/>
    <n v="0"/>
    <n v="3077928.2320000008"/>
  </r>
  <r>
    <n v="500464"/>
    <n v="10831"/>
    <d v="2025-02-18T00:00:00"/>
    <x v="13"/>
    <x v="1"/>
    <s v="Bengaluru"/>
    <s v="Karnataka"/>
    <x v="2"/>
    <x v="3"/>
    <x v="57"/>
    <x v="2"/>
    <n v="53495.55"/>
    <n v="53495.55"/>
    <n v="19"/>
    <n v="43331.395500000006"/>
    <x v="2"/>
    <x v="2"/>
    <x v="4"/>
    <n v="0"/>
    <n v="3077928.2320000008"/>
  </r>
  <r>
    <n v="500465"/>
    <n v="10967"/>
    <d v="2025-08-01T00:00:00"/>
    <x v="14"/>
    <x v="0"/>
    <s v="Jaipur"/>
    <s v="Rajasthan"/>
    <x v="6"/>
    <x v="25"/>
    <x v="100"/>
    <x v="2"/>
    <n v="512.16"/>
    <n v="512.16"/>
    <n v="22"/>
    <n v="399.48480000000001"/>
    <x v="1"/>
    <x v="0"/>
    <x v="0"/>
    <n v="4"/>
    <n v="40477276.296199858"/>
  </r>
  <r>
    <n v="500466"/>
    <n v="10663"/>
    <d v="2025-06-25T00:00:00"/>
    <x v="20"/>
    <x v="1"/>
    <s v="Delhi"/>
    <s v="Delhi (NCT)"/>
    <x v="1"/>
    <x v="2"/>
    <x v="106"/>
    <x v="2"/>
    <n v="5850.71"/>
    <n v="5850.71"/>
    <n v="12"/>
    <n v="5148.6248000000005"/>
    <x v="1"/>
    <x v="0"/>
    <x v="2"/>
    <n v="2"/>
    <n v="40477276.296199858"/>
  </r>
  <r>
    <n v="500467"/>
    <n v="11333"/>
    <d v="2025-08-18T00:00:00"/>
    <x v="3"/>
    <x v="1"/>
    <s v="Bhubaneswar"/>
    <s v="Odisha"/>
    <x v="2"/>
    <x v="14"/>
    <x v="17"/>
    <x v="1"/>
    <n v="57138.74"/>
    <n v="114277.48"/>
    <n v="6"/>
    <n v="107420.83119999999"/>
    <x v="0"/>
    <x v="0"/>
    <x v="2"/>
    <n v="4"/>
    <n v="40477276.296199858"/>
  </r>
  <r>
    <n v="500468"/>
    <n v="11382"/>
    <d v="2025-05-13T00:00:00"/>
    <x v="26"/>
    <x v="0"/>
    <s v="Pune"/>
    <s v="Maharashtra"/>
    <x v="2"/>
    <x v="14"/>
    <x v="61"/>
    <x v="2"/>
    <n v="63617.37"/>
    <n v="63617.37"/>
    <n v="29"/>
    <n v="45168.332699999999"/>
    <x v="3"/>
    <x v="0"/>
    <x v="2"/>
    <n v="5"/>
    <n v="40477276.296199858"/>
  </r>
  <r>
    <n v="500469"/>
    <n v="10389"/>
    <d v="2026-03-20T00:00:00"/>
    <x v="39"/>
    <x v="1"/>
    <s v="Chandigarh"/>
    <s v="Chandigarh (UT)"/>
    <x v="2"/>
    <x v="3"/>
    <x v="3"/>
    <x v="4"/>
    <n v="25483.94"/>
    <n v="127419.7"/>
    <n v="11"/>
    <n v="113403.533"/>
    <x v="0"/>
    <x v="0"/>
    <x v="0"/>
    <n v="2"/>
    <n v="40477276.296199858"/>
  </r>
  <r>
    <n v="500470"/>
    <n v="10112"/>
    <d v="2025-01-06T00:00:00"/>
    <x v="20"/>
    <x v="0"/>
    <s v="Pune"/>
    <s v="Maharashtra"/>
    <x v="2"/>
    <x v="14"/>
    <x v="17"/>
    <x v="0"/>
    <n v="53097.62"/>
    <n v="212390.48"/>
    <n v="2"/>
    <n v="208142.6704"/>
    <x v="0"/>
    <x v="0"/>
    <x v="0"/>
    <n v="2"/>
    <n v="40477276.296199858"/>
  </r>
  <r>
    <n v="500471"/>
    <n v="10377"/>
    <d v="2025-06-17T00:00:00"/>
    <x v="39"/>
    <x v="0"/>
    <s v="Surat"/>
    <s v="Gujarat"/>
    <x v="1"/>
    <x v="12"/>
    <x v="15"/>
    <x v="1"/>
    <n v="1443.04"/>
    <n v="2886.08"/>
    <n v="11"/>
    <n v="2568.6111999999998"/>
    <x v="1"/>
    <x v="0"/>
    <x v="2"/>
    <n v="4"/>
    <n v="40477276.296199858"/>
  </r>
  <r>
    <n v="500472"/>
    <n v="11429"/>
    <d v="2026-07-02T00:00:00"/>
    <x v="3"/>
    <x v="1"/>
    <s v="Bhopal"/>
    <s v="Madhya Pradesh"/>
    <x v="0"/>
    <x v="10"/>
    <x v="81"/>
    <x v="2"/>
    <n v="695.45"/>
    <n v="695.45"/>
    <n v="24"/>
    <n v="528.54200000000003"/>
    <x v="3"/>
    <x v="0"/>
    <x v="2"/>
    <n v="5"/>
    <n v="40477276.296199858"/>
  </r>
  <r>
    <n v="500473"/>
    <n v="10997"/>
    <d v="2026-08-07T00:00:00"/>
    <x v="44"/>
    <x v="1"/>
    <s v="Lucknow"/>
    <s v="Uttar Pradesh"/>
    <x v="2"/>
    <x v="3"/>
    <x v="57"/>
    <x v="3"/>
    <n v="51135.47"/>
    <n v="153406.41"/>
    <n v="26"/>
    <n v="113520.74340000001"/>
    <x v="5"/>
    <x v="2"/>
    <x v="4"/>
    <n v="0"/>
    <n v="3077928.2320000008"/>
  </r>
  <r>
    <n v="500474"/>
    <n v="11325"/>
    <d v="2026-01-13T00:00:00"/>
    <x v="8"/>
    <x v="0"/>
    <s v="Guwahati"/>
    <s v="Assam"/>
    <x v="2"/>
    <x v="6"/>
    <x v="60"/>
    <x v="2"/>
    <n v="3356.32"/>
    <n v="3356.32"/>
    <n v="25"/>
    <n v="2517.2400000000002"/>
    <x v="1"/>
    <x v="0"/>
    <x v="2"/>
    <n v="1"/>
    <n v="40477276.296199858"/>
  </r>
  <r>
    <n v="500475"/>
    <n v="11320"/>
    <d v="2026-05-26T00:00:00"/>
    <x v="3"/>
    <x v="0"/>
    <s v="Delhi"/>
    <s v="Delhi (NCT)"/>
    <x v="1"/>
    <x v="2"/>
    <x v="6"/>
    <x v="2"/>
    <n v="4904.18"/>
    <n v="4904.18"/>
    <n v="22"/>
    <n v="3825.2604000000006"/>
    <x v="0"/>
    <x v="0"/>
    <x v="1"/>
    <n v="3"/>
    <n v="40477276.296199858"/>
  </r>
  <r>
    <n v="500476"/>
    <n v="10405"/>
    <d v="2026-08-17T00:00:00"/>
    <x v="26"/>
    <x v="1"/>
    <s v="Delhi"/>
    <s v="Delhi (NCT)"/>
    <x v="6"/>
    <x v="26"/>
    <x v="85"/>
    <x v="2"/>
    <n v="419.54"/>
    <n v="419.54"/>
    <n v="17"/>
    <n v="348.21820000000002"/>
    <x v="1"/>
    <x v="0"/>
    <x v="0"/>
    <n v="3"/>
    <n v="40477276.296199858"/>
  </r>
  <r>
    <n v="500477"/>
    <n v="11101"/>
    <d v="2025-02-17T00:00:00"/>
    <x v="21"/>
    <x v="0"/>
    <s v="Hyderabad"/>
    <s v="Telangana"/>
    <x v="2"/>
    <x v="5"/>
    <x v="34"/>
    <x v="2"/>
    <n v="1557.01"/>
    <n v="1557.01"/>
    <n v="10"/>
    <n v="1401.309"/>
    <x v="3"/>
    <x v="0"/>
    <x v="2"/>
    <n v="2"/>
    <n v="40477276.296199858"/>
  </r>
  <r>
    <n v="500478"/>
    <n v="10781"/>
    <d v="2026-03-04T00:00:00"/>
    <x v="25"/>
    <x v="1"/>
    <s v="Hyderabad"/>
    <s v="Telangana"/>
    <x v="6"/>
    <x v="16"/>
    <x v="20"/>
    <x v="2"/>
    <n v="509.28"/>
    <n v="509.28"/>
    <n v="17"/>
    <n v="422.70239999999995"/>
    <x v="2"/>
    <x v="0"/>
    <x v="1"/>
    <n v="7"/>
    <n v="40477276.296199858"/>
  </r>
  <r>
    <n v="500479"/>
    <n v="10983"/>
    <d v="2025-02-27T00:00:00"/>
    <x v="22"/>
    <x v="0"/>
    <s v="Kolkata"/>
    <s v="West Bengal"/>
    <x v="6"/>
    <x v="25"/>
    <x v="107"/>
    <x v="2"/>
    <n v="385.95"/>
    <n v="385.95"/>
    <n v="2"/>
    <n v="378.23099999999999"/>
    <x v="0"/>
    <x v="0"/>
    <x v="0"/>
    <n v="4"/>
    <n v="40477276.296199858"/>
  </r>
  <r>
    <n v="500480"/>
    <n v="10221"/>
    <d v="2025-06-13T00:00:00"/>
    <x v="45"/>
    <x v="0"/>
    <s v="Dehradun"/>
    <s v="Uttarakhand"/>
    <x v="1"/>
    <x v="2"/>
    <x v="66"/>
    <x v="2"/>
    <n v="4136.51"/>
    <n v="4136.51"/>
    <n v="3"/>
    <n v="4012.4147000000003"/>
    <x v="1"/>
    <x v="0"/>
    <x v="1"/>
    <n v="3"/>
    <n v="40477276.296199858"/>
  </r>
  <r>
    <n v="500481"/>
    <n v="10531"/>
    <d v="2025-02-16T00:00:00"/>
    <x v="1"/>
    <x v="1"/>
    <s v="Indore"/>
    <s v="Madhya Pradesh"/>
    <x v="4"/>
    <x v="7"/>
    <x v="8"/>
    <x v="2"/>
    <n v="512.97"/>
    <n v="512.97"/>
    <n v="22"/>
    <n v="400.11660000000006"/>
    <x v="2"/>
    <x v="0"/>
    <x v="1"/>
    <n v="3"/>
    <n v="40477276.296199858"/>
  </r>
  <r>
    <n v="500482"/>
    <n v="11365"/>
    <d v="2025-11-10T00:00:00"/>
    <x v="40"/>
    <x v="1"/>
    <s v="Jaipur"/>
    <s v="Rajasthan"/>
    <x v="0"/>
    <x v="10"/>
    <x v="12"/>
    <x v="2"/>
    <n v="200.96"/>
    <n v="200.96"/>
    <n v="22"/>
    <n v="156.74880000000002"/>
    <x v="3"/>
    <x v="0"/>
    <x v="1"/>
    <n v="3"/>
    <n v="40477276.296199858"/>
  </r>
  <r>
    <n v="500483"/>
    <n v="11217"/>
    <d v="2025-09-28T00:00:00"/>
    <x v="14"/>
    <x v="0"/>
    <s v="Delhi"/>
    <s v="Delhi (NCT)"/>
    <x v="1"/>
    <x v="2"/>
    <x v="2"/>
    <x v="2"/>
    <n v="2395.81"/>
    <n v="2395.81"/>
    <n v="23"/>
    <n v="1844.7737"/>
    <x v="1"/>
    <x v="0"/>
    <x v="2"/>
    <n v="2"/>
    <n v="40477276.296199858"/>
  </r>
  <r>
    <n v="500484"/>
    <n v="10739"/>
    <d v="2025-07-05T00:00:00"/>
    <x v="37"/>
    <x v="0"/>
    <s v="Kochi"/>
    <s v="Kerala"/>
    <x v="6"/>
    <x v="16"/>
    <x v="20"/>
    <x v="2"/>
    <n v="501.85"/>
    <n v="501.85"/>
    <n v="7"/>
    <n v="466.72050000000002"/>
    <x v="4"/>
    <x v="0"/>
    <x v="2"/>
    <n v="2"/>
    <n v="40477276.296199858"/>
  </r>
  <r>
    <n v="500485"/>
    <n v="10790"/>
    <d v="2026-02-12T00:00:00"/>
    <x v="19"/>
    <x v="1"/>
    <s v="Mumbai"/>
    <s v="Maharashtra"/>
    <x v="0"/>
    <x v="0"/>
    <x v="29"/>
    <x v="2"/>
    <n v="39.74"/>
    <n v="39.74"/>
    <n v="24"/>
    <n v="30.202400000000001"/>
    <x v="3"/>
    <x v="0"/>
    <x v="0"/>
    <n v="6"/>
    <n v="40477276.296199858"/>
  </r>
  <r>
    <n v="500486"/>
    <n v="10906"/>
    <d v="2026-01-11T00:00:00"/>
    <x v="8"/>
    <x v="0"/>
    <s v="Bengaluru"/>
    <s v="Karnataka"/>
    <x v="2"/>
    <x v="6"/>
    <x v="7"/>
    <x v="1"/>
    <n v="5181.71"/>
    <n v="10363.42"/>
    <n v="8"/>
    <n v="9534.3464000000004"/>
    <x v="1"/>
    <x v="0"/>
    <x v="1"/>
    <n v="5"/>
    <n v="40477276.296199858"/>
  </r>
  <r>
    <n v="500487"/>
    <n v="10564"/>
    <d v="2025-01-08T00:00:00"/>
    <x v="12"/>
    <x v="0"/>
    <s v="Surat"/>
    <s v="Gujarat"/>
    <x v="4"/>
    <x v="18"/>
    <x v="83"/>
    <x v="2"/>
    <n v="295.56"/>
    <n v="295.56"/>
    <n v="30"/>
    <n v="206.892"/>
    <x v="2"/>
    <x v="0"/>
    <x v="0"/>
    <n v="3"/>
    <n v="40477276.296199858"/>
  </r>
  <r>
    <n v="500488"/>
    <n v="10792"/>
    <d v="2026-07-05T00:00:00"/>
    <x v="25"/>
    <x v="0"/>
    <s v="Chennai"/>
    <s v="Tamil Nadu"/>
    <x v="1"/>
    <x v="1"/>
    <x v="74"/>
    <x v="2"/>
    <n v="1896.21"/>
    <n v="1896.21"/>
    <n v="24"/>
    <n v="1441.1196"/>
    <x v="1"/>
    <x v="0"/>
    <x v="1"/>
    <n v="4"/>
    <n v="40477276.296199858"/>
  </r>
  <r>
    <n v="500489"/>
    <n v="10379"/>
    <d v="2025-11-20T00:00:00"/>
    <x v="46"/>
    <x v="1"/>
    <s v="Hyderabad"/>
    <s v="Telangana"/>
    <x v="1"/>
    <x v="2"/>
    <x v="106"/>
    <x v="1"/>
    <n v="6246.26"/>
    <n v="12492.52"/>
    <n v="12"/>
    <n v="10993.417600000001"/>
    <x v="4"/>
    <x v="0"/>
    <x v="1"/>
    <n v="5"/>
    <n v="40477276.296199858"/>
  </r>
  <r>
    <n v="500490"/>
    <n v="11450"/>
    <d v="2025-06-27T00:00:00"/>
    <x v="20"/>
    <x v="1"/>
    <s v="Patna"/>
    <s v="Bihar"/>
    <x v="0"/>
    <x v="10"/>
    <x v="12"/>
    <x v="2"/>
    <n v="199.03"/>
    <n v="199.03"/>
    <n v="7"/>
    <n v="185.09789999999998"/>
    <x v="1"/>
    <x v="0"/>
    <x v="2"/>
    <n v="5"/>
    <n v="40477276.296199858"/>
  </r>
  <r>
    <n v="500491"/>
    <n v="10775"/>
    <d v="2025-08-09T00:00:00"/>
    <x v="1"/>
    <x v="0"/>
    <s v="Hyderabad"/>
    <s v="Telangana"/>
    <x v="2"/>
    <x v="5"/>
    <x v="26"/>
    <x v="0"/>
    <n v="5506.46"/>
    <n v="22025.84"/>
    <n v="18"/>
    <n v="18061.1888"/>
    <x v="3"/>
    <x v="2"/>
    <x v="0"/>
    <n v="0"/>
    <n v="3077928.2320000008"/>
  </r>
  <r>
    <n v="500492"/>
    <n v="10949"/>
    <d v="2025-10-22T00:00:00"/>
    <x v="7"/>
    <x v="1"/>
    <s v="Delhi"/>
    <s v="Delhi (NCT)"/>
    <x v="4"/>
    <x v="21"/>
    <x v="47"/>
    <x v="2"/>
    <n v="436.63"/>
    <n v="436.63"/>
    <n v="28"/>
    <n v="314.37360000000001"/>
    <x v="1"/>
    <x v="0"/>
    <x v="4"/>
    <n v="2"/>
    <n v="40477276.296199858"/>
  </r>
  <r>
    <n v="500493"/>
    <n v="10044"/>
    <d v="2025-04-01T00:00:00"/>
    <x v="29"/>
    <x v="1"/>
    <s v="Hyderabad"/>
    <s v="Telangana"/>
    <x v="3"/>
    <x v="11"/>
    <x v="13"/>
    <x v="2"/>
    <n v="1343.06"/>
    <n v="1343.06"/>
    <n v="23"/>
    <n v="1034.1561999999999"/>
    <x v="1"/>
    <x v="0"/>
    <x v="2"/>
    <n v="3"/>
    <n v="40477276.296199858"/>
  </r>
  <r>
    <n v="500494"/>
    <n v="10620"/>
    <d v="2026-02-18T00:00:00"/>
    <x v="25"/>
    <x v="0"/>
    <s v="Pune"/>
    <s v="Maharashtra"/>
    <x v="3"/>
    <x v="8"/>
    <x v="37"/>
    <x v="2"/>
    <n v="880.54"/>
    <n v="880.54"/>
    <n v="2"/>
    <n v="862.92919999999992"/>
    <x v="1"/>
    <x v="0"/>
    <x v="2"/>
    <n v="4"/>
    <n v="40477276.296199858"/>
  </r>
  <r>
    <n v="500495"/>
    <n v="10978"/>
    <d v="2025-08-12T00:00:00"/>
    <x v="0"/>
    <x v="0"/>
    <s v="Mysuru"/>
    <s v="Karnataka"/>
    <x v="1"/>
    <x v="2"/>
    <x v="6"/>
    <x v="2"/>
    <n v="4701.34"/>
    <n v="4701.34"/>
    <n v="6"/>
    <n v="4419.2596000000003"/>
    <x v="3"/>
    <x v="0"/>
    <x v="0"/>
    <n v="5"/>
    <n v="40477276.296199858"/>
  </r>
  <r>
    <n v="500496"/>
    <n v="10691"/>
    <d v="2026-07-06T00:00:00"/>
    <x v="12"/>
    <x v="0"/>
    <s v="Indore"/>
    <s v="Madhya Pradesh"/>
    <x v="3"/>
    <x v="20"/>
    <x v="36"/>
    <x v="1"/>
    <n v="6523.95"/>
    <n v="13047.9"/>
    <n v="25"/>
    <n v="9785.9249999999993"/>
    <x v="1"/>
    <x v="0"/>
    <x v="2"/>
    <n v="5"/>
    <n v="40477276.296199858"/>
  </r>
  <r>
    <n v="500497"/>
    <n v="11110"/>
    <d v="2026-04-09T00:00:00"/>
    <x v="32"/>
    <x v="1"/>
    <s v="Nashik"/>
    <s v="Maharashtra"/>
    <x v="2"/>
    <x v="3"/>
    <x v="57"/>
    <x v="2"/>
    <n v="55320.75"/>
    <n v="55320.75"/>
    <n v="7"/>
    <n v="51448.297499999993"/>
    <x v="1"/>
    <x v="0"/>
    <x v="0"/>
    <n v="3"/>
    <n v="40477276.296199858"/>
  </r>
  <r>
    <n v="500498"/>
    <n v="10178"/>
    <d v="2025-01-06T00:00:00"/>
    <x v="31"/>
    <x v="0"/>
    <s v="Patna"/>
    <s v="Bihar"/>
    <x v="2"/>
    <x v="6"/>
    <x v="58"/>
    <x v="2"/>
    <n v="28370.01"/>
    <n v="28370.01"/>
    <n v="26"/>
    <n v="20993.807399999998"/>
    <x v="1"/>
    <x v="0"/>
    <x v="2"/>
    <n v="5"/>
    <n v="40477276.296199858"/>
  </r>
  <r>
    <n v="500499"/>
    <n v="10378"/>
    <d v="2026-06-22T00:00:00"/>
    <x v="25"/>
    <x v="1"/>
    <s v="Bhopal"/>
    <s v="Madhya Pradesh"/>
    <x v="2"/>
    <x v="6"/>
    <x v="60"/>
    <x v="2"/>
    <n v="3481.18"/>
    <n v="3481.18"/>
    <n v="27"/>
    <n v="2541.2613999999999"/>
    <x v="1"/>
    <x v="0"/>
    <x v="1"/>
    <n v="3"/>
    <n v="40477276.296199858"/>
  </r>
  <r>
    <n v="500500"/>
    <n v="10329"/>
    <d v="2025-09-12T00:00:00"/>
    <x v="1"/>
    <x v="0"/>
    <s v="Bhubaneswar"/>
    <s v="Odisha"/>
    <x v="1"/>
    <x v="2"/>
    <x v="66"/>
    <x v="2"/>
    <n v="3763.54"/>
    <n v="3763.54"/>
    <n v="27"/>
    <n v="2747.3842"/>
    <x v="3"/>
    <x v="0"/>
    <x v="1"/>
    <n v="4"/>
    <n v="40477276.296199858"/>
  </r>
  <r>
    <n v="500501"/>
    <n v="10511"/>
    <d v="2026-01-18T00:00:00"/>
    <x v="27"/>
    <x v="0"/>
    <s v="Kolkata"/>
    <s v="West Bengal"/>
    <x v="2"/>
    <x v="5"/>
    <x v="33"/>
    <x v="1"/>
    <n v="4673.96"/>
    <n v="9347.92"/>
    <n v="14"/>
    <n v="8039.2111999999997"/>
    <x v="3"/>
    <x v="0"/>
    <x v="2"/>
    <n v="7"/>
    <n v="40477276.296199858"/>
  </r>
  <r>
    <n v="500502"/>
    <n v="10830"/>
    <d v="2025-09-14T00:00:00"/>
    <x v="29"/>
    <x v="0"/>
    <s v="Chennai"/>
    <s v="Tamil Nadu"/>
    <x v="2"/>
    <x v="3"/>
    <x v="40"/>
    <x v="3"/>
    <n v="70633.36"/>
    <n v="211900.08000000002"/>
    <n v="7"/>
    <n v="197067.07440000001"/>
    <x v="5"/>
    <x v="2"/>
    <x v="1"/>
    <n v="0"/>
    <n v="3077928.2320000008"/>
  </r>
  <r>
    <n v="500503"/>
    <n v="11291"/>
    <d v="2026-06-04T00:00:00"/>
    <x v="11"/>
    <x v="0"/>
    <s v="Bengaluru"/>
    <s v="Karnataka"/>
    <x v="4"/>
    <x v="21"/>
    <x v="51"/>
    <x v="2"/>
    <n v="411.23"/>
    <n v="411.23"/>
    <n v="18"/>
    <n v="337.20860000000005"/>
    <x v="2"/>
    <x v="0"/>
    <x v="1"/>
    <n v="2"/>
    <n v="40477276.296199858"/>
  </r>
  <r>
    <n v="500504"/>
    <n v="10327"/>
    <d v="2026-02-19T00:00:00"/>
    <x v="40"/>
    <x v="1"/>
    <s v="Kochi"/>
    <s v="Kerala"/>
    <x v="3"/>
    <x v="11"/>
    <x v="71"/>
    <x v="2"/>
    <n v="846.48"/>
    <n v="846.48"/>
    <n v="21"/>
    <n v="668.7192"/>
    <x v="1"/>
    <x v="0"/>
    <x v="1"/>
    <n v="4"/>
    <n v="40477276.296199858"/>
  </r>
  <r>
    <n v="500505"/>
    <n v="10348"/>
    <d v="2025-02-19T00:00:00"/>
    <x v="13"/>
    <x v="1"/>
    <s v="Mumbai"/>
    <s v="Maharashtra"/>
    <x v="0"/>
    <x v="10"/>
    <x v="12"/>
    <x v="2"/>
    <n v="202.51"/>
    <n v="202.51"/>
    <n v="2"/>
    <n v="198.4598"/>
    <x v="1"/>
    <x v="0"/>
    <x v="4"/>
    <n v="4"/>
    <n v="40477276.296199858"/>
  </r>
  <r>
    <n v="500506"/>
    <n v="11289"/>
    <d v="2026-06-26T00:00:00"/>
    <x v="33"/>
    <x v="0"/>
    <s v="Ahmedabad"/>
    <s v="Gujarat"/>
    <x v="4"/>
    <x v="18"/>
    <x v="83"/>
    <x v="1"/>
    <n v="314.27999999999997"/>
    <n v="628.55999999999995"/>
    <n v="16"/>
    <n v="527.99039999999991"/>
    <x v="4"/>
    <x v="0"/>
    <x v="0"/>
    <n v="2"/>
    <n v="40477276.296199858"/>
  </r>
  <r>
    <n v="500507"/>
    <n v="10217"/>
    <d v="2025-07-15T00:00:00"/>
    <x v="5"/>
    <x v="1"/>
    <s v="Bengaluru"/>
    <s v="Karnataka"/>
    <x v="1"/>
    <x v="2"/>
    <x v="2"/>
    <x v="2"/>
    <n v="2570.61"/>
    <n v="2570.61"/>
    <n v="30"/>
    <n v="1799.4269999999999"/>
    <x v="0"/>
    <x v="0"/>
    <x v="2"/>
    <n v="5"/>
    <n v="40477276.296199858"/>
  </r>
  <r>
    <n v="500508"/>
    <n v="10640"/>
    <d v="2025-04-16T00:00:00"/>
    <x v="24"/>
    <x v="1"/>
    <s v="Lucknow"/>
    <s v="Uttar Pradesh"/>
    <x v="5"/>
    <x v="22"/>
    <x v="102"/>
    <x v="2"/>
    <n v="3539.32"/>
    <n v="3539.32"/>
    <n v="14"/>
    <n v="3043.8152"/>
    <x v="1"/>
    <x v="0"/>
    <x v="1"/>
    <n v="5"/>
    <n v="40477276.296199858"/>
  </r>
  <r>
    <n v="500509"/>
    <n v="10272"/>
    <d v="2026-02-07T00:00:00"/>
    <x v="17"/>
    <x v="1"/>
    <s v="Indore"/>
    <s v="Madhya Pradesh"/>
    <x v="6"/>
    <x v="19"/>
    <x v="104"/>
    <x v="2"/>
    <n v="746.82"/>
    <n v="746.82"/>
    <n v="25"/>
    <n v="560.11500000000001"/>
    <x v="3"/>
    <x v="0"/>
    <x v="0"/>
    <n v="6"/>
    <n v="40477276.296199858"/>
  </r>
  <r>
    <n v="500510"/>
    <n v="10618"/>
    <d v="2025-10-05T00:00:00"/>
    <x v="28"/>
    <x v="0"/>
    <s v="Ranchi"/>
    <s v="Jharkhand"/>
    <x v="2"/>
    <x v="14"/>
    <x v="77"/>
    <x v="1"/>
    <n v="62301.57"/>
    <n v="124603.14"/>
    <n v="14"/>
    <n v="107158.7004"/>
    <x v="1"/>
    <x v="1"/>
    <x v="1"/>
    <n v="7"/>
    <n v="1813400.6490999996"/>
  </r>
  <r>
    <n v="500511"/>
    <n v="10501"/>
    <d v="2026-07-29T00:00:00"/>
    <x v="39"/>
    <x v="1"/>
    <s v="Bengaluru"/>
    <s v="Karnataka"/>
    <x v="2"/>
    <x v="3"/>
    <x v="57"/>
    <x v="2"/>
    <n v="55003.67"/>
    <n v="55003.67"/>
    <n v="21"/>
    <n v="43452.899299999997"/>
    <x v="1"/>
    <x v="0"/>
    <x v="2"/>
    <n v="6"/>
    <n v="40477276.296199858"/>
  </r>
  <r>
    <n v="500512"/>
    <n v="10652"/>
    <d v="2025-03-12T00:00:00"/>
    <x v="6"/>
    <x v="0"/>
    <s v="Vadodara"/>
    <s v="Gujarat"/>
    <x v="0"/>
    <x v="13"/>
    <x v="67"/>
    <x v="2"/>
    <n v="179.6"/>
    <n v="179.6"/>
    <n v="20"/>
    <n v="143.68"/>
    <x v="1"/>
    <x v="0"/>
    <x v="2"/>
    <n v="5"/>
    <n v="40477276.296199858"/>
  </r>
  <r>
    <n v="500513"/>
    <n v="11001"/>
    <d v="2025-09-01T00:00:00"/>
    <x v="30"/>
    <x v="1"/>
    <s v="Patna"/>
    <s v="Bihar"/>
    <x v="6"/>
    <x v="19"/>
    <x v="31"/>
    <x v="2"/>
    <n v="751.54"/>
    <n v="751.54"/>
    <n v="9"/>
    <n v="683.90139999999997"/>
    <x v="4"/>
    <x v="0"/>
    <x v="2"/>
    <n v="3"/>
    <n v="40477276.296199858"/>
  </r>
  <r>
    <n v="500514"/>
    <n v="11107"/>
    <d v="2025-10-15T00:00:00"/>
    <x v="1"/>
    <x v="0"/>
    <s v="Bhopal"/>
    <s v="Madhya Pradesh"/>
    <x v="2"/>
    <x v="6"/>
    <x v="60"/>
    <x v="2"/>
    <n v="3326.4"/>
    <n v="3326.4"/>
    <n v="14"/>
    <n v="2860.7040000000002"/>
    <x v="3"/>
    <x v="0"/>
    <x v="2"/>
    <n v="3"/>
    <n v="40477276.296199858"/>
  </r>
  <r>
    <n v="500515"/>
    <n v="10639"/>
    <d v="2025-11-21T00:00:00"/>
    <x v="24"/>
    <x v="0"/>
    <s v="Mumbai"/>
    <s v="Maharashtra"/>
    <x v="2"/>
    <x v="5"/>
    <x v="33"/>
    <x v="3"/>
    <n v="4583.42"/>
    <n v="13750.26"/>
    <n v="26"/>
    <n v="10175.1924"/>
    <x v="1"/>
    <x v="0"/>
    <x v="0"/>
    <n v="4"/>
    <n v="40477276.296199858"/>
  </r>
  <r>
    <n v="500516"/>
    <n v="10786"/>
    <d v="2026-02-15T00:00:00"/>
    <x v="6"/>
    <x v="1"/>
    <s v="Lucknow"/>
    <s v="Uttar Pradesh"/>
    <x v="4"/>
    <x v="18"/>
    <x v="69"/>
    <x v="0"/>
    <n v="361.32"/>
    <n v="1445.28"/>
    <n v="20"/>
    <n v="1156.2239999999999"/>
    <x v="1"/>
    <x v="0"/>
    <x v="2"/>
    <n v="5"/>
    <n v="40477276.296199858"/>
  </r>
  <r>
    <n v="500517"/>
    <n v="10462"/>
    <d v="2025-11-03T00:00:00"/>
    <x v="20"/>
    <x v="0"/>
    <s v="Delhi"/>
    <s v="Delhi (NCT)"/>
    <x v="1"/>
    <x v="1"/>
    <x v="74"/>
    <x v="2"/>
    <n v="2099.11"/>
    <n v="2099.11"/>
    <n v="27"/>
    <n v="1532.3503000000001"/>
    <x v="1"/>
    <x v="0"/>
    <x v="2"/>
    <n v="1"/>
    <n v="40477276.296199858"/>
  </r>
  <r>
    <n v="500518"/>
    <n v="11297"/>
    <d v="2026-04-09T00:00:00"/>
    <x v="39"/>
    <x v="1"/>
    <s v="Dehradun"/>
    <s v="Uttarakhand"/>
    <x v="2"/>
    <x v="5"/>
    <x v="5"/>
    <x v="2"/>
    <n v="5978.51"/>
    <n v="5978.51"/>
    <n v="11"/>
    <n v="5320.8739000000005"/>
    <x v="4"/>
    <x v="0"/>
    <x v="2"/>
    <n v="6"/>
    <n v="40477276.296199858"/>
  </r>
  <r>
    <n v="500519"/>
    <n v="10205"/>
    <d v="2025-04-23T00:00:00"/>
    <x v="13"/>
    <x v="2"/>
    <s v="Noida"/>
    <s v="Uttar Pradesh"/>
    <x v="4"/>
    <x v="15"/>
    <x v="68"/>
    <x v="2"/>
    <n v="710.49"/>
    <n v="710.49"/>
    <n v="20"/>
    <n v="568.39200000000005"/>
    <x v="3"/>
    <x v="0"/>
    <x v="2"/>
    <n v="5"/>
    <n v="40477276.296199858"/>
  </r>
  <r>
    <n v="500520"/>
    <n v="11185"/>
    <d v="2025-06-10T00:00:00"/>
    <x v="22"/>
    <x v="0"/>
    <s v="Lucknow"/>
    <s v="Uttar Pradesh"/>
    <x v="6"/>
    <x v="26"/>
    <x v="82"/>
    <x v="2"/>
    <n v="657.32"/>
    <n v="657.32"/>
    <n v="6"/>
    <n v="617.88080000000002"/>
    <x v="0"/>
    <x v="0"/>
    <x v="1"/>
    <n v="6"/>
    <n v="40477276.296199858"/>
  </r>
  <r>
    <n v="500521"/>
    <n v="11361"/>
    <d v="2025-10-07T00:00:00"/>
    <x v="20"/>
    <x v="0"/>
    <s v="Coimbatore"/>
    <s v="Tamil Nadu"/>
    <x v="4"/>
    <x v="18"/>
    <x v="69"/>
    <x v="2"/>
    <n v="331.89"/>
    <n v="331.89"/>
    <n v="7"/>
    <n v="308.65769999999998"/>
    <x v="4"/>
    <x v="0"/>
    <x v="1"/>
    <n v="4"/>
    <n v="40477276.296199858"/>
  </r>
  <r>
    <n v="500522"/>
    <n v="11203"/>
    <d v="2025-02-16T00:00:00"/>
    <x v="8"/>
    <x v="1"/>
    <s v="Nagpur"/>
    <s v="Maharashtra"/>
    <x v="1"/>
    <x v="1"/>
    <x v="54"/>
    <x v="2"/>
    <n v="2398.9"/>
    <n v="2398.9"/>
    <n v="24"/>
    <n v="1823.164"/>
    <x v="3"/>
    <x v="0"/>
    <x v="1"/>
    <n v="2"/>
    <n v="40477276.296199858"/>
  </r>
  <r>
    <n v="500523"/>
    <n v="10923"/>
    <d v="2025-03-07T00:00:00"/>
    <x v="8"/>
    <x v="0"/>
    <s v="Bengaluru"/>
    <s v="Karnataka"/>
    <x v="2"/>
    <x v="6"/>
    <x v="58"/>
    <x v="1"/>
    <n v="30134.86"/>
    <n v="60269.72"/>
    <n v="6"/>
    <n v="56653.536799999994"/>
    <x v="3"/>
    <x v="0"/>
    <x v="1"/>
    <n v="1"/>
    <n v="40477276.296199858"/>
  </r>
  <r>
    <n v="500524"/>
    <n v="10386"/>
    <d v="2025-01-15T00:00:00"/>
    <x v="25"/>
    <x v="0"/>
    <s v="Noida"/>
    <s v="Uttar Pradesh"/>
    <x v="2"/>
    <x v="3"/>
    <x v="24"/>
    <x v="2"/>
    <n v="40603.97"/>
    <n v="40603.97"/>
    <n v="15"/>
    <n v="34513.374499999998"/>
    <x v="1"/>
    <x v="0"/>
    <x v="2"/>
    <n v="2"/>
    <n v="40477276.296199858"/>
  </r>
  <r>
    <n v="500525"/>
    <n v="11447"/>
    <d v="2025-12-14T00:00:00"/>
    <x v="41"/>
    <x v="1"/>
    <s v="Mumbai"/>
    <s v="Maharashtra"/>
    <x v="3"/>
    <x v="4"/>
    <x v="4"/>
    <x v="2"/>
    <n v="3445.63"/>
    <n v="3445.63"/>
    <n v="13"/>
    <n v="2997.6981000000001"/>
    <x v="1"/>
    <x v="0"/>
    <x v="2"/>
    <n v="5"/>
    <n v="40477276.296199858"/>
  </r>
  <r>
    <n v="500526"/>
    <n v="10350"/>
    <d v="2025-02-11T00:00:00"/>
    <x v="3"/>
    <x v="0"/>
    <s v="Delhi"/>
    <s v="Delhi (NCT)"/>
    <x v="3"/>
    <x v="11"/>
    <x v="72"/>
    <x v="1"/>
    <n v="1813.46"/>
    <n v="3626.92"/>
    <n v="28"/>
    <n v="2611.3824"/>
    <x v="4"/>
    <x v="0"/>
    <x v="2"/>
    <n v="2"/>
    <n v="40477276.296199858"/>
  </r>
  <r>
    <n v="500527"/>
    <n v="10548"/>
    <d v="2025-02-06T00:00:00"/>
    <x v="3"/>
    <x v="0"/>
    <s v="Bengaluru"/>
    <s v="Karnataka"/>
    <x v="5"/>
    <x v="22"/>
    <x v="55"/>
    <x v="1"/>
    <n v="2292.5500000000002"/>
    <n v="4585.1000000000004"/>
    <n v="3"/>
    <n v="4447.5470000000005"/>
    <x v="3"/>
    <x v="0"/>
    <x v="1"/>
    <n v="5"/>
    <n v="40477276.296199858"/>
  </r>
  <r>
    <n v="500528"/>
    <n v="11156"/>
    <d v="2026-04-10T00:00:00"/>
    <x v="21"/>
    <x v="1"/>
    <s v="Lucknow"/>
    <s v="Uttar Pradesh"/>
    <x v="5"/>
    <x v="22"/>
    <x v="52"/>
    <x v="2"/>
    <n v="942.92"/>
    <n v="942.92"/>
    <n v="16"/>
    <n v="792.05279999999993"/>
    <x v="0"/>
    <x v="0"/>
    <x v="1"/>
    <n v="7"/>
    <n v="40477276.296199858"/>
  </r>
  <r>
    <n v="500529"/>
    <n v="10987"/>
    <d v="2025-01-08T00:00:00"/>
    <x v="9"/>
    <x v="1"/>
    <s v="Hyderabad"/>
    <s v="Telangana"/>
    <x v="4"/>
    <x v="7"/>
    <x v="10"/>
    <x v="2"/>
    <n v="718.8"/>
    <n v="718.8"/>
    <n v="29"/>
    <n v="510.34799999999996"/>
    <x v="2"/>
    <x v="0"/>
    <x v="3"/>
    <n v="4"/>
    <n v="40477276.296199858"/>
  </r>
  <r>
    <n v="500530"/>
    <n v="10753"/>
    <d v="2025-08-08T00:00:00"/>
    <x v="22"/>
    <x v="0"/>
    <s v="Pune"/>
    <s v="Maharashtra"/>
    <x v="2"/>
    <x v="3"/>
    <x v="3"/>
    <x v="2"/>
    <n v="24373.58"/>
    <n v="24373.58"/>
    <n v="5"/>
    <n v="23154.901000000002"/>
    <x v="4"/>
    <x v="0"/>
    <x v="2"/>
    <n v="2"/>
    <n v="40477276.296199858"/>
  </r>
  <r>
    <n v="500531"/>
    <n v="10328"/>
    <d v="2026-07-09T00:00:00"/>
    <x v="4"/>
    <x v="0"/>
    <s v="Pune"/>
    <s v="Maharashtra"/>
    <x v="4"/>
    <x v="18"/>
    <x v="83"/>
    <x v="2"/>
    <n v="294.26"/>
    <n v="294.26"/>
    <n v="22"/>
    <n v="229.52279999999999"/>
    <x v="2"/>
    <x v="2"/>
    <x v="2"/>
    <n v="0"/>
    <n v="3077928.2320000008"/>
  </r>
  <r>
    <n v="500532"/>
    <n v="10276"/>
    <d v="2025-06-01T00:00:00"/>
    <x v="15"/>
    <x v="1"/>
    <s v="Indore"/>
    <s v="Madhya Pradesh"/>
    <x v="2"/>
    <x v="14"/>
    <x v="77"/>
    <x v="1"/>
    <n v="64581.53"/>
    <n v="129163.06"/>
    <n v="19"/>
    <n v="104622.07860000001"/>
    <x v="1"/>
    <x v="0"/>
    <x v="1"/>
    <n v="1"/>
    <n v="40477276.296199858"/>
  </r>
  <r>
    <n v="500533"/>
    <n v="10072"/>
    <d v="2025-08-07T00:00:00"/>
    <x v="9"/>
    <x v="1"/>
    <s v="Gurugram"/>
    <s v="Haryana"/>
    <x v="2"/>
    <x v="3"/>
    <x v="40"/>
    <x v="1"/>
    <n v="67842.52"/>
    <n v="135685.04"/>
    <n v="25"/>
    <n v="101763.78"/>
    <x v="2"/>
    <x v="0"/>
    <x v="0"/>
    <n v="7"/>
    <n v="40477276.296199858"/>
  </r>
  <r>
    <n v="500534"/>
    <n v="10518"/>
    <d v="2025-01-14T00:00:00"/>
    <x v="22"/>
    <x v="0"/>
    <s v="Mumbai"/>
    <s v="Maharashtra"/>
    <x v="1"/>
    <x v="2"/>
    <x v="66"/>
    <x v="2"/>
    <n v="3890.61"/>
    <n v="3890.61"/>
    <n v="17"/>
    <n v="3229.2062999999998"/>
    <x v="1"/>
    <x v="1"/>
    <x v="3"/>
    <n v="2"/>
    <n v="1813400.6490999996"/>
  </r>
  <r>
    <n v="500535"/>
    <n v="10975"/>
    <d v="2025-01-24T00:00:00"/>
    <x v="26"/>
    <x v="1"/>
    <s v="Pune"/>
    <s v="Maharashtra"/>
    <x v="3"/>
    <x v="11"/>
    <x v="13"/>
    <x v="2"/>
    <n v="1285.92"/>
    <n v="1285.92"/>
    <n v="21"/>
    <n v="1015.8768000000001"/>
    <x v="1"/>
    <x v="0"/>
    <x v="2"/>
    <n v="4"/>
    <n v="40477276.296199858"/>
  </r>
  <r>
    <n v="500536"/>
    <n v="10288"/>
    <d v="2025-05-04T00:00:00"/>
    <x v="10"/>
    <x v="1"/>
    <s v="Delhi"/>
    <s v="Delhi (NCT)"/>
    <x v="3"/>
    <x v="20"/>
    <x v="44"/>
    <x v="2"/>
    <n v="8313.76"/>
    <n v="8313.76"/>
    <n v="21"/>
    <n v="6567.8704000000007"/>
    <x v="3"/>
    <x v="0"/>
    <x v="1"/>
    <n v="2"/>
    <n v="40477276.296199858"/>
  </r>
  <r>
    <n v="500537"/>
    <n v="11122"/>
    <d v="2025-11-24T00:00:00"/>
    <x v="40"/>
    <x v="1"/>
    <s v="Gurugram"/>
    <s v="Haryana"/>
    <x v="6"/>
    <x v="25"/>
    <x v="100"/>
    <x v="2"/>
    <n v="481.71"/>
    <n v="481.71"/>
    <n v="14"/>
    <n v="414.2706"/>
    <x v="0"/>
    <x v="0"/>
    <x v="2"/>
    <n v="4"/>
    <n v="40477276.296199858"/>
  </r>
  <r>
    <n v="500538"/>
    <n v="10941"/>
    <d v="2025-08-10T00:00:00"/>
    <x v="24"/>
    <x v="1"/>
    <s v="Indore"/>
    <s v="Madhya Pradesh"/>
    <x v="4"/>
    <x v="7"/>
    <x v="10"/>
    <x v="2"/>
    <n v="709.49"/>
    <n v="709.49"/>
    <n v="23"/>
    <n v="546.30730000000005"/>
    <x v="3"/>
    <x v="2"/>
    <x v="1"/>
    <n v="0"/>
    <n v="3077928.2320000008"/>
  </r>
  <r>
    <n v="500539"/>
    <n v="11051"/>
    <d v="2026-05-29T00:00:00"/>
    <x v="14"/>
    <x v="0"/>
    <s v="Ahmedabad"/>
    <s v="Gujarat"/>
    <x v="1"/>
    <x v="2"/>
    <x v="6"/>
    <x v="2"/>
    <n v="5081.03"/>
    <n v="5081.03"/>
    <n v="27"/>
    <n v="3709.1518999999998"/>
    <x v="1"/>
    <x v="0"/>
    <x v="1"/>
    <n v="1"/>
    <n v="40477276.296199858"/>
  </r>
  <r>
    <n v="500540"/>
    <n v="10722"/>
    <d v="2025-07-03T00:00:00"/>
    <x v="0"/>
    <x v="1"/>
    <s v="Pune"/>
    <s v="Maharashtra"/>
    <x v="4"/>
    <x v="18"/>
    <x v="28"/>
    <x v="2"/>
    <n v="380.96"/>
    <n v="380.96"/>
    <n v="22"/>
    <n v="297.14879999999999"/>
    <x v="2"/>
    <x v="0"/>
    <x v="2"/>
    <n v="1"/>
    <n v="40477276.296199858"/>
  </r>
  <r>
    <n v="500541"/>
    <n v="10136"/>
    <d v="2025-07-02T00:00:00"/>
    <x v="9"/>
    <x v="0"/>
    <s v="Indore"/>
    <s v="Madhya Pradesh"/>
    <x v="5"/>
    <x v="24"/>
    <x v="108"/>
    <x v="1"/>
    <n v="303.48"/>
    <n v="606.96"/>
    <n v="26"/>
    <n v="449.15040000000005"/>
    <x v="0"/>
    <x v="0"/>
    <x v="1"/>
    <n v="3"/>
    <n v="40477276.296199858"/>
  </r>
  <r>
    <n v="500542"/>
    <n v="10053"/>
    <d v="2026-03-08T00:00:00"/>
    <x v="14"/>
    <x v="1"/>
    <s v="Kochi"/>
    <s v="Kerala"/>
    <x v="2"/>
    <x v="6"/>
    <x v="60"/>
    <x v="2"/>
    <n v="3515.28"/>
    <n v="3515.28"/>
    <n v="14"/>
    <n v="3023.1408000000001"/>
    <x v="0"/>
    <x v="0"/>
    <x v="1"/>
    <n v="3"/>
    <n v="40477276.296199858"/>
  </r>
  <r>
    <n v="500543"/>
    <n v="10560"/>
    <d v="2026-01-14T00:00:00"/>
    <x v="26"/>
    <x v="0"/>
    <s v="Bengaluru"/>
    <s v="Karnataka"/>
    <x v="2"/>
    <x v="3"/>
    <x v="3"/>
    <x v="2"/>
    <n v="24754.35"/>
    <n v="24754.35"/>
    <n v="18"/>
    <n v="20298.566999999999"/>
    <x v="0"/>
    <x v="0"/>
    <x v="2"/>
    <n v="2"/>
    <n v="40477276.296199858"/>
  </r>
  <r>
    <n v="500544"/>
    <n v="10198"/>
    <d v="2025-04-04T00:00:00"/>
    <x v="25"/>
    <x v="1"/>
    <s v="Kolkata"/>
    <s v="West Bengal"/>
    <x v="2"/>
    <x v="3"/>
    <x v="24"/>
    <x v="1"/>
    <n v="39196.199999999997"/>
    <n v="78392.399999999994"/>
    <n v="17"/>
    <n v="65065.691999999995"/>
    <x v="0"/>
    <x v="0"/>
    <x v="2"/>
    <n v="3"/>
    <n v="40477276.296199858"/>
  </r>
  <r>
    <n v="500545"/>
    <n v="10135"/>
    <d v="2026-01-09T00:00:00"/>
    <x v="2"/>
    <x v="0"/>
    <s v="Bhopal"/>
    <s v="Madhya Pradesh"/>
    <x v="4"/>
    <x v="18"/>
    <x v="53"/>
    <x v="2"/>
    <n v="573.66"/>
    <n v="573.66"/>
    <n v="2"/>
    <n v="562.18679999999995"/>
    <x v="0"/>
    <x v="0"/>
    <x v="2"/>
    <n v="1"/>
    <n v="40477276.296199858"/>
  </r>
  <r>
    <n v="500546"/>
    <n v="10754"/>
    <d v="2026-06-04T00:00:00"/>
    <x v="6"/>
    <x v="1"/>
    <s v="Hyderabad"/>
    <s v="Telangana"/>
    <x v="2"/>
    <x v="3"/>
    <x v="24"/>
    <x v="1"/>
    <n v="41007.980000000003"/>
    <n v="82015.960000000006"/>
    <n v="25"/>
    <n v="61511.97"/>
    <x v="1"/>
    <x v="0"/>
    <x v="0"/>
    <n v="4"/>
    <n v="40477276.296199858"/>
  </r>
  <r>
    <n v="500547"/>
    <n v="11396"/>
    <d v="2026-07-17T00:00:00"/>
    <x v="25"/>
    <x v="1"/>
    <s v="Nashik"/>
    <s v="Maharashtra"/>
    <x v="1"/>
    <x v="9"/>
    <x v="62"/>
    <x v="1"/>
    <n v="1687.64"/>
    <n v="3375.28"/>
    <n v="22"/>
    <n v="2632.7184000000002"/>
    <x v="3"/>
    <x v="0"/>
    <x v="1"/>
    <n v="3"/>
    <n v="40477276.296199858"/>
  </r>
  <r>
    <n v="500548"/>
    <n v="11327"/>
    <d v="2025-03-13T00:00:00"/>
    <x v="2"/>
    <x v="1"/>
    <s v="Mumbai"/>
    <s v="Maharashtra"/>
    <x v="5"/>
    <x v="23"/>
    <x v="59"/>
    <x v="1"/>
    <n v="2092.2800000000002"/>
    <n v="4184.5600000000004"/>
    <n v="21"/>
    <n v="3305.8024000000005"/>
    <x v="1"/>
    <x v="0"/>
    <x v="1"/>
    <n v="2"/>
    <n v="40477276.296199858"/>
  </r>
  <r>
    <n v="500549"/>
    <n v="11155"/>
    <d v="2025-12-23T00:00:00"/>
    <x v="37"/>
    <x v="1"/>
    <s v="Lucknow"/>
    <s v="Uttar Pradesh"/>
    <x v="6"/>
    <x v="25"/>
    <x v="92"/>
    <x v="2"/>
    <n v="416.62"/>
    <n v="416.62"/>
    <n v="17"/>
    <n v="345.7946"/>
    <x v="3"/>
    <x v="0"/>
    <x v="2"/>
    <n v="3"/>
    <n v="40477276.296199858"/>
  </r>
  <r>
    <n v="500550"/>
    <n v="10293"/>
    <d v="2026-08-07T00:00:00"/>
    <x v="41"/>
    <x v="1"/>
    <s v="Jaipur"/>
    <s v="Rajasthan"/>
    <x v="5"/>
    <x v="22"/>
    <x v="102"/>
    <x v="0"/>
    <n v="3478.74"/>
    <n v="13914.96"/>
    <n v="5"/>
    <n v="13219.211999999998"/>
    <x v="1"/>
    <x v="0"/>
    <x v="2"/>
    <n v="1"/>
    <n v="40477276.296199858"/>
  </r>
  <r>
    <n v="500551"/>
    <n v="10618"/>
    <d v="2025-04-17T00:00:00"/>
    <x v="28"/>
    <x v="0"/>
    <s v="Ranchi"/>
    <s v="Jharkhand"/>
    <x v="1"/>
    <x v="1"/>
    <x v="84"/>
    <x v="2"/>
    <n v="2301.7399999999998"/>
    <n v="2301.7399999999998"/>
    <n v="25"/>
    <n v="1726.3049999999998"/>
    <x v="1"/>
    <x v="0"/>
    <x v="2"/>
    <n v="6"/>
    <n v="40477276.296199858"/>
  </r>
  <r>
    <n v="500552"/>
    <n v="10245"/>
    <d v="2025-10-27T00:00:00"/>
    <x v="36"/>
    <x v="0"/>
    <s v="Coimbatore"/>
    <s v="Tamil Nadu"/>
    <x v="1"/>
    <x v="12"/>
    <x v="27"/>
    <x v="2"/>
    <n v="2038.88"/>
    <n v="2038.88"/>
    <n v="28"/>
    <n v="1467.9936"/>
    <x v="1"/>
    <x v="0"/>
    <x v="2"/>
    <n v="3"/>
    <n v="40477276.296199858"/>
  </r>
  <r>
    <n v="500553"/>
    <n v="10016"/>
    <d v="2025-02-14T00:00:00"/>
    <x v="41"/>
    <x v="2"/>
    <s v="Indore"/>
    <s v="Madhya Pradesh"/>
    <x v="6"/>
    <x v="26"/>
    <x v="82"/>
    <x v="0"/>
    <n v="664.48"/>
    <n v="2657.92"/>
    <n v="29"/>
    <n v="1887.1232"/>
    <x v="1"/>
    <x v="0"/>
    <x v="1"/>
    <n v="5"/>
    <n v="40477276.296199858"/>
  </r>
  <r>
    <n v="500554"/>
    <n v="10851"/>
    <d v="2026-03-18T00:00:00"/>
    <x v="14"/>
    <x v="0"/>
    <s v="Guwahati"/>
    <s v="Assam"/>
    <x v="2"/>
    <x v="5"/>
    <x v="34"/>
    <x v="2"/>
    <n v="1416.47"/>
    <n v="1416.47"/>
    <n v="3"/>
    <n v="1373.9758999999999"/>
    <x v="0"/>
    <x v="0"/>
    <x v="1"/>
    <n v="4"/>
    <n v="40477276.296199858"/>
  </r>
  <r>
    <n v="500555"/>
    <n v="10695"/>
    <d v="2025-12-03T00:00:00"/>
    <x v="1"/>
    <x v="1"/>
    <s v="Hyderabad"/>
    <s v="Telangana"/>
    <x v="0"/>
    <x v="17"/>
    <x v="86"/>
    <x v="2"/>
    <n v="666.2"/>
    <n v="666.2"/>
    <n v="16"/>
    <n v="559.60800000000006"/>
    <x v="1"/>
    <x v="0"/>
    <x v="2"/>
    <n v="2"/>
    <n v="40477276.296199858"/>
  </r>
  <r>
    <n v="500556"/>
    <n v="10646"/>
    <d v="2025-09-24T00:00:00"/>
    <x v="29"/>
    <x v="1"/>
    <s v="Pune"/>
    <s v="Maharashtra"/>
    <x v="1"/>
    <x v="12"/>
    <x v="15"/>
    <x v="1"/>
    <n v="1472.74"/>
    <n v="2945.48"/>
    <n v="25"/>
    <n v="2209.11"/>
    <x v="0"/>
    <x v="0"/>
    <x v="1"/>
    <n v="2"/>
    <n v="40477276.296199858"/>
  </r>
  <r>
    <n v="500557"/>
    <n v="10792"/>
    <d v="2026-05-26T00:00:00"/>
    <x v="25"/>
    <x v="0"/>
    <s v="Chennai"/>
    <s v="Tamil Nadu"/>
    <x v="2"/>
    <x v="14"/>
    <x v="17"/>
    <x v="1"/>
    <n v="53152.19"/>
    <n v="106304.38"/>
    <n v="2"/>
    <n v="104178.29240000001"/>
    <x v="1"/>
    <x v="0"/>
    <x v="2"/>
    <n v="4"/>
    <n v="40477276.296199858"/>
  </r>
  <r>
    <n v="500558"/>
    <n v="10009"/>
    <d v="2026-05-12T00:00:00"/>
    <x v="26"/>
    <x v="1"/>
    <s v="Delhi"/>
    <s v="Delhi (NCT)"/>
    <x v="6"/>
    <x v="25"/>
    <x v="92"/>
    <x v="0"/>
    <n v="393.7"/>
    <n v="1574.8"/>
    <n v="16"/>
    <n v="1322.8319999999999"/>
    <x v="0"/>
    <x v="0"/>
    <x v="2"/>
    <n v="5"/>
    <n v="40477276.296199858"/>
  </r>
  <r>
    <n v="500559"/>
    <n v="10049"/>
    <d v="2026-04-07T00:00:00"/>
    <x v="11"/>
    <x v="1"/>
    <s v="Hyderabad"/>
    <s v="Telangana"/>
    <x v="6"/>
    <x v="25"/>
    <x v="107"/>
    <x v="0"/>
    <n v="412.72"/>
    <n v="1650.88"/>
    <n v="4"/>
    <n v="1584.8448000000001"/>
    <x v="2"/>
    <x v="0"/>
    <x v="2"/>
    <n v="4"/>
    <n v="40477276.296199858"/>
  </r>
  <r>
    <n v="500560"/>
    <n v="10828"/>
    <d v="2026-02-12T00:00:00"/>
    <x v="41"/>
    <x v="1"/>
    <s v="Mumbai"/>
    <s v="Maharashtra"/>
    <x v="1"/>
    <x v="2"/>
    <x v="2"/>
    <x v="1"/>
    <n v="2398.96"/>
    <n v="4797.92"/>
    <n v="11"/>
    <n v="4270.1487999999999"/>
    <x v="1"/>
    <x v="0"/>
    <x v="0"/>
    <n v="5"/>
    <n v="40477276.296199858"/>
  </r>
  <r>
    <n v="500561"/>
    <n v="10606"/>
    <d v="2025-10-24T00:00:00"/>
    <x v="32"/>
    <x v="1"/>
    <s v="Delhi"/>
    <s v="Delhi (NCT)"/>
    <x v="2"/>
    <x v="14"/>
    <x v="17"/>
    <x v="0"/>
    <n v="58204"/>
    <n v="232816"/>
    <n v="28"/>
    <n v="167627.51999999999"/>
    <x v="1"/>
    <x v="0"/>
    <x v="2"/>
    <n v="3"/>
    <n v="40477276.296199858"/>
  </r>
  <r>
    <n v="500562"/>
    <n v="11217"/>
    <d v="2025-02-24T00:00:00"/>
    <x v="14"/>
    <x v="0"/>
    <s v="Delhi"/>
    <s v="Delhi (NCT)"/>
    <x v="1"/>
    <x v="1"/>
    <x v="54"/>
    <x v="2"/>
    <n v="2595.29"/>
    <n v="2595.29"/>
    <n v="4"/>
    <n v="2491.4784"/>
    <x v="3"/>
    <x v="0"/>
    <x v="1"/>
    <n v="2"/>
    <n v="40477276.296199858"/>
  </r>
  <r>
    <n v="500563"/>
    <n v="10478"/>
    <d v="2025-04-30T00:00:00"/>
    <x v="27"/>
    <x v="1"/>
    <s v="Mysuru"/>
    <s v="Karnataka"/>
    <x v="2"/>
    <x v="5"/>
    <x v="26"/>
    <x v="2"/>
    <n v="5741.64"/>
    <n v="5741.64"/>
    <n v="15"/>
    <n v="4880.3940000000002"/>
    <x v="2"/>
    <x v="0"/>
    <x v="1"/>
    <n v="4"/>
    <n v="40477276.296199858"/>
  </r>
  <r>
    <n v="500564"/>
    <n v="11116"/>
    <d v="2025-01-06T00:00:00"/>
    <x v="11"/>
    <x v="1"/>
    <s v="Bengaluru"/>
    <s v="Karnataka"/>
    <x v="3"/>
    <x v="20"/>
    <x v="44"/>
    <x v="2"/>
    <n v="7645.01"/>
    <n v="7645.01"/>
    <n v="22"/>
    <n v="5963.1078000000007"/>
    <x v="1"/>
    <x v="0"/>
    <x v="4"/>
    <n v="5"/>
    <n v="40477276.296199858"/>
  </r>
  <r>
    <n v="500565"/>
    <n v="11024"/>
    <d v="2026-06-06T00:00:00"/>
    <x v="46"/>
    <x v="0"/>
    <s v="Jaipur"/>
    <s v="Rajasthan"/>
    <x v="1"/>
    <x v="9"/>
    <x v="62"/>
    <x v="2"/>
    <n v="1569.53"/>
    <n v="1569.53"/>
    <n v="26"/>
    <n v="1161.4521999999999"/>
    <x v="1"/>
    <x v="0"/>
    <x v="2"/>
    <n v="4"/>
    <n v="40477276.296199858"/>
  </r>
  <r>
    <n v="500566"/>
    <n v="10231"/>
    <d v="2025-07-20T00:00:00"/>
    <x v="16"/>
    <x v="1"/>
    <s v="Delhi"/>
    <s v="Delhi (NCT)"/>
    <x v="0"/>
    <x v="17"/>
    <x v="38"/>
    <x v="2"/>
    <n v="30.16"/>
    <n v="30.16"/>
    <n v="25"/>
    <n v="22.62"/>
    <x v="0"/>
    <x v="0"/>
    <x v="2"/>
    <n v="3"/>
    <n v="40477276.296199858"/>
  </r>
  <r>
    <n v="500567"/>
    <n v="10044"/>
    <d v="2026-05-19T00:00:00"/>
    <x v="29"/>
    <x v="1"/>
    <s v="Hyderabad"/>
    <s v="Telangana"/>
    <x v="1"/>
    <x v="9"/>
    <x v="45"/>
    <x v="2"/>
    <n v="2006.78"/>
    <n v="2006.78"/>
    <n v="11"/>
    <n v="1786.0342000000001"/>
    <x v="0"/>
    <x v="0"/>
    <x v="1"/>
    <n v="2"/>
    <n v="40477276.296199858"/>
  </r>
  <r>
    <n v="500568"/>
    <n v="10621"/>
    <d v="2025-07-12T00:00:00"/>
    <x v="5"/>
    <x v="1"/>
    <s v="Delhi"/>
    <s v="Delhi (NCT)"/>
    <x v="1"/>
    <x v="12"/>
    <x v="15"/>
    <x v="2"/>
    <n v="1443.87"/>
    <n v="1443.87"/>
    <n v="15"/>
    <n v="1227.2894999999999"/>
    <x v="1"/>
    <x v="0"/>
    <x v="2"/>
    <n v="4"/>
    <n v="40477276.296199858"/>
  </r>
  <r>
    <n v="500569"/>
    <n v="10931"/>
    <d v="2025-08-16T00:00:00"/>
    <x v="41"/>
    <x v="1"/>
    <s v="Delhi"/>
    <s v="Delhi (NCT)"/>
    <x v="0"/>
    <x v="17"/>
    <x v="21"/>
    <x v="1"/>
    <n v="164.36"/>
    <n v="328.72"/>
    <n v="13"/>
    <n v="285.9864"/>
    <x v="2"/>
    <x v="0"/>
    <x v="0"/>
    <n v="5"/>
    <n v="40477276.296199858"/>
  </r>
  <r>
    <n v="500570"/>
    <n v="10336"/>
    <d v="2025-06-02T00:00:00"/>
    <x v="3"/>
    <x v="1"/>
    <s v="Vadodara"/>
    <s v="Gujarat"/>
    <x v="4"/>
    <x v="15"/>
    <x v="18"/>
    <x v="2"/>
    <n v="628.32000000000005"/>
    <n v="628.32000000000005"/>
    <n v="12"/>
    <n v="552.92160000000001"/>
    <x v="0"/>
    <x v="0"/>
    <x v="1"/>
    <n v="3"/>
    <n v="40477276.296199858"/>
  </r>
  <r>
    <n v="500571"/>
    <n v="11254"/>
    <d v="2025-02-28T00:00:00"/>
    <x v="11"/>
    <x v="0"/>
    <s v="Bengaluru"/>
    <s v="Karnataka"/>
    <x v="5"/>
    <x v="23"/>
    <x v="109"/>
    <x v="2"/>
    <n v="2395.25"/>
    <n v="2395.25"/>
    <n v="11"/>
    <n v="2131.7725"/>
    <x v="0"/>
    <x v="2"/>
    <x v="3"/>
    <n v="0"/>
    <n v="3077928.2320000008"/>
  </r>
  <r>
    <n v="500572"/>
    <n v="11170"/>
    <d v="2026-06-08T00:00:00"/>
    <x v="4"/>
    <x v="0"/>
    <s v="Coimbatore"/>
    <s v="Tamil Nadu"/>
    <x v="6"/>
    <x v="25"/>
    <x v="92"/>
    <x v="2"/>
    <n v="417.22"/>
    <n v="417.22"/>
    <n v="12"/>
    <n v="367.15360000000004"/>
    <x v="1"/>
    <x v="0"/>
    <x v="0"/>
    <n v="4"/>
    <n v="40477276.296199858"/>
  </r>
  <r>
    <n v="500573"/>
    <n v="10191"/>
    <d v="2025-05-22T00:00:00"/>
    <x v="26"/>
    <x v="0"/>
    <s v="Visakhapatnam"/>
    <s v="Andhra Pradesh"/>
    <x v="2"/>
    <x v="6"/>
    <x v="48"/>
    <x v="2"/>
    <n v="26233.31"/>
    <n v="26233.31"/>
    <n v="14"/>
    <n v="22560.6466"/>
    <x v="0"/>
    <x v="0"/>
    <x v="2"/>
    <n v="5"/>
    <n v="40477276.296199858"/>
  </r>
  <r>
    <n v="500574"/>
    <n v="10562"/>
    <d v="2026-05-25T00:00:00"/>
    <x v="43"/>
    <x v="0"/>
    <s v="Nashik"/>
    <s v="Maharashtra"/>
    <x v="5"/>
    <x v="12"/>
    <x v="95"/>
    <x v="2"/>
    <n v="407.75"/>
    <n v="407.75"/>
    <n v="17"/>
    <n v="338.4325"/>
    <x v="4"/>
    <x v="0"/>
    <x v="1"/>
    <n v="3"/>
    <n v="40477276.296199858"/>
  </r>
  <r>
    <n v="500575"/>
    <n v="10761"/>
    <d v="2025-05-27T00:00:00"/>
    <x v="41"/>
    <x v="1"/>
    <s v="Bengaluru"/>
    <s v="Karnataka"/>
    <x v="0"/>
    <x v="13"/>
    <x v="16"/>
    <x v="2"/>
    <n v="411.9"/>
    <n v="411.9"/>
    <n v="4"/>
    <n v="395.42399999999998"/>
    <x v="2"/>
    <x v="0"/>
    <x v="1"/>
    <n v="6"/>
    <n v="40477276.296199858"/>
  </r>
  <r>
    <n v="500576"/>
    <n v="10666"/>
    <d v="2025-10-01T00:00:00"/>
    <x v="8"/>
    <x v="1"/>
    <s v="Dehradun"/>
    <s v="Uttarakhand"/>
    <x v="1"/>
    <x v="12"/>
    <x v="15"/>
    <x v="2"/>
    <n v="1552.37"/>
    <n v="1552.37"/>
    <n v="24"/>
    <n v="1179.8011999999999"/>
    <x v="1"/>
    <x v="0"/>
    <x v="2"/>
    <n v="5"/>
    <n v="40477276.296199858"/>
  </r>
  <r>
    <n v="500577"/>
    <n v="10279"/>
    <d v="2025-02-28T00:00:00"/>
    <x v="8"/>
    <x v="1"/>
    <s v="Bengaluru"/>
    <s v="Karnataka"/>
    <x v="0"/>
    <x v="10"/>
    <x v="30"/>
    <x v="1"/>
    <n v="140.53"/>
    <n v="281.06"/>
    <n v="13"/>
    <n v="244.5222"/>
    <x v="3"/>
    <x v="0"/>
    <x v="2"/>
    <n v="3"/>
    <n v="40477276.296199858"/>
  </r>
  <r>
    <n v="500578"/>
    <n v="10720"/>
    <d v="2025-03-04T00:00:00"/>
    <x v="7"/>
    <x v="1"/>
    <s v="Surat"/>
    <s v="Gujarat"/>
    <x v="1"/>
    <x v="2"/>
    <x v="2"/>
    <x v="2"/>
    <n v="2591.34"/>
    <n v="2591.34"/>
    <n v="23"/>
    <n v="1995.3318000000002"/>
    <x v="3"/>
    <x v="0"/>
    <x v="2"/>
    <n v="3"/>
    <n v="40477276.296199858"/>
  </r>
  <r>
    <n v="500579"/>
    <n v="10710"/>
    <d v="2025-01-28T00:00:00"/>
    <x v="34"/>
    <x v="0"/>
    <s v="Gurugram"/>
    <s v="Haryana"/>
    <x v="3"/>
    <x v="11"/>
    <x v="13"/>
    <x v="2"/>
    <n v="1375.71"/>
    <n v="1375.71"/>
    <n v="6"/>
    <n v="1293.1674"/>
    <x v="2"/>
    <x v="0"/>
    <x v="1"/>
    <n v="3"/>
    <n v="40477276.296199858"/>
  </r>
  <r>
    <n v="500580"/>
    <n v="11054"/>
    <d v="2025-02-07T00:00:00"/>
    <x v="27"/>
    <x v="2"/>
    <s v="Visakhapatnam"/>
    <s v="Andhra Pradesh"/>
    <x v="0"/>
    <x v="0"/>
    <x v="29"/>
    <x v="2"/>
    <n v="41.7"/>
    <n v="41.7"/>
    <n v="12"/>
    <n v="36.696000000000005"/>
    <x v="3"/>
    <x v="0"/>
    <x v="1"/>
    <n v="1"/>
    <n v="40477276.296199858"/>
  </r>
  <r>
    <n v="500581"/>
    <n v="10887"/>
    <d v="2026-02-25T00:00:00"/>
    <x v="10"/>
    <x v="0"/>
    <s v="Delhi"/>
    <s v="Delhi (NCT)"/>
    <x v="0"/>
    <x v="10"/>
    <x v="105"/>
    <x v="1"/>
    <n v="201.69"/>
    <n v="403.38"/>
    <n v="25"/>
    <n v="302.53499999999997"/>
    <x v="4"/>
    <x v="0"/>
    <x v="1"/>
    <n v="7"/>
    <n v="40477276.296199858"/>
  </r>
  <r>
    <n v="500582"/>
    <n v="10339"/>
    <d v="2026-05-08T00:00:00"/>
    <x v="15"/>
    <x v="0"/>
    <s v="Mumbai"/>
    <s v="Maharashtra"/>
    <x v="1"/>
    <x v="1"/>
    <x v="54"/>
    <x v="2"/>
    <n v="2469.58"/>
    <n v="2469.58"/>
    <n v="20"/>
    <n v="1975.664"/>
    <x v="3"/>
    <x v="0"/>
    <x v="1"/>
    <n v="2"/>
    <n v="40477276.296199858"/>
  </r>
  <r>
    <n v="500583"/>
    <n v="10860"/>
    <d v="2025-08-11T00:00:00"/>
    <x v="1"/>
    <x v="1"/>
    <s v="Hyderabad"/>
    <s v="Telangana"/>
    <x v="6"/>
    <x v="16"/>
    <x v="20"/>
    <x v="2"/>
    <n v="469.59"/>
    <n v="469.59"/>
    <n v="29"/>
    <n v="333.40889999999996"/>
    <x v="0"/>
    <x v="1"/>
    <x v="2"/>
    <n v="4"/>
    <n v="1813400.6490999996"/>
  </r>
  <r>
    <n v="500584"/>
    <n v="10079"/>
    <d v="2026-06-28T00:00:00"/>
    <x v="8"/>
    <x v="1"/>
    <s v="Gurugram"/>
    <s v="Haryana"/>
    <x v="4"/>
    <x v="21"/>
    <x v="47"/>
    <x v="2"/>
    <n v="446.84"/>
    <n v="446.84"/>
    <n v="10"/>
    <n v="402.15600000000001"/>
    <x v="1"/>
    <x v="0"/>
    <x v="1"/>
    <n v="4"/>
    <n v="40477276.296199858"/>
  </r>
  <r>
    <n v="500585"/>
    <n v="10198"/>
    <d v="2025-03-25T00:00:00"/>
    <x v="25"/>
    <x v="1"/>
    <s v="Kolkata"/>
    <s v="West Bengal"/>
    <x v="2"/>
    <x v="6"/>
    <x v="48"/>
    <x v="2"/>
    <n v="26471.35"/>
    <n v="26471.35"/>
    <n v="20"/>
    <n v="21177.08"/>
    <x v="0"/>
    <x v="0"/>
    <x v="1"/>
    <n v="1"/>
    <n v="40477276.296199858"/>
  </r>
  <r>
    <n v="500586"/>
    <n v="10380"/>
    <d v="2026-04-23T00:00:00"/>
    <x v="5"/>
    <x v="1"/>
    <s v="Visakhapatnam"/>
    <s v="Andhra Pradesh"/>
    <x v="0"/>
    <x v="13"/>
    <x v="67"/>
    <x v="2"/>
    <n v="182.02"/>
    <n v="182.02"/>
    <n v="18"/>
    <n v="149.25640000000001"/>
    <x v="1"/>
    <x v="0"/>
    <x v="1"/>
    <n v="2"/>
    <n v="40477276.296199858"/>
  </r>
  <r>
    <n v="500587"/>
    <n v="10570"/>
    <d v="2026-07-02T00:00:00"/>
    <x v="12"/>
    <x v="1"/>
    <s v="Pune"/>
    <s v="Maharashtra"/>
    <x v="3"/>
    <x v="11"/>
    <x v="71"/>
    <x v="1"/>
    <n v="771.04"/>
    <n v="1542.08"/>
    <n v="28"/>
    <n v="1110.2975999999999"/>
    <x v="1"/>
    <x v="0"/>
    <x v="1"/>
    <n v="4"/>
    <n v="40477276.296199858"/>
  </r>
  <r>
    <n v="500588"/>
    <n v="10559"/>
    <d v="2025-09-27T00:00:00"/>
    <x v="11"/>
    <x v="2"/>
    <s v="Noida"/>
    <s v="Uttar Pradesh"/>
    <x v="5"/>
    <x v="24"/>
    <x v="87"/>
    <x v="2"/>
    <n v="731.79"/>
    <n v="731.79"/>
    <n v="29"/>
    <n v="519.57089999999994"/>
    <x v="0"/>
    <x v="0"/>
    <x v="0"/>
    <n v="3"/>
    <n v="40477276.296199858"/>
  </r>
  <r>
    <n v="500589"/>
    <n v="10372"/>
    <d v="2026-06-14T00:00:00"/>
    <x v="15"/>
    <x v="1"/>
    <s v="Mumbai"/>
    <s v="Maharashtra"/>
    <x v="2"/>
    <x v="6"/>
    <x v="48"/>
    <x v="2"/>
    <n v="23518.54"/>
    <n v="23518.54"/>
    <n v="20"/>
    <n v="18814.832000000002"/>
    <x v="1"/>
    <x v="0"/>
    <x v="1"/>
    <n v="3"/>
    <n v="40477276.296199858"/>
  </r>
  <r>
    <n v="500590"/>
    <n v="10576"/>
    <d v="2026-06-08T00:00:00"/>
    <x v="0"/>
    <x v="0"/>
    <s v="Visakhapatnam"/>
    <s v="Andhra Pradesh"/>
    <x v="3"/>
    <x v="11"/>
    <x v="13"/>
    <x v="2"/>
    <n v="1317.28"/>
    <n v="1317.28"/>
    <n v="12"/>
    <n v="1159.2064"/>
    <x v="3"/>
    <x v="0"/>
    <x v="1"/>
    <n v="4"/>
    <n v="40477276.296199858"/>
  </r>
  <r>
    <n v="500591"/>
    <n v="11311"/>
    <d v="2025-06-18T00:00:00"/>
    <x v="20"/>
    <x v="1"/>
    <s v="Delhi"/>
    <s v="Delhi (NCT)"/>
    <x v="0"/>
    <x v="13"/>
    <x v="16"/>
    <x v="3"/>
    <n v="402.44"/>
    <n v="1207.32"/>
    <n v="17"/>
    <n v="1002.0755999999999"/>
    <x v="4"/>
    <x v="0"/>
    <x v="1"/>
    <n v="1"/>
    <n v="40477276.296199858"/>
  </r>
  <r>
    <n v="500592"/>
    <n v="10659"/>
    <d v="2025-06-16T00:00:00"/>
    <x v="25"/>
    <x v="0"/>
    <s v="Bengaluru"/>
    <s v="Karnataka"/>
    <x v="0"/>
    <x v="13"/>
    <x v="89"/>
    <x v="2"/>
    <n v="288.02999999999997"/>
    <n v="288.02999999999997"/>
    <n v="21"/>
    <n v="227.5437"/>
    <x v="1"/>
    <x v="0"/>
    <x v="1"/>
    <n v="3"/>
    <n v="40477276.296199858"/>
  </r>
  <r>
    <n v="500593"/>
    <n v="11006"/>
    <d v="2025-12-12T00:00:00"/>
    <x v="11"/>
    <x v="0"/>
    <s v="Patna"/>
    <s v="Bihar"/>
    <x v="4"/>
    <x v="15"/>
    <x v="73"/>
    <x v="2"/>
    <n v="521.88"/>
    <n v="521.88"/>
    <n v="21"/>
    <n v="412.28520000000003"/>
    <x v="1"/>
    <x v="0"/>
    <x v="1"/>
    <n v="2"/>
    <n v="40477276.296199858"/>
  </r>
  <r>
    <n v="500594"/>
    <n v="10023"/>
    <d v="2025-08-28T00:00:00"/>
    <x v="8"/>
    <x v="1"/>
    <s v="Hyderabad"/>
    <s v="Telangana"/>
    <x v="1"/>
    <x v="12"/>
    <x v="15"/>
    <x v="2"/>
    <n v="1445.86"/>
    <n v="1445.86"/>
    <n v="2"/>
    <n v="1416.9427999999998"/>
    <x v="3"/>
    <x v="0"/>
    <x v="0"/>
    <n v="4"/>
    <n v="40477276.296199858"/>
  </r>
  <r>
    <n v="500595"/>
    <n v="10647"/>
    <d v="2026-03-30T00:00:00"/>
    <x v="0"/>
    <x v="1"/>
    <s v="Gurugram"/>
    <s v="Haryana"/>
    <x v="3"/>
    <x v="20"/>
    <x v="50"/>
    <x v="2"/>
    <n v="3437.23"/>
    <n v="3437.23"/>
    <n v="29"/>
    <n v="2440.4332999999997"/>
    <x v="1"/>
    <x v="0"/>
    <x v="1"/>
    <n v="2"/>
    <n v="40477276.296199858"/>
  </r>
  <r>
    <n v="500596"/>
    <n v="10256"/>
    <d v="2025-12-13T00:00:00"/>
    <x v="26"/>
    <x v="0"/>
    <s v="Ahmedabad"/>
    <s v="Gujarat"/>
    <x v="2"/>
    <x v="5"/>
    <x v="5"/>
    <x v="2"/>
    <n v="6271.49"/>
    <n v="6271.49"/>
    <n v="3"/>
    <n v="6083.3453"/>
    <x v="3"/>
    <x v="0"/>
    <x v="4"/>
    <n v="2"/>
    <n v="40477276.296199858"/>
  </r>
  <r>
    <n v="500597"/>
    <n v="11411"/>
    <d v="2025-01-17T00:00:00"/>
    <x v="30"/>
    <x v="0"/>
    <s v="Pune"/>
    <s v="Maharashtra"/>
    <x v="6"/>
    <x v="16"/>
    <x v="20"/>
    <x v="1"/>
    <n v="491.15"/>
    <n v="982.3"/>
    <n v="13"/>
    <n v="854.601"/>
    <x v="3"/>
    <x v="0"/>
    <x v="2"/>
    <n v="4"/>
    <n v="40477276.296199858"/>
  </r>
  <r>
    <n v="500598"/>
    <n v="10230"/>
    <d v="2026-01-05T00:00:00"/>
    <x v="1"/>
    <x v="1"/>
    <s v="Ahmedabad"/>
    <s v="Gujarat"/>
    <x v="0"/>
    <x v="0"/>
    <x v="29"/>
    <x v="2"/>
    <n v="38.76"/>
    <n v="38.76"/>
    <n v="29"/>
    <n v="27.519599999999997"/>
    <x v="0"/>
    <x v="0"/>
    <x v="2"/>
    <n v="6"/>
    <n v="40477276.296199858"/>
  </r>
  <r>
    <n v="500599"/>
    <n v="10618"/>
    <d v="2025-07-08T00:00:00"/>
    <x v="28"/>
    <x v="0"/>
    <s v="Ranchi"/>
    <s v="Jharkhand"/>
    <x v="6"/>
    <x v="26"/>
    <x v="110"/>
    <x v="2"/>
    <n v="510.6"/>
    <n v="510.6"/>
    <n v="14"/>
    <n v="439.11599999999999"/>
    <x v="0"/>
    <x v="0"/>
    <x v="2"/>
    <n v="4"/>
    <n v="40477276.296199858"/>
  </r>
  <r>
    <n v="500600"/>
    <n v="11413"/>
    <d v="2026-02-11T00:00:00"/>
    <x v="15"/>
    <x v="0"/>
    <s v="Ahmedabad"/>
    <s v="Gujarat"/>
    <x v="4"/>
    <x v="15"/>
    <x v="68"/>
    <x v="2"/>
    <n v="728.91"/>
    <n v="728.91"/>
    <n v="25"/>
    <n v="546.6825"/>
    <x v="1"/>
    <x v="0"/>
    <x v="1"/>
    <n v="3"/>
    <n v="40477276.296199858"/>
  </r>
  <r>
    <n v="500601"/>
    <n v="10865"/>
    <d v="2025-11-08T00:00:00"/>
    <x v="14"/>
    <x v="1"/>
    <s v="Bhopal"/>
    <s v="Madhya Pradesh"/>
    <x v="3"/>
    <x v="20"/>
    <x v="36"/>
    <x v="1"/>
    <n v="6123.45"/>
    <n v="12246.9"/>
    <n v="8"/>
    <n v="11267.148000000001"/>
    <x v="0"/>
    <x v="0"/>
    <x v="2"/>
    <n v="4"/>
    <n v="40477276.296199858"/>
  </r>
  <r>
    <n v="500602"/>
    <n v="11268"/>
    <d v="2026-04-09T00:00:00"/>
    <x v="2"/>
    <x v="1"/>
    <s v="Bengaluru"/>
    <s v="Karnataka"/>
    <x v="2"/>
    <x v="14"/>
    <x v="77"/>
    <x v="2"/>
    <n v="61329.29"/>
    <n v="61329.29"/>
    <n v="18"/>
    <n v="50290.017800000001"/>
    <x v="1"/>
    <x v="0"/>
    <x v="1"/>
    <n v="6"/>
    <n v="40477276.296199858"/>
  </r>
  <r>
    <n v="500603"/>
    <n v="10192"/>
    <d v="2026-01-15T00:00:00"/>
    <x v="4"/>
    <x v="1"/>
    <s v="Mysuru"/>
    <s v="Karnataka"/>
    <x v="4"/>
    <x v="15"/>
    <x v="73"/>
    <x v="0"/>
    <n v="476.1"/>
    <n v="1904.4"/>
    <n v="10"/>
    <n v="1713.96"/>
    <x v="5"/>
    <x v="0"/>
    <x v="3"/>
    <n v="5"/>
    <n v="40477276.296199858"/>
  </r>
  <r>
    <n v="500604"/>
    <n v="10611"/>
    <d v="2025-12-16T00:00:00"/>
    <x v="1"/>
    <x v="0"/>
    <s v="Hyderabad"/>
    <s v="Telangana"/>
    <x v="1"/>
    <x v="2"/>
    <x v="106"/>
    <x v="1"/>
    <n v="5855.71"/>
    <n v="11711.42"/>
    <n v="26"/>
    <n v="8666.4508000000005"/>
    <x v="1"/>
    <x v="1"/>
    <x v="1"/>
    <n v="5"/>
    <n v="1813400.6490999996"/>
  </r>
  <r>
    <n v="500605"/>
    <n v="10459"/>
    <d v="2026-02-13T00:00:00"/>
    <x v="41"/>
    <x v="1"/>
    <s v="Mumbai"/>
    <s v="Maharashtra"/>
    <x v="4"/>
    <x v="21"/>
    <x v="47"/>
    <x v="2"/>
    <n v="433.91"/>
    <n v="433.91"/>
    <n v="24"/>
    <n v="329.77160000000003"/>
    <x v="1"/>
    <x v="0"/>
    <x v="1"/>
    <n v="3"/>
    <n v="40477276.296199858"/>
  </r>
  <r>
    <n v="500606"/>
    <n v="10203"/>
    <d v="2025-04-16T00:00:00"/>
    <x v="6"/>
    <x v="0"/>
    <s v="Gurugram"/>
    <s v="Haryana"/>
    <x v="1"/>
    <x v="1"/>
    <x v="74"/>
    <x v="2"/>
    <n v="1939.61"/>
    <n v="1939.61"/>
    <n v="23"/>
    <n v="1493.4996999999998"/>
    <x v="3"/>
    <x v="0"/>
    <x v="1"/>
    <n v="4"/>
    <n v="40477276.296199858"/>
  </r>
  <r>
    <n v="500607"/>
    <n v="10495"/>
    <d v="2025-09-04T00:00:00"/>
    <x v="9"/>
    <x v="0"/>
    <s v="Bhubaneswar"/>
    <s v="Odisha"/>
    <x v="2"/>
    <x v="6"/>
    <x v="48"/>
    <x v="2"/>
    <n v="23997.02"/>
    <n v="23997.02"/>
    <n v="19"/>
    <n v="19437.586200000002"/>
    <x v="3"/>
    <x v="0"/>
    <x v="2"/>
    <n v="3"/>
    <n v="40477276.296199858"/>
  </r>
  <r>
    <n v="500608"/>
    <n v="10933"/>
    <d v="2026-03-15T00:00:00"/>
    <x v="17"/>
    <x v="1"/>
    <s v="Gurugram"/>
    <s v="Haryana"/>
    <x v="3"/>
    <x v="20"/>
    <x v="50"/>
    <x v="1"/>
    <n v="3354.52"/>
    <n v="6709.04"/>
    <n v="24"/>
    <n v="5098.8703999999998"/>
    <x v="3"/>
    <x v="0"/>
    <x v="0"/>
    <n v="3"/>
    <n v="40477276.296199858"/>
  </r>
  <r>
    <n v="500609"/>
    <n v="10649"/>
    <d v="2026-08-15T00:00:00"/>
    <x v="29"/>
    <x v="0"/>
    <s v="Hyderabad"/>
    <s v="Telangana"/>
    <x v="4"/>
    <x v="15"/>
    <x v="18"/>
    <x v="3"/>
    <n v="564.9"/>
    <n v="1694.6999999999998"/>
    <n v="27"/>
    <n v="1237.1309999999999"/>
    <x v="0"/>
    <x v="0"/>
    <x v="2"/>
    <n v="2"/>
    <n v="40477276.296199858"/>
  </r>
  <r>
    <n v="500610"/>
    <n v="10498"/>
    <d v="2026-06-12T00:00:00"/>
    <x v="3"/>
    <x v="1"/>
    <s v="Chennai"/>
    <s v="Tamil Nadu"/>
    <x v="6"/>
    <x v="19"/>
    <x v="104"/>
    <x v="2"/>
    <n v="755.02"/>
    <n v="755.02"/>
    <n v="25"/>
    <n v="566.26499999999999"/>
    <x v="1"/>
    <x v="0"/>
    <x v="2"/>
    <n v="5"/>
    <n v="40477276.296199858"/>
  </r>
  <r>
    <n v="500611"/>
    <n v="11246"/>
    <d v="2025-08-02T00:00:00"/>
    <x v="36"/>
    <x v="0"/>
    <s v="Dehradun"/>
    <s v="Uttarakhand"/>
    <x v="5"/>
    <x v="22"/>
    <x v="102"/>
    <x v="1"/>
    <n v="3573.32"/>
    <n v="7146.64"/>
    <n v="30"/>
    <n v="5002.6480000000001"/>
    <x v="3"/>
    <x v="0"/>
    <x v="0"/>
    <n v="5"/>
    <n v="40477276.296199858"/>
  </r>
  <r>
    <n v="500612"/>
    <n v="11285"/>
    <d v="2025-04-23T00:00:00"/>
    <x v="5"/>
    <x v="1"/>
    <s v="Noida"/>
    <s v="Uttar Pradesh"/>
    <x v="0"/>
    <x v="10"/>
    <x v="105"/>
    <x v="2"/>
    <n v="206.5"/>
    <n v="206.5"/>
    <n v="29"/>
    <n v="146.61499999999998"/>
    <x v="1"/>
    <x v="0"/>
    <x v="0"/>
    <n v="3"/>
    <n v="40477276.296199858"/>
  </r>
  <r>
    <n v="500613"/>
    <n v="11017"/>
    <d v="2025-07-29T00:00:00"/>
    <x v="14"/>
    <x v="0"/>
    <s v="Kolkata"/>
    <s v="West Bengal"/>
    <x v="2"/>
    <x v="3"/>
    <x v="57"/>
    <x v="1"/>
    <n v="53926.01"/>
    <n v="107852.02"/>
    <n v="17"/>
    <n v="89517.176600000006"/>
    <x v="3"/>
    <x v="1"/>
    <x v="4"/>
    <n v="7"/>
    <n v="1813400.6490999996"/>
  </r>
  <r>
    <n v="500614"/>
    <n v="10522"/>
    <d v="2026-08-04T00:00:00"/>
    <x v="10"/>
    <x v="0"/>
    <s v="Indore"/>
    <s v="Madhya Pradesh"/>
    <x v="1"/>
    <x v="2"/>
    <x v="2"/>
    <x v="2"/>
    <n v="2599.02"/>
    <n v="2599.02"/>
    <n v="30"/>
    <n v="1819.3139999999999"/>
    <x v="1"/>
    <x v="0"/>
    <x v="2"/>
    <n v="4"/>
    <n v="40477276.296199858"/>
  </r>
  <r>
    <n v="500615"/>
    <n v="11172"/>
    <d v="2026-04-17T00:00:00"/>
    <x v="27"/>
    <x v="1"/>
    <s v="Surat"/>
    <s v="Gujarat"/>
    <x v="4"/>
    <x v="7"/>
    <x v="56"/>
    <x v="2"/>
    <n v="756.38"/>
    <n v="756.38"/>
    <n v="26"/>
    <n v="559.72119999999995"/>
    <x v="1"/>
    <x v="0"/>
    <x v="1"/>
    <n v="2"/>
    <n v="40477276.296199858"/>
  </r>
  <r>
    <n v="500616"/>
    <n v="10246"/>
    <d v="2025-02-02T00:00:00"/>
    <x v="12"/>
    <x v="1"/>
    <s v="Dehradun"/>
    <s v="Uttarakhand"/>
    <x v="1"/>
    <x v="1"/>
    <x v="74"/>
    <x v="2"/>
    <n v="1930.86"/>
    <n v="1930.86"/>
    <n v="13"/>
    <n v="1679.8481999999999"/>
    <x v="0"/>
    <x v="0"/>
    <x v="1"/>
    <n v="5"/>
    <n v="40477276.296199858"/>
  </r>
  <r>
    <n v="500617"/>
    <n v="11029"/>
    <d v="2025-10-24T00:00:00"/>
    <x v="1"/>
    <x v="0"/>
    <s v="Pune"/>
    <s v="Maharashtra"/>
    <x v="3"/>
    <x v="8"/>
    <x v="14"/>
    <x v="2"/>
    <n v="735.02"/>
    <n v="735.02"/>
    <n v="8"/>
    <n v="676.21839999999997"/>
    <x v="0"/>
    <x v="0"/>
    <x v="2"/>
    <n v="3"/>
    <n v="40477276.296199858"/>
  </r>
  <r>
    <n v="500618"/>
    <n v="11139"/>
    <d v="2025-08-24T00:00:00"/>
    <x v="1"/>
    <x v="0"/>
    <s v="Gurugram"/>
    <s v="Haryana"/>
    <x v="2"/>
    <x v="5"/>
    <x v="33"/>
    <x v="1"/>
    <n v="4264.51"/>
    <n v="8529.02"/>
    <n v="17"/>
    <n v="7079.0865999999996"/>
    <x v="5"/>
    <x v="0"/>
    <x v="2"/>
    <n v="1"/>
    <n v="40477276.296199858"/>
  </r>
  <r>
    <n v="500619"/>
    <n v="10660"/>
    <d v="2025-06-26T00:00:00"/>
    <x v="3"/>
    <x v="0"/>
    <s v="Bengaluru"/>
    <s v="Karnataka"/>
    <x v="2"/>
    <x v="5"/>
    <x v="5"/>
    <x v="2"/>
    <n v="5941.62"/>
    <n v="5941.62"/>
    <n v="28"/>
    <n v="4277.9663999999993"/>
    <x v="2"/>
    <x v="0"/>
    <x v="1"/>
    <n v="2"/>
    <n v="40477276.296199858"/>
  </r>
  <r>
    <n v="500620"/>
    <n v="10032"/>
    <d v="2025-04-03T00:00:00"/>
    <x v="44"/>
    <x v="0"/>
    <s v="Mumbai"/>
    <s v="Maharashtra"/>
    <x v="2"/>
    <x v="3"/>
    <x v="40"/>
    <x v="1"/>
    <n v="70767"/>
    <n v="141534"/>
    <n v="18"/>
    <n v="116057.88"/>
    <x v="1"/>
    <x v="0"/>
    <x v="1"/>
    <n v="3"/>
    <n v="40477276.296199858"/>
  </r>
  <r>
    <n v="500621"/>
    <n v="10331"/>
    <d v="2025-01-11T00:00:00"/>
    <x v="20"/>
    <x v="1"/>
    <s v="Mumbai"/>
    <s v="Maharashtra"/>
    <x v="2"/>
    <x v="5"/>
    <x v="33"/>
    <x v="4"/>
    <n v="4708.6899999999996"/>
    <n v="23543.449999999997"/>
    <n v="14"/>
    <n v="20247.366999999998"/>
    <x v="1"/>
    <x v="0"/>
    <x v="4"/>
    <n v="2"/>
    <n v="40477276.296199858"/>
  </r>
  <r>
    <n v="500622"/>
    <n v="10955"/>
    <d v="2026-07-08T00:00:00"/>
    <x v="7"/>
    <x v="0"/>
    <s v="Delhi"/>
    <s v="Delhi (NCT)"/>
    <x v="3"/>
    <x v="8"/>
    <x v="14"/>
    <x v="2"/>
    <n v="712.5"/>
    <n v="712.5"/>
    <n v="25"/>
    <n v="534.375"/>
    <x v="2"/>
    <x v="2"/>
    <x v="0"/>
    <n v="0"/>
    <n v="3077928.2320000008"/>
  </r>
  <r>
    <n v="500623"/>
    <n v="10288"/>
    <d v="2026-06-24T00:00:00"/>
    <x v="10"/>
    <x v="1"/>
    <s v="Delhi"/>
    <s v="Delhi (NCT)"/>
    <x v="2"/>
    <x v="5"/>
    <x v="5"/>
    <x v="2"/>
    <n v="5919.37"/>
    <n v="5919.37"/>
    <n v="8"/>
    <n v="5445.8204000000005"/>
    <x v="4"/>
    <x v="0"/>
    <x v="1"/>
    <n v="6"/>
    <n v="40477276.296199858"/>
  </r>
  <r>
    <n v="500624"/>
    <n v="10924"/>
    <d v="2025-11-30T00:00:00"/>
    <x v="16"/>
    <x v="1"/>
    <s v="Delhi"/>
    <s v="Delhi (NCT)"/>
    <x v="3"/>
    <x v="11"/>
    <x v="72"/>
    <x v="2"/>
    <n v="1957.97"/>
    <n v="1957.97"/>
    <n v="12"/>
    <n v="1723.0136"/>
    <x v="1"/>
    <x v="0"/>
    <x v="0"/>
    <n v="6"/>
    <n v="40477276.296199858"/>
  </r>
  <r>
    <n v="500625"/>
    <n v="10186"/>
    <d v="2026-02-13T00:00:00"/>
    <x v="28"/>
    <x v="1"/>
    <s v="Mumbai"/>
    <s v="Maharashtra"/>
    <x v="4"/>
    <x v="15"/>
    <x v="96"/>
    <x v="1"/>
    <n v="757.79"/>
    <n v="1515.58"/>
    <n v="8"/>
    <n v="1394.3335999999999"/>
    <x v="0"/>
    <x v="0"/>
    <x v="1"/>
    <n v="5"/>
    <n v="40477276.296199858"/>
  </r>
  <r>
    <n v="500626"/>
    <n v="10677"/>
    <d v="2025-03-24T00:00:00"/>
    <x v="33"/>
    <x v="0"/>
    <s v="Lucknow"/>
    <s v="Uttar Pradesh"/>
    <x v="5"/>
    <x v="22"/>
    <x v="102"/>
    <x v="2"/>
    <n v="3512.87"/>
    <n v="3512.87"/>
    <n v="21"/>
    <n v="2775.1673000000001"/>
    <x v="1"/>
    <x v="0"/>
    <x v="1"/>
    <n v="6"/>
    <n v="40477276.296199858"/>
  </r>
  <r>
    <n v="500627"/>
    <n v="10579"/>
    <d v="2025-03-03T00:00:00"/>
    <x v="17"/>
    <x v="1"/>
    <s v="Vadodara"/>
    <s v="Gujarat"/>
    <x v="4"/>
    <x v="15"/>
    <x v="18"/>
    <x v="2"/>
    <n v="569.67999999999995"/>
    <n v="569.67999999999995"/>
    <n v="28"/>
    <n v="410.16959999999995"/>
    <x v="1"/>
    <x v="0"/>
    <x v="2"/>
    <n v="5"/>
    <n v="40477276.296199858"/>
  </r>
  <r>
    <n v="500628"/>
    <n v="10541"/>
    <d v="2025-12-18T00:00:00"/>
    <x v="4"/>
    <x v="1"/>
    <s v="Delhi"/>
    <s v="Delhi (NCT)"/>
    <x v="5"/>
    <x v="24"/>
    <x v="97"/>
    <x v="1"/>
    <n v="1053.31"/>
    <n v="2106.62"/>
    <n v="3"/>
    <n v="2043.4213999999999"/>
    <x v="4"/>
    <x v="0"/>
    <x v="2"/>
    <n v="3"/>
    <n v="40477276.296199858"/>
  </r>
  <r>
    <n v="500629"/>
    <n v="10193"/>
    <d v="2026-08-14T00:00:00"/>
    <x v="25"/>
    <x v="0"/>
    <s v="Mumbai"/>
    <s v="Maharashtra"/>
    <x v="3"/>
    <x v="11"/>
    <x v="72"/>
    <x v="2"/>
    <n v="1946.13"/>
    <n v="1946.13"/>
    <n v="9"/>
    <n v="1770.9783000000002"/>
    <x v="1"/>
    <x v="0"/>
    <x v="0"/>
    <n v="2"/>
    <n v="40477276.296199858"/>
  </r>
  <r>
    <n v="500630"/>
    <n v="11422"/>
    <d v="2025-12-08T00:00:00"/>
    <x v="6"/>
    <x v="0"/>
    <s v="Mumbai"/>
    <s v="Maharashtra"/>
    <x v="4"/>
    <x v="18"/>
    <x v="28"/>
    <x v="1"/>
    <n v="419.31"/>
    <n v="838.62"/>
    <n v="20"/>
    <n v="670.89600000000007"/>
    <x v="3"/>
    <x v="2"/>
    <x v="2"/>
    <n v="0"/>
    <n v="3077928.2320000008"/>
  </r>
  <r>
    <n v="500631"/>
    <n v="10674"/>
    <d v="2025-02-10T00:00:00"/>
    <x v="12"/>
    <x v="0"/>
    <s v="Pune"/>
    <s v="Maharashtra"/>
    <x v="1"/>
    <x v="9"/>
    <x v="11"/>
    <x v="2"/>
    <n v="2464.94"/>
    <n v="2464.94"/>
    <n v="8"/>
    <n v="2267.7447999999999"/>
    <x v="1"/>
    <x v="0"/>
    <x v="1"/>
    <n v="4"/>
    <n v="40477276.296199858"/>
  </r>
  <r>
    <n v="500632"/>
    <n v="11406"/>
    <d v="2026-04-26T00:00:00"/>
    <x v="16"/>
    <x v="1"/>
    <s v="Delhi"/>
    <s v="Delhi (NCT)"/>
    <x v="6"/>
    <x v="25"/>
    <x v="100"/>
    <x v="2"/>
    <n v="491.35"/>
    <n v="491.35"/>
    <n v="11"/>
    <n v="437.30150000000003"/>
    <x v="1"/>
    <x v="0"/>
    <x v="1"/>
    <n v="1"/>
    <n v="40477276.296199858"/>
  </r>
  <r>
    <n v="500633"/>
    <n v="10498"/>
    <d v="2025-06-02T00:00:00"/>
    <x v="3"/>
    <x v="1"/>
    <s v="Chennai"/>
    <s v="Tamil Nadu"/>
    <x v="2"/>
    <x v="5"/>
    <x v="5"/>
    <x v="2"/>
    <n v="6005.69"/>
    <n v="6005.69"/>
    <n v="11"/>
    <n v="5345.0640999999996"/>
    <x v="4"/>
    <x v="0"/>
    <x v="2"/>
    <n v="1"/>
    <n v="40477276.296199858"/>
  </r>
  <r>
    <n v="500634"/>
    <n v="10404"/>
    <d v="2025-10-17T00:00:00"/>
    <x v="8"/>
    <x v="1"/>
    <s v="Delhi"/>
    <s v="Delhi (NCT)"/>
    <x v="1"/>
    <x v="9"/>
    <x v="62"/>
    <x v="2"/>
    <n v="1645.68"/>
    <n v="1645.68"/>
    <n v="4"/>
    <n v="1579.8528000000001"/>
    <x v="1"/>
    <x v="0"/>
    <x v="2"/>
    <n v="3"/>
    <n v="40477276.296199858"/>
  </r>
  <r>
    <n v="500635"/>
    <n v="11060"/>
    <d v="2026-01-08T00:00:00"/>
    <x v="12"/>
    <x v="1"/>
    <s v="Lucknow"/>
    <s v="Uttar Pradesh"/>
    <x v="5"/>
    <x v="23"/>
    <x v="59"/>
    <x v="1"/>
    <n v="1900.49"/>
    <n v="3800.98"/>
    <n v="23"/>
    <n v="2926.7546000000002"/>
    <x v="3"/>
    <x v="0"/>
    <x v="0"/>
    <n v="3"/>
    <n v="40477276.296199858"/>
  </r>
  <r>
    <n v="500636"/>
    <n v="10783"/>
    <d v="2025-11-03T00:00:00"/>
    <x v="11"/>
    <x v="1"/>
    <s v="Noida"/>
    <s v="Uttar Pradesh"/>
    <x v="6"/>
    <x v="26"/>
    <x v="99"/>
    <x v="1"/>
    <n v="622.45000000000005"/>
    <n v="1244.9000000000001"/>
    <n v="30"/>
    <n v="871.43000000000006"/>
    <x v="1"/>
    <x v="0"/>
    <x v="2"/>
    <n v="5"/>
    <n v="40477276.296199858"/>
  </r>
  <r>
    <n v="500637"/>
    <n v="10483"/>
    <d v="2025-07-26T00:00:00"/>
    <x v="19"/>
    <x v="1"/>
    <s v="Pune"/>
    <s v="Maharashtra"/>
    <x v="1"/>
    <x v="2"/>
    <x v="2"/>
    <x v="2"/>
    <n v="2508.6999999999998"/>
    <n v="2508.6999999999998"/>
    <n v="22"/>
    <n v="1956.7859999999998"/>
    <x v="3"/>
    <x v="0"/>
    <x v="2"/>
    <n v="1"/>
    <n v="40477276.296199858"/>
  </r>
  <r>
    <n v="500638"/>
    <n v="10300"/>
    <d v="2025-01-13T00:00:00"/>
    <x v="1"/>
    <x v="1"/>
    <s v="Guwahati"/>
    <s v="Assam"/>
    <x v="0"/>
    <x v="17"/>
    <x v="86"/>
    <x v="1"/>
    <n v="701.42"/>
    <n v="1402.84"/>
    <n v="16"/>
    <n v="1178.3855999999998"/>
    <x v="3"/>
    <x v="0"/>
    <x v="1"/>
    <n v="3"/>
    <n v="40477276.296199858"/>
  </r>
  <r>
    <n v="500639"/>
    <n v="10021"/>
    <d v="2026-01-17T00:00:00"/>
    <x v="31"/>
    <x v="1"/>
    <s v="Kolkata"/>
    <s v="West Bengal"/>
    <x v="4"/>
    <x v="15"/>
    <x v="68"/>
    <x v="2"/>
    <n v="690.54"/>
    <n v="690.54"/>
    <n v="27"/>
    <n v="504.09419999999994"/>
    <x v="3"/>
    <x v="0"/>
    <x v="1"/>
    <n v="3"/>
    <n v="40477276.296199858"/>
  </r>
  <r>
    <n v="500640"/>
    <n v="10006"/>
    <d v="2025-07-10T00:00:00"/>
    <x v="29"/>
    <x v="1"/>
    <s v="Indore"/>
    <s v="Madhya Pradesh"/>
    <x v="2"/>
    <x v="14"/>
    <x v="77"/>
    <x v="1"/>
    <n v="63086.98"/>
    <n v="126173.96"/>
    <n v="14"/>
    <n v="108509.60560000001"/>
    <x v="3"/>
    <x v="0"/>
    <x v="0"/>
    <n v="2"/>
    <n v="40477276.296199858"/>
  </r>
  <r>
    <n v="500641"/>
    <n v="11102"/>
    <d v="2026-02-25T00:00:00"/>
    <x v="0"/>
    <x v="0"/>
    <s v="Pune"/>
    <s v="Maharashtra"/>
    <x v="4"/>
    <x v="15"/>
    <x v="73"/>
    <x v="2"/>
    <n v="497.16"/>
    <n v="497.16"/>
    <n v="27"/>
    <n v="362.92680000000001"/>
    <x v="2"/>
    <x v="0"/>
    <x v="2"/>
    <n v="4"/>
    <n v="40477276.296199858"/>
  </r>
  <r>
    <n v="500642"/>
    <n v="10626"/>
    <d v="2025-07-26T00:00:00"/>
    <x v="41"/>
    <x v="0"/>
    <s v="Bengaluru"/>
    <s v="Karnataka"/>
    <x v="2"/>
    <x v="5"/>
    <x v="26"/>
    <x v="1"/>
    <n v="5287.6"/>
    <n v="10575.2"/>
    <n v="23"/>
    <n v="8142.9040000000005"/>
    <x v="1"/>
    <x v="0"/>
    <x v="1"/>
    <n v="5"/>
    <n v="40477276.296199858"/>
  </r>
  <r>
    <n v="500643"/>
    <n v="10168"/>
    <d v="2025-03-27T00:00:00"/>
    <x v="32"/>
    <x v="1"/>
    <s v="Surat"/>
    <s v="Gujarat"/>
    <x v="3"/>
    <x v="4"/>
    <x v="93"/>
    <x v="2"/>
    <n v="1736.12"/>
    <n v="1736.12"/>
    <n v="5"/>
    <n v="1649.3139999999999"/>
    <x v="2"/>
    <x v="0"/>
    <x v="1"/>
    <n v="6"/>
    <n v="40477276.296199858"/>
  </r>
  <r>
    <n v="500644"/>
    <n v="11258"/>
    <d v="2025-10-25T00:00:00"/>
    <x v="15"/>
    <x v="1"/>
    <s v="Hyderabad"/>
    <s v="Telangana"/>
    <x v="3"/>
    <x v="20"/>
    <x v="36"/>
    <x v="2"/>
    <n v="6327.47"/>
    <n v="6327.47"/>
    <n v="8"/>
    <n v="5821.2724000000007"/>
    <x v="1"/>
    <x v="0"/>
    <x v="2"/>
    <n v="4"/>
    <n v="40477276.296199858"/>
  </r>
  <r>
    <n v="500645"/>
    <n v="11032"/>
    <d v="2025-06-01T00:00:00"/>
    <x v="19"/>
    <x v="0"/>
    <s v="Surat"/>
    <s v="Gujarat"/>
    <x v="6"/>
    <x v="19"/>
    <x v="41"/>
    <x v="3"/>
    <n v="902.83"/>
    <n v="2708.4900000000002"/>
    <n v="23"/>
    <n v="2085.5373000000004"/>
    <x v="3"/>
    <x v="0"/>
    <x v="0"/>
    <n v="3"/>
    <n v="40477276.296199858"/>
  </r>
  <r>
    <n v="500646"/>
    <n v="10904"/>
    <d v="2026-01-20T00:00:00"/>
    <x v="18"/>
    <x v="0"/>
    <s v="Indore"/>
    <s v="Madhya Pradesh"/>
    <x v="2"/>
    <x v="5"/>
    <x v="26"/>
    <x v="2"/>
    <n v="5720.22"/>
    <n v="5720.22"/>
    <n v="18"/>
    <n v="4690.5804000000007"/>
    <x v="4"/>
    <x v="0"/>
    <x v="1"/>
    <n v="3"/>
    <n v="40477276.296199858"/>
  </r>
  <r>
    <n v="500647"/>
    <n v="11110"/>
    <d v="2026-03-06T00:00:00"/>
    <x v="32"/>
    <x v="1"/>
    <s v="Nashik"/>
    <s v="Maharashtra"/>
    <x v="2"/>
    <x v="14"/>
    <x v="17"/>
    <x v="2"/>
    <n v="57848.69"/>
    <n v="57848.69"/>
    <n v="3"/>
    <n v="56113.229299999999"/>
    <x v="1"/>
    <x v="0"/>
    <x v="1"/>
    <n v="4"/>
    <n v="40477276.296199858"/>
  </r>
  <r>
    <n v="500648"/>
    <n v="10437"/>
    <d v="2025-12-31T00:00:00"/>
    <x v="37"/>
    <x v="1"/>
    <s v="Delhi"/>
    <s v="Delhi (NCT)"/>
    <x v="1"/>
    <x v="9"/>
    <x v="45"/>
    <x v="2"/>
    <n v="1797.02"/>
    <n v="1797.02"/>
    <n v="29"/>
    <n v="1275.8842"/>
    <x v="1"/>
    <x v="0"/>
    <x v="2"/>
    <n v="2"/>
    <n v="40477276.296199858"/>
  </r>
  <r>
    <n v="500649"/>
    <n v="10156"/>
    <d v="2025-02-24T00:00:00"/>
    <x v="16"/>
    <x v="1"/>
    <s v="Pune"/>
    <s v="Maharashtra"/>
    <x v="1"/>
    <x v="9"/>
    <x v="62"/>
    <x v="2"/>
    <n v="1664.62"/>
    <n v="1664.62"/>
    <n v="22"/>
    <n v="1298.4035999999999"/>
    <x v="1"/>
    <x v="0"/>
    <x v="1"/>
    <n v="4"/>
    <n v="40477276.296199858"/>
  </r>
  <r>
    <n v="500650"/>
    <n v="10301"/>
    <d v="2025-11-03T00:00:00"/>
    <x v="5"/>
    <x v="0"/>
    <s v="Bengaluru"/>
    <s v="Karnataka"/>
    <x v="3"/>
    <x v="20"/>
    <x v="44"/>
    <x v="2"/>
    <n v="7963.25"/>
    <n v="7963.25"/>
    <n v="23"/>
    <n v="6131.7025000000003"/>
    <x v="1"/>
    <x v="0"/>
    <x v="2"/>
    <n v="4"/>
    <n v="40477276.296199858"/>
  </r>
  <r>
    <n v="500651"/>
    <n v="10988"/>
    <d v="2025-09-10T00:00:00"/>
    <x v="39"/>
    <x v="0"/>
    <s v="Mysuru"/>
    <s v="Karnataka"/>
    <x v="1"/>
    <x v="9"/>
    <x v="25"/>
    <x v="2"/>
    <n v="1275.8"/>
    <n v="1275.8"/>
    <n v="27"/>
    <n v="931.33399999999995"/>
    <x v="0"/>
    <x v="0"/>
    <x v="1"/>
    <n v="6"/>
    <n v="40477276.296199858"/>
  </r>
  <r>
    <n v="500652"/>
    <n v="10839"/>
    <d v="2026-01-18T00:00:00"/>
    <x v="21"/>
    <x v="0"/>
    <s v="Jaipur"/>
    <s v="Rajasthan"/>
    <x v="6"/>
    <x v="25"/>
    <x v="100"/>
    <x v="1"/>
    <n v="490.98"/>
    <n v="981.96"/>
    <n v="15"/>
    <n v="834.66600000000005"/>
    <x v="1"/>
    <x v="0"/>
    <x v="2"/>
    <n v="4"/>
    <n v="40477276.296199858"/>
  </r>
  <r>
    <n v="500653"/>
    <n v="10926"/>
    <d v="2025-02-05T00:00:00"/>
    <x v="35"/>
    <x v="0"/>
    <s v="Noida"/>
    <s v="Uttar Pradesh"/>
    <x v="5"/>
    <x v="22"/>
    <x v="52"/>
    <x v="2"/>
    <n v="977.88"/>
    <n v="977.88"/>
    <n v="28"/>
    <n v="704.07359999999994"/>
    <x v="0"/>
    <x v="0"/>
    <x v="1"/>
    <n v="5"/>
    <n v="40477276.296199858"/>
  </r>
  <r>
    <n v="500654"/>
    <n v="10759"/>
    <d v="2025-09-04T00:00:00"/>
    <x v="5"/>
    <x v="0"/>
    <s v="Surat"/>
    <s v="Gujarat"/>
    <x v="5"/>
    <x v="24"/>
    <x v="97"/>
    <x v="2"/>
    <n v="972.82"/>
    <n v="972.82"/>
    <n v="26"/>
    <n v="719.88679999999999"/>
    <x v="3"/>
    <x v="0"/>
    <x v="1"/>
    <n v="2"/>
    <n v="40477276.296199858"/>
  </r>
  <r>
    <n v="500655"/>
    <n v="11318"/>
    <d v="2025-12-26T00:00:00"/>
    <x v="29"/>
    <x v="1"/>
    <s v="Hyderabad"/>
    <s v="Telangana"/>
    <x v="2"/>
    <x v="14"/>
    <x v="61"/>
    <x v="2"/>
    <n v="66370.929999999993"/>
    <n v="66370.929999999993"/>
    <n v="16"/>
    <n v="55751.581199999993"/>
    <x v="3"/>
    <x v="0"/>
    <x v="2"/>
    <n v="3"/>
    <n v="40477276.296199858"/>
  </r>
  <r>
    <n v="500656"/>
    <n v="10811"/>
    <d v="2025-11-16T00:00:00"/>
    <x v="3"/>
    <x v="0"/>
    <s v="Lucknow"/>
    <s v="Uttar Pradesh"/>
    <x v="1"/>
    <x v="9"/>
    <x v="45"/>
    <x v="1"/>
    <n v="1815.1"/>
    <n v="3630.2"/>
    <n v="9"/>
    <n v="3303.482"/>
    <x v="0"/>
    <x v="0"/>
    <x v="0"/>
    <n v="4"/>
    <n v="40477276.296199858"/>
  </r>
  <r>
    <n v="500657"/>
    <n v="11216"/>
    <d v="2025-05-22T00:00:00"/>
    <x v="18"/>
    <x v="0"/>
    <s v="Mumbai"/>
    <s v="Maharashtra"/>
    <x v="2"/>
    <x v="14"/>
    <x v="17"/>
    <x v="4"/>
    <n v="58979.9"/>
    <n v="294899.5"/>
    <n v="17"/>
    <n v="244766.58499999999"/>
    <x v="2"/>
    <x v="0"/>
    <x v="4"/>
    <n v="3"/>
    <n v="40477276.296199858"/>
  </r>
  <r>
    <n v="500658"/>
    <n v="10283"/>
    <d v="2025-04-14T00:00:00"/>
    <x v="9"/>
    <x v="0"/>
    <s v="Bhubaneswar"/>
    <s v="Odisha"/>
    <x v="0"/>
    <x v="13"/>
    <x v="89"/>
    <x v="2"/>
    <n v="278.37"/>
    <n v="278.37"/>
    <n v="14"/>
    <n v="239.3982"/>
    <x v="4"/>
    <x v="0"/>
    <x v="2"/>
    <n v="4"/>
    <n v="40477276.296199858"/>
  </r>
  <r>
    <n v="500659"/>
    <n v="10869"/>
    <d v="2025-12-27T00:00:00"/>
    <x v="1"/>
    <x v="0"/>
    <s v="Ahmedabad"/>
    <s v="Gujarat"/>
    <x v="6"/>
    <x v="26"/>
    <x v="82"/>
    <x v="2"/>
    <n v="710.38"/>
    <n v="710.38"/>
    <n v="25"/>
    <n v="532.78499999999997"/>
    <x v="1"/>
    <x v="0"/>
    <x v="1"/>
    <n v="3"/>
    <n v="40477276.296199858"/>
  </r>
  <r>
    <n v="500660"/>
    <n v="10317"/>
    <d v="2025-05-25T00:00:00"/>
    <x v="28"/>
    <x v="0"/>
    <s v="Bengaluru"/>
    <s v="Karnataka"/>
    <x v="3"/>
    <x v="11"/>
    <x v="72"/>
    <x v="2"/>
    <n v="1856.31"/>
    <n v="1856.31"/>
    <n v="27"/>
    <n v="1355.1062999999999"/>
    <x v="1"/>
    <x v="0"/>
    <x v="2"/>
    <n v="2"/>
    <n v="40477276.296199858"/>
  </r>
  <r>
    <n v="500661"/>
    <n v="10012"/>
    <d v="2025-03-16T00:00:00"/>
    <x v="26"/>
    <x v="0"/>
    <s v="Nagpur"/>
    <s v="Maharashtra"/>
    <x v="1"/>
    <x v="9"/>
    <x v="11"/>
    <x v="2"/>
    <n v="2383.67"/>
    <n v="2383.67"/>
    <n v="27"/>
    <n v="1740.0790999999999"/>
    <x v="0"/>
    <x v="0"/>
    <x v="1"/>
    <n v="2"/>
    <n v="40477276.296199858"/>
  </r>
  <r>
    <n v="500662"/>
    <n v="10591"/>
    <d v="2025-04-01T00:00:00"/>
    <x v="8"/>
    <x v="1"/>
    <s v="Noida"/>
    <s v="Uttar Pradesh"/>
    <x v="0"/>
    <x v="10"/>
    <x v="105"/>
    <x v="1"/>
    <n v="190.1"/>
    <n v="380.2"/>
    <n v="30"/>
    <n v="266.14"/>
    <x v="1"/>
    <x v="0"/>
    <x v="3"/>
    <n v="3"/>
    <n v="40477276.296199858"/>
  </r>
  <r>
    <n v="500663"/>
    <n v="11259"/>
    <d v="2026-01-22T00:00:00"/>
    <x v="16"/>
    <x v="1"/>
    <s v="Coimbatore"/>
    <s v="Tamil Nadu"/>
    <x v="1"/>
    <x v="2"/>
    <x v="6"/>
    <x v="2"/>
    <n v="4747.72"/>
    <n v="4747.72"/>
    <n v="11"/>
    <n v="4225.4708000000001"/>
    <x v="1"/>
    <x v="0"/>
    <x v="0"/>
    <n v="4"/>
    <n v="40477276.296199858"/>
  </r>
  <r>
    <n v="500664"/>
    <n v="10805"/>
    <d v="2025-06-03T00:00:00"/>
    <x v="26"/>
    <x v="0"/>
    <s v="Hyderabad"/>
    <s v="Telangana"/>
    <x v="2"/>
    <x v="6"/>
    <x v="58"/>
    <x v="1"/>
    <n v="29721.05"/>
    <n v="59442.1"/>
    <n v="17"/>
    <n v="49336.942999999999"/>
    <x v="1"/>
    <x v="0"/>
    <x v="1"/>
    <n v="3"/>
    <n v="40477276.296199858"/>
  </r>
  <r>
    <n v="500665"/>
    <n v="10790"/>
    <d v="2026-08-18T00:00:00"/>
    <x v="19"/>
    <x v="1"/>
    <s v="Mumbai"/>
    <s v="Maharashtra"/>
    <x v="4"/>
    <x v="15"/>
    <x v="68"/>
    <x v="2"/>
    <n v="697.44"/>
    <n v="697.44"/>
    <n v="26"/>
    <n v="516.10559999999998"/>
    <x v="5"/>
    <x v="0"/>
    <x v="0"/>
    <n v="1"/>
    <n v="40477276.296199858"/>
  </r>
  <r>
    <n v="500666"/>
    <n v="10095"/>
    <d v="2026-05-08T00:00:00"/>
    <x v="12"/>
    <x v="0"/>
    <s v="Bengaluru"/>
    <s v="Karnataka"/>
    <x v="4"/>
    <x v="21"/>
    <x v="51"/>
    <x v="2"/>
    <n v="405.42"/>
    <n v="405.42"/>
    <n v="24"/>
    <n v="308.11920000000003"/>
    <x v="1"/>
    <x v="0"/>
    <x v="1"/>
    <n v="6"/>
    <n v="40477276.296199858"/>
  </r>
  <r>
    <n v="500667"/>
    <n v="10456"/>
    <d v="2026-06-14T00:00:00"/>
    <x v="5"/>
    <x v="0"/>
    <s v="Ranchi"/>
    <s v="Jharkhand"/>
    <x v="0"/>
    <x v="13"/>
    <x v="16"/>
    <x v="2"/>
    <n v="415.26"/>
    <n v="415.26"/>
    <n v="9"/>
    <n v="377.88659999999999"/>
    <x v="0"/>
    <x v="0"/>
    <x v="0"/>
    <n v="3"/>
    <n v="40477276.296199858"/>
  </r>
  <r>
    <n v="500668"/>
    <n v="10836"/>
    <d v="2025-08-18T00:00:00"/>
    <x v="27"/>
    <x v="0"/>
    <s v="Lucknow"/>
    <s v="Uttar Pradesh"/>
    <x v="2"/>
    <x v="3"/>
    <x v="57"/>
    <x v="2"/>
    <n v="54114.879999999997"/>
    <n v="54114.879999999997"/>
    <n v="23"/>
    <n v="41668.457600000002"/>
    <x v="0"/>
    <x v="0"/>
    <x v="2"/>
    <n v="3"/>
    <n v="40477276.296199858"/>
  </r>
  <r>
    <n v="500669"/>
    <n v="10085"/>
    <d v="2026-06-06T00:00:00"/>
    <x v="5"/>
    <x v="1"/>
    <s v="Bengaluru"/>
    <s v="Karnataka"/>
    <x v="1"/>
    <x v="2"/>
    <x v="106"/>
    <x v="1"/>
    <n v="6020.66"/>
    <n v="12041.32"/>
    <n v="14"/>
    <n v="10355.5352"/>
    <x v="1"/>
    <x v="0"/>
    <x v="2"/>
    <n v="1"/>
    <n v="40477276.296199858"/>
  </r>
  <r>
    <n v="500670"/>
    <n v="11321"/>
    <d v="2025-08-25T00:00:00"/>
    <x v="8"/>
    <x v="0"/>
    <s v="Chandigarh"/>
    <s v="Chandigarh (UT)"/>
    <x v="3"/>
    <x v="4"/>
    <x v="88"/>
    <x v="3"/>
    <n v="7112.25"/>
    <n v="21336.75"/>
    <n v="16"/>
    <n v="17922.87"/>
    <x v="1"/>
    <x v="2"/>
    <x v="3"/>
    <n v="0"/>
    <n v="3077928.2320000008"/>
  </r>
  <r>
    <n v="500671"/>
    <n v="11366"/>
    <d v="2026-01-24T00:00:00"/>
    <x v="3"/>
    <x v="1"/>
    <s v="Gurugram"/>
    <s v="Haryana"/>
    <x v="2"/>
    <x v="5"/>
    <x v="34"/>
    <x v="2"/>
    <n v="1522.94"/>
    <n v="1522.94"/>
    <n v="24"/>
    <n v="1157.4344000000001"/>
    <x v="1"/>
    <x v="0"/>
    <x v="1"/>
    <n v="3"/>
    <n v="40477276.296199858"/>
  </r>
  <r>
    <n v="500672"/>
    <n v="10842"/>
    <d v="2025-02-01T00:00:00"/>
    <x v="1"/>
    <x v="0"/>
    <s v="Pune"/>
    <s v="Maharashtra"/>
    <x v="1"/>
    <x v="9"/>
    <x v="45"/>
    <x v="4"/>
    <n v="1876.1"/>
    <n v="9380.5"/>
    <n v="5"/>
    <n v="8911.4750000000004"/>
    <x v="0"/>
    <x v="0"/>
    <x v="1"/>
    <n v="6"/>
    <n v="40477276.296199858"/>
  </r>
  <r>
    <n v="500673"/>
    <n v="10884"/>
    <d v="2025-06-16T00:00:00"/>
    <x v="21"/>
    <x v="1"/>
    <s v="Jaipur"/>
    <s v="Rajasthan"/>
    <x v="2"/>
    <x v="3"/>
    <x v="40"/>
    <x v="2"/>
    <n v="69095.61"/>
    <n v="69095.61"/>
    <n v="29"/>
    <n v="49057.883099999999"/>
    <x v="3"/>
    <x v="0"/>
    <x v="1"/>
    <n v="4"/>
    <n v="40477276.296199858"/>
  </r>
  <r>
    <n v="500674"/>
    <n v="11227"/>
    <d v="2025-04-26T00:00:00"/>
    <x v="20"/>
    <x v="0"/>
    <s v="Nashik"/>
    <s v="Maharashtra"/>
    <x v="2"/>
    <x v="3"/>
    <x v="24"/>
    <x v="2"/>
    <n v="40509.58"/>
    <n v="40509.58"/>
    <n v="10"/>
    <n v="36458.622000000003"/>
    <x v="1"/>
    <x v="1"/>
    <x v="4"/>
    <n v="4"/>
    <n v="1813400.6490999996"/>
  </r>
  <r>
    <n v="500675"/>
    <n v="10508"/>
    <d v="2026-04-10T00:00:00"/>
    <x v="2"/>
    <x v="1"/>
    <s v="Patna"/>
    <s v="Bihar"/>
    <x v="4"/>
    <x v="18"/>
    <x v="69"/>
    <x v="2"/>
    <n v="339.08"/>
    <n v="339.08"/>
    <n v="19"/>
    <n v="274.65480000000002"/>
    <x v="2"/>
    <x v="0"/>
    <x v="2"/>
    <n v="2"/>
    <n v="40477276.296199858"/>
  </r>
  <r>
    <n v="500676"/>
    <n v="11364"/>
    <d v="2026-05-21T00:00:00"/>
    <x v="22"/>
    <x v="1"/>
    <s v="Mumbai"/>
    <s v="Maharashtra"/>
    <x v="6"/>
    <x v="19"/>
    <x v="111"/>
    <x v="1"/>
    <n v="738.27"/>
    <n v="1476.54"/>
    <n v="7"/>
    <n v="1373.1822"/>
    <x v="1"/>
    <x v="1"/>
    <x v="0"/>
    <n v="3"/>
    <n v="1813400.6490999996"/>
  </r>
  <r>
    <n v="500677"/>
    <n v="10278"/>
    <d v="2025-11-16T00:00:00"/>
    <x v="14"/>
    <x v="0"/>
    <s v="Lucknow"/>
    <s v="Uttar Pradesh"/>
    <x v="4"/>
    <x v="15"/>
    <x v="73"/>
    <x v="1"/>
    <n v="522.02"/>
    <n v="1044.04"/>
    <n v="14"/>
    <n v="897.87439999999992"/>
    <x v="0"/>
    <x v="0"/>
    <x v="0"/>
    <n v="6"/>
    <n v="40477276.296199858"/>
  </r>
  <r>
    <n v="500678"/>
    <n v="11001"/>
    <d v="2025-10-06T00:00:00"/>
    <x v="30"/>
    <x v="1"/>
    <s v="Patna"/>
    <s v="Bihar"/>
    <x v="2"/>
    <x v="14"/>
    <x v="77"/>
    <x v="2"/>
    <n v="68352.31"/>
    <n v="68352.31"/>
    <n v="15"/>
    <n v="58099.463499999998"/>
    <x v="1"/>
    <x v="0"/>
    <x v="1"/>
    <n v="5"/>
    <n v="40477276.296199858"/>
  </r>
  <r>
    <n v="500679"/>
    <n v="10421"/>
    <d v="2025-04-23T00:00:00"/>
    <x v="43"/>
    <x v="0"/>
    <s v="Mumbai"/>
    <s v="Maharashtra"/>
    <x v="1"/>
    <x v="2"/>
    <x v="6"/>
    <x v="2"/>
    <n v="4706.0200000000004"/>
    <n v="4706.0200000000004"/>
    <n v="4"/>
    <n v="4517.7791999999999"/>
    <x v="0"/>
    <x v="0"/>
    <x v="1"/>
    <n v="2"/>
    <n v="40477276.296199858"/>
  </r>
  <r>
    <n v="500680"/>
    <n v="10721"/>
    <d v="2026-06-16T00:00:00"/>
    <x v="27"/>
    <x v="0"/>
    <s v="Pune"/>
    <s v="Maharashtra"/>
    <x v="2"/>
    <x v="3"/>
    <x v="3"/>
    <x v="2"/>
    <n v="23877.35"/>
    <n v="23877.35"/>
    <n v="27"/>
    <n v="17430.465499999998"/>
    <x v="4"/>
    <x v="0"/>
    <x v="1"/>
    <n v="4"/>
    <n v="40477276.296199858"/>
  </r>
  <r>
    <n v="500681"/>
    <n v="11050"/>
    <d v="2025-10-08T00:00:00"/>
    <x v="30"/>
    <x v="0"/>
    <s v="Pune"/>
    <s v="Maharashtra"/>
    <x v="2"/>
    <x v="14"/>
    <x v="23"/>
    <x v="2"/>
    <n v="55019"/>
    <n v="55019"/>
    <n v="12"/>
    <n v="48416.72"/>
    <x v="0"/>
    <x v="0"/>
    <x v="1"/>
    <n v="2"/>
    <n v="40477276.296199858"/>
  </r>
  <r>
    <n v="500682"/>
    <n v="11127"/>
    <d v="2025-07-02T00:00:00"/>
    <x v="27"/>
    <x v="1"/>
    <s v="Pune"/>
    <s v="Maharashtra"/>
    <x v="4"/>
    <x v="15"/>
    <x v="73"/>
    <x v="1"/>
    <n v="496.83"/>
    <n v="993.66"/>
    <n v="19"/>
    <n v="804.8646"/>
    <x v="1"/>
    <x v="0"/>
    <x v="2"/>
    <n v="3"/>
    <n v="40477276.296199858"/>
  </r>
  <r>
    <n v="500683"/>
    <n v="11173"/>
    <d v="2025-04-15T00:00:00"/>
    <x v="8"/>
    <x v="0"/>
    <s v="Ahmedabad"/>
    <s v="Gujarat"/>
    <x v="1"/>
    <x v="1"/>
    <x v="1"/>
    <x v="2"/>
    <n v="1709.33"/>
    <n v="1709.33"/>
    <n v="6"/>
    <n v="1606.7701999999999"/>
    <x v="1"/>
    <x v="0"/>
    <x v="1"/>
    <n v="2"/>
    <n v="40477276.296199858"/>
  </r>
  <r>
    <n v="500684"/>
    <n v="11082"/>
    <d v="2025-07-28T00:00:00"/>
    <x v="12"/>
    <x v="1"/>
    <s v="Bhopal"/>
    <s v="Madhya Pradesh"/>
    <x v="2"/>
    <x v="5"/>
    <x v="5"/>
    <x v="3"/>
    <n v="5665.54"/>
    <n v="16996.62"/>
    <n v="6"/>
    <n v="15976.822799999998"/>
    <x v="4"/>
    <x v="0"/>
    <x v="2"/>
    <n v="3"/>
    <n v="40477276.296199858"/>
  </r>
  <r>
    <n v="500685"/>
    <n v="11114"/>
    <d v="2025-12-17T00:00:00"/>
    <x v="15"/>
    <x v="1"/>
    <s v="Coimbatore"/>
    <s v="Tamil Nadu"/>
    <x v="0"/>
    <x v="0"/>
    <x v="0"/>
    <x v="2"/>
    <n v="183.54"/>
    <n v="183.54"/>
    <n v="3"/>
    <n v="178.03379999999999"/>
    <x v="3"/>
    <x v="0"/>
    <x v="1"/>
    <n v="3"/>
    <n v="40477276.296199858"/>
  </r>
  <r>
    <n v="500686"/>
    <n v="11295"/>
    <d v="2026-08-04T00:00:00"/>
    <x v="8"/>
    <x v="1"/>
    <s v="Hyderabad"/>
    <s v="Telangana"/>
    <x v="5"/>
    <x v="12"/>
    <x v="95"/>
    <x v="2"/>
    <n v="387.79"/>
    <n v="387.79"/>
    <n v="23"/>
    <n v="298.59829999999999"/>
    <x v="1"/>
    <x v="2"/>
    <x v="4"/>
    <n v="0"/>
    <n v="3077928.2320000008"/>
  </r>
  <r>
    <n v="500687"/>
    <n v="10713"/>
    <d v="2025-04-17T00:00:00"/>
    <x v="41"/>
    <x v="0"/>
    <s v="Gurugram"/>
    <s v="Haryana"/>
    <x v="2"/>
    <x v="5"/>
    <x v="26"/>
    <x v="1"/>
    <n v="5418.19"/>
    <n v="10836.38"/>
    <n v="14"/>
    <n v="9319.2867999999999"/>
    <x v="1"/>
    <x v="0"/>
    <x v="1"/>
    <n v="3"/>
    <n v="40477276.296199858"/>
  </r>
  <r>
    <n v="500688"/>
    <n v="10416"/>
    <d v="2026-03-02T00:00:00"/>
    <x v="16"/>
    <x v="0"/>
    <s v="Lucknow"/>
    <s v="Uttar Pradesh"/>
    <x v="2"/>
    <x v="3"/>
    <x v="57"/>
    <x v="2"/>
    <n v="52122.79"/>
    <n v="52122.79"/>
    <n v="29"/>
    <n v="37007.180899999999"/>
    <x v="1"/>
    <x v="0"/>
    <x v="2"/>
    <n v="4"/>
    <n v="40477276.296199858"/>
  </r>
  <r>
    <n v="500689"/>
    <n v="11185"/>
    <d v="2026-06-21T00:00:00"/>
    <x v="22"/>
    <x v="0"/>
    <s v="Lucknow"/>
    <s v="Uttar Pradesh"/>
    <x v="2"/>
    <x v="5"/>
    <x v="34"/>
    <x v="2"/>
    <n v="1517.32"/>
    <n v="1517.32"/>
    <n v="17"/>
    <n v="1259.3755999999998"/>
    <x v="1"/>
    <x v="0"/>
    <x v="1"/>
    <n v="3"/>
    <n v="40477276.296199858"/>
  </r>
  <r>
    <n v="500690"/>
    <n v="10136"/>
    <d v="2026-04-09T00:00:00"/>
    <x v="9"/>
    <x v="0"/>
    <s v="Indore"/>
    <s v="Madhya Pradesh"/>
    <x v="4"/>
    <x v="7"/>
    <x v="10"/>
    <x v="2"/>
    <n v="715.71"/>
    <n v="715.71"/>
    <n v="27"/>
    <n v="522.4683"/>
    <x v="3"/>
    <x v="0"/>
    <x v="0"/>
    <n v="5"/>
    <n v="40477276.296199858"/>
  </r>
  <r>
    <n v="500691"/>
    <n v="10118"/>
    <d v="2025-07-03T00:00:00"/>
    <x v="36"/>
    <x v="0"/>
    <s v="Jaipur"/>
    <s v="Rajasthan"/>
    <x v="5"/>
    <x v="23"/>
    <x v="109"/>
    <x v="2"/>
    <n v="2429.9"/>
    <n v="2429.9"/>
    <n v="14"/>
    <n v="2089.7139999999999"/>
    <x v="1"/>
    <x v="0"/>
    <x v="2"/>
    <n v="5"/>
    <n v="40477276.296199858"/>
  </r>
  <r>
    <n v="500692"/>
    <n v="10238"/>
    <d v="2025-06-22T00:00:00"/>
    <x v="25"/>
    <x v="0"/>
    <s v="Bhubaneswar"/>
    <s v="Odisha"/>
    <x v="2"/>
    <x v="14"/>
    <x v="77"/>
    <x v="2"/>
    <n v="67034.13"/>
    <n v="67034.13"/>
    <n v="4"/>
    <n v="64352.764800000004"/>
    <x v="1"/>
    <x v="0"/>
    <x v="2"/>
    <n v="5"/>
    <n v="40477276.296199858"/>
  </r>
  <r>
    <n v="500693"/>
    <n v="10671"/>
    <d v="2025-11-10T00:00:00"/>
    <x v="18"/>
    <x v="0"/>
    <s v="Ahmedabad"/>
    <s v="Gujarat"/>
    <x v="0"/>
    <x v="17"/>
    <x v="21"/>
    <x v="2"/>
    <n v="150.29"/>
    <n v="150.29"/>
    <n v="23"/>
    <n v="115.72329999999999"/>
    <x v="4"/>
    <x v="0"/>
    <x v="1"/>
    <n v="1"/>
    <n v="40477276.296199858"/>
  </r>
  <r>
    <n v="500694"/>
    <n v="10731"/>
    <d v="2025-09-14T00:00:00"/>
    <x v="25"/>
    <x v="0"/>
    <s v="Coimbatore"/>
    <s v="Tamil Nadu"/>
    <x v="6"/>
    <x v="16"/>
    <x v="20"/>
    <x v="2"/>
    <n v="471.27"/>
    <n v="471.27"/>
    <n v="13"/>
    <n v="410.00489999999996"/>
    <x v="0"/>
    <x v="0"/>
    <x v="0"/>
    <n v="2"/>
    <n v="40477276.296199858"/>
  </r>
  <r>
    <n v="500695"/>
    <n v="10986"/>
    <d v="2025-12-17T00:00:00"/>
    <x v="36"/>
    <x v="0"/>
    <s v="Coimbatore"/>
    <s v="Tamil Nadu"/>
    <x v="3"/>
    <x v="8"/>
    <x v="9"/>
    <x v="1"/>
    <n v="972.89"/>
    <n v="1945.78"/>
    <n v="6"/>
    <n v="1829.0331999999999"/>
    <x v="3"/>
    <x v="0"/>
    <x v="1"/>
    <n v="3"/>
    <n v="40477276.296199858"/>
  </r>
  <r>
    <n v="500696"/>
    <n v="10549"/>
    <d v="2025-11-28T00:00:00"/>
    <x v="11"/>
    <x v="1"/>
    <s v="Delhi"/>
    <s v="Delhi (NCT)"/>
    <x v="5"/>
    <x v="12"/>
    <x v="22"/>
    <x v="2"/>
    <n v="484.7"/>
    <n v="484.7"/>
    <n v="17"/>
    <n v="402.30099999999999"/>
    <x v="4"/>
    <x v="2"/>
    <x v="3"/>
    <n v="0"/>
    <n v="3077928.2320000008"/>
  </r>
  <r>
    <n v="500697"/>
    <n v="10113"/>
    <d v="2026-03-31T00:00:00"/>
    <x v="8"/>
    <x v="1"/>
    <s v="Bengaluru"/>
    <s v="Karnataka"/>
    <x v="2"/>
    <x v="5"/>
    <x v="34"/>
    <x v="2"/>
    <n v="1527.98"/>
    <n v="1527.98"/>
    <n v="15"/>
    <n v="1298.7829999999999"/>
    <x v="0"/>
    <x v="0"/>
    <x v="0"/>
    <n v="2"/>
    <n v="40477276.296199858"/>
  </r>
  <r>
    <n v="500698"/>
    <n v="11180"/>
    <d v="2025-06-11T00:00:00"/>
    <x v="33"/>
    <x v="0"/>
    <s v="Mumbai"/>
    <s v="Maharashtra"/>
    <x v="1"/>
    <x v="9"/>
    <x v="11"/>
    <x v="1"/>
    <n v="2429.65"/>
    <n v="4859.3"/>
    <n v="7"/>
    <n v="4519.1489999999994"/>
    <x v="0"/>
    <x v="0"/>
    <x v="1"/>
    <n v="2"/>
    <n v="40477276.296199858"/>
  </r>
  <r>
    <n v="500699"/>
    <n v="11347"/>
    <d v="2026-08-19T00:00:00"/>
    <x v="0"/>
    <x v="1"/>
    <s v="Chennai"/>
    <s v="Tamil Nadu"/>
    <x v="3"/>
    <x v="11"/>
    <x v="49"/>
    <x v="2"/>
    <n v="738.75"/>
    <n v="738.75"/>
    <n v="26"/>
    <n v="546.67499999999995"/>
    <x v="0"/>
    <x v="0"/>
    <x v="2"/>
    <n v="2"/>
    <n v="40477276.296199858"/>
  </r>
  <r>
    <n v="500700"/>
    <n v="10181"/>
    <d v="2026-04-14T00:00:00"/>
    <x v="1"/>
    <x v="1"/>
    <s v="Ranchi"/>
    <s v="Jharkhand"/>
    <x v="5"/>
    <x v="22"/>
    <x v="101"/>
    <x v="2"/>
    <n v="921.5"/>
    <n v="921.5"/>
    <n v="22"/>
    <n v="718.77"/>
    <x v="3"/>
    <x v="0"/>
    <x v="2"/>
    <n v="3"/>
    <n v="40477276.296199858"/>
  </r>
  <r>
    <n v="500701"/>
    <n v="10934"/>
    <d v="2025-09-14T00:00:00"/>
    <x v="0"/>
    <x v="0"/>
    <s v="Kolkata"/>
    <s v="West Bengal"/>
    <x v="2"/>
    <x v="3"/>
    <x v="3"/>
    <x v="2"/>
    <n v="23515.84"/>
    <n v="23515.84"/>
    <n v="10"/>
    <n v="21164.256000000001"/>
    <x v="1"/>
    <x v="0"/>
    <x v="1"/>
    <n v="5"/>
    <n v="40477276.296199858"/>
  </r>
  <r>
    <n v="500702"/>
    <n v="10455"/>
    <d v="2025-11-06T00:00:00"/>
    <x v="41"/>
    <x v="1"/>
    <s v="Indore"/>
    <s v="Madhya Pradesh"/>
    <x v="0"/>
    <x v="0"/>
    <x v="65"/>
    <x v="2"/>
    <n v="42.13"/>
    <n v="42.13"/>
    <n v="4"/>
    <n v="40.444800000000001"/>
    <x v="2"/>
    <x v="0"/>
    <x v="2"/>
    <n v="4"/>
    <n v="40477276.296199858"/>
  </r>
  <r>
    <n v="500703"/>
    <n v="10931"/>
    <d v="2025-05-25T00:00:00"/>
    <x v="41"/>
    <x v="1"/>
    <s v="Delhi"/>
    <s v="Delhi (NCT)"/>
    <x v="4"/>
    <x v="7"/>
    <x v="56"/>
    <x v="2"/>
    <n v="752.04"/>
    <n v="752.04"/>
    <n v="2"/>
    <n v="736.99919999999997"/>
    <x v="1"/>
    <x v="0"/>
    <x v="1"/>
    <n v="2"/>
    <n v="40477276.296199858"/>
  </r>
  <r>
    <n v="500704"/>
    <n v="10650"/>
    <d v="2026-06-01T00:00:00"/>
    <x v="28"/>
    <x v="0"/>
    <s v="Chandigarh"/>
    <s v="Chandigarh (UT)"/>
    <x v="2"/>
    <x v="3"/>
    <x v="3"/>
    <x v="1"/>
    <n v="26072.83"/>
    <n v="52145.66"/>
    <n v="12"/>
    <n v="45888.180800000002"/>
    <x v="0"/>
    <x v="0"/>
    <x v="1"/>
    <n v="4"/>
    <n v="40477276.296199858"/>
  </r>
  <r>
    <n v="500705"/>
    <n v="11132"/>
    <d v="2025-06-25T00:00:00"/>
    <x v="15"/>
    <x v="1"/>
    <s v="Mumbai"/>
    <s v="Maharashtra"/>
    <x v="1"/>
    <x v="12"/>
    <x v="32"/>
    <x v="1"/>
    <n v="2471.96"/>
    <n v="4943.92"/>
    <n v="23"/>
    <n v="3806.8184000000001"/>
    <x v="3"/>
    <x v="0"/>
    <x v="1"/>
    <n v="3"/>
    <n v="40477276.296199858"/>
  </r>
  <r>
    <n v="500706"/>
    <n v="10106"/>
    <d v="2025-07-15T00:00:00"/>
    <x v="11"/>
    <x v="1"/>
    <s v="Lucknow"/>
    <s v="Uttar Pradesh"/>
    <x v="0"/>
    <x v="10"/>
    <x v="81"/>
    <x v="2"/>
    <n v="687.56"/>
    <n v="687.56"/>
    <n v="30"/>
    <n v="481.29199999999992"/>
    <x v="5"/>
    <x v="0"/>
    <x v="4"/>
    <n v="4"/>
    <n v="40477276.296199858"/>
  </r>
  <r>
    <n v="500707"/>
    <n v="10484"/>
    <d v="2026-01-07T00:00:00"/>
    <x v="25"/>
    <x v="0"/>
    <s v="Chennai"/>
    <s v="Tamil Nadu"/>
    <x v="6"/>
    <x v="19"/>
    <x v="111"/>
    <x v="2"/>
    <n v="735.98"/>
    <n v="735.98"/>
    <n v="8"/>
    <n v="677.10160000000008"/>
    <x v="1"/>
    <x v="0"/>
    <x v="2"/>
    <n v="4"/>
    <n v="40477276.296199858"/>
  </r>
  <r>
    <n v="500708"/>
    <n v="10100"/>
    <d v="2025-04-22T00:00:00"/>
    <x v="29"/>
    <x v="1"/>
    <s v="Mumbai"/>
    <s v="Maharashtra"/>
    <x v="3"/>
    <x v="20"/>
    <x v="63"/>
    <x v="1"/>
    <n v="5953.18"/>
    <n v="11906.36"/>
    <n v="26"/>
    <n v="8810.7064000000009"/>
    <x v="1"/>
    <x v="0"/>
    <x v="0"/>
    <n v="6"/>
    <n v="40477276.296199858"/>
  </r>
  <r>
    <n v="500709"/>
    <n v="10727"/>
    <d v="2025-02-27T00:00:00"/>
    <x v="20"/>
    <x v="1"/>
    <s v="Nashik"/>
    <s v="Maharashtra"/>
    <x v="0"/>
    <x v="0"/>
    <x v="90"/>
    <x v="3"/>
    <n v="51.63"/>
    <n v="154.89000000000001"/>
    <n v="19"/>
    <n v="125.46090000000002"/>
    <x v="1"/>
    <x v="0"/>
    <x v="0"/>
    <n v="5"/>
    <n v="40477276.296199858"/>
  </r>
  <r>
    <n v="500710"/>
    <n v="11000"/>
    <d v="2025-03-15T00:00:00"/>
    <x v="10"/>
    <x v="0"/>
    <s v="Ahmedabad"/>
    <s v="Gujarat"/>
    <x v="4"/>
    <x v="21"/>
    <x v="51"/>
    <x v="2"/>
    <n v="395.48"/>
    <n v="395.48"/>
    <n v="14"/>
    <n v="340.11279999999999"/>
    <x v="0"/>
    <x v="0"/>
    <x v="1"/>
    <n v="7"/>
    <n v="40477276.296199858"/>
  </r>
  <r>
    <n v="500711"/>
    <n v="11416"/>
    <d v="2026-04-24T00:00:00"/>
    <x v="39"/>
    <x v="0"/>
    <s v="Surat"/>
    <s v="Gujarat"/>
    <x v="1"/>
    <x v="2"/>
    <x v="6"/>
    <x v="1"/>
    <n v="5223.22"/>
    <n v="10446.44"/>
    <n v="20"/>
    <n v="8357.152"/>
    <x v="1"/>
    <x v="0"/>
    <x v="1"/>
    <n v="3"/>
    <n v="40477276.296199858"/>
  </r>
  <r>
    <n v="500712"/>
    <n v="10376"/>
    <d v="2025-03-30T00:00:00"/>
    <x v="16"/>
    <x v="0"/>
    <s v="Hyderabad"/>
    <s v="Telangana"/>
    <x v="5"/>
    <x v="24"/>
    <x v="108"/>
    <x v="2"/>
    <n v="306.44"/>
    <n v="306.44"/>
    <n v="20"/>
    <n v="245.15200000000002"/>
    <x v="5"/>
    <x v="0"/>
    <x v="1"/>
    <n v="5"/>
    <n v="40477276.296199858"/>
  </r>
  <r>
    <n v="500713"/>
    <n v="10917"/>
    <d v="2026-06-26T00:00:00"/>
    <x v="1"/>
    <x v="1"/>
    <s v="Bhopal"/>
    <s v="Madhya Pradesh"/>
    <x v="4"/>
    <x v="18"/>
    <x v="28"/>
    <x v="2"/>
    <n v="394.12"/>
    <n v="394.12"/>
    <n v="22"/>
    <n v="307.41360000000003"/>
    <x v="2"/>
    <x v="2"/>
    <x v="2"/>
    <n v="0"/>
    <n v="3077928.2320000008"/>
  </r>
  <r>
    <n v="500714"/>
    <n v="10399"/>
    <d v="2025-05-08T00:00:00"/>
    <x v="7"/>
    <x v="0"/>
    <s v="Mysuru"/>
    <s v="Karnataka"/>
    <x v="4"/>
    <x v="15"/>
    <x v="96"/>
    <x v="1"/>
    <n v="762.54"/>
    <n v="1525.08"/>
    <n v="2"/>
    <n v="1494.5783999999999"/>
    <x v="0"/>
    <x v="0"/>
    <x v="1"/>
    <n v="5"/>
    <n v="40477276.296199858"/>
  </r>
  <r>
    <n v="500715"/>
    <n v="10340"/>
    <d v="2026-05-17T00:00:00"/>
    <x v="41"/>
    <x v="1"/>
    <s v="Mumbai"/>
    <s v="Maharashtra"/>
    <x v="4"/>
    <x v="7"/>
    <x v="56"/>
    <x v="2"/>
    <n v="815.75"/>
    <n v="815.75"/>
    <n v="6"/>
    <n v="766.80499999999995"/>
    <x v="0"/>
    <x v="0"/>
    <x v="0"/>
    <n v="3"/>
    <n v="40477276.296199858"/>
  </r>
  <r>
    <n v="500716"/>
    <n v="10516"/>
    <d v="2026-05-06T00:00:00"/>
    <x v="28"/>
    <x v="1"/>
    <s v="Bhopal"/>
    <s v="Madhya Pradesh"/>
    <x v="4"/>
    <x v="21"/>
    <x v="51"/>
    <x v="1"/>
    <n v="408.19"/>
    <n v="816.38"/>
    <n v="19"/>
    <n v="661.26780000000008"/>
    <x v="1"/>
    <x v="0"/>
    <x v="1"/>
    <n v="7"/>
    <n v="40477276.296199858"/>
  </r>
  <r>
    <n v="500717"/>
    <n v="11332"/>
    <d v="2026-01-11T00:00:00"/>
    <x v="40"/>
    <x v="1"/>
    <s v="Delhi"/>
    <s v="Delhi (NCT)"/>
    <x v="2"/>
    <x v="6"/>
    <x v="60"/>
    <x v="1"/>
    <n v="3648.72"/>
    <n v="7297.44"/>
    <n v="28"/>
    <n v="5254.1567999999997"/>
    <x v="0"/>
    <x v="0"/>
    <x v="4"/>
    <n v="2"/>
    <n v="40477276.296199858"/>
  </r>
  <r>
    <n v="500718"/>
    <n v="10268"/>
    <d v="2025-09-11T00:00:00"/>
    <x v="17"/>
    <x v="1"/>
    <s v="Bengaluru"/>
    <s v="Karnataka"/>
    <x v="0"/>
    <x v="13"/>
    <x v="89"/>
    <x v="2"/>
    <n v="269"/>
    <n v="269"/>
    <n v="6"/>
    <n v="252.85999999999999"/>
    <x v="3"/>
    <x v="0"/>
    <x v="1"/>
    <n v="3"/>
    <n v="40477276.296199858"/>
  </r>
  <r>
    <n v="500719"/>
    <n v="10311"/>
    <d v="2025-10-01T00:00:00"/>
    <x v="3"/>
    <x v="1"/>
    <s v="Delhi"/>
    <s v="Delhi (NCT)"/>
    <x v="4"/>
    <x v="15"/>
    <x v="68"/>
    <x v="1"/>
    <n v="725.47"/>
    <n v="1450.94"/>
    <n v="16"/>
    <n v="1218.7896000000001"/>
    <x v="1"/>
    <x v="0"/>
    <x v="1"/>
    <n v="4"/>
    <n v="40477276.296199858"/>
  </r>
  <r>
    <n v="500720"/>
    <n v="11226"/>
    <d v="2026-01-01T00:00:00"/>
    <x v="7"/>
    <x v="0"/>
    <s v="Patna"/>
    <s v="Bihar"/>
    <x v="5"/>
    <x v="12"/>
    <x v="95"/>
    <x v="2"/>
    <n v="381.23"/>
    <n v="381.23"/>
    <n v="27"/>
    <n v="278.29790000000003"/>
    <x v="4"/>
    <x v="0"/>
    <x v="2"/>
    <n v="3"/>
    <n v="40477276.296199858"/>
  </r>
  <r>
    <n v="500721"/>
    <n v="10470"/>
    <d v="2026-04-11T00:00:00"/>
    <x v="41"/>
    <x v="0"/>
    <s v="Nagpur"/>
    <s v="Maharashtra"/>
    <x v="4"/>
    <x v="7"/>
    <x v="56"/>
    <x v="1"/>
    <n v="755.79"/>
    <n v="1511.58"/>
    <n v="27"/>
    <n v="1103.4533999999999"/>
    <x v="2"/>
    <x v="0"/>
    <x v="2"/>
    <n v="7"/>
    <n v="40477276.296199858"/>
  </r>
  <r>
    <n v="500722"/>
    <n v="11090"/>
    <d v="2026-04-05T00:00:00"/>
    <x v="3"/>
    <x v="1"/>
    <s v="Indore"/>
    <s v="Madhya Pradesh"/>
    <x v="6"/>
    <x v="25"/>
    <x v="100"/>
    <x v="2"/>
    <n v="477.28"/>
    <n v="477.28"/>
    <n v="28"/>
    <n v="343.64159999999998"/>
    <x v="3"/>
    <x v="0"/>
    <x v="1"/>
    <n v="3"/>
    <n v="40477276.296199858"/>
  </r>
  <r>
    <n v="500723"/>
    <n v="11354"/>
    <d v="2026-07-15T00:00:00"/>
    <x v="28"/>
    <x v="0"/>
    <s v="Noida"/>
    <s v="Uttar Pradesh"/>
    <x v="2"/>
    <x v="14"/>
    <x v="61"/>
    <x v="2"/>
    <n v="65811.28"/>
    <n v="65811.28"/>
    <n v="27"/>
    <n v="48042.234400000001"/>
    <x v="0"/>
    <x v="0"/>
    <x v="1"/>
    <n v="1"/>
    <n v="40477276.296199858"/>
  </r>
  <r>
    <n v="500724"/>
    <n v="11109"/>
    <d v="2026-04-02T00:00:00"/>
    <x v="14"/>
    <x v="1"/>
    <s v="Kolkata"/>
    <s v="West Bengal"/>
    <x v="4"/>
    <x v="7"/>
    <x v="10"/>
    <x v="2"/>
    <n v="657.37"/>
    <n v="657.37"/>
    <n v="6"/>
    <n v="617.92779999999993"/>
    <x v="1"/>
    <x v="0"/>
    <x v="0"/>
    <n v="3"/>
    <n v="40477276.296199858"/>
  </r>
  <r>
    <n v="500725"/>
    <n v="10007"/>
    <d v="2025-07-07T00:00:00"/>
    <x v="9"/>
    <x v="1"/>
    <s v="Surat"/>
    <s v="Gujarat"/>
    <x v="6"/>
    <x v="25"/>
    <x v="79"/>
    <x v="1"/>
    <n v="612.28"/>
    <n v="1224.56"/>
    <n v="24"/>
    <n v="930.66559999999993"/>
    <x v="1"/>
    <x v="0"/>
    <x v="1"/>
    <n v="7"/>
    <n v="40477276.296199858"/>
  </r>
  <r>
    <n v="500726"/>
    <n v="11054"/>
    <d v="2026-06-18T00:00:00"/>
    <x v="27"/>
    <x v="2"/>
    <s v="Visakhapatnam"/>
    <s v="Andhra Pradesh"/>
    <x v="1"/>
    <x v="1"/>
    <x v="1"/>
    <x v="1"/>
    <n v="1883.7"/>
    <n v="3767.4"/>
    <n v="24"/>
    <n v="2863.2240000000002"/>
    <x v="1"/>
    <x v="0"/>
    <x v="1"/>
    <n v="2"/>
    <n v="40477276.296199858"/>
  </r>
  <r>
    <n v="500727"/>
    <n v="11268"/>
    <d v="2026-08-04T00:00:00"/>
    <x v="2"/>
    <x v="1"/>
    <s v="Bengaluru"/>
    <s v="Karnataka"/>
    <x v="0"/>
    <x v="17"/>
    <x v="21"/>
    <x v="2"/>
    <n v="167.77"/>
    <n v="167.77"/>
    <n v="28"/>
    <n v="120.7944"/>
    <x v="2"/>
    <x v="0"/>
    <x v="0"/>
    <n v="4"/>
    <n v="40477276.296199858"/>
  </r>
  <r>
    <n v="500728"/>
    <n v="11131"/>
    <d v="2025-06-22T00:00:00"/>
    <x v="11"/>
    <x v="1"/>
    <s v="Dehradun"/>
    <s v="Uttarakhand"/>
    <x v="2"/>
    <x v="14"/>
    <x v="61"/>
    <x v="1"/>
    <n v="61697.41"/>
    <n v="123394.82"/>
    <n v="23"/>
    <n v="95014.011400000003"/>
    <x v="2"/>
    <x v="0"/>
    <x v="1"/>
    <n v="4"/>
    <n v="40477276.296199858"/>
  </r>
  <r>
    <n v="500729"/>
    <n v="11090"/>
    <d v="2026-04-25T00:00:00"/>
    <x v="3"/>
    <x v="1"/>
    <s v="Indore"/>
    <s v="Madhya Pradesh"/>
    <x v="1"/>
    <x v="1"/>
    <x v="54"/>
    <x v="2"/>
    <n v="2441.8000000000002"/>
    <n v="2441.8000000000002"/>
    <n v="13"/>
    <n v="2124.366"/>
    <x v="3"/>
    <x v="0"/>
    <x v="2"/>
    <n v="6"/>
    <n v="40477276.296199858"/>
  </r>
  <r>
    <n v="500730"/>
    <n v="11004"/>
    <d v="2025-01-12T00:00:00"/>
    <x v="14"/>
    <x v="0"/>
    <s v="Gurugram"/>
    <s v="Haryana"/>
    <x v="5"/>
    <x v="12"/>
    <x v="95"/>
    <x v="2"/>
    <n v="385.06"/>
    <n v="385.06"/>
    <n v="22"/>
    <n v="300.34680000000003"/>
    <x v="0"/>
    <x v="0"/>
    <x v="1"/>
    <n v="1"/>
    <n v="40477276.296199858"/>
  </r>
  <r>
    <n v="500731"/>
    <n v="10555"/>
    <d v="2026-04-29T00:00:00"/>
    <x v="11"/>
    <x v="0"/>
    <s v="Jaipur"/>
    <s v="Rajasthan"/>
    <x v="6"/>
    <x v="19"/>
    <x v="104"/>
    <x v="2"/>
    <n v="776.72"/>
    <n v="776.72"/>
    <n v="12"/>
    <n v="683.5136"/>
    <x v="1"/>
    <x v="0"/>
    <x v="1"/>
    <n v="5"/>
    <n v="40477276.296199858"/>
  </r>
  <r>
    <n v="500732"/>
    <n v="10823"/>
    <d v="2026-03-20T00:00:00"/>
    <x v="45"/>
    <x v="1"/>
    <s v="Delhi"/>
    <s v="Delhi (NCT)"/>
    <x v="3"/>
    <x v="11"/>
    <x v="71"/>
    <x v="2"/>
    <n v="752.72"/>
    <n v="752.72"/>
    <n v="9"/>
    <n v="684.97520000000009"/>
    <x v="1"/>
    <x v="0"/>
    <x v="4"/>
    <n v="2"/>
    <n v="40477276.296199858"/>
  </r>
  <r>
    <n v="500733"/>
    <n v="10210"/>
    <d v="2026-03-11T00:00:00"/>
    <x v="38"/>
    <x v="1"/>
    <s v="Hyderabad"/>
    <s v="Telangana"/>
    <x v="3"/>
    <x v="20"/>
    <x v="44"/>
    <x v="2"/>
    <n v="8359.27"/>
    <n v="8359.27"/>
    <n v="19"/>
    <n v="6771.0087000000012"/>
    <x v="1"/>
    <x v="0"/>
    <x v="1"/>
    <n v="4"/>
    <n v="40477276.296199858"/>
  </r>
  <r>
    <n v="500734"/>
    <n v="11143"/>
    <d v="2026-01-17T00:00:00"/>
    <x v="3"/>
    <x v="1"/>
    <s v="Delhi"/>
    <s v="Delhi (NCT)"/>
    <x v="2"/>
    <x v="14"/>
    <x v="17"/>
    <x v="2"/>
    <n v="58056.4"/>
    <n v="58056.4"/>
    <n v="4"/>
    <n v="55734.144"/>
    <x v="0"/>
    <x v="0"/>
    <x v="1"/>
    <n v="5"/>
    <n v="40477276.296199858"/>
  </r>
  <r>
    <n v="500735"/>
    <n v="10234"/>
    <d v="2026-01-10T00:00:00"/>
    <x v="14"/>
    <x v="1"/>
    <s v="Ahmedabad"/>
    <s v="Gujarat"/>
    <x v="0"/>
    <x v="17"/>
    <x v="38"/>
    <x v="2"/>
    <n v="28.87"/>
    <n v="28.87"/>
    <n v="28"/>
    <n v="20.7864"/>
    <x v="3"/>
    <x v="0"/>
    <x v="2"/>
    <n v="3"/>
    <n v="40477276.296199858"/>
  </r>
  <r>
    <n v="500736"/>
    <n v="10257"/>
    <d v="2025-05-16T00:00:00"/>
    <x v="18"/>
    <x v="0"/>
    <s v="Ahmedabad"/>
    <s v="Gujarat"/>
    <x v="3"/>
    <x v="20"/>
    <x v="36"/>
    <x v="1"/>
    <n v="6770.06"/>
    <n v="13540.12"/>
    <n v="12"/>
    <n v="11915.305600000002"/>
    <x v="0"/>
    <x v="0"/>
    <x v="1"/>
    <n v="2"/>
    <n v="40477276.296199858"/>
  </r>
  <r>
    <n v="500737"/>
    <n v="10039"/>
    <d v="2025-09-20T00:00:00"/>
    <x v="13"/>
    <x v="2"/>
    <s v="Bhopal"/>
    <s v="Madhya Pradesh"/>
    <x v="5"/>
    <x v="23"/>
    <x v="94"/>
    <x v="2"/>
    <n v="758.41"/>
    <n v="758.41"/>
    <n v="26"/>
    <n v="561.22339999999997"/>
    <x v="3"/>
    <x v="0"/>
    <x v="2"/>
    <n v="3"/>
    <n v="40477276.296199858"/>
  </r>
  <r>
    <n v="500738"/>
    <n v="10190"/>
    <d v="2025-08-13T00:00:00"/>
    <x v="35"/>
    <x v="0"/>
    <s v="Patna"/>
    <s v="Bihar"/>
    <x v="6"/>
    <x v="16"/>
    <x v="75"/>
    <x v="2"/>
    <n v="700.51"/>
    <n v="700.51"/>
    <n v="20"/>
    <n v="560.40800000000002"/>
    <x v="0"/>
    <x v="0"/>
    <x v="1"/>
    <n v="5"/>
    <n v="40477276.296199858"/>
  </r>
  <r>
    <n v="500739"/>
    <n v="10185"/>
    <d v="2026-06-06T00:00:00"/>
    <x v="3"/>
    <x v="1"/>
    <s v="Visakhapatnam"/>
    <s v="Andhra Pradesh"/>
    <x v="1"/>
    <x v="9"/>
    <x v="45"/>
    <x v="2"/>
    <n v="1811.05"/>
    <n v="1811.05"/>
    <n v="25"/>
    <n v="1358.2874999999999"/>
    <x v="0"/>
    <x v="0"/>
    <x v="1"/>
    <n v="5"/>
    <n v="40477276.296199858"/>
  </r>
  <r>
    <n v="500740"/>
    <n v="10394"/>
    <d v="2026-08-17T00:00:00"/>
    <x v="44"/>
    <x v="1"/>
    <s v="Mumbai"/>
    <s v="Maharashtra"/>
    <x v="0"/>
    <x v="17"/>
    <x v="21"/>
    <x v="1"/>
    <n v="158.5"/>
    <n v="317"/>
    <n v="3"/>
    <n v="307.49"/>
    <x v="1"/>
    <x v="0"/>
    <x v="2"/>
    <n v="2"/>
    <n v="40477276.296199858"/>
  </r>
  <r>
    <n v="500741"/>
    <n v="11159"/>
    <d v="2025-04-21T00:00:00"/>
    <x v="21"/>
    <x v="1"/>
    <s v="Jaipur"/>
    <s v="Rajasthan"/>
    <x v="4"/>
    <x v="7"/>
    <x v="56"/>
    <x v="2"/>
    <n v="771.7"/>
    <n v="771.7"/>
    <n v="19"/>
    <n v="625.07700000000011"/>
    <x v="3"/>
    <x v="0"/>
    <x v="2"/>
    <n v="4"/>
    <n v="40477276.296199858"/>
  </r>
  <r>
    <n v="500742"/>
    <n v="10903"/>
    <d v="2025-05-11T00:00:00"/>
    <x v="20"/>
    <x v="0"/>
    <s v="Chennai"/>
    <s v="Tamil Nadu"/>
    <x v="1"/>
    <x v="1"/>
    <x v="1"/>
    <x v="2"/>
    <n v="1765.28"/>
    <n v="1765.28"/>
    <n v="27"/>
    <n v="1288.6543999999999"/>
    <x v="3"/>
    <x v="0"/>
    <x v="2"/>
    <n v="3"/>
    <n v="40477276.296199858"/>
  </r>
  <r>
    <n v="500743"/>
    <n v="11343"/>
    <d v="2026-05-25T00:00:00"/>
    <x v="15"/>
    <x v="0"/>
    <s v="Delhi"/>
    <s v="Delhi (NCT)"/>
    <x v="4"/>
    <x v="15"/>
    <x v="73"/>
    <x v="1"/>
    <n v="508.84"/>
    <n v="1017.68"/>
    <n v="3"/>
    <n v="987.14959999999996"/>
    <x v="0"/>
    <x v="0"/>
    <x v="2"/>
    <n v="2"/>
    <n v="40477276.296199858"/>
  </r>
  <r>
    <n v="500744"/>
    <n v="10627"/>
    <d v="2026-03-13T00:00:00"/>
    <x v="22"/>
    <x v="1"/>
    <s v="Mumbai"/>
    <s v="Maharashtra"/>
    <x v="1"/>
    <x v="9"/>
    <x v="62"/>
    <x v="3"/>
    <n v="1661"/>
    <n v="4983"/>
    <n v="22"/>
    <n v="3886.7400000000002"/>
    <x v="2"/>
    <x v="0"/>
    <x v="0"/>
    <n v="6"/>
    <n v="40477276.296199858"/>
  </r>
  <r>
    <n v="500745"/>
    <n v="10646"/>
    <d v="2026-06-18T00:00:00"/>
    <x v="29"/>
    <x v="1"/>
    <s v="Pune"/>
    <s v="Maharashtra"/>
    <x v="3"/>
    <x v="8"/>
    <x v="37"/>
    <x v="3"/>
    <n v="936.97"/>
    <n v="2810.91"/>
    <n v="27"/>
    <n v="2051.9642999999996"/>
    <x v="0"/>
    <x v="2"/>
    <x v="1"/>
    <n v="0"/>
    <n v="3077928.2320000008"/>
  </r>
  <r>
    <n v="500746"/>
    <n v="10680"/>
    <d v="2025-01-05T00:00:00"/>
    <x v="18"/>
    <x v="1"/>
    <s v="Delhi"/>
    <s v="Delhi (NCT)"/>
    <x v="0"/>
    <x v="10"/>
    <x v="30"/>
    <x v="1"/>
    <n v="155.65"/>
    <n v="311.3"/>
    <n v="29"/>
    <n v="221.023"/>
    <x v="2"/>
    <x v="0"/>
    <x v="2"/>
    <n v="4"/>
    <n v="40477276.296199858"/>
  </r>
  <r>
    <n v="500747"/>
    <n v="10954"/>
    <d v="2026-05-30T00:00:00"/>
    <x v="31"/>
    <x v="0"/>
    <s v="Chennai"/>
    <s v="Tamil Nadu"/>
    <x v="3"/>
    <x v="8"/>
    <x v="46"/>
    <x v="2"/>
    <n v="1218.43"/>
    <n v="1218.43"/>
    <n v="18"/>
    <n v="999.11260000000016"/>
    <x v="3"/>
    <x v="0"/>
    <x v="0"/>
    <n v="3"/>
    <n v="40477276.296199858"/>
  </r>
  <r>
    <n v="500748"/>
    <n v="11369"/>
    <d v="2025-12-04T00:00:00"/>
    <x v="26"/>
    <x v="1"/>
    <s v="Chennai"/>
    <s v="Tamil Nadu"/>
    <x v="2"/>
    <x v="6"/>
    <x v="60"/>
    <x v="2"/>
    <n v="3618.57"/>
    <n v="3618.57"/>
    <n v="13"/>
    <n v="3148.1559000000002"/>
    <x v="1"/>
    <x v="0"/>
    <x v="1"/>
    <n v="3"/>
    <n v="40477276.296199858"/>
  </r>
  <r>
    <n v="500749"/>
    <n v="10473"/>
    <d v="2025-04-25T00:00:00"/>
    <x v="35"/>
    <x v="1"/>
    <s v="Jaipur"/>
    <s v="Rajasthan"/>
    <x v="2"/>
    <x v="14"/>
    <x v="61"/>
    <x v="2"/>
    <n v="59721.22"/>
    <n v="59721.22"/>
    <n v="21"/>
    <n v="47179.763800000001"/>
    <x v="0"/>
    <x v="0"/>
    <x v="4"/>
    <n v="5"/>
    <n v="40477276.296199858"/>
  </r>
  <r>
    <n v="500750"/>
    <n v="10484"/>
    <d v="2025-01-16T00:00:00"/>
    <x v="25"/>
    <x v="0"/>
    <s v="Chennai"/>
    <s v="Tamil Nadu"/>
    <x v="5"/>
    <x v="24"/>
    <x v="108"/>
    <x v="1"/>
    <n v="285.85000000000002"/>
    <n v="571.70000000000005"/>
    <n v="18"/>
    <n v="468.7940000000001"/>
    <x v="1"/>
    <x v="0"/>
    <x v="1"/>
    <n v="1"/>
    <n v="40477276.296199858"/>
  </r>
  <r>
    <n v="500751"/>
    <n v="11219"/>
    <d v="2025-03-06T00:00:00"/>
    <x v="5"/>
    <x v="0"/>
    <s v="Bengaluru"/>
    <s v="Karnataka"/>
    <x v="2"/>
    <x v="3"/>
    <x v="24"/>
    <x v="1"/>
    <n v="39163.14"/>
    <n v="78326.28"/>
    <n v="21"/>
    <n v="61877.761200000001"/>
    <x v="1"/>
    <x v="0"/>
    <x v="1"/>
    <n v="4"/>
    <n v="40477276.296199858"/>
  </r>
  <r>
    <n v="500752"/>
    <n v="10396"/>
    <d v="2025-07-28T00:00:00"/>
    <x v="26"/>
    <x v="1"/>
    <s v="Hyderabad"/>
    <s v="Telangana"/>
    <x v="1"/>
    <x v="1"/>
    <x v="74"/>
    <x v="1"/>
    <n v="1983.83"/>
    <n v="3967.66"/>
    <n v="17"/>
    <n v="3293.1577999999995"/>
    <x v="1"/>
    <x v="0"/>
    <x v="1"/>
    <n v="5"/>
    <n v="40477276.296199858"/>
  </r>
  <r>
    <n v="500753"/>
    <n v="11302"/>
    <d v="2026-08-21T00:00:00"/>
    <x v="21"/>
    <x v="0"/>
    <s v="Bhopal"/>
    <s v="Madhya Pradesh"/>
    <x v="2"/>
    <x v="3"/>
    <x v="40"/>
    <x v="1"/>
    <n v="73611"/>
    <n v="147222"/>
    <n v="13"/>
    <n v="128083.14"/>
    <x v="1"/>
    <x v="0"/>
    <x v="1"/>
    <n v="4"/>
    <n v="40477276.296199858"/>
  </r>
  <r>
    <n v="500754"/>
    <n v="10727"/>
    <d v="2026-01-03T00:00:00"/>
    <x v="20"/>
    <x v="1"/>
    <s v="Nashik"/>
    <s v="Maharashtra"/>
    <x v="3"/>
    <x v="20"/>
    <x v="63"/>
    <x v="1"/>
    <n v="6163.6"/>
    <n v="12327.2"/>
    <n v="30"/>
    <n v="8629.0399999999991"/>
    <x v="1"/>
    <x v="0"/>
    <x v="2"/>
    <n v="5"/>
    <n v="40477276.296199858"/>
  </r>
  <r>
    <n v="500755"/>
    <n v="10099"/>
    <d v="2025-08-29T00:00:00"/>
    <x v="20"/>
    <x v="0"/>
    <s v="Kochi"/>
    <s v="Kerala"/>
    <x v="1"/>
    <x v="1"/>
    <x v="1"/>
    <x v="3"/>
    <n v="1825.93"/>
    <n v="5477.79"/>
    <n v="9"/>
    <n v="4984.7889000000005"/>
    <x v="5"/>
    <x v="0"/>
    <x v="2"/>
    <n v="3"/>
    <n v="40477276.296199858"/>
  </r>
  <r>
    <n v="500756"/>
    <n v="11356"/>
    <d v="2026-03-29T00:00:00"/>
    <x v="0"/>
    <x v="0"/>
    <s v="Surat"/>
    <s v="Gujarat"/>
    <x v="6"/>
    <x v="16"/>
    <x v="20"/>
    <x v="2"/>
    <n v="487.49"/>
    <n v="487.49"/>
    <n v="17"/>
    <n v="404.61669999999998"/>
    <x v="5"/>
    <x v="2"/>
    <x v="0"/>
    <n v="0"/>
    <n v="3077928.2320000008"/>
  </r>
  <r>
    <n v="500757"/>
    <n v="11333"/>
    <d v="2026-01-13T00:00:00"/>
    <x v="3"/>
    <x v="1"/>
    <s v="Bhubaneswar"/>
    <s v="Odisha"/>
    <x v="4"/>
    <x v="21"/>
    <x v="64"/>
    <x v="1"/>
    <n v="626.29999999999995"/>
    <n v="1252.5999999999999"/>
    <n v="15"/>
    <n v="1064.7099999999998"/>
    <x v="0"/>
    <x v="0"/>
    <x v="2"/>
    <n v="3"/>
    <n v="40477276.296199858"/>
  </r>
  <r>
    <n v="500758"/>
    <n v="10082"/>
    <d v="2026-06-21T00:00:00"/>
    <x v="11"/>
    <x v="1"/>
    <s v="Patna"/>
    <s v="Bihar"/>
    <x v="6"/>
    <x v="25"/>
    <x v="107"/>
    <x v="2"/>
    <n v="381.78"/>
    <n v="381.78"/>
    <n v="9"/>
    <n v="347.41980000000001"/>
    <x v="3"/>
    <x v="0"/>
    <x v="1"/>
    <n v="2"/>
    <n v="40477276.296199858"/>
  </r>
  <r>
    <n v="500759"/>
    <n v="11367"/>
    <d v="2025-04-07T00:00:00"/>
    <x v="20"/>
    <x v="0"/>
    <s v="Chennai"/>
    <s v="Tamil Nadu"/>
    <x v="6"/>
    <x v="26"/>
    <x v="110"/>
    <x v="2"/>
    <n v="474.53"/>
    <n v="474.53"/>
    <n v="23"/>
    <n v="365.38810000000001"/>
    <x v="2"/>
    <x v="0"/>
    <x v="0"/>
    <n v="4"/>
    <n v="40477276.296199858"/>
  </r>
  <r>
    <n v="500760"/>
    <n v="10845"/>
    <d v="2025-01-24T00:00:00"/>
    <x v="25"/>
    <x v="1"/>
    <s v="Hyderabad"/>
    <s v="Telangana"/>
    <x v="1"/>
    <x v="2"/>
    <x v="6"/>
    <x v="1"/>
    <n v="5261.95"/>
    <n v="10523.9"/>
    <n v="4"/>
    <n v="10102.944"/>
    <x v="3"/>
    <x v="0"/>
    <x v="4"/>
    <n v="1"/>
    <n v="40477276.296199858"/>
  </r>
  <r>
    <n v="500761"/>
    <n v="10242"/>
    <d v="2026-01-10T00:00:00"/>
    <x v="7"/>
    <x v="0"/>
    <s v="Nagpur"/>
    <s v="Maharashtra"/>
    <x v="5"/>
    <x v="22"/>
    <x v="55"/>
    <x v="2"/>
    <n v="2230.77"/>
    <n v="2230.77"/>
    <n v="19"/>
    <n v="1806.9237000000001"/>
    <x v="1"/>
    <x v="0"/>
    <x v="0"/>
    <n v="5"/>
    <n v="40477276.296199858"/>
  </r>
  <r>
    <n v="500762"/>
    <n v="10904"/>
    <d v="2025-08-10T00:00:00"/>
    <x v="18"/>
    <x v="0"/>
    <s v="Indore"/>
    <s v="Madhya Pradesh"/>
    <x v="3"/>
    <x v="8"/>
    <x v="46"/>
    <x v="2"/>
    <n v="1218.1500000000001"/>
    <n v="1218.1500000000001"/>
    <n v="21"/>
    <n v="962.33850000000007"/>
    <x v="1"/>
    <x v="0"/>
    <x v="2"/>
    <n v="3"/>
    <n v="40477276.296199858"/>
  </r>
  <r>
    <n v="500763"/>
    <n v="11243"/>
    <d v="2025-10-04T00:00:00"/>
    <x v="41"/>
    <x v="1"/>
    <s v="Bengaluru"/>
    <s v="Karnataka"/>
    <x v="0"/>
    <x v="13"/>
    <x v="103"/>
    <x v="2"/>
    <n v="147.66"/>
    <n v="147.66"/>
    <n v="29"/>
    <n v="104.83859999999999"/>
    <x v="3"/>
    <x v="0"/>
    <x v="2"/>
    <n v="4"/>
    <n v="40477276.296199858"/>
  </r>
  <r>
    <n v="500764"/>
    <n v="10495"/>
    <d v="2025-02-08T00:00:00"/>
    <x v="9"/>
    <x v="0"/>
    <s v="Bhubaneswar"/>
    <s v="Odisha"/>
    <x v="0"/>
    <x v="17"/>
    <x v="38"/>
    <x v="2"/>
    <n v="30"/>
    <n v="30"/>
    <n v="17"/>
    <n v="24.9"/>
    <x v="1"/>
    <x v="0"/>
    <x v="1"/>
    <n v="3"/>
    <n v="40477276.296199858"/>
  </r>
  <r>
    <n v="500765"/>
    <n v="11089"/>
    <d v="2025-08-06T00:00:00"/>
    <x v="29"/>
    <x v="0"/>
    <s v="Indore"/>
    <s v="Madhya Pradesh"/>
    <x v="6"/>
    <x v="25"/>
    <x v="92"/>
    <x v="1"/>
    <n v="406.83"/>
    <n v="813.66"/>
    <n v="27"/>
    <n v="593.97179999999992"/>
    <x v="1"/>
    <x v="0"/>
    <x v="2"/>
    <n v="2"/>
    <n v="40477276.296199858"/>
  </r>
  <r>
    <n v="500766"/>
    <n v="10048"/>
    <d v="2025-11-13T00:00:00"/>
    <x v="6"/>
    <x v="0"/>
    <s v="Lucknow"/>
    <s v="Uttar Pradesh"/>
    <x v="3"/>
    <x v="20"/>
    <x v="44"/>
    <x v="2"/>
    <n v="7913.79"/>
    <n v="7913.79"/>
    <n v="30"/>
    <n v="5539.6529999999993"/>
    <x v="1"/>
    <x v="0"/>
    <x v="1"/>
    <n v="2"/>
    <n v="40477276.296199858"/>
  </r>
  <r>
    <n v="500767"/>
    <n v="10581"/>
    <d v="2025-06-29T00:00:00"/>
    <x v="11"/>
    <x v="1"/>
    <s v="Visakhapatnam"/>
    <s v="Andhra Pradesh"/>
    <x v="4"/>
    <x v="7"/>
    <x v="56"/>
    <x v="2"/>
    <n v="776.96"/>
    <n v="776.96"/>
    <n v="15"/>
    <n v="660.41600000000005"/>
    <x v="1"/>
    <x v="0"/>
    <x v="1"/>
    <n v="5"/>
    <n v="40477276.296199858"/>
  </r>
  <r>
    <n v="500768"/>
    <n v="10658"/>
    <d v="2025-02-26T00:00:00"/>
    <x v="20"/>
    <x v="1"/>
    <s v="Patna"/>
    <s v="Bihar"/>
    <x v="4"/>
    <x v="15"/>
    <x v="73"/>
    <x v="2"/>
    <n v="478.07"/>
    <n v="478.07"/>
    <n v="23"/>
    <n v="368.1139"/>
    <x v="2"/>
    <x v="0"/>
    <x v="2"/>
    <n v="4"/>
    <n v="40477276.296199858"/>
  </r>
  <r>
    <n v="500769"/>
    <n v="10267"/>
    <d v="2025-03-29T00:00:00"/>
    <x v="37"/>
    <x v="1"/>
    <s v="Noida"/>
    <s v="Uttar Pradesh"/>
    <x v="2"/>
    <x v="3"/>
    <x v="40"/>
    <x v="2"/>
    <n v="73245.81"/>
    <n v="73245.81"/>
    <n v="11"/>
    <n v="65188.770899999996"/>
    <x v="4"/>
    <x v="0"/>
    <x v="0"/>
    <n v="3"/>
    <n v="40477276.296199858"/>
  </r>
  <r>
    <n v="500770"/>
    <n v="10902"/>
    <d v="2025-03-07T00:00:00"/>
    <x v="12"/>
    <x v="0"/>
    <s v="Nagpur"/>
    <s v="Maharashtra"/>
    <x v="2"/>
    <x v="6"/>
    <x v="60"/>
    <x v="2"/>
    <n v="3672.51"/>
    <n v="3672.51"/>
    <n v="6"/>
    <n v="3452.1594"/>
    <x v="1"/>
    <x v="0"/>
    <x v="1"/>
    <n v="7"/>
    <n v="40477276.296199858"/>
  </r>
  <r>
    <n v="500771"/>
    <n v="10690"/>
    <d v="2026-06-16T00:00:00"/>
    <x v="15"/>
    <x v="0"/>
    <s v="Bengaluru"/>
    <s v="Karnataka"/>
    <x v="5"/>
    <x v="22"/>
    <x v="52"/>
    <x v="2"/>
    <n v="995.15"/>
    <n v="995.15"/>
    <n v="26"/>
    <n v="736.41099999999994"/>
    <x v="0"/>
    <x v="0"/>
    <x v="1"/>
    <n v="2"/>
    <n v="40477276.296199858"/>
  </r>
  <r>
    <n v="500772"/>
    <n v="10238"/>
    <d v="2025-05-11T00:00:00"/>
    <x v="25"/>
    <x v="0"/>
    <s v="Bhubaneswar"/>
    <s v="Odisha"/>
    <x v="6"/>
    <x v="19"/>
    <x v="31"/>
    <x v="4"/>
    <n v="824.14"/>
    <n v="4120.7"/>
    <n v="25"/>
    <n v="3090.5249999999996"/>
    <x v="1"/>
    <x v="0"/>
    <x v="0"/>
    <n v="2"/>
    <n v="40477276.296199858"/>
  </r>
  <r>
    <n v="500773"/>
    <n v="11356"/>
    <d v="2025-07-31T00:00:00"/>
    <x v="0"/>
    <x v="0"/>
    <s v="Surat"/>
    <s v="Gujarat"/>
    <x v="3"/>
    <x v="11"/>
    <x v="13"/>
    <x v="2"/>
    <n v="1327.09"/>
    <n v="1327.09"/>
    <n v="13"/>
    <n v="1154.5682999999999"/>
    <x v="3"/>
    <x v="0"/>
    <x v="2"/>
    <n v="2"/>
    <n v="40477276.296199858"/>
  </r>
  <r>
    <n v="500774"/>
    <n v="10399"/>
    <d v="2025-08-19T00:00:00"/>
    <x v="7"/>
    <x v="0"/>
    <s v="Mysuru"/>
    <s v="Karnataka"/>
    <x v="5"/>
    <x v="12"/>
    <x v="22"/>
    <x v="2"/>
    <n v="470"/>
    <n v="470"/>
    <n v="3"/>
    <n v="455.9"/>
    <x v="0"/>
    <x v="0"/>
    <x v="1"/>
    <n v="5"/>
    <n v="40477276.296199858"/>
  </r>
  <r>
    <n v="500775"/>
    <n v="10642"/>
    <d v="2025-08-31T00:00:00"/>
    <x v="37"/>
    <x v="1"/>
    <s v="Coimbatore"/>
    <s v="Tamil Nadu"/>
    <x v="3"/>
    <x v="11"/>
    <x v="72"/>
    <x v="2"/>
    <n v="1861.61"/>
    <n v="1861.61"/>
    <n v="4"/>
    <n v="1787.1455999999998"/>
    <x v="5"/>
    <x v="0"/>
    <x v="1"/>
    <n v="4"/>
    <n v="40477276.296199858"/>
  </r>
  <r>
    <n v="500776"/>
    <n v="11004"/>
    <d v="2026-03-03T00:00:00"/>
    <x v="14"/>
    <x v="0"/>
    <s v="Gurugram"/>
    <s v="Haryana"/>
    <x v="0"/>
    <x v="13"/>
    <x v="67"/>
    <x v="1"/>
    <n v="175.81"/>
    <n v="351.62"/>
    <n v="24"/>
    <n v="267.2312"/>
    <x v="4"/>
    <x v="0"/>
    <x v="2"/>
    <n v="3"/>
    <n v="40477276.296199858"/>
  </r>
  <r>
    <n v="500777"/>
    <n v="10894"/>
    <d v="2026-03-11T00:00:00"/>
    <x v="40"/>
    <x v="0"/>
    <s v="Ahmedabad"/>
    <s v="Gujarat"/>
    <x v="1"/>
    <x v="2"/>
    <x v="6"/>
    <x v="2"/>
    <n v="5288.45"/>
    <n v="5288.45"/>
    <n v="19"/>
    <n v="4283.6445000000003"/>
    <x v="3"/>
    <x v="0"/>
    <x v="1"/>
    <n v="3"/>
    <n v="40477276.296199858"/>
  </r>
  <r>
    <n v="500778"/>
    <n v="10695"/>
    <d v="2025-01-04T00:00:00"/>
    <x v="1"/>
    <x v="1"/>
    <s v="Hyderabad"/>
    <s v="Telangana"/>
    <x v="5"/>
    <x v="24"/>
    <x v="108"/>
    <x v="1"/>
    <n v="311.27999999999997"/>
    <n v="622.55999999999995"/>
    <n v="15"/>
    <n v="529.17599999999993"/>
    <x v="1"/>
    <x v="0"/>
    <x v="3"/>
    <n v="1"/>
    <n v="40477276.296199858"/>
  </r>
  <r>
    <n v="500779"/>
    <n v="10687"/>
    <d v="2026-06-26T00:00:00"/>
    <x v="29"/>
    <x v="1"/>
    <s v="Mumbai"/>
    <s v="Maharashtra"/>
    <x v="2"/>
    <x v="6"/>
    <x v="7"/>
    <x v="2"/>
    <n v="5799.01"/>
    <n v="5799.01"/>
    <n v="20"/>
    <n v="4639.2080000000005"/>
    <x v="1"/>
    <x v="0"/>
    <x v="2"/>
    <n v="2"/>
    <n v="40477276.296199858"/>
  </r>
  <r>
    <n v="500780"/>
    <n v="11359"/>
    <d v="2025-07-31T00:00:00"/>
    <x v="17"/>
    <x v="0"/>
    <s v="Mysuru"/>
    <s v="Karnataka"/>
    <x v="2"/>
    <x v="5"/>
    <x v="5"/>
    <x v="2"/>
    <n v="6118.12"/>
    <n v="6118.12"/>
    <n v="22"/>
    <n v="4772.1336000000001"/>
    <x v="1"/>
    <x v="0"/>
    <x v="2"/>
    <n v="5"/>
    <n v="40477276.296199858"/>
  </r>
  <r>
    <n v="500781"/>
    <n v="10984"/>
    <d v="2025-01-20T00:00:00"/>
    <x v="7"/>
    <x v="0"/>
    <s v="Surat"/>
    <s v="Gujarat"/>
    <x v="0"/>
    <x v="10"/>
    <x v="81"/>
    <x v="2"/>
    <n v="668.34"/>
    <n v="668.34"/>
    <n v="22"/>
    <n v="521.30520000000001"/>
    <x v="0"/>
    <x v="0"/>
    <x v="1"/>
    <n v="4"/>
    <n v="40477276.296199858"/>
  </r>
  <r>
    <n v="500782"/>
    <n v="10523"/>
    <d v="2026-06-23T00:00:00"/>
    <x v="14"/>
    <x v="0"/>
    <s v="Noida"/>
    <s v="Uttar Pradesh"/>
    <x v="3"/>
    <x v="11"/>
    <x v="49"/>
    <x v="2"/>
    <n v="689.14"/>
    <n v="689.14"/>
    <n v="23"/>
    <n v="530.63779999999997"/>
    <x v="3"/>
    <x v="0"/>
    <x v="2"/>
    <n v="6"/>
    <n v="40477276.296199858"/>
  </r>
  <r>
    <n v="500783"/>
    <n v="10369"/>
    <d v="2026-02-26T00:00:00"/>
    <x v="8"/>
    <x v="1"/>
    <s v="Coimbatore"/>
    <s v="Tamil Nadu"/>
    <x v="2"/>
    <x v="3"/>
    <x v="24"/>
    <x v="2"/>
    <n v="39221.910000000003"/>
    <n v="39221.910000000003"/>
    <n v="13"/>
    <n v="34123.061700000006"/>
    <x v="0"/>
    <x v="0"/>
    <x v="0"/>
    <n v="3"/>
    <n v="40477276.296199858"/>
  </r>
  <r>
    <n v="500784"/>
    <n v="10504"/>
    <d v="2025-10-02T00:00:00"/>
    <x v="10"/>
    <x v="1"/>
    <s v="Ahmedabad"/>
    <s v="Gujarat"/>
    <x v="2"/>
    <x v="5"/>
    <x v="5"/>
    <x v="3"/>
    <n v="6216.35"/>
    <n v="18649.050000000003"/>
    <n v="25"/>
    <n v="13986.787500000002"/>
    <x v="2"/>
    <x v="0"/>
    <x v="0"/>
    <n v="3"/>
    <n v="40477276.296199858"/>
  </r>
  <r>
    <n v="500785"/>
    <n v="10632"/>
    <d v="2026-01-22T00:00:00"/>
    <x v="9"/>
    <x v="0"/>
    <s v="Dehradun"/>
    <s v="Uttarakhand"/>
    <x v="6"/>
    <x v="19"/>
    <x v="104"/>
    <x v="2"/>
    <n v="725.06"/>
    <n v="725.06"/>
    <n v="15"/>
    <n v="616.30099999999993"/>
    <x v="1"/>
    <x v="0"/>
    <x v="2"/>
    <n v="3"/>
    <n v="40477276.296199858"/>
  </r>
  <r>
    <n v="500786"/>
    <n v="10048"/>
    <d v="2026-08-15T00:00:00"/>
    <x v="6"/>
    <x v="0"/>
    <s v="Lucknow"/>
    <s v="Uttar Pradesh"/>
    <x v="3"/>
    <x v="8"/>
    <x v="46"/>
    <x v="2"/>
    <n v="1220.51"/>
    <n v="1220.51"/>
    <n v="20"/>
    <n v="976.40800000000002"/>
    <x v="1"/>
    <x v="0"/>
    <x v="2"/>
    <n v="3"/>
    <n v="40477276.296199858"/>
  </r>
  <r>
    <n v="500787"/>
    <n v="11166"/>
    <d v="2026-03-12T00:00:00"/>
    <x v="48"/>
    <x v="1"/>
    <s v="Lucknow"/>
    <s v="Uttar Pradesh"/>
    <x v="2"/>
    <x v="5"/>
    <x v="34"/>
    <x v="2"/>
    <n v="1415.35"/>
    <n v="1415.35"/>
    <n v="12"/>
    <n v="1245.508"/>
    <x v="4"/>
    <x v="0"/>
    <x v="0"/>
    <n v="2"/>
    <n v="40477276.296199858"/>
  </r>
  <r>
    <n v="500788"/>
    <n v="10999"/>
    <d v="2026-02-12T00:00:00"/>
    <x v="41"/>
    <x v="1"/>
    <s v="Indore"/>
    <s v="Madhya Pradesh"/>
    <x v="4"/>
    <x v="18"/>
    <x v="83"/>
    <x v="2"/>
    <n v="304.13"/>
    <n v="304.13"/>
    <n v="24"/>
    <n v="231.1388"/>
    <x v="1"/>
    <x v="0"/>
    <x v="2"/>
    <n v="1"/>
    <n v="40477276.296199858"/>
  </r>
  <r>
    <n v="500789"/>
    <n v="11093"/>
    <d v="2025-08-18T00:00:00"/>
    <x v="28"/>
    <x v="1"/>
    <s v="Pune"/>
    <s v="Maharashtra"/>
    <x v="1"/>
    <x v="1"/>
    <x v="84"/>
    <x v="2"/>
    <n v="2169.02"/>
    <n v="2169.02"/>
    <n v="19"/>
    <n v="1756.9062000000001"/>
    <x v="3"/>
    <x v="0"/>
    <x v="1"/>
    <n v="4"/>
    <n v="40477276.296199858"/>
  </r>
  <r>
    <n v="500790"/>
    <n v="11255"/>
    <d v="2026-02-09T00:00:00"/>
    <x v="18"/>
    <x v="1"/>
    <s v="Gurugram"/>
    <s v="Haryana"/>
    <x v="0"/>
    <x v="0"/>
    <x v="29"/>
    <x v="2"/>
    <n v="42.29"/>
    <n v="42.29"/>
    <n v="8"/>
    <n v="38.906800000000004"/>
    <x v="1"/>
    <x v="0"/>
    <x v="0"/>
    <n v="4"/>
    <n v="40477276.296199858"/>
  </r>
  <r>
    <n v="500791"/>
    <n v="11344"/>
    <d v="2025-06-09T00:00:00"/>
    <x v="40"/>
    <x v="0"/>
    <s v="Visakhapatnam"/>
    <s v="Andhra Pradesh"/>
    <x v="2"/>
    <x v="5"/>
    <x v="5"/>
    <x v="2"/>
    <n v="5844.3"/>
    <n v="5844.3"/>
    <n v="12"/>
    <n v="5142.9840000000004"/>
    <x v="1"/>
    <x v="0"/>
    <x v="2"/>
    <n v="1"/>
    <n v="40477276.296199858"/>
  </r>
  <r>
    <n v="500792"/>
    <n v="11332"/>
    <d v="2026-06-30T00:00:00"/>
    <x v="40"/>
    <x v="1"/>
    <s v="Delhi"/>
    <s v="Delhi (NCT)"/>
    <x v="1"/>
    <x v="1"/>
    <x v="84"/>
    <x v="2"/>
    <n v="2402.7399999999998"/>
    <n v="2402.7399999999998"/>
    <n v="19"/>
    <n v="1946.2194"/>
    <x v="4"/>
    <x v="0"/>
    <x v="0"/>
    <n v="5"/>
    <n v="40477276.296199858"/>
  </r>
  <r>
    <n v="500793"/>
    <n v="11055"/>
    <d v="2025-05-08T00:00:00"/>
    <x v="41"/>
    <x v="1"/>
    <s v="Delhi"/>
    <s v="Delhi (NCT)"/>
    <x v="3"/>
    <x v="4"/>
    <x v="4"/>
    <x v="2"/>
    <n v="3121.51"/>
    <n v="3121.51"/>
    <n v="25"/>
    <n v="2341.1325000000002"/>
    <x v="1"/>
    <x v="0"/>
    <x v="2"/>
    <n v="5"/>
    <n v="40477276.296199858"/>
  </r>
  <r>
    <n v="500794"/>
    <n v="10163"/>
    <d v="2026-07-14T00:00:00"/>
    <x v="40"/>
    <x v="0"/>
    <s v="Chennai"/>
    <s v="Tamil Nadu"/>
    <x v="3"/>
    <x v="20"/>
    <x v="50"/>
    <x v="2"/>
    <n v="3377.41"/>
    <n v="3377.41"/>
    <n v="29"/>
    <n v="2397.9611"/>
    <x v="0"/>
    <x v="0"/>
    <x v="2"/>
    <n v="4"/>
    <n v="40477276.296199858"/>
  </r>
  <r>
    <n v="500795"/>
    <n v="11002"/>
    <d v="2025-09-06T00:00:00"/>
    <x v="39"/>
    <x v="0"/>
    <s v="Noida"/>
    <s v="Uttar Pradesh"/>
    <x v="4"/>
    <x v="18"/>
    <x v="53"/>
    <x v="2"/>
    <n v="607.27"/>
    <n v="607.27"/>
    <n v="27"/>
    <n v="443.30709999999999"/>
    <x v="4"/>
    <x v="0"/>
    <x v="2"/>
    <n v="3"/>
    <n v="40477276.296199858"/>
  </r>
  <r>
    <n v="500796"/>
    <n v="10136"/>
    <d v="2025-03-15T00:00:00"/>
    <x v="9"/>
    <x v="0"/>
    <s v="Indore"/>
    <s v="Madhya Pradesh"/>
    <x v="2"/>
    <x v="5"/>
    <x v="5"/>
    <x v="2"/>
    <n v="6270.41"/>
    <n v="6270.41"/>
    <n v="26"/>
    <n v="4640.1034"/>
    <x v="0"/>
    <x v="0"/>
    <x v="0"/>
    <n v="2"/>
    <n v="40477276.296199858"/>
  </r>
  <r>
    <n v="500797"/>
    <n v="10202"/>
    <d v="2025-07-26T00:00:00"/>
    <x v="10"/>
    <x v="1"/>
    <s v="Delhi"/>
    <s v="Delhi (NCT)"/>
    <x v="3"/>
    <x v="11"/>
    <x v="13"/>
    <x v="1"/>
    <n v="1363.84"/>
    <n v="2727.68"/>
    <n v="4"/>
    <n v="2618.5727999999999"/>
    <x v="0"/>
    <x v="0"/>
    <x v="1"/>
    <n v="5"/>
    <n v="40477276.296199858"/>
  </r>
  <r>
    <n v="500798"/>
    <n v="10069"/>
    <d v="2026-05-31T00:00:00"/>
    <x v="11"/>
    <x v="1"/>
    <s v="Ranchi"/>
    <s v="Jharkhand"/>
    <x v="2"/>
    <x v="3"/>
    <x v="40"/>
    <x v="3"/>
    <n v="71664.13"/>
    <n v="214992.39"/>
    <n v="26"/>
    <n v="159094.36860000002"/>
    <x v="2"/>
    <x v="0"/>
    <x v="0"/>
    <n v="3"/>
    <n v="40477276.296199858"/>
  </r>
  <r>
    <n v="500799"/>
    <n v="10355"/>
    <d v="2026-04-16T00:00:00"/>
    <x v="20"/>
    <x v="0"/>
    <s v="Patna"/>
    <s v="Bihar"/>
    <x v="4"/>
    <x v="21"/>
    <x v="51"/>
    <x v="3"/>
    <n v="421.21"/>
    <n v="1263.6299999999999"/>
    <n v="20"/>
    <n v="1010.904"/>
    <x v="3"/>
    <x v="1"/>
    <x v="2"/>
    <n v="5"/>
    <n v="1813400.6490999996"/>
  </r>
  <r>
    <n v="500800"/>
    <n v="11287"/>
    <d v="2025-01-06T00:00:00"/>
    <x v="0"/>
    <x v="0"/>
    <s v="Chennai"/>
    <s v="Tamil Nadu"/>
    <x v="3"/>
    <x v="4"/>
    <x v="39"/>
    <x v="3"/>
    <n v="4810.9799999999996"/>
    <n v="14432.939999999999"/>
    <n v="11"/>
    <n v="12845.316599999998"/>
    <x v="1"/>
    <x v="0"/>
    <x v="2"/>
    <n v="2"/>
    <n v="40477276.296199858"/>
  </r>
  <r>
    <n v="500801"/>
    <n v="10217"/>
    <d v="2025-12-19T00:00:00"/>
    <x v="5"/>
    <x v="1"/>
    <s v="Bengaluru"/>
    <s v="Karnataka"/>
    <x v="2"/>
    <x v="5"/>
    <x v="34"/>
    <x v="1"/>
    <n v="1539.8"/>
    <n v="3079.6"/>
    <n v="23"/>
    <n v="2371.2919999999999"/>
    <x v="3"/>
    <x v="0"/>
    <x v="2"/>
    <n v="4"/>
    <n v="40477276.296199858"/>
  </r>
  <r>
    <n v="500802"/>
    <n v="10932"/>
    <d v="2025-06-14T00:00:00"/>
    <x v="32"/>
    <x v="1"/>
    <s v="Indore"/>
    <s v="Madhya Pradesh"/>
    <x v="1"/>
    <x v="9"/>
    <x v="25"/>
    <x v="2"/>
    <n v="1288.6099999999999"/>
    <n v="1288.6099999999999"/>
    <n v="30"/>
    <n v="902.02699999999982"/>
    <x v="1"/>
    <x v="0"/>
    <x v="1"/>
    <n v="2"/>
    <n v="40477276.296199858"/>
  </r>
  <r>
    <n v="500803"/>
    <n v="10273"/>
    <d v="2025-07-06T00:00:00"/>
    <x v="40"/>
    <x v="0"/>
    <s v="Bengaluru"/>
    <s v="Karnataka"/>
    <x v="4"/>
    <x v="21"/>
    <x v="98"/>
    <x v="2"/>
    <n v="491.58"/>
    <n v="491.58"/>
    <n v="16"/>
    <n v="412.92719999999997"/>
    <x v="1"/>
    <x v="2"/>
    <x v="2"/>
    <n v="0"/>
    <n v="3077928.2320000008"/>
  </r>
  <r>
    <n v="500804"/>
    <n v="10725"/>
    <d v="2026-01-11T00:00:00"/>
    <x v="25"/>
    <x v="0"/>
    <s v="Visakhapatnam"/>
    <s v="Andhra Pradesh"/>
    <x v="4"/>
    <x v="7"/>
    <x v="56"/>
    <x v="2"/>
    <n v="811.25"/>
    <n v="811.25"/>
    <n v="2"/>
    <n v="795.02499999999998"/>
    <x v="1"/>
    <x v="0"/>
    <x v="2"/>
    <n v="4"/>
    <n v="40477276.296199858"/>
  </r>
  <r>
    <n v="500805"/>
    <n v="10818"/>
    <d v="2025-09-19T00:00:00"/>
    <x v="39"/>
    <x v="1"/>
    <s v="Delhi"/>
    <s v="Delhi (NCT)"/>
    <x v="6"/>
    <x v="26"/>
    <x v="110"/>
    <x v="0"/>
    <n v="516.46"/>
    <n v="2065.84"/>
    <n v="16"/>
    <n v="1735.3056000000001"/>
    <x v="4"/>
    <x v="0"/>
    <x v="1"/>
    <n v="3"/>
    <n v="40477276.296199858"/>
  </r>
  <r>
    <n v="500806"/>
    <n v="11121"/>
    <d v="2026-06-13T00:00:00"/>
    <x v="6"/>
    <x v="0"/>
    <s v="Pune"/>
    <s v="Maharashtra"/>
    <x v="4"/>
    <x v="15"/>
    <x v="73"/>
    <x v="2"/>
    <n v="514.87"/>
    <n v="514.87"/>
    <n v="21"/>
    <n v="406.7473"/>
    <x v="2"/>
    <x v="0"/>
    <x v="1"/>
    <n v="3"/>
    <n v="40477276.296199858"/>
  </r>
  <r>
    <n v="500807"/>
    <n v="10557"/>
    <d v="2025-04-24T00:00:00"/>
    <x v="26"/>
    <x v="1"/>
    <s v="Ahmedabad"/>
    <s v="Gujarat"/>
    <x v="2"/>
    <x v="6"/>
    <x v="60"/>
    <x v="2"/>
    <n v="3312.36"/>
    <n v="3312.36"/>
    <n v="5"/>
    <n v="3146.7420000000002"/>
    <x v="3"/>
    <x v="1"/>
    <x v="4"/>
    <n v="1"/>
    <n v="1813400.6490999996"/>
  </r>
  <r>
    <n v="500808"/>
    <n v="11418"/>
    <d v="2025-08-12T00:00:00"/>
    <x v="27"/>
    <x v="1"/>
    <s v="Delhi"/>
    <s v="Delhi (NCT)"/>
    <x v="3"/>
    <x v="4"/>
    <x v="88"/>
    <x v="1"/>
    <n v="6823.83"/>
    <n v="13647.66"/>
    <n v="30"/>
    <n v="9553.3619999999992"/>
    <x v="1"/>
    <x v="0"/>
    <x v="1"/>
    <n v="5"/>
    <n v="40477276.296199858"/>
  </r>
  <r>
    <n v="500809"/>
    <n v="10954"/>
    <d v="2025-05-31T00:00:00"/>
    <x v="31"/>
    <x v="0"/>
    <s v="Chennai"/>
    <s v="Tamil Nadu"/>
    <x v="6"/>
    <x v="19"/>
    <x v="41"/>
    <x v="2"/>
    <n v="885.33"/>
    <n v="885.33"/>
    <n v="12"/>
    <n v="779.09040000000005"/>
    <x v="3"/>
    <x v="2"/>
    <x v="0"/>
    <n v="0"/>
    <n v="3077928.2320000008"/>
  </r>
  <r>
    <n v="500810"/>
    <n v="11098"/>
    <d v="2025-02-18T00:00:00"/>
    <x v="0"/>
    <x v="0"/>
    <s v="Noida"/>
    <s v="Uttar Pradesh"/>
    <x v="3"/>
    <x v="4"/>
    <x v="39"/>
    <x v="1"/>
    <n v="5281.65"/>
    <n v="10563.3"/>
    <n v="19"/>
    <n v="8556.2729999999992"/>
    <x v="4"/>
    <x v="0"/>
    <x v="2"/>
    <n v="3"/>
    <n v="40477276.296199858"/>
  </r>
  <r>
    <n v="500811"/>
    <n v="11054"/>
    <d v="2025-04-07T00:00:00"/>
    <x v="27"/>
    <x v="2"/>
    <s v="Visakhapatnam"/>
    <s v="Andhra Pradesh"/>
    <x v="0"/>
    <x v="13"/>
    <x v="103"/>
    <x v="2"/>
    <n v="156.78"/>
    <n v="156.78"/>
    <n v="13"/>
    <n v="136.39859999999999"/>
    <x v="1"/>
    <x v="0"/>
    <x v="2"/>
    <n v="4"/>
    <n v="40477276.296199858"/>
  </r>
  <r>
    <n v="500812"/>
    <n v="10918"/>
    <d v="2026-07-27T00:00:00"/>
    <x v="25"/>
    <x v="2"/>
    <s v="Pune"/>
    <s v="Maharashtra"/>
    <x v="6"/>
    <x v="25"/>
    <x v="107"/>
    <x v="2"/>
    <n v="412.46"/>
    <n v="412.46"/>
    <n v="27"/>
    <n v="301.0958"/>
    <x v="1"/>
    <x v="0"/>
    <x v="1"/>
    <n v="4"/>
    <n v="40477276.296199858"/>
  </r>
  <r>
    <n v="500813"/>
    <n v="10411"/>
    <d v="2025-01-27T00:00:00"/>
    <x v="28"/>
    <x v="0"/>
    <s v="Bengaluru"/>
    <s v="Karnataka"/>
    <x v="5"/>
    <x v="24"/>
    <x v="87"/>
    <x v="0"/>
    <n v="671.43"/>
    <n v="2685.72"/>
    <n v="19"/>
    <n v="2175.4331999999999"/>
    <x v="0"/>
    <x v="2"/>
    <x v="2"/>
    <n v="0"/>
    <n v="3077928.2320000008"/>
  </r>
  <r>
    <n v="500814"/>
    <n v="11058"/>
    <d v="2026-05-13T00:00:00"/>
    <x v="40"/>
    <x v="1"/>
    <s v="Mumbai"/>
    <s v="Maharashtra"/>
    <x v="1"/>
    <x v="12"/>
    <x v="78"/>
    <x v="2"/>
    <n v="2382.8000000000002"/>
    <n v="2382.8000000000002"/>
    <n v="18"/>
    <n v="1953.8960000000002"/>
    <x v="1"/>
    <x v="0"/>
    <x v="2"/>
    <n v="3"/>
    <n v="40477276.296199858"/>
  </r>
  <r>
    <n v="500815"/>
    <n v="11112"/>
    <d v="2025-11-14T00:00:00"/>
    <x v="25"/>
    <x v="1"/>
    <s v="Hyderabad"/>
    <s v="Telangana"/>
    <x v="0"/>
    <x v="13"/>
    <x v="16"/>
    <x v="2"/>
    <n v="401.95"/>
    <n v="401.95"/>
    <n v="24"/>
    <n v="305.48199999999997"/>
    <x v="0"/>
    <x v="0"/>
    <x v="1"/>
    <n v="3"/>
    <n v="40477276.296199858"/>
  </r>
  <r>
    <n v="500816"/>
    <n v="10515"/>
    <d v="2025-07-26T00:00:00"/>
    <x v="41"/>
    <x v="1"/>
    <s v="Nashik"/>
    <s v="Maharashtra"/>
    <x v="1"/>
    <x v="9"/>
    <x v="45"/>
    <x v="2"/>
    <n v="1987.03"/>
    <n v="1987.03"/>
    <n v="3"/>
    <n v="1927.4190999999998"/>
    <x v="2"/>
    <x v="0"/>
    <x v="2"/>
    <n v="4"/>
    <n v="40477276.296199858"/>
  </r>
  <r>
    <n v="500817"/>
    <n v="10602"/>
    <d v="2025-11-16T00:00:00"/>
    <x v="2"/>
    <x v="1"/>
    <s v="Mumbai"/>
    <s v="Maharashtra"/>
    <x v="4"/>
    <x v="18"/>
    <x v="53"/>
    <x v="0"/>
    <n v="602.79"/>
    <n v="2411.16"/>
    <n v="30"/>
    <n v="1687.8119999999999"/>
    <x v="1"/>
    <x v="0"/>
    <x v="2"/>
    <n v="3"/>
    <n v="40477276.296199858"/>
  </r>
  <r>
    <n v="500818"/>
    <n v="10619"/>
    <d v="2026-07-04T00:00:00"/>
    <x v="15"/>
    <x v="1"/>
    <s v="Mumbai"/>
    <s v="Maharashtra"/>
    <x v="6"/>
    <x v="25"/>
    <x v="107"/>
    <x v="2"/>
    <n v="416.76"/>
    <n v="416.76"/>
    <n v="16"/>
    <n v="350.07839999999999"/>
    <x v="4"/>
    <x v="0"/>
    <x v="2"/>
    <n v="3"/>
    <n v="40477276.296199858"/>
  </r>
  <r>
    <n v="500819"/>
    <n v="10852"/>
    <d v="2025-02-16T00:00:00"/>
    <x v="41"/>
    <x v="0"/>
    <s v="Gurugram"/>
    <s v="Haryana"/>
    <x v="4"/>
    <x v="18"/>
    <x v="69"/>
    <x v="3"/>
    <n v="351.72"/>
    <n v="1055.1600000000001"/>
    <n v="26"/>
    <n v="780.8184"/>
    <x v="0"/>
    <x v="0"/>
    <x v="2"/>
    <n v="3"/>
    <n v="40477276.296199858"/>
  </r>
  <r>
    <n v="500820"/>
    <n v="10901"/>
    <d v="2026-03-14T00:00:00"/>
    <x v="11"/>
    <x v="1"/>
    <s v="Lucknow"/>
    <s v="Uttar Pradesh"/>
    <x v="2"/>
    <x v="6"/>
    <x v="48"/>
    <x v="2"/>
    <n v="24354.92"/>
    <n v="24354.92"/>
    <n v="23"/>
    <n v="18753.288399999998"/>
    <x v="1"/>
    <x v="0"/>
    <x v="2"/>
    <n v="3"/>
    <n v="40477276.296199858"/>
  </r>
  <r>
    <n v="500821"/>
    <n v="10309"/>
    <d v="2025-02-03T00:00:00"/>
    <x v="10"/>
    <x v="0"/>
    <s v="Kolkata"/>
    <s v="West Bengal"/>
    <x v="2"/>
    <x v="3"/>
    <x v="57"/>
    <x v="2"/>
    <n v="51022.879999999997"/>
    <n v="51022.879999999997"/>
    <n v="3"/>
    <n v="49492.193599999999"/>
    <x v="1"/>
    <x v="0"/>
    <x v="0"/>
    <n v="3"/>
    <n v="40477276.296199858"/>
  </r>
  <r>
    <n v="500822"/>
    <n v="10689"/>
    <d v="2025-10-25T00:00:00"/>
    <x v="28"/>
    <x v="0"/>
    <s v="Bhopal"/>
    <s v="Madhya Pradesh"/>
    <x v="3"/>
    <x v="11"/>
    <x v="49"/>
    <x v="2"/>
    <n v="740.79"/>
    <n v="740.79"/>
    <n v="3"/>
    <n v="718.56629999999996"/>
    <x v="2"/>
    <x v="0"/>
    <x v="2"/>
    <n v="1"/>
    <n v="40477276.296199858"/>
  </r>
  <r>
    <n v="500823"/>
    <n v="11215"/>
    <d v="2025-01-03T00:00:00"/>
    <x v="29"/>
    <x v="1"/>
    <s v="Mumbai"/>
    <s v="Maharashtra"/>
    <x v="6"/>
    <x v="19"/>
    <x v="104"/>
    <x v="2"/>
    <n v="725.42"/>
    <n v="725.42"/>
    <n v="29"/>
    <n v="515.04819999999995"/>
    <x v="2"/>
    <x v="0"/>
    <x v="1"/>
    <n v="7"/>
    <n v="40477276.296199858"/>
  </r>
  <r>
    <n v="500824"/>
    <n v="10761"/>
    <d v="2025-09-17T00:00:00"/>
    <x v="41"/>
    <x v="1"/>
    <s v="Bengaluru"/>
    <s v="Karnataka"/>
    <x v="2"/>
    <x v="14"/>
    <x v="23"/>
    <x v="2"/>
    <n v="60920.76"/>
    <n v="60920.76"/>
    <n v="4"/>
    <n v="58483.929600000003"/>
    <x v="0"/>
    <x v="0"/>
    <x v="2"/>
    <n v="1"/>
    <n v="40477276.296199858"/>
  </r>
  <r>
    <n v="500825"/>
    <n v="11218"/>
    <d v="2026-03-17T00:00:00"/>
    <x v="27"/>
    <x v="1"/>
    <s v="Ahmedabad"/>
    <s v="Gujarat"/>
    <x v="2"/>
    <x v="6"/>
    <x v="60"/>
    <x v="3"/>
    <n v="3299.41"/>
    <n v="9898.23"/>
    <n v="19"/>
    <n v="8017.5663000000004"/>
    <x v="1"/>
    <x v="0"/>
    <x v="1"/>
    <n v="3"/>
    <n v="40477276.296199858"/>
  </r>
  <r>
    <n v="500826"/>
    <n v="11284"/>
    <d v="2026-08-12T00:00:00"/>
    <x v="21"/>
    <x v="0"/>
    <s v="Bengaluru"/>
    <s v="Karnataka"/>
    <x v="3"/>
    <x v="4"/>
    <x v="93"/>
    <x v="2"/>
    <n v="1901.4"/>
    <n v="1901.4"/>
    <n v="29"/>
    <n v="1349.9939999999999"/>
    <x v="1"/>
    <x v="0"/>
    <x v="1"/>
    <n v="4"/>
    <n v="40477276.296199858"/>
  </r>
  <r>
    <n v="500827"/>
    <n v="10746"/>
    <d v="2026-01-27T00:00:00"/>
    <x v="16"/>
    <x v="0"/>
    <s v="Visakhapatnam"/>
    <s v="Andhra Pradesh"/>
    <x v="0"/>
    <x v="10"/>
    <x v="12"/>
    <x v="1"/>
    <n v="202.28"/>
    <n v="404.56"/>
    <n v="8"/>
    <n v="372.1952"/>
    <x v="4"/>
    <x v="0"/>
    <x v="2"/>
    <n v="5"/>
    <n v="40477276.296199858"/>
  </r>
  <r>
    <n v="500828"/>
    <n v="11087"/>
    <d v="2026-02-08T00:00:00"/>
    <x v="21"/>
    <x v="0"/>
    <s v="Mumbai"/>
    <s v="Maharashtra"/>
    <x v="6"/>
    <x v="26"/>
    <x v="85"/>
    <x v="1"/>
    <n v="413.92"/>
    <n v="827.84"/>
    <n v="20"/>
    <n v="662.27200000000005"/>
    <x v="0"/>
    <x v="0"/>
    <x v="2"/>
    <n v="3"/>
    <n v="40477276.296199858"/>
  </r>
  <r>
    <n v="500829"/>
    <n v="10567"/>
    <d v="2026-08-09T00:00:00"/>
    <x v="0"/>
    <x v="1"/>
    <s v="Kochi"/>
    <s v="Kerala"/>
    <x v="1"/>
    <x v="12"/>
    <x v="32"/>
    <x v="2"/>
    <n v="2471.21"/>
    <n v="2471.21"/>
    <n v="3"/>
    <n v="2397.0736999999999"/>
    <x v="3"/>
    <x v="0"/>
    <x v="1"/>
    <n v="3"/>
    <n v="40477276.296199858"/>
  </r>
  <r>
    <n v="500830"/>
    <n v="11057"/>
    <d v="2025-09-17T00:00:00"/>
    <x v="20"/>
    <x v="1"/>
    <s v="Mumbai"/>
    <s v="Maharashtra"/>
    <x v="1"/>
    <x v="12"/>
    <x v="15"/>
    <x v="2"/>
    <n v="1584.6"/>
    <n v="1584.6"/>
    <n v="9"/>
    <n v="1441.9859999999999"/>
    <x v="4"/>
    <x v="0"/>
    <x v="0"/>
    <n v="5"/>
    <n v="40477276.296199858"/>
  </r>
  <r>
    <n v="500831"/>
    <n v="10128"/>
    <d v="2025-06-23T00:00:00"/>
    <x v="41"/>
    <x v="0"/>
    <s v="Bhopal"/>
    <s v="Madhya Pradesh"/>
    <x v="2"/>
    <x v="3"/>
    <x v="24"/>
    <x v="4"/>
    <n v="38565.339999999997"/>
    <n v="192826.69999999998"/>
    <n v="20"/>
    <n v="154261.35999999999"/>
    <x v="1"/>
    <x v="0"/>
    <x v="4"/>
    <n v="3"/>
    <n v="40477276.296199858"/>
  </r>
  <r>
    <n v="500832"/>
    <n v="10292"/>
    <d v="2025-07-10T00:00:00"/>
    <x v="26"/>
    <x v="1"/>
    <s v="Mumbai"/>
    <s v="Maharashtra"/>
    <x v="2"/>
    <x v="6"/>
    <x v="60"/>
    <x v="2"/>
    <n v="3698"/>
    <n v="3698"/>
    <n v="21"/>
    <n v="2921.42"/>
    <x v="0"/>
    <x v="0"/>
    <x v="1"/>
    <n v="6"/>
    <n v="40477276.296199858"/>
  </r>
  <r>
    <n v="500833"/>
    <n v="10977"/>
    <d v="2026-05-20T00:00:00"/>
    <x v="26"/>
    <x v="1"/>
    <s v="Mumbai"/>
    <s v="Maharashtra"/>
    <x v="5"/>
    <x v="23"/>
    <x v="59"/>
    <x v="0"/>
    <n v="2005.59"/>
    <n v="8022.36"/>
    <n v="22"/>
    <n v="6257.4408000000003"/>
    <x v="2"/>
    <x v="0"/>
    <x v="1"/>
    <n v="5"/>
    <n v="40477276.296199858"/>
  </r>
  <r>
    <n v="500834"/>
    <n v="10716"/>
    <d v="2025-09-07T00:00:00"/>
    <x v="6"/>
    <x v="1"/>
    <s v="Lucknow"/>
    <s v="Uttar Pradesh"/>
    <x v="2"/>
    <x v="6"/>
    <x v="58"/>
    <x v="2"/>
    <n v="31272.94"/>
    <n v="31272.94"/>
    <n v="26"/>
    <n v="23141.975599999998"/>
    <x v="1"/>
    <x v="0"/>
    <x v="1"/>
    <n v="5"/>
    <n v="40477276.296199858"/>
  </r>
  <r>
    <n v="500835"/>
    <n v="11431"/>
    <d v="2025-11-30T00:00:00"/>
    <x v="27"/>
    <x v="0"/>
    <s v="Dehradun"/>
    <s v="Uttarakhand"/>
    <x v="6"/>
    <x v="19"/>
    <x v="104"/>
    <x v="3"/>
    <n v="713.61"/>
    <n v="2140.83"/>
    <n v="30"/>
    <n v="1498.5809999999999"/>
    <x v="1"/>
    <x v="0"/>
    <x v="2"/>
    <n v="3"/>
    <n v="40477276.296199858"/>
  </r>
  <r>
    <n v="500836"/>
    <n v="10580"/>
    <d v="2026-01-05T00:00:00"/>
    <x v="40"/>
    <x v="0"/>
    <s v="Bengaluru"/>
    <s v="Karnataka"/>
    <x v="1"/>
    <x v="1"/>
    <x v="54"/>
    <x v="2"/>
    <n v="2578.83"/>
    <n v="2578.83"/>
    <n v="20"/>
    <n v="2063.0639999999999"/>
    <x v="2"/>
    <x v="0"/>
    <x v="1"/>
    <n v="5"/>
    <n v="40477276.296199858"/>
  </r>
  <r>
    <n v="500837"/>
    <n v="10369"/>
    <d v="2026-06-10T00:00:00"/>
    <x v="8"/>
    <x v="1"/>
    <s v="Coimbatore"/>
    <s v="Tamil Nadu"/>
    <x v="3"/>
    <x v="20"/>
    <x v="36"/>
    <x v="2"/>
    <n v="6177.51"/>
    <n v="6177.51"/>
    <n v="24"/>
    <n v="4694.9076000000005"/>
    <x v="0"/>
    <x v="0"/>
    <x v="1"/>
    <n v="4"/>
    <n v="40477276.296199858"/>
  </r>
  <r>
    <n v="500838"/>
    <n v="10839"/>
    <d v="2025-12-21T00:00:00"/>
    <x v="21"/>
    <x v="0"/>
    <s v="Jaipur"/>
    <s v="Rajasthan"/>
    <x v="2"/>
    <x v="3"/>
    <x v="57"/>
    <x v="2"/>
    <n v="53008.95"/>
    <n v="53008.95"/>
    <n v="8"/>
    <n v="48768.233999999997"/>
    <x v="2"/>
    <x v="0"/>
    <x v="1"/>
    <n v="6"/>
    <n v="40477276.296199858"/>
  </r>
  <r>
    <n v="500839"/>
    <n v="10064"/>
    <d v="2025-08-06T00:00:00"/>
    <x v="36"/>
    <x v="1"/>
    <s v="Jaipur"/>
    <s v="Rajasthan"/>
    <x v="3"/>
    <x v="11"/>
    <x v="71"/>
    <x v="1"/>
    <n v="790.56"/>
    <n v="1581.12"/>
    <n v="30"/>
    <n v="1106.7839999999999"/>
    <x v="4"/>
    <x v="0"/>
    <x v="0"/>
    <n v="6"/>
    <n v="40477276.296199858"/>
  </r>
  <r>
    <n v="500840"/>
    <n v="11127"/>
    <d v="2025-05-21T00:00:00"/>
    <x v="27"/>
    <x v="1"/>
    <s v="Pune"/>
    <s v="Maharashtra"/>
    <x v="1"/>
    <x v="2"/>
    <x v="2"/>
    <x v="1"/>
    <n v="2635.35"/>
    <n v="5270.7"/>
    <n v="19"/>
    <n v="4269.2669999999998"/>
    <x v="0"/>
    <x v="0"/>
    <x v="1"/>
    <n v="3"/>
    <n v="40477276.296199858"/>
  </r>
  <r>
    <n v="500841"/>
    <n v="10600"/>
    <d v="2026-04-28T00:00:00"/>
    <x v="11"/>
    <x v="1"/>
    <s v="Hyderabad"/>
    <s v="Telangana"/>
    <x v="2"/>
    <x v="3"/>
    <x v="57"/>
    <x v="2"/>
    <n v="52578.97"/>
    <n v="52578.97"/>
    <n v="6"/>
    <n v="49424.231800000001"/>
    <x v="0"/>
    <x v="0"/>
    <x v="1"/>
    <n v="3"/>
    <n v="40477276.296199858"/>
  </r>
  <r>
    <n v="500842"/>
    <n v="10441"/>
    <d v="2025-04-22T00:00:00"/>
    <x v="11"/>
    <x v="2"/>
    <s v="Ahmedabad"/>
    <s v="Gujarat"/>
    <x v="1"/>
    <x v="12"/>
    <x v="32"/>
    <x v="2"/>
    <n v="2508.02"/>
    <n v="2508.02"/>
    <n v="13"/>
    <n v="2181.9773999999998"/>
    <x v="1"/>
    <x v="0"/>
    <x v="2"/>
    <n v="2"/>
    <n v="40477276.296199858"/>
  </r>
  <r>
    <n v="500843"/>
    <n v="11037"/>
    <d v="2025-05-26T00:00:00"/>
    <x v="36"/>
    <x v="0"/>
    <s v="Mumbai"/>
    <s v="Maharashtra"/>
    <x v="3"/>
    <x v="20"/>
    <x v="63"/>
    <x v="1"/>
    <n v="6239.01"/>
    <n v="12478.02"/>
    <n v="26"/>
    <n v="9233.7348000000002"/>
    <x v="1"/>
    <x v="0"/>
    <x v="2"/>
    <n v="4"/>
    <n v="40477276.296199858"/>
  </r>
  <r>
    <n v="500844"/>
    <n v="10044"/>
    <d v="2026-07-04T00:00:00"/>
    <x v="29"/>
    <x v="1"/>
    <s v="Hyderabad"/>
    <s v="Telangana"/>
    <x v="1"/>
    <x v="9"/>
    <x v="45"/>
    <x v="2"/>
    <n v="1810.49"/>
    <n v="1810.49"/>
    <n v="18"/>
    <n v="1484.6018000000001"/>
    <x v="2"/>
    <x v="0"/>
    <x v="1"/>
    <n v="6"/>
    <n v="40477276.296199858"/>
  </r>
  <r>
    <n v="500845"/>
    <n v="10747"/>
    <d v="2025-07-22T00:00:00"/>
    <x v="25"/>
    <x v="1"/>
    <s v="Chennai"/>
    <s v="Tamil Nadu"/>
    <x v="1"/>
    <x v="12"/>
    <x v="27"/>
    <x v="1"/>
    <n v="1974.27"/>
    <n v="3948.54"/>
    <n v="5"/>
    <n v="3751.1129999999998"/>
    <x v="1"/>
    <x v="1"/>
    <x v="4"/>
    <n v="1"/>
    <n v="1813400.6490999996"/>
  </r>
  <r>
    <n v="500846"/>
    <n v="10293"/>
    <d v="2026-01-16T00:00:00"/>
    <x v="41"/>
    <x v="1"/>
    <s v="Jaipur"/>
    <s v="Rajasthan"/>
    <x v="3"/>
    <x v="11"/>
    <x v="49"/>
    <x v="2"/>
    <n v="682.76"/>
    <n v="682.76"/>
    <n v="10"/>
    <n v="614.48400000000004"/>
    <x v="0"/>
    <x v="0"/>
    <x v="1"/>
    <n v="4"/>
    <n v="40477276.296199858"/>
  </r>
  <r>
    <n v="500847"/>
    <n v="11364"/>
    <d v="2026-06-23T00:00:00"/>
    <x v="22"/>
    <x v="1"/>
    <s v="Mumbai"/>
    <s v="Maharashtra"/>
    <x v="2"/>
    <x v="3"/>
    <x v="24"/>
    <x v="2"/>
    <n v="39614.65"/>
    <n v="39614.65"/>
    <n v="18"/>
    <n v="32484.013000000003"/>
    <x v="1"/>
    <x v="0"/>
    <x v="1"/>
    <n v="6"/>
    <n v="40477276.296199858"/>
  </r>
  <r>
    <n v="500848"/>
    <n v="10784"/>
    <d v="2025-06-05T00:00:00"/>
    <x v="1"/>
    <x v="1"/>
    <s v="Mumbai"/>
    <s v="Maharashtra"/>
    <x v="1"/>
    <x v="1"/>
    <x v="1"/>
    <x v="3"/>
    <n v="1860.29"/>
    <n v="5580.87"/>
    <n v="16"/>
    <n v="4687.9308000000001"/>
    <x v="1"/>
    <x v="0"/>
    <x v="0"/>
    <n v="4"/>
    <n v="40477276.296199858"/>
  </r>
  <r>
    <n v="500849"/>
    <n v="11158"/>
    <d v="2025-11-05T00:00:00"/>
    <x v="45"/>
    <x v="0"/>
    <s v="Kolkata"/>
    <s v="West Bengal"/>
    <x v="3"/>
    <x v="11"/>
    <x v="72"/>
    <x v="2"/>
    <n v="1950.61"/>
    <n v="1950.61"/>
    <n v="16"/>
    <n v="1638.5123999999998"/>
    <x v="3"/>
    <x v="0"/>
    <x v="1"/>
    <n v="3"/>
    <n v="40477276.296199858"/>
  </r>
  <r>
    <n v="500850"/>
    <n v="10457"/>
    <d v="2025-10-29T00:00:00"/>
    <x v="7"/>
    <x v="0"/>
    <s v="Pune"/>
    <s v="Maharashtra"/>
    <x v="2"/>
    <x v="3"/>
    <x v="40"/>
    <x v="2"/>
    <n v="69147.539999999994"/>
    <n v="69147.539999999994"/>
    <n v="16"/>
    <n v="58083.933599999989"/>
    <x v="0"/>
    <x v="0"/>
    <x v="2"/>
    <n v="3"/>
    <n v="40477276.296199858"/>
  </r>
  <r>
    <n v="500851"/>
    <n v="10392"/>
    <d v="2025-11-24T00:00:00"/>
    <x v="15"/>
    <x v="1"/>
    <s v="Hyderabad"/>
    <s v="Telangana"/>
    <x v="6"/>
    <x v="19"/>
    <x v="111"/>
    <x v="2"/>
    <n v="681.68"/>
    <n v="681.68"/>
    <n v="11"/>
    <n v="606.6952"/>
    <x v="1"/>
    <x v="0"/>
    <x v="0"/>
    <n v="1"/>
    <n v="40477276.296199858"/>
  </r>
  <r>
    <n v="500852"/>
    <n v="10264"/>
    <d v="2025-04-20T00:00:00"/>
    <x v="22"/>
    <x v="1"/>
    <s v="Kochi"/>
    <s v="Kerala"/>
    <x v="1"/>
    <x v="12"/>
    <x v="32"/>
    <x v="2"/>
    <n v="2400.4499999999998"/>
    <n v="2400.4499999999998"/>
    <n v="11"/>
    <n v="2136.4004999999997"/>
    <x v="3"/>
    <x v="0"/>
    <x v="1"/>
    <n v="4"/>
    <n v="40477276.296199858"/>
  </r>
  <r>
    <n v="500853"/>
    <n v="11374"/>
    <d v="2026-06-28T00:00:00"/>
    <x v="19"/>
    <x v="0"/>
    <s v="Ahmedabad"/>
    <s v="Gujarat"/>
    <x v="2"/>
    <x v="6"/>
    <x v="60"/>
    <x v="1"/>
    <n v="3464.82"/>
    <n v="6929.64"/>
    <n v="29"/>
    <n v="4920.0443999999998"/>
    <x v="0"/>
    <x v="0"/>
    <x v="0"/>
    <n v="6"/>
    <n v="40477276.296199858"/>
  </r>
  <r>
    <n v="500854"/>
    <n v="11013"/>
    <d v="2025-12-12T00:00:00"/>
    <x v="43"/>
    <x v="1"/>
    <s v="Surat"/>
    <s v="Gujarat"/>
    <x v="3"/>
    <x v="8"/>
    <x v="9"/>
    <x v="0"/>
    <n v="1005.9"/>
    <n v="4023.6"/>
    <n v="28"/>
    <n v="2896.9919999999997"/>
    <x v="1"/>
    <x v="0"/>
    <x v="2"/>
    <n v="2"/>
    <n v="40477276.296199858"/>
  </r>
  <r>
    <n v="500855"/>
    <n v="10744"/>
    <d v="2026-01-19T00:00:00"/>
    <x v="20"/>
    <x v="0"/>
    <s v="Gurugram"/>
    <s v="Haryana"/>
    <x v="4"/>
    <x v="21"/>
    <x v="64"/>
    <x v="2"/>
    <n v="586.34"/>
    <n v="586.34"/>
    <n v="30"/>
    <n v="410.43799999999999"/>
    <x v="3"/>
    <x v="0"/>
    <x v="2"/>
    <n v="2"/>
    <n v="40477276.296199858"/>
  </r>
  <r>
    <n v="500856"/>
    <n v="11336"/>
    <d v="2025-10-21T00:00:00"/>
    <x v="12"/>
    <x v="1"/>
    <s v="Chandigarh"/>
    <s v="Chandigarh (UT)"/>
    <x v="3"/>
    <x v="4"/>
    <x v="88"/>
    <x v="2"/>
    <n v="6776.11"/>
    <n v="6776.11"/>
    <n v="24"/>
    <n v="5149.8436000000002"/>
    <x v="1"/>
    <x v="0"/>
    <x v="0"/>
    <n v="1"/>
    <n v="40477276.296199858"/>
  </r>
  <r>
    <n v="500857"/>
    <n v="10124"/>
    <d v="2025-08-01T00:00:00"/>
    <x v="13"/>
    <x v="0"/>
    <s v="Chandigarh"/>
    <s v="Chandigarh (UT)"/>
    <x v="2"/>
    <x v="6"/>
    <x v="58"/>
    <x v="2"/>
    <n v="28923.02"/>
    <n v="28923.02"/>
    <n v="16"/>
    <n v="24295.336800000001"/>
    <x v="1"/>
    <x v="0"/>
    <x v="1"/>
    <n v="5"/>
    <n v="40477276.296199858"/>
  </r>
  <r>
    <n v="500858"/>
    <n v="10554"/>
    <d v="2025-03-30T00:00:00"/>
    <x v="27"/>
    <x v="1"/>
    <s v="Guwahati"/>
    <s v="Assam"/>
    <x v="5"/>
    <x v="23"/>
    <x v="91"/>
    <x v="2"/>
    <n v="1833.35"/>
    <n v="1833.35"/>
    <n v="18"/>
    <n v="1503.347"/>
    <x v="1"/>
    <x v="0"/>
    <x v="0"/>
    <n v="7"/>
    <n v="40477276.296199858"/>
  </r>
  <r>
    <n v="500859"/>
    <n v="11223"/>
    <d v="2026-05-03T00:00:00"/>
    <x v="1"/>
    <x v="1"/>
    <s v="Mumbai"/>
    <s v="Maharashtra"/>
    <x v="2"/>
    <x v="3"/>
    <x v="24"/>
    <x v="1"/>
    <n v="38609.03"/>
    <n v="77218.06"/>
    <n v="27"/>
    <n v="56369.183799999999"/>
    <x v="1"/>
    <x v="0"/>
    <x v="1"/>
    <n v="3"/>
    <n v="40477276.296199858"/>
  </r>
  <r>
    <n v="500860"/>
    <n v="10230"/>
    <d v="2025-06-17T00:00:00"/>
    <x v="1"/>
    <x v="1"/>
    <s v="Ahmedabad"/>
    <s v="Gujarat"/>
    <x v="1"/>
    <x v="12"/>
    <x v="32"/>
    <x v="1"/>
    <n v="2639.96"/>
    <n v="5279.92"/>
    <n v="20"/>
    <n v="4223.9360000000006"/>
    <x v="1"/>
    <x v="0"/>
    <x v="1"/>
    <n v="3"/>
    <n v="40477276.296199858"/>
  </r>
  <r>
    <n v="500861"/>
    <n v="10066"/>
    <d v="2026-07-25T00:00:00"/>
    <x v="30"/>
    <x v="0"/>
    <s v="Indore"/>
    <s v="Madhya Pradesh"/>
    <x v="5"/>
    <x v="24"/>
    <x v="87"/>
    <x v="1"/>
    <n v="658.77"/>
    <n v="1317.54"/>
    <n v="3"/>
    <n v="1278.0137999999999"/>
    <x v="5"/>
    <x v="0"/>
    <x v="2"/>
    <n v="3"/>
    <n v="40477276.296199858"/>
  </r>
  <r>
    <n v="500862"/>
    <n v="10540"/>
    <d v="2025-01-02T00:00:00"/>
    <x v="41"/>
    <x v="0"/>
    <s v="Bengaluru"/>
    <s v="Karnataka"/>
    <x v="2"/>
    <x v="6"/>
    <x v="7"/>
    <x v="2"/>
    <n v="5578.93"/>
    <n v="5578.93"/>
    <n v="27"/>
    <n v="4072.6188999999999"/>
    <x v="2"/>
    <x v="0"/>
    <x v="2"/>
    <n v="5"/>
    <n v="40477276.296199858"/>
  </r>
  <r>
    <n v="500863"/>
    <n v="10895"/>
    <d v="2025-12-27T00:00:00"/>
    <x v="30"/>
    <x v="1"/>
    <s v="Bhopal"/>
    <s v="Madhya Pradesh"/>
    <x v="4"/>
    <x v="18"/>
    <x v="28"/>
    <x v="1"/>
    <n v="386.2"/>
    <n v="772.4"/>
    <n v="8"/>
    <n v="710.60800000000006"/>
    <x v="2"/>
    <x v="2"/>
    <x v="0"/>
    <n v="0"/>
    <n v="3077928.2320000008"/>
  </r>
  <r>
    <n v="500864"/>
    <n v="10290"/>
    <d v="2025-01-18T00:00:00"/>
    <x v="14"/>
    <x v="1"/>
    <s v="Patna"/>
    <s v="Bihar"/>
    <x v="4"/>
    <x v="21"/>
    <x v="98"/>
    <x v="2"/>
    <n v="494.89"/>
    <n v="494.89"/>
    <n v="13"/>
    <n v="430.55430000000001"/>
    <x v="0"/>
    <x v="0"/>
    <x v="0"/>
    <n v="4"/>
    <n v="40477276.296199858"/>
  </r>
  <r>
    <n v="500865"/>
    <n v="10351"/>
    <d v="2026-08-22T00:00:00"/>
    <x v="27"/>
    <x v="0"/>
    <s v="Surat"/>
    <s v="Gujarat"/>
    <x v="1"/>
    <x v="12"/>
    <x v="27"/>
    <x v="2"/>
    <n v="2092.31"/>
    <n v="2092.31"/>
    <n v="8"/>
    <n v="1924.9252000000001"/>
    <x v="0"/>
    <x v="0"/>
    <x v="3"/>
    <n v="1"/>
    <n v="40477276.296199858"/>
  </r>
  <r>
    <n v="500866"/>
    <n v="11359"/>
    <d v="2025-01-15T00:00:00"/>
    <x v="17"/>
    <x v="0"/>
    <s v="Mysuru"/>
    <s v="Karnataka"/>
    <x v="4"/>
    <x v="18"/>
    <x v="83"/>
    <x v="2"/>
    <n v="297.94"/>
    <n v="297.94"/>
    <n v="14"/>
    <n v="256.22840000000002"/>
    <x v="3"/>
    <x v="2"/>
    <x v="4"/>
    <n v="0"/>
    <n v="3077928.2320000008"/>
  </r>
  <r>
    <n v="500867"/>
    <n v="10892"/>
    <d v="2026-04-14T00:00:00"/>
    <x v="10"/>
    <x v="1"/>
    <s v="Patna"/>
    <s v="Bihar"/>
    <x v="4"/>
    <x v="18"/>
    <x v="53"/>
    <x v="2"/>
    <n v="565.73"/>
    <n v="565.73"/>
    <n v="29"/>
    <n v="401.66829999999999"/>
    <x v="0"/>
    <x v="0"/>
    <x v="1"/>
    <n v="7"/>
    <n v="40477276.296199858"/>
  </r>
  <r>
    <n v="500868"/>
    <n v="10501"/>
    <d v="2025-03-07T00:00:00"/>
    <x v="39"/>
    <x v="1"/>
    <s v="Bengaluru"/>
    <s v="Karnataka"/>
    <x v="1"/>
    <x v="2"/>
    <x v="66"/>
    <x v="1"/>
    <n v="4176.4399999999996"/>
    <n v="8352.8799999999992"/>
    <n v="14"/>
    <n v="7183.4767999999995"/>
    <x v="3"/>
    <x v="0"/>
    <x v="0"/>
    <n v="3"/>
    <n v="40477276.296199858"/>
  </r>
  <r>
    <n v="500869"/>
    <n v="10975"/>
    <d v="2026-08-12T00:00:00"/>
    <x v="26"/>
    <x v="1"/>
    <s v="Pune"/>
    <s v="Maharashtra"/>
    <x v="1"/>
    <x v="9"/>
    <x v="45"/>
    <x v="0"/>
    <n v="1874.24"/>
    <n v="7496.96"/>
    <n v="13"/>
    <n v="6522.3552"/>
    <x v="3"/>
    <x v="0"/>
    <x v="2"/>
    <n v="3"/>
    <n v="40477276.296199858"/>
  </r>
  <r>
    <n v="500870"/>
    <n v="11322"/>
    <d v="2025-10-10T00:00:00"/>
    <x v="10"/>
    <x v="1"/>
    <s v="Nagpur"/>
    <s v="Maharashtra"/>
    <x v="1"/>
    <x v="1"/>
    <x v="54"/>
    <x v="3"/>
    <n v="2417.17"/>
    <n v="7251.51"/>
    <n v="15"/>
    <n v="6163.7835000000005"/>
    <x v="0"/>
    <x v="0"/>
    <x v="1"/>
    <n v="2"/>
    <n v="40477276.296199858"/>
  </r>
  <r>
    <n v="500871"/>
    <n v="10028"/>
    <d v="2026-02-27T00:00:00"/>
    <x v="11"/>
    <x v="0"/>
    <s v="Pune"/>
    <s v="Maharashtra"/>
    <x v="3"/>
    <x v="4"/>
    <x v="4"/>
    <x v="1"/>
    <n v="3267.6"/>
    <n v="6535.2"/>
    <n v="2"/>
    <n v="6404.4960000000001"/>
    <x v="1"/>
    <x v="1"/>
    <x v="3"/>
    <n v="3"/>
    <n v="1813400.6490999996"/>
  </r>
  <r>
    <n v="500872"/>
    <n v="10894"/>
    <d v="2025-08-27T00:00:00"/>
    <x v="40"/>
    <x v="0"/>
    <s v="Ahmedabad"/>
    <s v="Gujarat"/>
    <x v="0"/>
    <x v="13"/>
    <x v="16"/>
    <x v="2"/>
    <n v="391.67"/>
    <n v="391.67"/>
    <n v="17"/>
    <n v="325.08609999999999"/>
    <x v="1"/>
    <x v="0"/>
    <x v="2"/>
    <n v="4"/>
    <n v="40477276.296199858"/>
  </r>
  <r>
    <n v="500873"/>
    <n v="10415"/>
    <d v="2026-05-23T00:00:00"/>
    <x v="11"/>
    <x v="0"/>
    <s v="Kochi"/>
    <s v="Kerala"/>
    <x v="1"/>
    <x v="1"/>
    <x v="1"/>
    <x v="2"/>
    <n v="1792.79"/>
    <n v="1792.79"/>
    <n v="5"/>
    <n v="1703.1505"/>
    <x v="3"/>
    <x v="0"/>
    <x v="1"/>
    <n v="5"/>
    <n v="40477276.296199858"/>
  </r>
  <r>
    <n v="500874"/>
    <n v="10979"/>
    <d v="2025-11-22T00:00:00"/>
    <x v="35"/>
    <x v="0"/>
    <s v="Kochi"/>
    <s v="Kerala"/>
    <x v="2"/>
    <x v="6"/>
    <x v="60"/>
    <x v="2"/>
    <n v="3335.79"/>
    <n v="3335.79"/>
    <n v="12"/>
    <n v="2935.4951999999998"/>
    <x v="1"/>
    <x v="0"/>
    <x v="2"/>
    <n v="6"/>
    <n v="40477276.296199858"/>
  </r>
  <r>
    <n v="500875"/>
    <n v="10946"/>
    <d v="2025-03-04T00:00:00"/>
    <x v="33"/>
    <x v="0"/>
    <s v="Mysuru"/>
    <s v="Karnataka"/>
    <x v="4"/>
    <x v="7"/>
    <x v="80"/>
    <x v="2"/>
    <n v="614.26"/>
    <n v="614.26"/>
    <n v="29"/>
    <n v="436.12459999999999"/>
    <x v="1"/>
    <x v="0"/>
    <x v="2"/>
    <n v="4"/>
    <n v="40477276.296199858"/>
  </r>
  <r>
    <n v="500876"/>
    <n v="10247"/>
    <d v="2025-11-20T00:00:00"/>
    <x v="26"/>
    <x v="1"/>
    <s v="Hyderabad"/>
    <s v="Telangana"/>
    <x v="4"/>
    <x v="21"/>
    <x v="51"/>
    <x v="2"/>
    <n v="419.59"/>
    <n v="419.59"/>
    <n v="26"/>
    <n v="310.4966"/>
    <x v="1"/>
    <x v="0"/>
    <x v="1"/>
    <n v="3"/>
    <n v="40477276.296199858"/>
  </r>
  <r>
    <n v="500877"/>
    <n v="11325"/>
    <d v="2025-08-05T00:00:00"/>
    <x v="8"/>
    <x v="0"/>
    <s v="Guwahati"/>
    <s v="Assam"/>
    <x v="3"/>
    <x v="11"/>
    <x v="72"/>
    <x v="0"/>
    <n v="1998.84"/>
    <n v="7995.36"/>
    <n v="30"/>
    <n v="5596.7519999999995"/>
    <x v="1"/>
    <x v="2"/>
    <x v="1"/>
    <n v="0"/>
    <n v="3077928.2320000008"/>
  </r>
  <r>
    <n v="500878"/>
    <n v="10176"/>
    <d v="2026-06-06T00:00:00"/>
    <x v="4"/>
    <x v="0"/>
    <s v="Nagpur"/>
    <s v="Maharashtra"/>
    <x v="4"/>
    <x v="7"/>
    <x v="80"/>
    <x v="1"/>
    <n v="624.97"/>
    <n v="1249.94"/>
    <n v="12"/>
    <n v="1099.9472000000001"/>
    <x v="0"/>
    <x v="0"/>
    <x v="2"/>
    <n v="6"/>
    <n v="40477276.296199858"/>
  </r>
  <r>
    <n v="500879"/>
    <n v="10511"/>
    <d v="2025-02-11T00:00:00"/>
    <x v="27"/>
    <x v="0"/>
    <s v="Kolkata"/>
    <s v="West Bengal"/>
    <x v="6"/>
    <x v="26"/>
    <x v="110"/>
    <x v="2"/>
    <n v="484.14"/>
    <n v="484.14"/>
    <n v="26"/>
    <n v="358.2636"/>
    <x v="2"/>
    <x v="0"/>
    <x v="1"/>
    <n v="3"/>
    <n v="40477276.296199858"/>
  </r>
  <r>
    <n v="500880"/>
    <n v="11395"/>
    <d v="2025-09-14T00:00:00"/>
    <x v="12"/>
    <x v="1"/>
    <s v="Kolkata"/>
    <s v="West Bengal"/>
    <x v="4"/>
    <x v="21"/>
    <x v="98"/>
    <x v="2"/>
    <n v="509.69"/>
    <n v="509.69"/>
    <n v="20"/>
    <n v="407.75200000000001"/>
    <x v="2"/>
    <x v="0"/>
    <x v="2"/>
    <n v="3"/>
    <n v="40477276.296199858"/>
  </r>
  <r>
    <n v="500881"/>
    <n v="10082"/>
    <d v="2025-03-20T00:00:00"/>
    <x v="11"/>
    <x v="1"/>
    <s v="Patna"/>
    <s v="Bihar"/>
    <x v="5"/>
    <x v="22"/>
    <x v="52"/>
    <x v="2"/>
    <n v="986.97"/>
    <n v="986.97"/>
    <n v="25"/>
    <n v="740.22749999999996"/>
    <x v="1"/>
    <x v="0"/>
    <x v="2"/>
    <n v="1"/>
    <n v="40477276.296199858"/>
  </r>
  <r>
    <n v="500882"/>
    <n v="10854"/>
    <d v="2025-04-27T00:00:00"/>
    <x v="40"/>
    <x v="0"/>
    <s v="Patna"/>
    <s v="Bihar"/>
    <x v="3"/>
    <x v="20"/>
    <x v="63"/>
    <x v="0"/>
    <n v="6225.08"/>
    <n v="24900.32"/>
    <n v="10"/>
    <n v="22410.288"/>
    <x v="1"/>
    <x v="2"/>
    <x v="0"/>
    <n v="0"/>
    <n v="3077928.2320000008"/>
  </r>
  <r>
    <n v="500883"/>
    <n v="11296"/>
    <d v="2026-05-18T00:00:00"/>
    <x v="7"/>
    <x v="0"/>
    <s v="Dehradun"/>
    <s v="Uttarakhand"/>
    <x v="6"/>
    <x v="19"/>
    <x v="31"/>
    <x v="1"/>
    <n v="813.72"/>
    <n v="1627.44"/>
    <n v="21"/>
    <n v="1285.6776000000002"/>
    <x v="1"/>
    <x v="1"/>
    <x v="2"/>
    <n v="6"/>
    <n v="1813400.6490999996"/>
  </r>
  <r>
    <n v="500884"/>
    <n v="11432"/>
    <d v="2026-05-10T00:00:00"/>
    <x v="4"/>
    <x v="0"/>
    <s v="Dehradun"/>
    <s v="Uttarakhand"/>
    <x v="1"/>
    <x v="12"/>
    <x v="15"/>
    <x v="2"/>
    <n v="1546.98"/>
    <n v="1546.98"/>
    <n v="2"/>
    <n v="1516.0404000000001"/>
    <x v="4"/>
    <x v="0"/>
    <x v="2"/>
    <n v="1"/>
    <n v="40477276.296199858"/>
  </r>
  <r>
    <n v="500885"/>
    <n v="10172"/>
    <d v="2025-11-14T00:00:00"/>
    <x v="5"/>
    <x v="1"/>
    <s v="Bengaluru"/>
    <s v="Karnataka"/>
    <x v="6"/>
    <x v="19"/>
    <x v="41"/>
    <x v="2"/>
    <n v="939.91"/>
    <n v="939.91"/>
    <n v="16"/>
    <n v="789.5243999999999"/>
    <x v="0"/>
    <x v="0"/>
    <x v="1"/>
    <n v="1"/>
    <n v="40477276.296199858"/>
  </r>
  <r>
    <n v="500886"/>
    <n v="10294"/>
    <d v="2026-01-27T00:00:00"/>
    <x v="4"/>
    <x v="0"/>
    <s v="Visakhapatnam"/>
    <s v="Andhra Pradesh"/>
    <x v="3"/>
    <x v="4"/>
    <x v="4"/>
    <x v="1"/>
    <n v="3179.82"/>
    <n v="6359.64"/>
    <n v="28"/>
    <n v="4578.9408000000003"/>
    <x v="0"/>
    <x v="0"/>
    <x v="1"/>
    <n v="3"/>
    <n v="40477276.296199858"/>
  </r>
  <r>
    <n v="500887"/>
    <n v="11208"/>
    <d v="2025-02-14T00:00:00"/>
    <x v="14"/>
    <x v="1"/>
    <s v="Bengaluru"/>
    <s v="Karnataka"/>
    <x v="0"/>
    <x v="0"/>
    <x v="0"/>
    <x v="2"/>
    <n v="172.08"/>
    <n v="172.08"/>
    <n v="25"/>
    <n v="129.06"/>
    <x v="1"/>
    <x v="0"/>
    <x v="4"/>
    <n v="1"/>
    <n v="40477276.296199858"/>
  </r>
  <r>
    <n v="500888"/>
    <n v="11257"/>
    <d v="2025-05-03T00:00:00"/>
    <x v="37"/>
    <x v="1"/>
    <s v="Nashik"/>
    <s v="Maharashtra"/>
    <x v="5"/>
    <x v="12"/>
    <x v="95"/>
    <x v="2"/>
    <n v="403.89"/>
    <n v="403.89"/>
    <n v="16"/>
    <n v="339.26759999999996"/>
    <x v="0"/>
    <x v="0"/>
    <x v="1"/>
    <n v="6"/>
    <n v="40477276.296199858"/>
  </r>
  <r>
    <n v="500889"/>
    <n v="10182"/>
    <d v="2025-09-22T00:00:00"/>
    <x v="5"/>
    <x v="1"/>
    <s v="Surat"/>
    <s v="Gujarat"/>
    <x v="2"/>
    <x v="3"/>
    <x v="40"/>
    <x v="3"/>
    <n v="73661.97"/>
    <n v="220985.91"/>
    <n v="19"/>
    <n v="178998.5871"/>
    <x v="0"/>
    <x v="0"/>
    <x v="2"/>
    <n v="3"/>
    <n v="40477276.296199858"/>
  </r>
  <r>
    <n v="500890"/>
    <n v="11163"/>
    <d v="2026-05-08T00:00:00"/>
    <x v="13"/>
    <x v="0"/>
    <s v="Mumbai"/>
    <s v="Maharashtra"/>
    <x v="3"/>
    <x v="8"/>
    <x v="46"/>
    <x v="2"/>
    <n v="1197.96"/>
    <n v="1197.96"/>
    <n v="8"/>
    <n v="1102.1232"/>
    <x v="1"/>
    <x v="0"/>
    <x v="1"/>
    <n v="3"/>
    <n v="40477276.296199858"/>
  </r>
  <r>
    <n v="500891"/>
    <n v="10472"/>
    <d v="2025-01-28T00:00:00"/>
    <x v="0"/>
    <x v="1"/>
    <s v="Indore"/>
    <s v="Madhya Pradesh"/>
    <x v="2"/>
    <x v="3"/>
    <x v="57"/>
    <x v="2"/>
    <n v="49828.08"/>
    <n v="49828.08"/>
    <n v="21"/>
    <n v="39364.183200000007"/>
    <x v="5"/>
    <x v="0"/>
    <x v="0"/>
    <n v="3"/>
    <n v="40477276.296199858"/>
  </r>
  <r>
    <n v="500892"/>
    <n v="10283"/>
    <d v="2026-04-24T00:00:00"/>
    <x v="9"/>
    <x v="0"/>
    <s v="Bhubaneswar"/>
    <s v="Odisha"/>
    <x v="0"/>
    <x v="17"/>
    <x v="21"/>
    <x v="2"/>
    <n v="152.9"/>
    <n v="152.9"/>
    <n v="9"/>
    <n v="139.13900000000001"/>
    <x v="0"/>
    <x v="0"/>
    <x v="0"/>
    <n v="2"/>
    <n v="40477276.296199858"/>
  </r>
  <r>
    <n v="500893"/>
    <n v="10520"/>
    <d v="2025-02-22T00:00:00"/>
    <x v="28"/>
    <x v="0"/>
    <s v="Pune"/>
    <s v="Maharashtra"/>
    <x v="2"/>
    <x v="5"/>
    <x v="26"/>
    <x v="3"/>
    <n v="5762.97"/>
    <n v="17288.91"/>
    <n v="26"/>
    <n v="12793.7934"/>
    <x v="0"/>
    <x v="0"/>
    <x v="4"/>
    <n v="4"/>
    <n v="40477276.296199858"/>
  </r>
  <r>
    <n v="500894"/>
    <n v="10666"/>
    <d v="2025-05-10T00:00:00"/>
    <x v="8"/>
    <x v="1"/>
    <s v="Dehradun"/>
    <s v="Uttarakhand"/>
    <x v="6"/>
    <x v="16"/>
    <x v="75"/>
    <x v="2"/>
    <n v="661.44"/>
    <n v="661.44"/>
    <n v="12"/>
    <n v="582.06720000000007"/>
    <x v="1"/>
    <x v="0"/>
    <x v="2"/>
    <n v="1"/>
    <n v="40477276.296199858"/>
  </r>
  <r>
    <n v="500895"/>
    <n v="10584"/>
    <d v="2025-06-03T00:00:00"/>
    <x v="45"/>
    <x v="1"/>
    <s v="Hyderabad"/>
    <s v="Telangana"/>
    <x v="5"/>
    <x v="24"/>
    <x v="76"/>
    <x v="1"/>
    <n v="2361"/>
    <n v="4722"/>
    <n v="8"/>
    <n v="4344.24"/>
    <x v="0"/>
    <x v="0"/>
    <x v="2"/>
    <n v="6"/>
    <n v="40477276.296199858"/>
  </r>
  <r>
    <n v="500896"/>
    <n v="11317"/>
    <d v="2025-12-01T00:00:00"/>
    <x v="33"/>
    <x v="0"/>
    <s v="Mysuru"/>
    <s v="Karnataka"/>
    <x v="0"/>
    <x v="13"/>
    <x v="103"/>
    <x v="1"/>
    <n v="153.81"/>
    <n v="307.62"/>
    <n v="18"/>
    <n v="252.24840000000003"/>
    <x v="0"/>
    <x v="0"/>
    <x v="2"/>
    <n v="4"/>
    <n v="40477276.296199858"/>
  </r>
  <r>
    <n v="500897"/>
    <n v="10585"/>
    <d v="2025-06-07T00:00:00"/>
    <x v="25"/>
    <x v="0"/>
    <s v="Lucknow"/>
    <s v="Uttar Pradesh"/>
    <x v="1"/>
    <x v="1"/>
    <x v="84"/>
    <x v="2"/>
    <n v="2407.7600000000002"/>
    <n v="2407.7600000000002"/>
    <n v="13"/>
    <n v="2094.7512000000002"/>
    <x v="1"/>
    <x v="0"/>
    <x v="1"/>
    <n v="2"/>
    <n v="40477276.296199858"/>
  </r>
  <r>
    <n v="500898"/>
    <n v="10859"/>
    <d v="2025-12-18T00:00:00"/>
    <x v="41"/>
    <x v="0"/>
    <s v="Bhopal"/>
    <s v="Madhya Pradesh"/>
    <x v="3"/>
    <x v="8"/>
    <x v="9"/>
    <x v="2"/>
    <n v="1042.4000000000001"/>
    <n v="1042.4000000000001"/>
    <n v="8"/>
    <n v="959.00800000000015"/>
    <x v="0"/>
    <x v="0"/>
    <x v="1"/>
    <n v="2"/>
    <n v="40477276.296199858"/>
  </r>
  <r>
    <n v="500899"/>
    <n v="11326"/>
    <d v="2025-05-01T00:00:00"/>
    <x v="0"/>
    <x v="0"/>
    <s v="Delhi"/>
    <s v="Delhi (NCT)"/>
    <x v="1"/>
    <x v="9"/>
    <x v="11"/>
    <x v="2"/>
    <n v="2516.5300000000002"/>
    <n v="2516.5300000000002"/>
    <n v="9"/>
    <n v="2290.0423000000001"/>
    <x v="1"/>
    <x v="0"/>
    <x v="2"/>
    <n v="2"/>
    <n v="40477276.296199858"/>
  </r>
  <r>
    <n v="500900"/>
    <n v="10408"/>
    <d v="2025-07-13T00:00:00"/>
    <x v="3"/>
    <x v="0"/>
    <s v="Noida"/>
    <s v="Uttar Pradesh"/>
    <x v="4"/>
    <x v="7"/>
    <x v="8"/>
    <x v="1"/>
    <n v="473.9"/>
    <n v="947.8"/>
    <n v="22"/>
    <n v="739.28399999999999"/>
    <x v="1"/>
    <x v="0"/>
    <x v="1"/>
    <n v="7"/>
    <n v="40477276.296199858"/>
  </r>
  <r>
    <n v="500901"/>
    <n v="11240"/>
    <d v="2025-04-17T00:00:00"/>
    <x v="37"/>
    <x v="0"/>
    <s v="Mumbai"/>
    <s v="Maharashtra"/>
    <x v="2"/>
    <x v="6"/>
    <x v="48"/>
    <x v="1"/>
    <n v="25528.15"/>
    <n v="51056.3"/>
    <n v="13"/>
    <n v="44418.981"/>
    <x v="1"/>
    <x v="1"/>
    <x v="2"/>
    <n v="4"/>
    <n v="1813400.6490999996"/>
  </r>
  <r>
    <n v="500902"/>
    <n v="11424"/>
    <d v="2026-05-21T00:00:00"/>
    <x v="5"/>
    <x v="0"/>
    <s v="Mumbai"/>
    <s v="Maharashtra"/>
    <x v="3"/>
    <x v="4"/>
    <x v="39"/>
    <x v="3"/>
    <n v="5163.67"/>
    <n v="15491.01"/>
    <n v="7"/>
    <n v="14406.639299999999"/>
    <x v="1"/>
    <x v="0"/>
    <x v="2"/>
    <n v="5"/>
    <n v="40477276.296199858"/>
  </r>
  <r>
    <n v="500903"/>
    <n v="10414"/>
    <d v="2025-05-15T00:00:00"/>
    <x v="18"/>
    <x v="0"/>
    <s v="Kochi"/>
    <s v="Kerala"/>
    <x v="1"/>
    <x v="9"/>
    <x v="62"/>
    <x v="1"/>
    <n v="1659.29"/>
    <n v="3318.58"/>
    <n v="26"/>
    <n v="2455.7491999999997"/>
    <x v="2"/>
    <x v="2"/>
    <x v="0"/>
    <n v="0"/>
    <n v="3077928.2320000008"/>
  </r>
  <r>
    <n v="500904"/>
    <n v="10544"/>
    <d v="2025-07-31T00:00:00"/>
    <x v="31"/>
    <x v="0"/>
    <s v="Bhopal"/>
    <s v="Madhya Pradesh"/>
    <x v="0"/>
    <x v="0"/>
    <x v="0"/>
    <x v="2"/>
    <n v="189.2"/>
    <n v="189.2"/>
    <n v="11"/>
    <n v="168.38800000000001"/>
    <x v="1"/>
    <x v="0"/>
    <x v="1"/>
    <n v="3"/>
    <n v="40477276.296199858"/>
  </r>
  <r>
    <n v="500905"/>
    <n v="11113"/>
    <d v="2026-02-15T00:00:00"/>
    <x v="39"/>
    <x v="0"/>
    <s v="Chennai"/>
    <s v="Tamil Nadu"/>
    <x v="0"/>
    <x v="13"/>
    <x v="103"/>
    <x v="1"/>
    <n v="141.93"/>
    <n v="283.86"/>
    <n v="29"/>
    <n v="201.54060000000001"/>
    <x v="5"/>
    <x v="0"/>
    <x v="0"/>
    <n v="4"/>
    <n v="40477276.296199858"/>
  </r>
  <r>
    <n v="500906"/>
    <n v="11276"/>
    <d v="2026-01-09T00:00:00"/>
    <x v="25"/>
    <x v="0"/>
    <s v="Hyderabad"/>
    <s v="Telangana"/>
    <x v="5"/>
    <x v="23"/>
    <x v="91"/>
    <x v="1"/>
    <n v="1819.48"/>
    <n v="3638.96"/>
    <n v="2"/>
    <n v="3566.1808000000001"/>
    <x v="1"/>
    <x v="0"/>
    <x v="1"/>
    <n v="3"/>
    <n v="40477276.296199858"/>
  </r>
  <r>
    <n v="500907"/>
    <n v="10565"/>
    <d v="2026-01-03T00:00:00"/>
    <x v="40"/>
    <x v="1"/>
    <s v="Surat"/>
    <s v="Gujarat"/>
    <x v="1"/>
    <x v="1"/>
    <x v="1"/>
    <x v="3"/>
    <n v="1750"/>
    <n v="5250"/>
    <n v="17"/>
    <n v="4357.5"/>
    <x v="0"/>
    <x v="0"/>
    <x v="1"/>
    <n v="3"/>
    <n v="40477276.296199858"/>
  </r>
  <r>
    <n v="500908"/>
    <n v="10650"/>
    <d v="2025-08-25T00:00:00"/>
    <x v="28"/>
    <x v="0"/>
    <s v="Chandigarh"/>
    <s v="Chandigarh (UT)"/>
    <x v="6"/>
    <x v="16"/>
    <x v="70"/>
    <x v="2"/>
    <n v="575.67999999999995"/>
    <n v="575.67999999999995"/>
    <n v="30"/>
    <n v="402.97599999999994"/>
    <x v="1"/>
    <x v="0"/>
    <x v="2"/>
    <n v="2"/>
    <n v="40477276.296199858"/>
  </r>
  <r>
    <n v="500909"/>
    <n v="10366"/>
    <d v="2025-08-15T00:00:00"/>
    <x v="12"/>
    <x v="0"/>
    <s v="Mumbai"/>
    <s v="Maharashtra"/>
    <x v="2"/>
    <x v="5"/>
    <x v="26"/>
    <x v="1"/>
    <n v="5173.95"/>
    <n v="10347.9"/>
    <n v="19"/>
    <n v="8381.7990000000009"/>
    <x v="0"/>
    <x v="0"/>
    <x v="0"/>
    <n v="3"/>
    <n v="40477276.296199858"/>
  </r>
  <r>
    <n v="500910"/>
    <n v="11307"/>
    <d v="2026-04-18T00:00:00"/>
    <x v="20"/>
    <x v="0"/>
    <s v="Delhi"/>
    <s v="Delhi (NCT)"/>
    <x v="0"/>
    <x v="10"/>
    <x v="105"/>
    <x v="2"/>
    <n v="204.67"/>
    <n v="204.67"/>
    <n v="19"/>
    <n v="165.78270000000001"/>
    <x v="1"/>
    <x v="0"/>
    <x v="0"/>
    <n v="3"/>
    <n v="40477276.296199858"/>
  </r>
  <r>
    <n v="500911"/>
    <n v="10058"/>
    <d v="2026-02-28T00:00:00"/>
    <x v="29"/>
    <x v="1"/>
    <s v="Pune"/>
    <s v="Maharashtra"/>
    <x v="3"/>
    <x v="8"/>
    <x v="14"/>
    <x v="3"/>
    <n v="726.03"/>
    <n v="2178.09"/>
    <n v="26"/>
    <n v="1611.7866000000001"/>
    <x v="1"/>
    <x v="0"/>
    <x v="0"/>
    <n v="4"/>
    <n v="40477276.296199858"/>
  </r>
  <r>
    <n v="500912"/>
    <n v="10916"/>
    <d v="2025-06-17T00:00:00"/>
    <x v="27"/>
    <x v="2"/>
    <s v="Chennai"/>
    <s v="Tamil Nadu"/>
    <x v="5"/>
    <x v="23"/>
    <x v="91"/>
    <x v="1"/>
    <n v="1801.33"/>
    <n v="3602.66"/>
    <n v="25"/>
    <n v="2701.9949999999999"/>
    <x v="4"/>
    <x v="0"/>
    <x v="2"/>
    <n v="2"/>
    <n v="40477276.296199858"/>
  </r>
  <r>
    <n v="500913"/>
    <n v="11245"/>
    <d v="2026-05-21T00:00:00"/>
    <x v="14"/>
    <x v="0"/>
    <s v="Delhi"/>
    <s v="Delhi (NCT)"/>
    <x v="1"/>
    <x v="12"/>
    <x v="78"/>
    <x v="2"/>
    <n v="2173.29"/>
    <n v="2173.29"/>
    <n v="20"/>
    <n v="1738.6320000000001"/>
    <x v="0"/>
    <x v="0"/>
    <x v="2"/>
    <n v="4"/>
    <n v="40477276.296199858"/>
  </r>
  <r>
    <n v="500914"/>
    <n v="11076"/>
    <d v="2025-01-01T00:00:00"/>
    <x v="26"/>
    <x v="1"/>
    <s v="Delhi"/>
    <s v="Delhi (NCT)"/>
    <x v="5"/>
    <x v="22"/>
    <x v="55"/>
    <x v="0"/>
    <n v="2346.5100000000002"/>
    <n v="9386.0400000000009"/>
    <n v="18"/>
    <n v="7696.5528000000013"/>
    <x v="0"/>
    <x v="0"/>
    <x v="2"/>
    <n v="2"/>
    <n v="40477276.296199858"/>
  </r>
  <r>
    <n v="500915"/>
    <n v="10694"/>
    <d v="2025-04-22T00:00:00"/>
    <x v="1"/>
    <x v="0"/>
    <s v="Ranchi"/>
    <s v="Jharkhand"/>
    <x v="4"/>
    <x v="21"/>
    <x v="98"/>
    <x v="2"/>
    <n v="471.37"/>
    <n v="471.37"/>
    <n v="16"/>
    <n v="395.95080000000002"/>
    <x v="1"/>
    <x v="0"/>
    <x v="1"/>
    <n v="4"/>
    <n v="40477276.296199858"/>
  </r>
  <r>
    <n v="500916"/>
    <n v="10417"/>
    <d v="2026-05-30T00:00:00"/>
    <x v="9"/>
    <x v="1"/>
    <s v="Vadodara"/>
    <s v="Gujarat"/>
    <x v="4"/>
    <x v="18"/>
    <x v="53"/>
    <x v="2"/>
    <n v="582.67999999999995"/>
    <n v="582.67999999999995"/>
    <n v="8"/>
    <n v="536.06560000000002"/>
    <x v="1"/>
    <x v="0"/>
    <x v="1"/>
    <n v="4"/>
    <n v="40477276.296199858"/>
  </r>
  <r>
    <n v="500917"/>
    <n v="10232"/>
    <d v="2025-09-15T00:00:00"/>
    <x v="25"/>
    <x v="0"/>
    <s v="Surat"/>
    <s v="Gujarat"/>
    <x v="3"/>
    <x v="20"/>
    <x v="36"/>
    <x v="2"/>
    <n v="6776.74"/>
    <n v="6776.74"/>
    <n v="27"/>
    <n v="4947.0201999999999"/>
    <x v="1"/>
    <x v="0"/>
    <x v="2"/>
    <n v="6"/>
    <n v="40477276.296199858"/>
  </r>
  <r>
    <n v="500918"/>
    <n v="11412"/>
    <d v="2026-02-05T00:00:00"/>
    <x v="10"/>
    <x v="0"/>
    <s v="Delhi"/>
    <s v="Delhi (NCT)"/>
    <x v="0"/>
    <x v="17"/>
    <x v="86"/>
    <x v="2"/>
    <n v="735.42"/>
    <n v="735.42"/>
    <n v="6"/>
    <n v="691.2947999999999"/>
    <x v="1"/>
    <x v="0"/>
    <x v="2"/>
    <n v="4"/>
    <n v="40477276.296199858"/>
  </r>
  <r>
    <n v="500919"/>
    <n v="10543"/>
    <d v="2025-10-20T00:00:00"/>
    <x v="10"/>
    <x v="0"/>
    <s v="Pune"/>
    <s v="Maharashtra"/>
    <x v="2"/>
    <x v="5"/>
    <x v="34"/>
    <x v="2"/>
    <n v="1515.45"/>
    <n v="1515.45"/>
    <n v="28"/>
    <n v="1091.124"/>
    <x v="1"/>
    <x v="1"/>
    <x v="2"/>
    <n v="7"/>
    <n v="1813400.6490999996"/>
  </r>
  <r>
    <n v="500920"/>
    <n v="11064"/>
    <d v="2025-08-23T00:00:00"/>
    <x v="0"/>
    <x v="1"/>
    <s v="Mumbai"/>
    <s v="Maharashtra"/>
    <x v="4"/>
    <x v="18"/>
    <x v="83"/>
    <x v="1"/>
    <n v="296.45999999999998"/>
    <n v="592.91999999999996"/>
    <n v="7"/>
    <n v="551.41559999999993"/>
    <x v="1"/>
    <x v="0"/>
    <x v="2"/>
    <n v="2"/>
    <n v="40477276.296199858"/>
  </r>
  <r>
    <n v="500921"/>
    <n v="10590"/>
    <d v="2026-08-06T00:00:00"/>
    <x v="5"/>
    <x v="1"/>
    <s v="Gurugram"/>
    <s v="Haryana"/>
    <x v="1"/>
    <x v="2"/>
    <x v="6"/>
    <x v="1"/>
    <n v="4809.05"/>
    <n v="9618.1"/>
    <n v="24"/>
    <n v="7309.7560000000003"/>
    <x v="1"/>
    <x v="0"/>
    <x v="0"/>
    <n v="4"/>
    <n v="40477276.296199858"/>
  </r>
  <r>
    <n v="500922"/>
    <n v="10638"/>
    <d v="2025-02-10T00:00:00"/>
    <x v="8"/>
    <x v="1"/>
    <s v="Pune"/>
    <s v="Maharashtra"/>
    <x v="0"/>
    <x v="17"/>
    <x v="21"/>
    <x v="2"/>
    <n v="161.80000000000001"/>
    <n v="161.80000000000001"/>
    <n v="11"/>
    <n v="144.00200000000001"/>
    <x v="0"/>
    <x v="2"/>
    <x v="3"/>
    <n v="0"/>
    <n v="3077928.2320000008"/>
  </r>
  <r>
    <n v="500923"/>
    <n v="10160"/>
    <d v="2026-04-03T00:00:00"/>
    <x v="1"/>
    <x v="1"/>
    <s v="Nashik"/>
    <s v="Maharashtra"/>
    <x v="6"/>
    <x v="19"/>
    <x v="111"/>
    <x v="1"/>
    <n v="714.57"/>
    <n v="1429.14"/>
    <n v="3"/>
    <n v="1386.2658000000001"/>
    <x v="2"/>
    <x v="0"/>
    <x v="1"/>
    <n v="5"/>
    <n v="40477276.296199858"/>
  </r>
  <r>
    <n v="500924"/>
    <n v="11395"/>
    <d v="2025-08-22T00:00:00"/>
    <x v="12"/>
    <x v="1"/>
    <s v="Kolkata"/>
    <s v="West Bengal"/>
    <x v="4"/>
    <x v="15"/>
    <x v="68"/>
    <x v="1"/>
    <n v="660.43"/>
    <n v="1320.86"/>
    <n v="5"/>
    <n v="1254.8169999999998"/>
    <x v="1"/>
    <x v="0"/>
    <x v="2"/>
    <n v="5"/>
    <n v="40477276.296199858"/>
  </r>
  <r>
    <n v="500925"/>
    <n v="10985"/>
    <d v="2025-05-15T00:00:00"/>
    <x v="20"/>
    <x v="0"/>
    <s v="Bhubaneswar"/>
    <s v="Odisha"/>
    <x v="2"/>
    <x v="5"/>
    <x v="34"/>
    <x v="1"/>
    <n v="1432.91"/>
    <n v="2865.82"/>
    <n v="20"/>
    <n v="2292.6560000000004"/>
    <x v="1"/>
    <x v="0"/>
    <x v="0"/>
    <n v="3"/>
    <n v="40477276.296199858"/>
  </r>
  <r>
    <n v="500926"/>
    <n v="10707"/>
    <d v="2025-07-11T00:00:00"/>
    <x v="24"/>
    <x v="0"/>
    <s v="Indore"/>
    <s v="Madhya Pradesh"/>
    <x v="2"/>
    <x v="14"/>
    <x v="77"/>
    <x v="2"/>
    <n v="64973.919999999998"/>
    <n v="64973.919999999998"/>
    <n v="25"/>
    <n v="48730.44"/>
    <x v="1"/>
    <x v="0"/>
    <x v="2"/>
    <n v="4"/>
    <n v="40477276.296199858"/>
  </r>
  <r>
    <n v="500927"/>
    <n v="10097"/>
    <d v="2026-04-07T00:00:00"/>
    <x v="27"/>
    <x v="0"/>
    <s v="Kochi"/>
    <s v="Kerala"/>
    <x v="2"/>
    <x v="5"/>
    <x v="26"/>
    <x v="2"/>
    <n v="5562.62"/>
    <n v="5562.62"/>
    <n v="30"/>
    <n v="3893.8339999999998"/>
    <x v="2"/>
    <x v="2"/>
    <x v="4"/>
    <n v="0"/>
    <n v="3077928.2320000008"/>
  </r>
  <r>
    <n v="500928"/>
    <n v="10678"/>
    <d v="2025-10-24T00:00:00"/>
    <x v="34"/>
    <x v="0"/>
    <s v="Patna"/>
    <s v="Bihar"/>
    <x v="1"/>
    <x v="9"/>
    <x v="11"/>
    <x v="2"/>
    <n v="2521.11"/>
    <n v="2521.11"/>
    <n v="29"/>
    <n v="1789.9881"/>
    <x v="0"/>
    <x v="0"/>
    <x v="0"/>
    <n v="4"/>
    <n v="40477276.296199858"/>
  </r>
  <r>
    <n v="500929"/>
    <n v="10573"/>
    <d v="2025-10-06T00:00:00"/>
    <x v="11"/>
    <x v="0"/>
    <s v="Delhi"/>
    <s v="Delhi (NCT)"/>
    <x v="2"/>
    <x v="14"/>
    <x v="23"/>
    <x v="2"/>
    <n v="54958.57"/>
    <n v="54958.57"/>
    <n v="16"/>
    <n v="46165.198799999998"/>
    <x v="2"/>
    <x v="2"/>
    <x v="4"/>
    <n v="0"/>
    <n v="3077928.2320000008"/>
  </r>
  <r>
    <n v="500930"/>
    <n v="11264"/>
    <d v="2025-12-24T00:00:00"/>
    <x v="2"/>
    <x v="1"/>
    <s v="Delhi"/>
    <s v="Delhi (NCT)"/>
    <x v="4"/>
    <x v="15"/>
    <x v="73"/>
    <x v="2"/>
    <n v="493.55"/>
    <n v="493.55"/>
    <n v="7"/>
    <n v="459.00149999999996"/>
    <x v="1"/>
    <x v="0"/>
    <x v="0"/>
    <n v="4"/>
    <n v="40477276.296199858"/>
  </r>
  <r>
    <n v="500931"/>
    <n v="10254"/>
    <d v="2026-05-31T00:00:00"/>
    <x v="21"/>
    <x v="0"/>
    <s v="Ahmedabad"/>
    <s v="Gujarat"/>
    <x v="2"/>
    <x v="6"/>
    <x v="48"/>
    <x v="1"/>
    <n v="25402.7"/>
    <n v="50805.4"/>
    <n v="23"/>
    <n v="39120.158000000003"/>
    <x v="1"/>
    <x v="0"/>
    <x v="0"/>
    <n v="4"/>
    <n v="40477276.296199858"/>
  </r>
  <r>
    <n v="500932"/>
    <n v="10278"/>
    <d v="2025-05-13T00:00:00"/>
    <x v="14"/>
    <x v="0"/>
    <s v="Lucknow"/>
    <s v="Uttar Pradesh"/>
    <x v="3"/>
    <x v="4"/>
    <x v="39"/>
    <x v="2"/>
    <n v="5192.4799999999996"/>
    <n v="5192.4799999999996"/>
    <n v="30"/>
    <n v="3634.7359999999994"/>
    <x v="3"/>
    <x v="1"/>
    <x v="0"/>
    <n v="5"/>
    <n v="1813400.6490999996"/>
  </r>
  <r>
    <n v="500933"/>
    <n v="10391"/>
    <d v="2025-07-06T00:00:00"/>
    <x v="2"/>
    <x v="1"/>
    <s v="Gurugram"/>
    <s v="Haryana"/>
    <x v="1"/>
    <x v="2"/>
    <x v="66"/>
    <x v="1"/>
    <n v="3914.81"/>
    <n v="7829.62"/>
    <n v="9"/>
    <n v="7124.9542000000001"/>
    <x v="0"/>
    <x v="0"/>
    <x v="1"/>
    <n v="3"/>
    <n v="40477276.296199858"/>
  </r>
  <r>
    <n v="500934"/>
    <n v="10818"/>
    <d v="2026-05-15T00:00:00"/>
    <x v="39"/>
    <x v="1"/>
    <s v="Delhi"/>
    <s v="Delhi (NCT)"/>
    <x v="1"/>
    <x v="12"/>
    <x v="27"/>
    <x v="2"/>
    <n v="1957.26"/>
    <n v="1957.26"/>
    <n v="9"/>
    <n v="1781.1066000000001"/>
    <x v="2"/>
    <x v="1"/>
    <x v="2"/>
    <n v="6"/>
    <n v="1813400.6490999996"/>
  </r>
  <r>
    <n v="500935"/>
    <n v="10684"/>
    <d v="2026-08-12T00:00:00"/>
    <x v="15"/>
    <x v="0"/>
    <s v="Pune"/>
    <s v="Maharashtra"/>
    <x v="1"/>
    <x v="9"/>
    <x v="45"/>
    <x v="2"/>
    <n v="1825.67"/>
    <n v="1825.67"/>
    <n v="26"/>
    <n v="1350.9958000000001"/>
    <x v="0"/>
    <x v="0"/>
    <x v="2"/>
    <n v="2"/>
    <n v="40477276.296199858"/>
  </r>
  <r>
    <n v="500936"/>
    <n v="11292"/>
    <d v="2026-02-01T00:00:00"/>
    <x v="48"/>
    <x v="0"/>
    <s v="Hyderabad"/>
    <s v="Telangana"/>
    <x v="6"/>
    <x v="25"/>
    <x v="100"/>
    <x v="2"/>
    <n v="495.1"/>
    <n v="495.1"/>
    <n v="14"/>
    <n v="425.786"/>
    <x v="2"/>
    <x v="0"/>
    <x v="1"/>
    <n v="3"/>
    <n v="40477276.296199858"/>
  </r>
  <r>
    <n v="500937"/>
    <n v="11367"/>
    <d v="2026-01-22T00:00:00"/>
    <x v="20"/>
    <x v="0"/>
    <s v="Chennai"/>
    <s v="Tamil Nadu"/>
    <x v="4"/>
    <x v="7"/>
    <x v="56"/>
    <x v="1"/>
    <n v="761.65"/>
    <n v="1523.3"/>
    <n v="21"/>
    <n v="1203.4069999999999"/>
    <x v="1"/>
    <x v="0"/>
    <x v="2"/>
    <n v="3"/>
    <n v="40477276.296199858"/>
  </r>
  <r>
    <n v="500938"/>
    <n v="10842"/>
    <d v="2025-07-08T00:00:00"/>
    <x v="1"/>
    <x v="0"/>
    <s v="Pune"/>
    <s v="Maharashtra"/>
    <x v="3"/>
    <x v="11"/>
    <x v="13"/>
    <x v="1"/>
    <n v="1225.98"/>
    <n v="2451.96"/>
    <n v="14"/>
    <n v="2108.6855999999998"/>
    <x v="3"/>
    <x v="0"/>
    <x v="1"/>
    <n v="4"/>
    <n v="40477276.296199858"/>
  </r>
  <r>
    <n v="500939"/>
    <n v="10089"/>
    <d v="2025-07-28T00:00:00"/>
    <x v="41"/>
    <x v="1"/>
    <s v="Mumbai"/>
    <s v="Maharashtra"/>
    <x v="2"/>
    <x v="3"/>
    <x v="57"/>
    <x v="2"/>
    <n v="51599.75"/>
    <n v="51599.75"/>
    <n v="16"/>
    <n v="43343.79"/>
    <x v="0"/>
    <x v="0"/>
    <x v="2"/>
    <n v="4"/>
    <n v="40477276.296199858"/>
  </r>
  <r>
    <n v="500940"/>
    <n v="10336"/>
    <d v="2026-08-15T00:00:00"/>
    <x v="3"/>
    <x v="1"/>
    <s v="Vadodara"/>
    <s v="Gujarat"/>
    <x v="1"/>
    <x v="12"/>
    <x v="32"/>
    <x v="2"/>
    <n v="2515.31"/>
    <n v="2515.31"/>
    <n v="24"/>
    <n v="1911.6356000000001"/>
    <x v="0"/>
    <x v="0"/>
    <x v="1"/>
    <n v="4"/>
    <n v="40477276.296199858"/>
  </r>
  <r>
    <n v="500941"/>
    <n v="10949"/>
    <d v="2026-04-19T00:00:00"/>
    <x v="7"/>
    <x v="1"/>
    <s v="Delhi"/>
    <s v="Delhi (NCT)"/>
    <x v="3"/>
    <x v="8"/>
    <x v="14"/>
    <x v="1"/>
    <n v="710.69"/>
    <n v="1421.38"/>
    <n v="16"/>
    <n v="1193.9592"/>
    <x v="1"/>
    <x v="0"/>
    <x v="1"/>
    <n v="5"/>
    <n v="40477276.296199858"/>
  </r>
  <r>
    <n v="500942"/>
    <n v="10354"/>
    <d v="2025-08-22T00:00:00"/>
    <x v="3"/>
    <x v="1"/>
    <s v="Pune"/>
    <s v="Maharashtra"/>
    <x v="4"/>
    <x v="15"/>
    <x v="73"/>
    <x v="2"/>
    <n v="475.48"/>
    <n v="475.48"/>
    <n v="24"/>
    <n v="361.3648"/>
    <x v="1"/>
    <x v="0"/>
    <x v="2"/>
    <n v="3"/>
    <n v="40477276.296199858"/>
  </r>
  <r>
    <n v="500943"/>
    <n v="10293"/>
    <d v="2025-03-10T00:00:00"/>
    <x v="41"/>
    <x v="1"/>
    <s v="Jaipur"/>
    <s v="Rajasthan"/>
    <x v="2"/>
    <x v="6"/>
    <x v="60"/>
    <x v="1"/>
    <n v="3301.83"/>
    <n v="6603.66"/>
    <n v="26"/>
    <n v="4886.7083999999995"/>
    <x v="4"/>
    <x v="0"/>
    <x v="1"/>
    <n v="3"/>
    <n v="40477276.296199858"/>
  </r>
  <r>
    <n v="500944"/>
    <n v="10440"/>
    <d v="2025-09-20T00:00:00"/>
    <x v="7"/>
    <x v="1"/>
    <s v="Hyderabad"/>
    <s v="Telangana"/>
    <x v="1"/>
    <x v="12"/>
    <x v="27"/>
    <x v="0"/>
    <n v="2023.53"/>
    <n v="8094.12"/>
    <n v="14"/>
    <n v="6960.9431999999997"/>
    <x v="0"/>
    <x v="0"/>
    <x v="2"/>
    <n v="5"/>
    <n v="40477276.296199858"/>
  </r>
  <r>
    <n v="500945"/>
    <n v="10420"/>
    <d v="2025-10-03T00:00:00"/>
    <x v="8"/>
    <x v="1"/>
    <s v="Mumbai"/>
    <s v="Maharashtra"/>
    <x v="4"/>
    <x v="7"/>
    <x v="10"/>
    <x v="2"/>
    <n v="667.84"/>
    <n v="667.84"/>
    <n v="17"/>
    <n v="554.30719999999997"/>
    <x v="3"/>
    <x v="0"/>
    <x v="1"/>
    <n v="4"/>
    <n v="40477276.296199858"/>
  </r>
  <r>
    <n v="500946"/>
    <n v="10750"/>
    <d v="2025-06-22T00:00:00"/>
    <x v="13"/>
    <x v="1"/>
    <s v="Surat"/>
    <s v="Gujarat"/>
    <x v="3"/>
    <x v="20"/>
    <x v="50"/>
    <x v="2"/>
    <n v="3350.75"/>
    <n v="3350.75"/>
    <n v="30"/>
    <n v="2345.5249999999996"/>
    <x v="1"/>
    <x v="0"/>
    <x v="2"/>
    <n v="2"/>
    <n v="40477276.296199858"/>
  </r>
  <r>
    <n v="500947"/>
    <n v="10691"/>
    <d v="2026-02-01T00:00:00"/>
    <x v="12"/>
    <x v="0"/>
    <s v="Indore"/>
    <s v="Madhya Pradesh"/>
    <x v="2"/>
    <x v="5"/>
    <x v="33"/>
    <x v="2"/>
    <n v="4736.3"/>
    <n v="4736.3"/>
    <n v="28"/>
    <n v="3410.136"/>
    <x v="2"/>
    <x v="0"/>
    <x v="2"/>
    <n v="2"/>
    <n v="40477276.296199858"/>
  </r>
  <r>
    <n v="500948"/>
    <n v="10404"/>
    <d v="2025-01-25T00:00:00"/>
    <x v="8"/>
    <x v="1"/>
    <s v="Delhi"/>
    <s v="Delhi (NCT)"/>
    <x v="5"/>
    <x v="12"/>
    <x v="43"/>
    <x v="4"/>
    <n v="613.48"/>
    <n v="3067.4"/>
    <n v="17"/>
    <n v="2545.942"/>
    <x v="0"/>
    <x v="0"/>
    <x v="2"/>
    <n v="4"/>
    <n v="40477276.296199858"/>
  </r>
  <r>
    <n v="500949"/>
    <n v="10113"/>
    <d v="2026-03-01T00:00:00"/>
    <x v="8"/>
    <x v="1"/>
    <s v="Bengaluru"/>
    <s v="Karnataka"/>
    <x v="4"/>
    <x v="18"/>
    <x v="69"/>
    <x v="1"/>
    <n v="332.31"/>
    <n v="664.62"/>
    <n v="9"/>
    <n v="604.80420000000004"/>
    <x v="2"/>
    <x v="2"/>
    <x v="1"/>
    <n v="0"/>
    <n v="3077928.2320000008"/>
  </r>
  <r>
    <n v="500950"/>
    <n v="10512"/>
    <d v="2025-09-23T00:00:00"/>
    <x v="7"/>
    <x v="1"/>
    <s v="Hyderabad"/>
    <s v="Telangana"/>
    <x v="0"/>
    <x v="0"/>
    <x v="29"/>
    <x v="1"/>
    <n v="38.44"/>
    <n v="76.88"/>
    <n v="28"/>
    <n v="55.353599999999993"/>
    <x v="2"/>
    <x v="0"/>
    <x v="0"/>
    <n v="5"/>
    <n v="40477276.296199858"/>
  </r>
  <r>
    <n v="500951"/>
    <n v="10826"/>
    <d v="2026-08-12T00:00:00"/>
    <x v="31"/>
    <x v="1"/>
    <s v="Coimbatore"/>
    <s v="Tamil Nadu"/>
    <x v="0"/>
    <x v="13"/>
    <x v="67"/>
    <x v="2"/>
    <n v="180.29"/>
    <n v="180.29"/>
    <n v="28"/>
    <n v="129.80879999999999"/>
    <x v="0"/>
    <x v="0"/>
    <x v="2"/>
    <n v="7"/>
    <n v="40477276.296199858"/>
  </r>
  <r>
    <n v="500952"/>
    <n v="10838"/>
    <d v="2025-09-09T00:00:00"/>
    <x v="22"/>
    <x v="1"/>
    <s v="Mumbai"/>
    <s v="Maharashtra"/>
    <x v="1"/>
    <x v="12"/>
    <x v="27"/>
    <x v="2"/>
    <n v="1898.72"/>
    <n v="1898.72"/>
    <n v="27"/>
    <n v="1386.0655999999999"/>
    <x v="0"/>
    <x v="0"/>
    <x v="0"/>
    <n v="4"/>
    <n v="40477276.296199858"/>
  </r>
  <r>
    <n v="500953"/>
    <n v="10007"/>
    <d v="2026-08-12T00:00:00"/>
    <x v="9"/>
    <x v="1"/>
    <s v="Surat"/>
    <s v="Gujarat"/>
    <x v="5"/>
    <x v="12"/>
    <x v="95"/>
    <x v="2"/>
    <n v="376.4"/>
    <n v="376.4"/>
    <n v="25"/>
    <n v="282.29999999999995"/>
    <x v="2"/>
    <x v="0"/>
    <x v="2"/>
    <n v="4"/>
    <n v="40477276.296199858"/>
  </r>
  <r>
    <n v="500954"/>
    <n v="10879"/>
    <d v="2026-07-30T00:00:00"/>
    <x v="20"/>
    <x v="0"/>
    <s v="Delhi"/>
    <s v="Delhi (NCT)"/>
    <x v="0"/>
    <x v="0"/>
    <x v="90"/>
    <x v="3"/>
    <n v="50.41"/>
    <n v="151.22999999999999"/>
    <n v="22"/>
    <n v="117.9594"/>
    <x v="3"/>
    <x v="0"/>
    <x v="1"/>
    <n v="3"/>
    <n v="40477276.296199858"/>
  </r>
  <r>
    <n v="500955"/>
    <n v="10335"/>
    <d v="2026-04-10T00:00:00"/>
    <x v="21"/>
    <x v="0"/>
    <s v="Surat"/>
    <s v="Gujarat"/>
    <x v="6"/>
    <x v="25"/>
    <x v="92"/>
    <x v="1"/>
    <n v="386.8"/>
    <n v="773.6"/>
    <n v="2"/>
    <n v="758.12800000000004"/>
    <x v="1"/>
    <x v="0"/>
    <x v="1"/>
    <n v="5"/>
    <n v="40477276.296199858"/>
  </r>
  <r>
    <n v="500956"/>
    <n v="10842"/>
    <d v="2025-03-06T00:00:00"/>
    <x v="1"/>
    <x v="0"/>
    <s v="Pune"/>
    <s v="Maharashtra"/>
    <x v="2"/>
    <x v="3"/>
    <x v="3"/>
    <x v="2"/>
    <n v="25821.03"/>
    <n v="25821.03"/>
    <n v="16"/>
    <n v="21689.665199999999"/>
    <x v="1"/>
    <x v="0"/>
    <x v="2"/>
    <n v="3"/>
    <n v="40477276.296199858"/>
  </r>
  <r>
    <n v="500957"/>
    <n v="11104"/>
    <d v="2026-04-01T00:00:00"/>
    <x v="3"/>
    <x v="0"/>
    <s v="Delhi"/>
    <s v="Delhi (NCT)"/>
    <x v="0"/>
    <x v="0"/>
    <x v="29"/>
    <x v="2"/>
    <n v="38.58"/>
    <n v="38.58"/>
    <n v="10"/>
    <n v="34.722000000000001"/>
    <x v="1"/>
    <x v="0"/>
    <x v="1"/>
    <n v="3"/>
    <n v="40477276.296199858"/>
  </r>
  <r>
    <n v="500958"/>
    <n v="10779"/>
    <d v="2026-03-22T00:00:00"/>
    <x v="7"/>
    <x v="0"/>
    <s v="Jaipur"/>
    <s v="Rajasthan"/>
    <x v="2"/>
    <x v="6"/>
    <x v="7"/>
    <x v="2"/>
    <n v="5640.18"/>
    <n v="5640.18"/>
    <n v="15"/>
    <n v="4794.1530000000002"/>
    <x v="2"/>
    <x v="1"/>
    <x v="0"/>
    <n v="5"/>
    <n v="1813400.6490999996"/>
  </r>
  <r>
    <n v="500959"/>
    <n v="11246"/>
    <d v="2025-05-06T00:00:00"/>
    <x v="36"/>
    <x v="0"/>
    <s v="Dehradun"/>
    <s v="Uttarakhand"/>
    <x v="2"/>
    <x v="3"/>
    <x v="40"/>
    <x v="2"/>
    <n v="68920.34"/>
    <n v="68920.34"/>
    <n v="7"/>
    <n v="64095.916199999992"/>
    <x v="1"/>
    <x v="0"/>
    <x v="2"/>
    <n v="2"/>
    <n v="40477276.296199858"/>
  </r>
  <r>
    <n v="500960"/>
    <n v="10451"/>
    <d v="2026-06-02T00:00:00"/>
    <x v="7"/>
    <x v="1"/>
    <s v="Indore"/>
    <s v="Madhya Pradesh"/>
    <x v="0"/>
    <x v="0"/>
    <x v="65"/>
    <x v="2"/>
    <n v="42.34"/>
    <n v="42.34"/>
    <n v="17"/>
    <n v="35.142200000000003"/>
    <x v="1"/>
    <x v="0"/>
    <x v="1"/>
    <n v="2"/>
    <n v="40477276.296199858"/>
  </r>
  <r>
    <n v="500961"/>
    <n v="10740"/>
    <d v="2025-03-29T00:00:00"/>
    <x v="21"/>
    <x v="1"/>
    <s v="Bengaluru"/>
    <s v="Karnataka"/>
    <x v="3"/>
    <x v="11"/>
    <x v="13"/>
    <x v="2"/>
    <n v="1287.08"/>
    <n v="1287.08"/>
    <n v="14"/>
    <n v="1106.8887999999999"/>
    <x v="1"/>
    <x v="0"/>
    <x v="2"/>
    <n v="3"/>
    <n v="40477276.296199858"/>
  </r>
  <r>
    <n v="500962"/>
    <n v="10248"/>
    <d v="2025-07-12T00:00:00"/>
    <x v="14"/>
    <x v="1"/>
    <s v="Jaipur"/>
    <s v="Rajasthan"/>
    <x v="1"/>
    <x v="1"/>
    <x v="84"/>
    <x v="1"/>
    <n v="2251.7800000000002"/>
    <n v="4503.5600000000004"/>
    <n v="27"/>
    <n v="3287.5988000000002"/>
    <x v="4"/>
    <x v="0"/>
    <x v="1"/>
    <n v="4"/>
    <n v="40477276.296199858"/>
  </r>
  <r>
    <n v="500963"/>
    <n v="10822"/>
    <d v="2025-02-16T00:00:00"/>
    <x v="31"/>
    <x v="1"/>
    <s v="Indore"/>
    <s v="Madhya Pradesh"/>
    <x v="3"/>
    <x v="8"/>
    <x v="46"/>
    <x v="1"/>
    <n v="1235.94"/>
    <n v="2471.88"/>
    <n v="15"/>
    <n v="2101.098"/>
    <x v="4"/>
    <x v="2"/>
    <x v="3"/>
    <n v="0"/>
    <n v="3077928.2320000008"/>
  </r>
  <r>
    <n v="500964"/>
    <n v="10698"/>
    <d v="2025-02-01T00:00:00"/>
    <x v="24"/>
    <x v="1"/>
    <s v="Bengaluru"/>
    <s v="Karnataka"/>
    <x v="2"/>
    <x v="5"/>
    <x v="26"/>
    <x v="2"/>
    <n v="5613.17"/>
    <n v="5613.17"/>
    <n v="3"/>
    <n v="5444.7749000000003"/>
    <x v="4"/>
    <x v="0"/>
    <x v="0"/>
    <n v="3"/>
    <n v="40477276.296199858"/>
  </r>
  <r>
    <n v="500965"/>
    <n v="10344"/>
    <d v="2025-06-25T00:00:00"/>
    <x v="41"/>
    <x v="0"/>
    <s v="Delhi"/>
    <s v="Delhi (NCT)"/>
    <x v="0"/>
    <x v="13"/>
    <x v="89"/>
    <x v="2"/>
    <n v="288.87"/>
    <n v="288.87"/>
    <n v="24"/>
    <n v="219.5412"/>
    <x v="3"/>
    <x v="0"/>
    <x v="3"/>
    <n v="4"/>
    <n v="40477276.296199858"/>
  </r>
  <r>
    <n v="500966"/>
    <n v="10109"/>
    <d v="2025-10-18T00:00:00"/>
    <x v="27"/>
    <x v="0"/>
    <s v="Kochi"/>
    <s v="Kerala"/>
    <x v="2"/>
    <x v="6"/>
    <x v="58"/>
    <x v="1"/>
    <n v="28219.43"/>
    <n v="56438.86"/>
    <n v="4"/>
    <n v="54181.3056"/>
    <x v="1"/>
    <x v="0"/>
    <x v="1"/>
    <n v="1"/>
    <n v="40477276.296199858"/>
  </r>
  <r>
    <n v="500967"/>
    <n v="10634"/>
    <d v="2025-11-27T00:00:00"/>
    <x v="26"/>
    <x v="0"/>
    <s v="Pune"/>
    <s v="Maharashtra"/>
    <x v="2"/>
    <x v="14"/>
    <x v="61"/>
    <x v="2"/>
    <n v="60133.1"/>
    <n v="60133.1"/>
    <n v="23"/>
    <n v="46302.487000000001"/>
    <x v="1"/>
    <x v="0"/>
    <x v="1"/>
    <n v="2"/>
    <n v="40477276.296199858"/>
  </r>
  <r>
    <n v="500968"/>
    <n v="10592"/>
    <d v="2025-02-20T00:00:00"/>
    <x v="26"/>
    <x v="0"/>
    <s v="Pune"/>
    <s v="Maharashtra"/>
    <x v="3"/>
    <x v="4"/>
    <x v="93"/>
    <x v="0"/>
    <n v="1825.09"/>
    <n v="7300.36"/>
    <n v="9"/>
    <n v="6643.3275999999996"/>
    <x v="4"/>
    <x v="0"/>
    <x v="0"/>
    <n v="4"/>
    <n v="40477276.296199858"/>
  </r>
  <r>
    <n v="500969"/>
    <n v="11237"/>
    <d v="2025-12-09T00:00:00"/>
    <x v="37"/>
    <x v="1"/>
    <s v="Chandigarh"/>
    <s v="Chandigarh (UT)"/>
    <x v="0"/>
    <x v="10"/>
    <x v="105"/>
    <x v="2"/>
    <n v="195.29"/>
    <n v="195.29"/>
    <n v="8"/>
    <n v="179.66679999999999"/>
    <x v="0"/>
    <x v="0"/>
    <x v="2"/>
    <n v="3"/>
    <n v="40477276.296199858"/>
  </r>
  <r>
    <n v="500970"/>
    <n v="11230"/>
    <d v="2025-10-13T00:00:00"/>
    <x v="46"/>
    <x v="0"/>
    <s v="Ranchi"/>
    <s v="Jharkhand"/>
    <x v="2"/>
    <x v="5"/>
    <x v="26"/>
    <x v="2"/>
    <n v="5643.84"/>
    <n v="5643.84"/>
    <n v="22"/>
    <n v="4402.1952000000001"/>
    <x v="1"/>
    <x v="0"/>
    <x v="0"/>
    <n v="3"/>
    <n v="40477276.296199858"/>
  </r>
  <r>
    <n v="500971"/>
    <n v="10170"/>
    <d v="2025-11-19T00:00:00"/>
    <x v="16"/>
    <x v="0"/>
    <s v="Guwahati"/>
    <s v="Assam"/>
    <x v="5"/>
    <x v="12"/>
    <x v="19"/>
    <x v="2"/>
    <n v="8473.42"/>
    <n v="8473.42"/>
    <n v="7"/>
    <n v="7880.2805999999991"/>
    <x v="0"/>
    <x v="0"/>
    <x v="1"/>
    <n v="2"/>
    <n v="40477276.296199858"/>
  </r>
  <r>
    <n v="500972"/>
    <n v="10268"/>
    <d v="2026-08-20T00:00:00"/>
    <x v="17"/>
    <x v="1"/>
    <s v="Bengaluru"/>
    <s v="Karnataka"/>
    <x v="1"/>
    <x v="9"/>
    <x v="25"/>
    <x v="1"/>
    <n v="1238.8800000000001"/>
    <n v="2477.7600000000002"/>
    <n v="25"/>
    <n v="1858.3200000000002"/>
    <x v="5"/>
    <x v="0"/>
    <x v="4"/>
    <n v="2"/>
    <n v="40477276.296199858"/>
  </r>
  <r>
    <n v="500973"/>
    <n v="10133"/>
    <d v="2026-05-18T00:00:00"/>
    <x v="33"/>
    <x v="0"/>
    <s v="Ahmedabad"/>
    <s v="Gujarat"/>
    <x v="4"/>
    <x v="15"/>
    <x v="73"/>
    <x v="2"/>
    <n v="504.1"/>
    <n v="504.1"/>
    <n v="28"/>
    <n v="362.952"/>
    <x v="5"/>
    <x v="0"/>
    <x v="2"/>
    <n v="5"/>
    <n v="40477276.296199858"/>
  </r>
  <r>
    <n v="500974"/>
    <n v="11186"/>
    <d v="2025-10-28T00:00:00"/>
    <x v="39"/>
    <x v="1"/>
    <s v="Mysuru"/>
    <s v="Karnataka"/>
    <x v="5"/>
    <x v="22"/>
    <x v="55"/>
    <x v="2"/>
    <n v="2199.52"/>
    <n v="2199.52"/>
    <n v="28"/>
    <n v="1583.6543999999999"/>
    <x v="0"/>
    <x v="0"/>
    <x v="1"/>
    <n v="1"/>
    <n v="40477276.296199858"/>
  </r>
  <r>
    <n v="500975"/>
    <n v="11061"/>
    <d v="2025-04-17T00:00:00"/>
    <x v="28"/>
    <x v="1"/>
    <s v="Guwahati"/>
    <s v="Assam"/>
    <x v="5"/>
    <x v="24"/>
    <x v="108"/>
    <x v="2"/>
    <n v="311.02999999999997"/>
    <n v="311.02999999999997"/>
    <n v="13"/>
    <n v="270.59609999999998"/>
    <x v="2"/>
    <x v="0"/>
    <x v="0"/>
    <n v="2"/>
    <n v="40477276.296199858"/>
  </r>
  <r>
    <n v="500976"/>
    <n v="11417"/>
    <d v="2025-09-18T00:00:00"/>
    <x v="8"/>
    <x v="0"/>
    <s v="Chandigarh"/>
    <s v="Chandigarh (UT)"/>
    <x v="4"/>
    <x v="7"/>
    <x v="8"/>
    <x v="2"/>
    <n v="495.72"/>
    <n v="495.72"/>
    <n v="17"/>
    <n v="411.44760000000002"/>
    <x v="3"/>
    <x v="2"/>
    <x v="3"/>
    <n v="0"/>
    <n v="3077928.2320000008"/>
  </r>
  <r>
    <n v="500977"/>
    <n v="11155"/>
    <d v="2026-04-24T00:00:00"/>
    <x v="37"/>
    <x v="1"/>
    <s v="Lucknow"/>
    <s v="Uttar Pradesh"/>
    <x v="2"/>
    <x v="6"/>
    <x v="48"/>
    <x v="0"/>
    <n v="26219"/>
    <n v="104876"/>
    <n v="3"/>
    <n v="101729.72"/>
    <x v="5"/>
    <x v="0"/>
    <x v="0"/>
    <n v="5"/>
    <n v="40477276.296199858"/>
  </r>
  <r>
    <n v="500978"/>
    <n v="10446"/>
    <d v="2025-04-24T00:00:00"/>
    <x v="1"/>
    <x v="0"/>
    <s v="Delhi"/>
    <s v="Delhi (NCT)"/>
    <x v="1"/>
    <x v="12"/>
    <x v="15"/>
    <x v="2"/>
    <n v="1439.66"/>
    <n v="1439.66"/>
    <n v="17"/>
    <n v="1194.9177999999999"/>
    <x v="4"/>
    <x v="0"/>
    <x v="1"/>
    <n v="5"/>
    <n v="40477276.296199858"/>
  </r>
  <r>
    <n v="500979"/>
    <n v="10044"/>
    <d v="2026-04-15T00:00:00"/>
    <x v="29"/>
    <x v="1"/>
    <s v="Hyderabad"/>
    <s v="Telangana"/>
    <x v="3"/>
    <x v="4"/>
    <x v="4"/>
    <x v="2"/>
    <n v="3238.72"/>
    <n v="3238.72"/>
    <n v="14"/>
    <n v="2785.2991999999999"/>
    <x v="2"/>
    <x v="0"/>
    <x v="1"/>
    <n v="4"/>
    <n v="40477276.296199858"/>
  </r>
  <r>
    <n v="500980"/>
    <n v="11328"/>
    <d v="2026-02-02T00:00:00"/>
    <x v="3"/>
    <x v="1"/>
    <s v="Chandigarh"/>
    <s v="Chandigarh (UT)"/>
    <x v="3"/>
    <x v="4"/>
    <x v="88"/>
    <x v="2"/>
    <n v="7115"/>
    <n v="7115"/>
    <n v="10"/>
    <n v="6403.5"/>
    <x v="3"/>
    <x v="0"/>
    <x v="1"/>
    <n v="6"/>
    <n v="40477276.296199858"/>
  </r>
  <r>
    <n v="500981"/>
    <n v="10135"/>
    <d v="2025-09-11T00:00:00"/>
    <x v="2"/>
    <x v="0"/>
    <s v="Bhopal"/>
    <s v="Madhya Pradesh"/>
    <x v="1"/>
    <x v="1"/>
    <x v="1"/>
    <x v="2"/>
    <n v="1763.48"/>
    <n v="1763.48"/>
    <n v="23"/>
    <n v="1357.8796"/>
    <x v="3"/>
    <x v="0"/>
    <x v="1"/>
    <n v="4"/>
    <n v="40477276.296199858"/>
  </r>
  <r>
    <n v="500982"/>
    <n v="11314"/>
    <d v="2025-04-19T00:00:00"/>
    <x v="10"/>
    <x v="0"/>
    <s v="Indore"/>
    <s v="Madhya Pradesh"/>
    <x v="4"/>
    <x v="18"/>
    <x v="83"/>
    <x v="2"/>
    <n v="290.27999999999997"/>
    <n v="290.27999999999997"/>
    <n v="18"/>
    <n v="238.02959999999999"/>
    <x v="0"/>
    <x v="0"/>
    <x v="1"/>
    <n v="1"/>
    <n v="40477276.296199858"/>
  </r>
  <r>
    <n v="500983"/>
    <n v="11258"/>
    <d v="2025-12-27T00:00:00"/>
    <x v="15"/>
    <x v="1"/>
    <s v="Hyderabad"/>
    <s v="Telangana"/>
    <x v="1"/>
    <x v="12"/>
    <x v="15"/>
    <x v="4"/>
    <n v="1435.88"/>
    <n v="7179.4000000000005"/>
    <n v="28"/>
    <n v="5169.1680000000006"/>
    <x v="3"/>
    <x v="0"/>
    <x v="1"/>
    <n v="2"/>
    <n v="40477276.296199858"/>
  </r>
  <r>
    <n v="500984"/>
    <n v="10452"/>
    <d v="2026-02-17T00:00:00"/>
    <x v="21"/>
    <x v="1"/>
    <s v="Nashik"/>
    <s v="Maharashtra"/>
    <x v="5"/>
    <x v="12"/>
    <x v="43"/>
    <x v="2"/>
    <n v="594.20000000000005"/>
    <n v="594.20000000000005"/>
    <n v="8"/>
    <n v="546.6640000000001"/>
    <x v="1"/>
    <x v="0"/>
    <x v="0"/>
    <n v="2"/>
    <n v="40477276.296199858"/>
  </r>
  <r>
    <n v="500985"/>
    <n v="10139"/>
    <d v="2025-04-13T00:00:00"/>
    <x v="4"/>
    <x v="1"/>
    <s v="Surat"/>
    <s v="Gujarat"/>
    <x v="1"/>
    <x v="1"/>
    <x v="1"/>
    <x v="2"/>
    <n v="1880.86"/>
    <n v="1880.86"/>
    <n v="16"/>
    <n v="1579.9223999999999"/>
    <x v="2"/>
    <x v="0"/>
    <x v="1"/>
    <n v="5"/>
    <n v="40477276.296199858"/>
  </r>
  <r>
    <n v="500986"/>
    <n v="11256"/>
    <d v="2026-04-03T00:00:00"/>
    <x v="36"/>
    <x v="1"/>
    <s v="Indore"/>
    <s v="Madhya Pradesh"/>
    <x v="5"/>
    <x v="22"/>
    <x v="102"/>
    <x v="1"/>
    <n v="3492.59"/>
    <n v="6985.18"/>
    <n v="29"/>
    <n v="4959.4777999999997"/>
    <x v="5"/>
    <x v="0"/>
    <x v="0"/>
    <n v="7"/>
    <n v="40477276.296199858"/>
  </r>
  <r>
    <n v="500987"/>
    <n v="10852"/>
    <d v="2026-03-17T00:00:00"/>
    <x v="41"/>
    <x v="0"/>
    <s v="Gurugram"/>
    <s v="Haryana"/>
    <x v="2"/>
    <x v="5"/>
    <x v="5"/>
    <x v="2"/>
    <n v="5849.72"/>
    <n v="5849.72"/>
    <n v="18"/>
    <n v="4796.7704000000003"/>
    <x v="1"/>
    <x v="1"/>
    <x v="2"/>
    <n v="7"/>
    <n v="1813400.6490999996"/>
  </r>
  <r>
    <n v="500988"/>
    <n v="10744"/>
    <d v="2025-04-08T00:00:00"/>
    <x v="20"/>
    <x v="0"/>
    <s v="Gurugram"/>
    <s v="Haryana"/>
    <x v="0"/>
    <x v="10"/>
    <x v="30"/>
    <x v="3"/>
    <n v="149.63999999999999"/>
    <n v="448.91999999999996"/>
    <n v="11"/>
    <n v="399.53879999999998"/>
    <x v="1"/>
    <x v="0"/>
    <x v="1"/>
    <n v="3"/>
    <n v="40477276.296199858"/>
  </r>
  <r>
    <n v="500989"/>
    <n v="10060"/>
    <d v="2025-01-31T00:00:00"/>
    <x v="21"/>
    <x v="1"/>
    <s v="Hyderabad"/>
    <s v="Telangana"/>
    <x v="2"/>
    <x v="5"/>
    <x v="26"/>
    <x v="2"/>
    <n v="5475.49"/>
    <n v="5475.49"/>
    <n v="13"/>
    <n v="4763.6763000000001"/>
    <x v="1"/>
    <x v="0"/>
    <x v="1"/>
    <n v="2"/>
    <n v="40477276.296199858"/>
  </r>
  <r>
    <n v="500990"/>
    <n v="10860"/>
    <d v="2025-08-03T00:00:00"/>
    <x v="1"/>
    <x v="1"/>
    <s v="Hyderabad"/>
    <s v="Telangana"/>
    <x v="3"/>
    <x v="4"/>
    <x v="4"/>
    <x v="2"/>
    <n v="3339.63"/>
    <n v="3339.63"/>
    <n v="11"/>
    <n v="2972.2707"/>
    <x v="1"/>
    <x v="0"/>
    <x v="2"/>
    <n v="4"/>
    <n v="40477276.296199858"/>
  </r>
  <r>
    <n v="500991"/>
    <n v="10703"/>
    <d v="2025-10-17T00:00:00"/>
    <x v="16"/>
    <x v="1"/>
    <s v="Pune"/>
    <s v="Maharashtra"/>
    <x v="1"/>
    <x v="1"/>
    <x v="74"/>
    <x v="2"/>
    <n v="2067.84"/>
    <n v="2067.84"/>
    <n v="28"/>
    <n v="1488.8448000000001"/>
    <x v="0"/>
    <x v="0"/>
    <x v="0"/>
    <n v="4"/>
    <n v="40477276.296199858"/>
  </r>
  <r>
    <n v="500992"/>
    <n v="11007"/>
    <d v="2025-05-30T00:00:00"/>
    <x v="39"/>
    <x v="0"/>
    <s v="Hyderabad"/>
    <s v="Telangana"/>
    <x v="1"/>
    <x v="12"/>
    <x v="32"/>
    <x v="1"/>
    <n v="2487.75"/>
    <n v="4975.5"/>
    <n v="23"/>
    <n v="3831.1350000000002"/>
    <x v="3"/>
    <x v="0"/>
    <x v="1"/>
    <n v="7"/>
    <n v="40477276.296199858"/>
  </r>
  <r>
    <n v="500993"/>
    <n v="10321"/>
    <d v="2025-02-13T00:00:00"/>
    <x v="8"/>
    <x v="0"/>
    <s v="Kochi"/>
    <s v="Kerala"/>
    <x v="1"/>
    <x v="2"/>
    <x v="2"/>
    <x v="2"/>
    <n v="2390.17"/>
    <n v="2390.17"/>
    <n v="7"/>
    <n v="2222.8580999999999"/>
    <x v="0"/>
    <x v="0"/>
    <x v="2"/>
    <n v="3"/>
    <n v="40477276.296199858"/>
  </r>
  <r>
    <n v="500994"/>
    <n v="10540"/>
    <d v="2025-09-09T00:00:00"/>
    <x v="41"/>
    <x v="0"/>
    <s v="Bengaluru"/>
    <s v="Karnataka"/>
    <x v="2"/>
    <x v="3"/>
    <x v="40"/>
    <x v="3"/>
    <n v="66481.81"/>
    <n v="199445.43"/>
    <n v="4"/>
    <n v="191467.61279999997"/>
    <x v="0"/>
    <x v="0"/>
    <x v="2"/>
    <n v="2"/>
    <n v="40477276.296199858"/>
  </r>
  <r>
    <n v="500995"/>
    <n v="10762"/>
    <d v="2025-03-16T00:00:00"/>
    <x v="8"/>
    <x v="1"/>
    <s v="Mumbai"/>
    <s v="Maharashtra"/>
    <x v="2"/>
    <x v="14"/>
    <x v="61"/>
    <x v="2"/>
    <n v="66260.94"/>
    <n v="66260.94"/>
    <n v="3"/>
    <n v="64273.111799999999"/>
    <x v="3"/>
    <x v="0"/>
    <x v="0"/>
    <n v="7"/>
    <n v="40477276.296199858"/>
  </r>
  <r>
    <n v="500996"/>
    <n v="10062"/>
    <d v="2025-11-23T00:00:00"/>
    <x v="3"/>
    <x v="1"/>
    <s v="Guwahati"/>
    <s v="Assam"/>
    <x v="0"/>
    <x v="13"/>
    <x v="103"/>
    <x v="2"/>
    <n v="144.47"/>
    <n v="144.47"/>
    <n v="7"/>
    <n v="134.3571"/>
    <x v="1"/>
    <x v="0"/>
    <x v="1"/>
    <n v="4"/>
    <n v="40477276.296199858"/>
  </r>
  <r>
    <n v="500997"/>
    <n v="10074"/>
    <d v="2026-05-26T00:00:00"/>
    <x v="9"/>
    <x v="0"/>
    <s v="Visakhapatnam"/>
    <s v="Andhra Pradesh"/>
    <x v="3"/>
    <x v="11"/>
    <x v="71"/>
    <x v="1"/>
    <n v="784.86"/>
    <n v="1569.72"/>
    <n v="15"/>
    <n v="1334.2619999999999"/>
    <x v="1"/>
    <x v="0"/>
    <x v="1"/>
    <n v="5"/>
    <n v="40477276.296199858"/>
  </r>
  <r>
    <n v="500998"/>
    <n v="10619"/>
    <d v="2025-10-28T00:00:00"/>
    <x v="15"/>
    <x v="1"/>
    <s v="Mumbai"/>
    <s v="Maharashtra"/>
    <x v="3"/>
    <x v="4"/>
    <x v="4"/>
    <x v="4"/>
    <n v="3348.41"/>
    <n v="16742.05"/>
    <n v="16"/>
    <n v="14063.321999999998"/>
    <x v="1"/>
    <x v="1"/>
    <x v="0"/>
    <n v="7"/>
    <n v="1813400.6490999996"/>
  </r>
  <r>
    <n v="500999"/>
    <n v="11072"/>
    <d v="2025-09-07T00:00:00"/>
    <x v="15"/>
    <x v="0"/>
    <s v="Visakhapatnam"/>
    <s v="Andhra Pradesh"/>
    <x v="1"/>
    <x v="9"/>
    <x v="25"/>
    <x v="1"/>
    <n v="1363.77"/>
    <n v="2727.54"/>
    <n v="20"/>
    <n v="2182.0320000000002"/>
    <x v="0"/>
    <x v="2"/>
    <x v="1"/>
    <n v="0"/>
    <n v="3077928.2320000008"/>
  </r>
  <r>
    <n v="501000"/>
    <n v="11269"/>
    <d v="2025-06-09T00:00:00"/>
    <x v="16"/>
    <x v="1"/>
    <s v="Ahmedabad"/>
    <s v="Gujarat"/>
    <x v="6"/>
    <x v="25"/>
    <x v="107"/>
    <x v="2"/>
    <n v="407.46"/>
    <n v="407.46"/>
    <n v="2"/>
    <n v="399.31079999999997"/>
    <x v="1"/>
    <x v="2"/>
    <x v="1"/>
    <n v="0"/>
    <n v="3077928.2320000008"/>
  </r>
  <r>
    <n v="501001"/>
    <n v="10878"/>
    <d v="2025-06-26T00:00:00"/>
    <x v="25"/>
    <x v="1"/>
    <s v="Bengaluru"/>
    <s v="Karnataka"/>
    <x v="1"/>
    <x v="12"/>
    <x v="32"/>
    <x v="2"/>
    <n v="2586.59"/>
    <n v="2586.59"/>
    <n v="6"/>
    <n v="2431.3946000000001"/>
    <x v="0"/>
    <x v="0"/>
    <x v="0"/>
    <n v="4"/>
    <n v="40477276.296199858"/>
  </r>
  <r>
    <n v="501002"/>
    <n v="10808"/>
    <d v="2025-02-20T00:00:00"/>
    <x v="26"/>
    <x v="1"/>
    <s v="Bengaluru"/>
    <s v="Karnataka"/>
    <x v="1"/>
    <x v="12"/>
    <x v="78"/>
    <x v="2"/>
    <n v="2306.39"/>
    <n v="2306.39"/>
    <n v="16"/>
    <n v="1937.3675999999998"/>
    <x v="3"/>
    <x v="0"/>
    <x v="1"/>
    <n v="4"/>
    <n v="40477276.296199858"/>
  </r>
  <r>
    <n v="501003"/>
    <n v="10919"/>
    <d v="2025-11-29T00:00:00"/>
    <x v="26"/>
    <x v="1"/>
    <s v="Kochi"/>
    <s v="Kerala"/>
    <x v="3"/>
    <x v="4"/>
    <x v="93"/>
    <x v="2"/>
    <n v="1699.36"/>
    <n v="1699.36"/>
    <n v="15"/>
    <n v="1444.4559999999999"/>
    <x v="5"/>
    <x v="0"/>
    <x v="1"/>
    <n v="4"/>
    <n v="40477276.296199858"/>
  </r>
  <r>
    <n v="501004"/>
    <n v="10110"/>
    <d v="2025-02-21T00:00:00"/>
    <x v="7"/>
    <x v="0"/>
    <s v="Kolkata"/>
    <s v="West Bengal"/>
    <x v="5"/>
    <x v="23"/>
    <x v="59"/>
    <x v="2"/>
    <n v="2101.36"/>
    <n v="2101.36"/>
    <n v="23"/>
    <n v="1618.0472000000002"/>
    <x v="5"/>
    <x v="0"/>
    <x v="1"/>
    <n v="4"/>
    <n v="40477276.296199858"/>
  </r>
  <r>
    <n v="501005"/>
    <n v="11412"/>
    <d v="2025-03-18T00:00:00"/>
    <x v="10"/>
    <x v="0"/>
    <s v="Delhi"/>
    <s v="Delhi (NCT)"/>
    <x v="5"/>
    <x v="22"/>
    <x v="102"/>
    <x v="2"/>
    <n v="3551.75"/>
    <n v="3551.75"/>
    <n v="7"/>
    <n v="3303.1274999999996"/>
    <x v="1"/>
    <x v="2"/>
    <x v="1"/>
    <n v="0"/>
    <n v="3077928.2320000008"/>
  </r>
  <r>
    <n v="501006"/>
    <n v="10709"/>
    <d v="2026-07-25T00:00:00"/>
    <x v="0"/>
    <x v="1"/>
    <s v="Mumbai"/>
    <s v="Maharashtra"/>
    <x v="3"/>
    <x v="8"/>
    <x v="14"/>
    <x v="1"/>
    <n v="709.87"/>
    <n v="1419.74"/>
    <n v="9"/>
    <n v="1291.9634000000001"/>
    <x v="2"/>
    <x v="0"/>
    <x v="2"/>
    <n v="2"/>
    <n v="40477276.296199858"/>
  </r>
  <r>
    <n v="501007"/>
    <n v="11111"/>
    <d v="2025-01-31T00:00:00"/>
    <x v="3"/>
    <x v="1"/>
    <s v="Mumbai"/>
    <s v="Maharashtra"/>
    <x v="6"/>
    <x v="26"/>
    <x v="99"/>
    <x v="1"/>
    <n v="607.4"/>
    <n v="1214.8"/>
    <n v="20"/>
    <n v="971.84"/>
    <x v="1"/>
    <x v="0"/>
    <x v="0"/>
    <n v="4"/>
    <n v="40477276.296199858"/>
  </r>
  <r>
    <n v="501008"/>
    <n v="10086"/>
    <d v="2025-01-16T00:00:00"/>
    <x v="41"/>
    <x v="1"/>
    <s v="Mumbai"/>
    <s v="Maharashtra"/>
    <x v="4"/>
    <x v="21"/>
    <x v="47"/>
    <x v="2"/>
    <n v="448.23"/>
    <n v="448.23"/>
    <n v="10"/>
    <n v="403.40700000000004"/>
    <x v="0"/>
    <x v="0"/>
    <x v="2"/>
    <n v="3"/>
    <n v="40477276.296199858"/>
  </r>
  <r>
    <n v="501009"/>
    <n v="10883"/>
    <d v="2025-06-05T00:00:00"/>
    <x v="26"/>
    <x v="0"/>
    <s v="Lucknow"/>
    <s v="Uttar Pradesh"/>
    <x v="3"/>
    <x v="4"/>
    <x v="93"/>
    <x v="2"/>
    <n v="1691.34"/>
    <n v="1691.34"/>
    <n v="12"/>
    <n v="1488.3791999999999"/>
    <x v="1"/>
    <x v="0"/>
    <x v="1"/>
    <n v="3"/>
    <n v="40477276.296199858"/>
  </r>
  <r>
    <n v="501010"/>
    <n v="10585"/>
    <d v="2026-08-04T00:00:00"/>
    <x v="25"/>
    <x v="0"/>
    <s v="Lucknow"/>
    <s v="Uttar Pradesh"/>
    <x v="6"/>
    <x v="26"/>
    <x v="99"/>
    <x v="1"/>
    <n v="600.37"/>
    <n v="1200.74"/>
    <n v="16"/>
    <n v="1008.6215999999999"/>
    <x v="3"/>
    <x v="0"/>
    <x v="1"/>
    <n v="3"/>
    <n v="40477276.296199858"/>
  </r>
  <r>
    <n v="501011"/>
    <n v="11211"/>
    <d v="2026-03-26T00:00:00"/>
    <x v="24"/>
    <x v="1"/>
    <s v="Jaipur"/>
    <s v="Rajasthan"/>
    <x v="1"/>
    <x v="12"/>
    <x v="78"/>
    <x v="1"/>
    <n v="2344.67"/>
    <n v="4689.34"/>
    <n v="11"/>
    <n v="4173.5126"/>
    <x v="1"/>
    <x v="0"/>
    <x v="2"/>
    <n v="6"/>
    <n v="40477276.296199858"/>
  </r>
  <r>
    <n v="501012"/>
    <n v="10195"/>
    <d v="2026-03-19T00:00:00"/>
    <x v="25"/>
    <x v="0"/>
    <s v="Mumbai"/>
    <s v="Maharashtra"/>
    <x v="1"/>
    <x v="2"/>
    <x v="66"/>
    <x v="1"/>
    <n v="4101.95"/>
    <n v="8203.9"/>
    <n v="14"/>
    <n v="7055.3539999999994"/>
    <x v="2"/>
    <x v="0"/>
    <x v="0"/>
    <n v="4"/>
    <n v="40477276.296199858"/>
  </r>
  <r>
    <n v="501013"/>
    <n v="10231"/>
    <d v="2025-12-14T00:00:00"/>
    <x v="16"/>
    <x v="1"/>
    <s v="Delhi"/>
    <s v="Delhi (NCT)"/>
    <x v="0"/>
    <x v="13"/>
    <x v="67"/>
    <x v="2"/>
    <n v="177.64"/>
    <n v="177.64"/>
    <n v="7"/>
    <n v="165.20519999999996"/>
    <x v="1"/>
    <x v="0"/>
    <x v="1"/>
    <n v="6"/>
    <n v="40477276.296199858"/>
  </r>
  <r>
    <n v="501014"/>
    <n v="10158"/>
    <d v="2025-01-19T00:00:00"/>
    <x v="15"/>
    <x v="1"/>
    <s v="Lucknow"/>
    <s v="Uttar Pradesh"/>
    <x v="0"/>
    <x v="13"/>
    <x v="16"/>
    <x v="2"/>
    <n v="384.36"/>
    <n v="384.36"/>
    <n v="15"/>
    <n v="326.70600000000002"/>
    <x v="3"/>
    <x v="0"/>
    <x v="4"/>
    <n v="4"/>
    <n v="40477276.296199858"/>
  </r>
  <r>
    <n v="501015"/>
    <n v="10511"/>
    <d v="2026-01-31T00:00:00"/>
    <x v="27"/>
    <x v="0"/>
    <s v="Kolkata"/>
    <s v="West Bengal"/>
    <x v="2"/>
    <x v="6"/>
    <x v="7"/>
    <x v="2"/>
    <n v="5396.17"/>
    <n v="5396.17"/>
    <n v="4"/>
    <n v="5180.3231999999998"/>
    <x v="4"/>
    <x v="0"/>
    <x v="1"/>
    <n v="2"/>
    <n v="40477276.296199858"/>
  </r>
  <r>
    <n v="501016"/>
    <n v="11100"/>
    <d v="2025-02-01T00:00:00"/>
    <x v="11"/>
    <x v="1"/>
    <s v="Nagpur"/>
    <s v="Maharashtra"/>
    <x v="4"/>
    <x v="15"/>
    <x v="18"/>
    <x v="2"/>
    <n v="568.38"/>
    <n v="568.38"/>
    <n v="28"/>
    <n v="409.23359999999997"/>
    <x v="1"/>
    <x v="0"/>
    <x v="1"/>
    <n v="3"/>
    <n v="40477276.296199858"/>
  </r>
  <r>
    <n v="501017"/>
    <n v="10358"/>
    <d v="2026-01-31T00:00:00"/>
    <x v="29"/>
    <x v="0"/>
    <s v="Delhi"/>
    <s v="Delhi (NCT)"/>
    <x v="2"/>
    <x v="3"/>
    <x v="3"/>
    <x v="2"/>
    <n v="24542.87"/>
    <n v="24542.87"/>
    <n v="22"/>
    <n v="19143.438600000001"/>
    <x v="1"/>
    <x v="0"/>
    <x v="2"/>
    <n v="4"/>
    <n v="40477276.296199858"/>
  </r>
  <r>
    <n v="501018"/>
    <n v="10366"/>
    <d v="2025-12-06T00:00:00"/>
    <x v="12"/>
    <x v="0"/>
    <s v="Mumbai"/>
    <s v="Maharashtra"/>
    <x v="6"/>
    <x v="19"/>
    <x v="111"/>
    <x v="2"/>
    <n v="719.09"/>
    <n v="719.09"/>
    <n v="15"/>
    <n v="611.22649999999999"/>
    <x v="1"/>
    <x v="0"/>
    <x v="1"/>
    <n v="3"/>
    <n v="40477276.296199858"/>
  </r>
  <r>
    <n v="501019"/>
    <n v="11229"/>
    <d v="2025-12-30T00:00:00"/>
    <x v="21"/>
    <x v="1"/>
    <s v="Delhi"/>
    <s v="Delhi (NCT)"/>
    <x v="0"/>
    <x v="13"/>
    <x v="67"/>
    <x v="2"/>
    <n v="181.65"/>
    <n v="181.65"/>
    <n v="11"/>
    <n v="161.66849999999999"/>
    <x v="0"/>
    <x v="0"/>
    <x v="2"/>
    <n v="2"/>
    <n v="40477276.296199858"/>
  </r>
  <r>
    <n v="501020"/>
    <n v="10508"/>
    <d v="2025-03-16T00:00:00"/>
    <x v="2"/>
    <x v="1"/>
    <s v="Patna"/>
    <s v="Bihar"/>
    <x v="2"/>
    <x v="3"/>
    <x v="3"/>
    <x v="2"/>
    <n v="26225.94"/>
    <n v="26225.94"/>
    <n v="29"/>
    <n v="18620.417399999998"/>
    <x v="3"/>
    <x v="2"/>
    <x v="2"/>
    <n v="0"/>
    <n v="3077928.2320000008"/>
  </r>
  <r>
    <n v="501021"/>
    <n v="10400"/>
    <d v="2026-05-31T00:00:00"/>
    <x v="18"/>
    <x v="1"/>
    <s v="Bengaluru"/>
    <s v="Karnataka"/>
    <x v="3"/>
    <x v="20"/>
    <x v="36"/>
    <x v="0"/>
    <n v="6851.64"/>
    <n v="27406.560000000001"/>
    <n v="24"/>
    <n v="20828.9856"/>
    <x v="2"/>
    <x v="2"/>
    <x v="0"/>
    <n v="0"/>
    <n v="3077928.2320000008"/>
  </r>
  <r>
    <n v="501022"/>
    <n v="10164"/>
    <d v="2025-09-06T00:00:00"/>
    <x v="5"/>
    <x v="0"/>
    <s v="Mumbai"/>
    <s v="Maharashtra"/>
    <x v="3"/>
    <x v="4"/>
    <x v="93"/>
    <x v="2"/>
    <n v="1762.83"/>
    <n v="1762.83"/>
    <n v="24"/>
    <n v="1339.7508"/>
    <x v="2"/>
    <x v="0"/>
    <x v="2"/>
    <n v="4"/>
    <n v="40477276.296199858"/>
  </r>
  <r>
    <n v="501023"/>
    <n v="11404"/>
    <d v="2026-03-16T00:00:00"/>
    <x v="28"/>
    <x v="0"/>
    <s v="Visakhapatnam"/>
    <s v="Andhra Pradesh"/>
    <x v="1"/>
    <x v="2"/>
    <x v="66"/>
    <x v="2"/>
    <n v="3808.86"/>
    <n v="3808.86"/>
    <n v="25"/>
    <n v="2856.645"/>
    <x v="0"/>
    <x v="0"/>
    <x v="1"/>
    <n v="3"/>
    <n v="40477276.296199858"/>
  </r>
  <r>
    <n v="501024"/>
    <n v="10705"/>
    <d v="2025-04-21T00:00:00"/>
    <x v="35"/>
    <x v="0"/>
    <s v="Nagpur"/>
    <s v="Maharashtra"/>
    <x v="0"/>
    <x v="10"/>
    <x v="81"/>
    <x v="2"/>
    <n v="670.72"/>
    <n v="670.72"/>
    <n v="20"/>
    <n v="536.57600000000002"/>
    <x v="0"/>
    <x v="0"/>
    <x v="1"/>
    <n v="4"/>
    <n v="40477276.296199858"/>
  </r>
  <r>
    <n v="501025"/>
    <n v="10663"/>
    <d v="2025-03-27T00:00:00"/>
    <x v="20"/>
    <x v="1"/>
    <s v="Delhi"/>
    <s v="Delhi (NCT)"/>
    <x v="1"/>
    <x v="2"/>
    <x v="2"/>
    <x v="2"/>
    <n v="2502.2399999999998"/>
    <n v="2502.2399999999998"/>
    <n v="27"/>
    <n v="1826.6351999999997"/>
    <x v="1"/>
    <x v="0"/>
    <x v="2"/>
    <n v="6"/>
    <n v="40477276.296199858"/>
  </r>
  <r>
    <n v="501026"/>
    <n v="10473"/>
    <d v="2025-12-26T00:00:00"/>
    <x v="35"/>
    <x v="1"/>
    <s v="Jaipur"/>
    <s v="Rajasthan"/>
    <x v="3"/>
    <x v="4"/>
    <x v="4"/>
    <x v="1"/>
    <n v="3258.87"/>
    <n v="6517.74"/>
    <n v="22"/>
    <n v="5083.8371999999999"/>
    <x v="1"/>
    <x v="0"/>
    <x v="2"/>
    <n v="4"/>
    <n v="40477276.296199858"/>
  </r>
  <r>
    <n v="501027"/>
    <n v="10924"/>
    <d v="2025-10-05T00:00:00"/>
    <x v="16"/>
    <x v="1"/>
    <s v="Delhi"/>
    <s v="Delhi (NCT)"/>
    <x v="0"/>
    <x v="17"/>
    <x v="21"/>
    <x v="2"/>
    <n v="167.03"/>
    <n v="167.03"/>
    <n v="24"/>
    <n v="126.94280000000001"/>
    <x v="0"/>
    <x v="0"/>
    <x v="1"/>
    <n v="4"/>
    <n v="40477276.296199858"/>
  </r>
  <r>
    <n v="501028"/>
    <n v="11139"/>
    <d v="2026-02-24T00:00:00"/>
    <x v="1"/>
    <x v="0"/>
    <s v="Gurugram"/>
    <s v="Haryana"/>
    <x v="6"/>
    <x v="16"/>
    <x v="70"/>
    <x v="2"/>
    <n v="567.54"/>
    <n v="567.54"/>
    <n v="24"/>
    <n v="431.3304"/>
    <x v="2"/>
    <x v="0"/>
    <x v="1"/>
    <n v="6"/>
    <n v="40477276.296199858"/>
  </r>
  <r>
    <n v="501029"/>
    <n v="10568"/>
    <d v="2026-02-17T00:00:00"/>
    <x v="22"/>
    <x v="1"/>
    <s v="Jaipur"/>
    <s v="Rajasthan"/>
    <x v="2"/>
    <x v="14"/>
    <x v="23"/>
    <x v="2"/>
    <n v="59890.720000000001"/>
    <n v="59890.720000000001"/>
    <n v="28"/>
    <n v="43121.318399999996"/>
    <x v="1"/>
    <x v="0"/>
    <x v="2"/>
    <n v="3"/>
    <n v="40477276.296199858"/>
  </r>
  <r>
    <n v="501030"/>
    <n v="11289"/>
    <d v="2026-08-04T00:00:00"/>
    <x v="33"/>
    <x v="0"/>
    <s v="Ahmedabad"/>
    <s v="Gujarat"/>
    <x v="6"/>
    <x v="19"/>
    <x v="41"/>
    <x v="1"/>
    <n v="923.57"/>
    <n v="1847.14"/>
    <n v="28"/>
    <n v="1329.9408000000001"/>
    <x v="1"/>
    <x v="0"/>
    <x v="1"/>
    <n v="1"/>
    <n v="40477276.296199858"/>
  </r>
  <r>
    <n v="501031"/>
    <n v="10770"/>
    <d v="2025-11-07T00:00:00"/>
    <x v="44"/>
    <x v="1"/>
    <s v="Nashik"/>
    <s v="Maharashtra"/>
    <x v="2"/>
    <x v="3"/>
    <x v="24"/>
    <x v="2"/>
    <n v="36700.769999999997"/>
    <n v="36700.769999999997"/>
    <n v="23"/>
    <n v="28259.5929"/>
    <x v="1"/>
    <x v="0"/>
    <x v="1"/>
    <n v="4"/>
    <n v="40477276.296199858"/>
  </r>
  <r>
    <n v="501032"/>
    <n v="10567"/>
    <d v="2025-09-09T00:00:00"/>
    <x v="0"/>
    <x v="1"/>
    <s v="Kochi"/>
    <s v="Kerala"/>
    <x v="2"/>
    <x v="14"/>
    <x v="23"/>
    <x v="2"/>
    <n v="59679.63"/>
    <n v="59679.63"/>
    <n v="3"/>
    <n v="57889.241099999999"/>
    <x v="0"/>
    <x v="0"/>
    <x v="3"/>
    <n v="2"/>
    <n v="40477276.296199858"/>
  </r>
  <r>
    <n v="501033"/>
    <n v="10358"/>
    <d v="2025-04-25T00:00:00"/>
    <x v="29"/>
    <x v="0"/>
    <s v="Delhi"/>
    <s v="Delhi (NCT)"/>
    <x v="1"/>
    <x v="9"/>
    <x v="45"/>
    <x v="2"/>
    <n v="1839.69"/>
    <n v="1839.69"/>
    <n v="23"/>
    <n v="1416.5613000000001"/>
    <x v="1"/>
    <x v="0"/>
    <x v="1"/>
    <n v="2"/>
    <n v="40477276.296199858"/>
  </r>
  <r>
    <n v="501034"/>
    <n v="10196"/>
    <d v="2026-08-22T00:00:00"/>
    <x v="11"/>
    <x v="0"/>
    <s v="Bengaluru"/>
    <s v="Karnataka"/>
    <x v="2"/>
    <x v="6"/>
    <x v="7"/>
    <x v="3"/>
    <n v="5187.54"/>
    <n v="15562.619999999999"/>
    <n v="19"/>
    <n v="12605.7222"/>
    <x v="1"/>
    <x v="0"/>
    <x v="2"/>
    <n v="1"/>
    <n v="40477276.296199858"/>
  </r>
  <r>
    <n v="501035"/>
    <n v="10767"/>
    <d v="2025-05-06T00:00:00"/>
    <x v="20"/>
    <x v="0"/>
    <s v="Nagpur"/>
    <s v="Maharashtra"/>
    <x v="5"/>
    <x v="12"/>
    <x v="19"/>
    <x v="2"/>
    <n v="7633.44"/>
    <n v="7633.44"/>
    <n v="5"/>
    <n v="7251.7679999999991"/>
    <x v="2"/>
    <x v="0"/>
    <x v="2"/>
    <n v="4"/>
    <n v="40477276.296199858"/>
  </r>
  <r>
    <n v="501036"/>
    <n v="10056"/>
    <d v="2025-02-04T00:00:00"/>
    <x v="39"/>
    <x v="0"/>
    <s v="Bhopal"/>
    <s v="Madhya Pradesh"/>
    <x v="2"/>
    <x v="14"/>
    <x v="17"/>
    <x v="2"/>
    <n v="55319.1"/>
    <n v="55319.1"/>
    <n v="18"/>
    <n v="45361.662000000004"/>
    <x v="1"/>
    <x v="0"/>
    <x v="4"/>
    <n v="4"/>
    <n v="40477276.296199858"/>
  </r>
  <r>
    <n v="501037"/>
    <n v="11255"/>
    <d v="2025-10-28T00:00:00"/>
    <x v="18"/>
    <x v="1"/>
    <s v="Gurugram"/>
    <s v="Haryana"/>
    <x v="2"/>
    <x v="14"/>
    <x v="17"/>
    <x v="2"/>
    <n v="58086.95"/>
    <n v="58086.95"/>
    <n v="19"/>
    <n v="47050.429499999998"/>
    <x v="1"/>
    <x v="0"/>
    <x v="2"/>
    <n v="4"/>
    <n v="40477276.296199858"/>
  </r>
  <r>
    <n v="501038"/>
    <n v="10886"/>
    <d v="2026-08-21T00:00:00"/>
    <x v="44"/>
    <x v="0"/>
    <s v="Mumbai"/>
    <s v="Maharashtra"/>
    <x v="5"/>
    <x v="23"/>
    <x v="91"/>
    <x v="3"/>
    <n v="1835.82"/>
    <n v="5507.46"/>
    <n v="4"/>
    <n v="5287.1615999999995"/>
    <x v="0"/>
    <x v="0"/>
    <x v="2"/>
    <n v="1"/>
    <n v="40477276.296199858"/>
  </r>
  <r>
    <n v="501039"/>
    <n v="11247"/>
    <d v="2026-01-04T00:00:00"/>
    <x v="20"/>
    <x v="0"/>
    <s v="Ahmedabad"/>
    <s v="Gujarat"/>
    <x v="4"/>
    <x v="21"/>
    <x v="64"/>
    <x v="1"/>
    <n v="596.72"/>
    <n v="1193.44"/>
    <n v="14"/>
    <n v="1026.3584000000001"/>
    <x v="1"/>
    <x v="1"/>
    <x v="1"/>
    <n v="6"/>
    <n v="1813400.6490999996"/>
  </r>
  <r>
    <n v="501040"/>
    <n v="10106"/>
    <d v="2026-08-06T00:00:00"/>
    <x v="11"/>
    <x v="1"/>
    <s v="Lucknow"/>
    <s v="Uttar Pradesh"/>
    <x v="2"/>
    <x v="3"/>
    <x v="57"/>
    <x v="2"/>
    <n v="52386.13"/>
    <n v="52386.13"/>
    <n v="29"/>
    <n v="37194.152299999994"/>
    <x v="3"/>
    <x v="0"/>
    <x v="1"/>
    <n v="2"/>
    <n v="40477276.296199858"/>
  </r>
  <r>
    <n v="501041"/>
    <n v="11328"/>
    <d v="2025-04-01T00:00:00"/>
    <x v="3"/>
    <x v="1"/>
    <s v="Chandigarh"/>
    <s v="Chandigarh (UT)"/>
    <x v="4"/>
    <x v="15"/>
    <x v="73"/>
    <x v="1"/>
    <n v="511.58"/>
    <n v="1023.16"/>
    <n v="29"/>
    <n v="726.44359999999995"/>
    <x v="1"/>
    <x v="0"/>
    <x v="1"/>
    <n v="5"/>
    <n v="40477276.296199858"/>
  </r>
  <r>
    <n v="501042"/>
    <n v="11370"/>
    <d v="2026-05-14T00:00:00"/>
    <x v="2"/>
    <x v="1"/>
    <s v="Ahmedabad"/>
    <s v="Gujarat"/>
    <x v="3"/>
    <x v="20"/>
    <x v="36"/>
    <x v="2"/>
    <n v="6444.59"/>
    <n v="6444.59"/>
    <n v="16"/>
    <n v="5413.4556000000002"/>
    <x v="5"/>
    <x v="0"/>
    <x v="1"/>
    <n v="3"/>
    <n v="40477276.296199858"/>
  </r>
  <r>
    <n v="501043"/>
    <n v="10557"/>
    <d v="2025-01-18T00:00:00"/>
    <x v="26"/>
    <x v="1"/>
    <s v="Ahmedabad"/>
    <s v="Gujarat"/>
    <x v="3"/>
    <x v="20"/>
    <x v="63"/>
    <x v="2"/>
    <n v="5673.15"/>
    <n v="5673.15"/>
    <n v="20"/>
    <n v="4538.5199999999995"/>
    <x v="3"/>
    <x v="0"/>
    <x v="1"/>
    <n v="2"/>
    <n v="40477276.296199858"/>
  </r>
  <r>
    <n v="501044"/>
    <n v="10831"/>
    <d v="2025-07-27T00:00:00"/>
    <x v="13"/>
    <x v="1"/>
    <s v="Bengaluru"/>
    <s v="Karnataka"/>
    <x v="1"/>
    <x v="9"/>
    <x v="45"/>
    <x v="2"/>
    <n v="1904.4"/>
    <n v="1904.4"/>
    <n v="6"/>
    <n v="1790.136"/>
    <x v="1"/>
    <x v="0"/>
    <x v="3"/>
    <n v="4"/>
    <n v="40477276.296199858"/>
  </r>
  <r>
    <n v="501045"/>
    <n v="11090"/>
    <d v="2026-08-15T00:00:00"/>
    <x v="3"/>
    <x v="1"/>
    <s v="Indore"/>
    <s v="Madhya Pradesh"/>
    <x v="1"/>
    <x v="9"/>
    <x v="25"/>
    <x v="1"/>
    <n v="1340.91"/>
    <n v="2681.82"/>
    <n v="3"/>
    <n v="2601.3654000000001"/>
    <x v="1"/>
    <x v="0"/>
    <x v="1"/>
    <n v="3"/>
    <n v="40477276.296199858"/>
  </r>
  <r>
    <n v="501046"/>
    <n v="11182"/>
    <d v="2026-07-02T00:00:00"/>
    <x v="30"/>
    <x v="1"/>
    <s v="Hyderabad"/>
    <s v="Telangana"/>
    <x v="4"/>
    <x v="18"/>
    <x v="69"/>
    <x v="2"/>
    <n v="354.73"/>
    <n v="354.73"/>
    <n v="16"/>
    <n v="297.97320000000002"/>
    <x v="1"/>
    <x v="0"/>
    <x v="1"/>
    <n v="3"/>
    <n v="40477276.296199858"/>
  </r>
  <r>
    <n v="501047"/>
    <n v="10853"/>
    <d v="2025-07-14T00:00:00"/>
    <x v="14"/>
    <x v="0"/>
    <s v="Lucknow"/>
    <s v="Uttar Pradesh"/>
    <x v="3"/>
    <x v="8"/>
    <x v="37"/>
    <x v="2"/>
    <n v="943.03"/>
    <n v="943.03"/>
    <n v="27"/>
    <n v="688.41189999999995"/>
    <x v="1"/>
    <x v="0"/>
    <x v="1"/>
    <n v="4"/>
    <n v="40477276.296199858"/>
  </r>
  <r>
    <n v="501048"/>
    <n v="10031"/>
    <d v="2025-08-11T00:00:00"/>
    <x v="14"/>
    <x v="1"/>
    <s v="Bengaluru"/>
    <s v="Karnataka"/>
    <x v="1"/>
    <x v="1"/>
    <x v="84"/>
    <x v="2"/>
    <n v="2391.38"/>
    <n v="2391.38"/>
    <n v="15"/>
    <n v="2032.673"/>
    <x v="5"/>
    <x v="0"/>
    <x v="0"/>
    <n v="7"/>
    <n v="40477276.296199858"/>
  </r>
  <r>
    <n v="501049"/>
    <n v="10590"/>
    <d v="2026-06-12T00:00:00"/>
    <x v="5"/>
    <x v="1"/>
    <s v="Gurugram"/>
    <s v="Haryana"/>
    <x v="0"/>
    <x v="13"/>
    <x v="103"/>
    <x v="2"/>
    <n v="148.61000000000001"/>
    <n v="148.61000000000001"/>
    <n v="20"/>
    <n v="118.88800000000002"/>
    <x v="1"/>
    <x v="1"/>
    <x v="1"/>
    <n v="2"/>
    <n v="1813400.6490999996"/>
  </r>
  <r>
    <n v="501050"/>
    <n v="10333"/>
    <d v="2025-08-21T00:00:00"/>
    <x v="8"/>
    <x v="0"/>
    <s v="Chennai"/>
    <s v="Tamil Nadu"/>
    <x v="0"/>
    <x v="10"/>
    <x v="81"/>
    <x v="4"/>
    <n v="658.51"/>
    <n v="3292.55"/>
    <n v="19"/>
    <n v="2666.9655000000002"/>
    <x v="0"/>
    <x v="1"/>
    <x v="0"/>
    <n v="6"/>
    <n v="1813400.6490999996"/>
  </r>
  <r>
    <n v="501051"/>
    <n v="10261"/>
    <d v="2026-05-15T00:00:00"/>
    <x v="2"/>
    <x v="1"/>
    <s v="Pune"/>
    <s v="Maharashtra"/>
    <x v="0"/>
    <x v="10"/>
    <x v="30"/>
    <x v="2"/>
    <n v="154.35"/>
    <n v="154.35"/>
    <n v="3"/>
    <n v="149.71949999999998"/>
    <x v="0"/>
    <x v="0"/>
    <x v="1"/>
    <n v="5"/>
    <n v="40477276.296199858"/>
  </r>
  <r>
    <n v="501052"/>
    <n v="10354"/>
    <d v="2025-12-20T00:00:00"/>
    <x v="3"/>
    <x v="1"/>
    <s v="Pune"/>
    <s v="Maharashtra"/>
    <x v="0"/>
    <x v="13"/>
    <x v="103"/>
    <x v="2"/>
    <n v="157.84"/>
    <n v="157.84"/>
    <n v="6"/>
    <n v="148.36959999999999"/>
    <x v="0"/>
    <x v="0"/>
    <x v="1"/>
    <n v="5"/>
    <n v="40477276.296199858"/>
  </r>
  <r>
    <n v="501053"/>
    <n v="10044"/>
    <d v="2025-06-02T00:00:00"/>
    <x v="29"/>
    <x v="1"/>
    <s v="Hyderabad"/>
    <s v="Telangana"/>
    <x v="2"/>
    <x v="14"/>
    <x v="61"/>
    <x v="1"/>
    <n v="64791.67"/>
    <n v="129583.34"/>
    <n v="16"/>
    <n v="108850.00559999999"/>
    <x v="1"/>
    <x v="1"/>
    <x v="2"/>
    <n v="3"/>
    <n v="1813400.6490999996"/>
  </r>
  <r>
    <n v="501054"/>
    <n v="10664"/>
    <d v="2025-07-17T00:00:00"/>
    <x v="41"/>
    <x v="0"/>
    <s v="Kolkata"/>
    <s v="West Bengal"/>
    <x v="4"/>
    <x v="21"/>
    <x v="64"/>
    <x v="2"/>
    <n v="609.82000000000005"/>
    <n v="609.82000000000005"/>
    <n v="30"/>
    <n v="426.87400000000002"/>
    <x v="4"/>
    <x v="0"/>
    <x v="2"/>
    <n v="6"/>
    <n v="40477276.296199858"/>
  </r>
  <r>
    <n v="501055"/>
    <n v="10186"/>
    <d v="2026-07-12T00:00:00"/>
    <x v="28"/>
    <x v="1"/>
    <s v="Mumbai"/>
    <s v="Maharashtra"/>
    <x v="0"/>
    <x v="17"/>
    <x v="21"/>
    <x v="2"/>
    <n v="157.12"/>
    <n v="157.12"/>
    <n v="30"/>
    <n v="109.98399999999999"/>
    <x v="1"/>
    <x v="0"/>
    <x v="1"/>
    <n v="3"/>
    <n v="40477276.296199858"/>
  </r>
  <r>
    <n v="501056"/>
    <n v="11226"/>
    <d v="2026-07-29T00:00:00"/>
    <x v="7"/>
    <x v="0"/>
    <s v="Patna"/>
    <s v="Bihar"/>
    <x v="1"/>
    <x v="12"/>
    <x v="78"/>
    <x v="2"/>
    <n v="2409.46"/>
    <n v="2409.46"/>
    <n v="22"/>
    <n v="1879.3788000000002"/>
    <x v="1"/>
    <x v="1"/>
    <x v="4"/>
    <n v="4"/>
    <n v="1813400.6490999996"/>
  </r>
  <r>
    <n v="501057"/>
    <n v="10961"/>
    <d v="2026-03-29T00:00:00"/>
    <x v="1"/>
    <x v="0"/>
    <s v="Jaipur"/>
    <s v="Rajasthan"/>
    <x v="4"/>
    <x v="15"/>
    <x v="68"/>
    <x v="2"/>
    <n v="702.98"/>
    <n v="702.98"/>
    <n v="16"/>
    <n v="590.50319999999999"/>
    <x v="1"/>
    <x v="0"/>
    <x v="0"/>
    <n v="4"/>
    <n v="40477276.296199858"/>
  </r>
  <r>
    <n v="501058"/>
    <n v="10875"/>
    <d v="2026-04-10T00:00:00"/>
    <x v="20"/>
    <x v="1"/>
    <s v="Kolkata"/>
    <s v="West Bengal"/>
    <x v="1"/>
    <x v="12"/>
    <x v="78"/>
    <x v="2"/>
    <n v="2167.0300000000002"/>
    <n v="2167.0300000000002"/>
    <n v="25"/>
    <n v="1625.2725"/>
    <x v="0"/>
    <x v="0"/>
    <x v="4"/>
    <n v="5"/>
    <n v="40477276.296199858"/>
  </r>
  <r>
    <n v="501059"/>
    <n v="10223"/>
    <d v="2026-06-14T00:00:00"/>
    <x v="28"/>
    <x v="1"/>
    <s v="Mumbai"/>
    <s v="Maharashtra"/>
    <x v="6"/>
    <x v="16"/>
    <x v="75"/>
    <x v="2"/>
    <n v="711.1"/>
    <n v="711.1"/>
    <n v="30"/>
    <n v="497.77"/>
    <x v="0"/>
    <x v="0"/>
    <x v="1"/>
    <n v="6"/>
    <n v="40477276.296199858"/>
  </r>
  <r>
    <n v="501060"/>
    <n v="10841"/>
    <d v="2025-01-06T00:00:00"/>
    <x v="7"/>
    <x v="0"/>
    <s v="Surat"/>
    <s v="Gujarat"/>
    <x v="3"/>
    <x v="11"/>
    <x v="71"/>
    <x v="2"/>
    <n v="824.46"/>
    <n v="824.46"/>
    <n v="16"/>
    <n v="692.54639999999995"/>
    <x v="1"/>
    <x v="0"/>
    <x v="4"/>
    <n v="3"/>
    <n v="40477276.296199858"/>
  </r>
  <r>
    <n v="501061"/>
    <n v="10452"/>
    <d v="2026-05-05T00:00:00"/>
    <x v="21"/>
    <x v="1"/>
    <s v="Nashik"/>
    <s v="Maharashtra"/>
    <x v="4"/>
    <x v="18"/>
    <x v="83"/>
    <x v="2"/>
    <n v="281.86"/>
    <n v="281.86"/>
    <n v="30"/>
    <n v="197.30199999999999"/>
    <x v="0"/>
    <x v="0"/>
    <x v="1"/>
    <n v="1"/>
    <n v="40477276.296199858"/>
  </r>
  <r>
    <n v="501062"/>
    <n v="10664"/>
    <d v="2025-12-18T00:00:00"/>
    <x v="41"/>
    <x v="0"/>
    <s v="Kolkata"/>
    <s v="West Bengal"/>
    <x v="6"/>
    <x v="26"/>
    <x v="85"/>
    <x v="3"/>
    <n v="403.68"/>
    <n v="1211.04"/>
    <n v="15"/>
    <n v="1029.384"/>
    <x v="1"/>
    <x v="2"/>
    <x v="3"/>
    <n v="0"/>
    <n v="3077928.2320000008"/>
  </r>
  <r>
    <n v="501063"/>
    <n v="10767"/>
    <d v="2025-09-11T00:00:00"/>
    <x v="20"/>
    <x v="0"/>
    <s v="Nagpur"/>
    <s v="Maharashtra"/>
    <x v="6"/>
    <x v="19"/>
    <x v="104"/>
    <x v="1"/>
    <n v="705.01"/>
    <n v="1410.02"/>
    <n v="17"/>
    <n v="1170.3165999999999"/>
    <x v="1"/>
    <x v="0"/>
    <x v="1"/>
    <n v="2"/>
    <n v="40477276.296199858"/>
  </r>
  <r>
    <n v="501064"/>
    <n v="11328"/>
    <d v="2025-04-27T00:00:00"/>
    <x v="3"/>
    <x v="1"/>
    <s v="Chandigarh"/>
    <s v="Chandigarh (UT)"/>
    <x v="2"/>
    <x v="3"/>
    <x v="57"/>
    <x v="2"/>
    <n v="52347.25"/>
    <n v="52347.25"/>
    <n v="29"/>
    <n v="37166.547500000001"/>
    <x v="1"/>
    <x v="0"/>
    <x v="1"/>
    <n v="4"/>
    <n v="40477276.296199858"/>
  </r>
  <r>
    <n v="501065"/>
    <n v="10976"/>
    <d v="2025-01-09T00:00:00"/>
    <x v="0"/>
    <x v="0"/>
    <s v="Lucknow"/>
    <s v="Uttar Pradesh"/>
    <x v="6"/>
    <x v="19"/>
    <x v="31"/>
    <x v="1"/>
    <n v="830.56"/>
    <n v="1661.12"/>
    <n v="3"/>
    <n v="1611.2864"/>
    <x v="1"/>
    <x v="0"/>
    <x v="2"/>
    <n v="4"/>
    <n v="40477276.296199858"/>
  </r>
  <r>
    <n v="501066"/>
    <n v="10202"/>
    <d v="2025-06-24T00:00:00"/>
    <x v="10"/>
    <x v="1"/>
    <s v="Delhi"/>
    <s v="Delhi (NCT)"/>
    <x v="1"/>
    <x v="2"/>
    <x v="6"/>
    <x v="1"/>
    <n v="4914.1099999999997"/>
    <n v="9828.2199999999993"/>
    <n v="19"/>
    <n v="7960.8581999999997"/>
    <x v="3"/>
    <x v="0"/>
    <x v="1"/>
    <n v="2"/>
    <n v="40477276.296199858"/>
  </r>
  <r>
    <n v="501067"/>
    <n v="10330"/>
    <d v="2025-08-19T00:00:00"/>
    <x v="1"/>
    <x v="0"/>
    <s v="Delhi"/>
    <s v="Delhi (NCT)"/>
    <x v="6"/>
    <x v="25"/>
    <x v="79"/>
    <x v="1"/>
    <n v="594.45000000000005"/>
    <n v="1188.9000000000001"/>
    <n v="8"/>
    <n v="1093.7880000000002"/>
    <x v="0"/>
    <x v="0"/>
    <x v="4"/>
    <n v="2"/>
    <n v="40477276.296199858"/>
  </r>
  <r>
    <n v="501068"/>
    <n v="10670"/>
    <d v="2025-04-04T00:00:00"/>
    <x v="6"/>
    <x v="1"/>
    <s v="Mumbai"/>
    <s v="Maharashtra"/>
    <x v="4"/>
    <x v="7"/>
    <x v="8"/>
    <x v="2"/>
    <n v="489.87"/>
    <n v="489.87"/>
    <n v="15"/>
    <n v="416.3895"/>
    <x v="1"/>
    <x v="0"/>
    <x v="1"/>
    <n v="5"/>
    <n v="40477276.296199858"/>
  </r>
  <r>
    <n v="501069"/>
    <n v="10461"/>
    <d v="2025-08-14T00:00:00"/>
    <x v="47"/>
    <x v="0"/>
    <s v="Patna"/>
    <s v="Bihar"/>
    <x v="2"/>
    <x v="6"/>
    <x v="60"/>
    <x v="1"/>
    <n v="3318"/>
    <n v="6636"/>
    <n v="12"/>
    <n v="5839.68"/>
    <x v="0"/>
    <x v="1"/>
    <x v="3"/>
    <n v="7"/>
    <n v="1813400.6490999996"/>
  </r>
  <r>
    <n v="501070"/>
    <n v="10277"/>
    <d v="2026-08-07T00:00:00"/>
    <x v="25"/>
    <x v="0"/>
    <s v="Delhi"/>
    <s v="Delhi (NCT)"/>
    <x v="2"/>
    <x v="6"/>
    <x v="58"/>
    <x v="0"/>
    <n v="30053.56"/>
    <n v="120214.24"/>
    <n v="28"/>
    <n v="86554.252800000002"/>
    <x v="0"/>
    <x v="0"/>
    <x v="1"/>
    <n v="4"/>
    <n v="40477276.296199858"/>
  </r>
  <r>
    <n v="501071"/>
    <n v="10560"/>
    <d v="2026-01-09T00:00:00"/>
    <x v="26"/>
    <x v="0"/>
    <s v="Bengaluru"/>
    <s v="Karnataka"/>
    <x v="6"/>
    <x v="19"/>
    <x v="104"/>
    <x v="2"/>
    <n v="743.44"/>
    <n v="743.44"/>
    <n v="20"/>
    <n v="594.75200000000007"/>
    <x v="1"/>
    <x v="1"/>
    <x v="4"/>
    <n v="6"/>
    <n v="1813400.6490999996"/>
  </r>
  <r>
    <n v="501072"/>
    <n v="11447"/>
    <d v="2026-04-02T00:00:00"/>
    <x v="41"/>
    <x v="1"/>
    <s v="Mumbai"/>
    <s v="Maharashtra"/>
    <x v="2"/>
    <x v="5"/>
    <x v="34"/>
    <x v="2"/>
    <n v="1531.3"/>
    <n v="1531.3"/>
    <n v="8"/>
    <n v="1408.796"/>
    <x v="2"/>
    <x v="0"/>
    <x v="1"/>
    <n v="3"/>
    <n v="40477276.296199858"/>
  </r>
  <r>
    <n v="501073"/>
    <n v="10144"/>
    <d v="2025-07-12T00:00:00"/>
    <x v="25"/>
    <x v="1"/>
    <s v="Indore"/>
    <s v="Madhya Pradesh"/>
    <x v="0"/>
    <x v="13"/>
    <x v="103"/>
    <x v="2"/>
    <n v="155.24"/>
    <n v="155.24"/>
    <n v="5"/>
    <n v="147.47800000000001"/>
    <x v="3"/>
    <x v="0"/>
    <x v="1"/>
    <n v="2"/>
    <n v="40477276.296199858"/>
  </r>
  <r>
    <n v="501074"/>
    <n v="10966"/>
    <d v="2025-12-14T00:00:00"/>
    <x v="31"/>
    <x v="0"/>
    <s v="Patna"/>
    <s v="Bihar"/>
    <x v="1"/>
    <x v="9"/>
    <x v="45"/>
    <x v="2"/>
    <n v="1826.79"/>
    <n v="1826.79"/>
    <n v="9"/>
    <n v="1662.3788999999999"/>
    <x v="0"/>
    <x v="0"/>
    <x v="1"/>
    <n v="4"/>
    <n v="40477276.296199858"/>
  </r>
  <r>
    <n v="501075"/>
    <n v="11161"/>
    <d v="2025-04-30T00:00:00"/>
    <x v="0"/>
    <x v="0"/>
    <s v="Bengaluru"/>
    <s v="Karnataka"/>
    <x v="3"/>
    <x v="8"/>
    <x v="37"/>
    <x v="2"/>
    <n v="919.19"/>
    <n v="919.19"/>
    <n v="9"/>
    <n v="836.4629000000001"/>
    <x v="0"/>
    <x v="0"/>
    <x v="1"/>
    <n v="3"/>
    <n v="40477276.296199858"/>
  </r>
  <r>
    <n v="501076"/>
    <n v="11375"/>
    <d v="2025-09-12T00:00:00"/>
    <x v="31"/>
    <x v="1"/>
    <s v="Delhi"/>
    <s v="Delhi (NCT)"/>
    <x v="4"/>
    <x v="15"/>
    <x v="68"/>
    <x v="0"/>
    <n v="728.88"/>
    <n v="2915.52"/>
    <n v="23"/>
    <n v="2244.9504000000002"/>
    <x v="1"/>
    <x v="2"/>
    <x v="2"/>
    <n v="0"/>
    <n v="3077928.2320000008"/>
  </r>
  <r>
    <n v="501077"/>
    <n v="10232"/>
    <d v="2026-02-06T00:00:00"/>
    <x v="25"/>
    <x v="0"/>
    <s v="Surat"/>
    <s v="Gujarat"/>
    <x v="1"/>
    <x v="2"/>
    <x v="2"/>
    <x v="2"/>
    <n v="2492.61"/>
    <n v="2492.61"/>
    <n v="12"/>
    <n v="2193.4968000000003"/>
    <x v="3"/>
    <x v="2"/>
    <x v="2"/>
    <n v="0"/>
    <n v="3077928.2320000008"/>
  </r>
  <r>
    <n v="501078"/>
    <n v="10113"/>
    <d v="2025-06-15T00:00:00"/>
    <x v="8"/>
    <x v="1"/>
    <s v="Bengaluru"/>
    <s v="Karnataka"/>
    <x v="3"/>
    <x v="11"/>
    <x v="49"/>
    <x v="2"/>
    <n v="688.46"/>
    <n v="688.46"/>
    <n v="21"/>
    <n v="543.88340000000005"/>
    <x v="1"/>
    <x v="1"/>
    <x v="3"/>
    <n v="3"/>
    <n v="1813400.6490999996"/>
  </r>
  <r>
    <n v="501079"/>
    <n v="10622"/>
    <d v="2025-05-25T00:00:00"/>
    <x v="15"/>
    <x v="0"/>
    <s v="Mumbai"/>
    <s v="Maharashtra"/>
    <x v="2"/>
    <x v="6"/>
    <x v="48"/>
    <x v="2"/>
    <n v="24675.759999999998"/>
    <n v="24675.759999999998"/>
    <n v="30"/>
    <n v="17273.031999999999"/>
    <x v="2"/>
    <x v="2"/>
    <x v="2"/>
    <n v="0"/>
    <n v="3077928.2320000008"/>
  </r>
  <r>
    <n v="501080"/>
    <n v="11300"/>
    <d v="2026-07-03T00:00:00"/>
    <x v="11"/>
    <x v="0"/>
    <s v="Bhopal"/>
    <s v="Madhya Pradesh"/>
    <x v="2"/>
    <x v="6"/>
    <x v="48"/>
    <x v="2"/>
    <n v="26205.88"/>
    <n v="26205.88"/>
    <n v="22"/>
    <n v="20440.5864"/>
    <x v="0"/>
    <x v="0"/>
    <x v="2"/>
    <n v="3"/>
    <n v="40477276.296199858"/>
  </r>
  <r>
    <n v="501081"/>
    <n v="10046"/>
    <d v="2026-06-24T00:00:00"/>
    <x v="16"/>
    <x v="0"/>
    <s v="Bhopal"/>
    <s v="Madhya Pradesh"/>
    <x v="4"/>
    <x v="15"/>
    <x v="18"/>
    <x v="1"/>
    <n v="611.27"/>
    <n v="1222.54"/>
    <n v="10"/>
    <n v="1100.2860000000001"/>
    <x v="1"/>
    <x v="0"/>
    <x v="2"/>
    <n v="3"/>
    <n v="40477276.296199858"/>
  </r>
  <r>
    <n v="501082"/>
    <n v="11427"/>
    <d v="2026-04-08T00:00:00"/>
    <x v="43"/>
    <x v="0"/>
    <s v="Chennai"/>
    <s v="Tamil Nadu"/>
    <x v="2"/>
    <x v="3"/>
    <x v="3"/>
    <x v="2"/>
    <n v="25821.439999999999"/>
    <n v="25821.439999999999"/>
    <n v="12"/>
    <n v="22722.867200000001"/>
    <x v="3"/>
    <x v="0"/>
    <x v="2"/>
    <n v="2"/>
    <n v="40477276.296199858"/>
  </r>
  <r>
    <n v="501083"/>
    <n v="10482"/>
    <d v="2025-09-20T00:00:00"/>
    <x v="22"/>
    <x v="0"/>
    <s v="Noida"/>
    <s v="Uttar Pradesh"/>
    <x v="2"/>
    <x v="14"/>
    <x v="17"/>
    <x v="2"/>
    <n v="56603.65"/>
    <n v="56603.65"/>
    <n v="8"/>
    <n v="52075.358"/>
    <x v="4"/>
    <x v="0"/>
    <x v="0"/>
    <n v="5"/>
    <n v="40477276.296199858"/>
  </r>
  <r>
    <n v="501084"/>
    <n v="10549"/>
    <d v="2025-01-03T00:00:00"/>
    <x v="11"/>
    <x v="1"/>
    <s v="Delhi"/>
    <s v="Delhi (NCT)"/>
    <x v="2"/>
    <x v="14"/>
    <x v="61"/>
    <x v="2"/>
    <n v="66464.7"/>
    <n v="66464.7"/>
    <n v="18"/>
    <n v="54501.054000000004"/>
    <x v="1"/>
    <x v="0"/>
    <x v="1"/>
    <n v="2"/>
    <n v="40477276.296199858"/>
  </r>
  <r>
    <n v="501085"/>
    <n v="10673"/>
    <d v="2025-03-30T00:00:00"/>
    <x v="12"/>
    <x v="0"/>
    <s v="Chennai"/>
    <s v="Tamil Nadu"/>
    <x v="5"/>
    <x v="22"/>
    <x v="101"/>
    <x v="2"/>
    <n v="876.22"/>
    <n v="876.22"/>
    <n v="15"/>
    <n v="744.78700000000003"/>
    <x v="1"/>
    <x v="0"/>
    <x v="1"/>
    <n v="4"/>
    <n v="40477276.296199858"/>
  </r>
  <r>
    <n v="501086"/>
    <n v="10761"/>
    <d v="2026-05-10T00:00:00"/>
    <x v="41"/>
    <x v="1"/>
    <s v="Bengaluru"/>
    <s v="Karnataka"/>
    <x v="4"/>
    <x v="21"/>
    <x v="64"/>
    <x v="2"/>
    <n v="593.64"/>
    <n v="593.64"/>
    <n v="12"/>
    <n v="522.40319999999997"/>
    <x v="0"/>
    <x v="0"/>
    <x v="1"/>
    <n v="3"/>
    <n v="40477276.296199858"/>
  </r>
  <r>
    <n v="501087"/>
    <n v="11299"/>
    <d v="2026-04-09T00:00:00"/>
    <x v="27"/>
    <x v="0"/>
    <s v="Delhi"/>
    <s v="Delhi (NCT)"/>
    <x v="0"/>
    <x v="10"/>
    <x v="81"/>
    <x v="1"/>
    <n v="702.01"/>
    <n v="1404.02"/>
    <n v="7"/>
    <n v="1305.7385999999999"/>
    <x v="0"/>
    <x v="0"/>
    <x v="1"/>
    <n v="7"/>
    <n v="40477276.296199858"/>
  </r>
  <r>
    <n v="501088"/>
    <n v="11081"/>
    <d v="2026-05-13T00:00:00"/>
    <x v="12"/>
    <x v="1"/>
    <s v="Gurugram"/>
    <s v="Haryana"/>
    <x v="3"/>
    <x v="4"/>
    <x v="88"/>
    <x v="2"/>
    <n v="7311.13"/>
    <n v="7311.13"/>
    <n v="19"/>
    <n v="5922.0153"/>
    <x v="3"/>
    <x v="1"/>
    <x v="0"/>
    <n v="3"/>
    <n v="1813400.6490999996"/>
  </r>
  <r>
    <n v="501089"/>
    <n v="10946"/>
    <d v="2026-05-16T00:00:00"/>
    <x v="33"/>
    <x v="0"/>
    <s v="Mysuru"/>
    <s v="Karnataka"/>
    <x v="0"/>
    <x v="10"/>
    <x v="81"/>
    <x v="2"/>
    <n v="684.23"/>
    <n v="684.23"/>
    <n v="28"/>
    <n v="492.6456"/>
    <x v="2"/>
    <x v="0"/>
    <x v="2"/>
    <n v="3"/>
    <n v="40477276.296199858"/>
  </r>
  <r>
    <n v="501090"/>
    <n v="10037"/>
    <d v="2025-09-27T00:00:00"/>
    <x v="25"/>
    <x v="0"/>
    <s v="Coimbatore"/>
    <s v="Tamil Nadu"/>
    <x v="5"/>
    <x v="12"/>
    <x v="43"/>
    <x v="2"/>
    <n v="603.70000000000005"/>
    <n v="603.70000000000005"/>
    <n v="27"/>
    <n v="440.70100000000002"/>
    <x v="3"/>
    <x v="0"/>
    <x v="1"/>
    <n v="3"/>
    <n v="40477276.296199858"/>
  </r>
  <r>
    <n v="501091"/>
    <n v="10018"/>
    <d v="2026-03-21T00:00:00"/>
    <x v="27"/>
    <x v="0"/>
    <s v="Lucknow"/>
    <s v="Uttar Pradesh"/>
    <x v="3"/>
    <x v="20"/>
    <x v="44"/>
    <x v="1"/>
    <n v="8295.84"/>
    <n v="16591.68"/>
    <n v="9"/>
    <n v="15098.428800000002"/>
    <x v="1"/>
    <x v="0"/>
    <x v="1"/>
    <n v="2"/>
    <n v="40477276.296199858"/>
  </r>
  <r>
    <n v="501092"/>
    <n v="10111"/>
    <d v="2026-07-09T00:00:00"/>
    <x v="0"/>
    <x v="0"/>
    <s v="Chandigarh"/>
    <s v="Chandigarh (UT)"/>
    <x v="4"/>
    <x v="7"/>
    <x v="10"/>
    <x v="0"/>
    <n v="660.59"/>
    <n v="2642.36"/>
    <n v="26"/>
    <n v="1955.3464000000001"/>
    <x v="1"/>
    <x v="0"/>
    <x v="1"/>
    <n v="3"/>
    <n v="40477276.296199858"/>
  </r>
  <r>
    <n v="501093"/>
    <n v="11433"/>
    <d v="2025-03-25T00:00:00"/>
    <x v="4"/>
    <x v="0"/>
    <s v="Mumbai"/>
    <s v="Maharashtra"/>
    <x v="3"/>
    <x v="8"/>
    <x v="46"/>
    <x v="2"/>
    <n v="1131.69"/>
    <n v="1131.69"/>
    <n v="4"/>
    <n v="1086.4223999999999"/>
    <x v="0"/>
    <x v="0"/>
    <x v="1"/>
    <n v="2"/>
    <n v="40477276.296199858"/>
  </r>
  <r>
    <n v="501094"/>
    <n v="10009"/>
    <d v="2025-06-02T00:00:00"/>
    <x v="26"/>
    <x v="1"/>
    <s v="Delhi"/>
    <s v="Delhi (NCT)"/>
    <x v="1"/>
    <x v="1"/>
    <x v="1"/>
    <x v="1"/>
    <n v="1760.29"/>
    <n v="3520.58"/>
    <n v="2"/>
    <n v="3450.1684"/>
    <x v="1"/>
    <x v="0"/>
    <x v="1"/>
    <n v="5"/>
    <n v="40477276.296199858"/>
  </r>
  <r>
    <n v="501095"/>
    <n v="11339"/>
    <d v="2025-03-08T00:00:00"/>
    <x v="12"/>
    <x v="0"/>
    <s v="Kolkata"/>
    <s v="West Bengal"/>
    <x v="2"/>
    <x v="3"/>
    <x v="57"/>
    <x v="2"/>
    <n v="53728"/>
    <n v="53728"/>
    <n v="26"/>
    <n v="39758.720000000001"/>
    <x v="1"/>
    <x v="0"/>
    <x v="1"/>
    <n v="3"/>
    <n v="40477276.296199858"/>
  </r>
  <r>
    <n v="501096"/>
    <n v="10274"/>
    <d v="2026-06-23T00:00:00"/>
    <x v="20"/>
    <x v="0"/>
    <s v="Jaipur"/>
    <s v="Rajasthan"/>
    <x v="3"/>
    <x v="8"/>
    <x v="46"/>
    <x v="2"/>
    <n v="1198.43"/>
    <n v="1198.43"/>
    <n v="6"/>
    <n v="1126.5242000000001"/>
    <x v="1"/>
    <x v="0"/>
    <x v="2"/>
    <n v="2"/>
    <n v="40477276.296199858"/>
  </r>
  <r>
    <n v="501097"/>
    <n v="11409"/>
    <d v="2025-09-19T00:00:00"/>
    <x v="12"/>
    <x v="1"/>
    <s v="Nagpur"/>
    <s v="Maharashtra"/>
    <x v="2"/>
    <x v="5"/>
    <x v="26"/>
    <x v="3"/>
    <n v="5473.59"/>
    <n v="16420.77"/>
    <n v="10"/>
    <n v="14778.693000000001"/>
    <x v="1"/>
    <x v="0"/>
    <x v="2"/>
    <n v="4"/>
    <n v="40477276.296199858"/>
  </r>
  <r>
    <n v="501098"/>
    <n v="10628"/>
    <d v="2026-07-27T00:00:00"/>
    <x v="7"/>
    <x v="1"/>
    <s v="Bhubaneswar"/>
    <s v="Odisha"/>
    <x v="4"/>
    <x v="18"/>
    <x v="69"/>
    <x v="1"/>
    <n v="343.21"/>
    <n v="686.42"/>
    <n v="15"/>
    <n v="583.45699999999999"/>
    <x v="1"/>
    <x v="0"/>
    <x v="1"/>
    <n v="1"/>
    <n v="40477276.296199858"/>
  </r>
  <r>
    <n v="501099"/>
    <n v="10617"/>
    <d v="2025-03-12T00:00:00"/>
    <x v="8"/>
    <x v="0"/>
    <s v="Kochi"/>
    <s v="Kerala"/>
    <x v="3"/>
    <x v="4"/>
    <x v="39"/>
    <x v="2"/>
    <n v="5043.7299999999996"/>
    <n v="5043.7299999999996"/>
    <n v="15"/>
    <n v="4287.1704999999993"/>
    <x v="1"/>
    <x v="0"/>
    <x v="2"/>
    <n v="3"/>
    <n v="40477276.296199858"/>
  </r>
  <r>
    <n v="501100"/>
    <n v="10626"/>
    <d v="2025-03-20T00:00:00"/>
    <x v="41"/>
    <x v="0"/>
    <s v="Bengaluru"/>
    <s v="Karnataka"/>
    <x v="3"/>
    <x v="4"/>
    <x v="39"/>
    <x v="2"/>
    <n v="5149.59"/>
    <n v="5149.59"/>
    <n v="16"/>
    <n v="4325.6556"/>
    <x v="1"/>
    <x v="0"/>
    <x v="1"/>
    <n v="6"/>
    <n v="40477276.296199858"/>
  </r>
  <r>
    <n v="501101"/>
    <n v="10782"/>
    <d v="2025-06-06T00:00:00"/>
    <x v="13"/>
    <x v="0"/>
    <s v="Indore"/>
    <s v="Madhya Pradesh"/>
    <x v="2"/>
    <x v="3"/>
    <x v="40"/>
    <x v="2"/>
    <n v="66308.179999999993"/>
    <n v="66308.179999999993"/>
    <n v="3"/>
    <n v="64318.934599999993"/>
    <x v="0"/>
    <x v="0"/>
    <x v="2"/>
    <n v="3"/>
    <n v="40477276.296199858"/>
  </r>
  <r>
    <n v="501102"/>
    <n v="10420"/>
    <d v="2025-06-13T00:00:00"/>
    <x v="8"/>
    <x v="1"/>
    <s v="Mumbai"/>
    <s v="Maharashtra"/>
    <x v="3"/>
    <x v="11"/>
    <x v="13"/>
    <x v="2"/>
    <n v="1223.56"/>
    <n v="1223.56"/>
    <n v="12"/>
    <n v="1076.7328"/>
    <x v="0"/>
    <x v="0"/>
    <x v="0"/>
    <n v="2"/>
    <n v="40477276.296199858"/>
  </r>
  <r>
    <n v="501103"/>
    <n v="11035"/>
    <d v="2026-06-08T00:00:00"/>
    <x v="26"/>
    <x v="0"/>
    <s v="Lucknow"/>
    <s v="Uttar Pradesh"/>
    <x v="4"/>
    <x v="15"/>
    <x v="73"/>
    <x v="2"/>
    <n v="496.24"/>
    <n v="496.24"/>
    <n v="25"/>
    <n v="372.18"/>
    <x v="1"/>
    <x v="0"/>
    <x v="2"/>
    <n v="6"/>
    <n v="40477276.296199858"/>
  </r>
  <r>
    <n v="501104"/>
    <n v="10131"/>
    <d v="2025-12-22T00:00:00"/>
    <x v="35"/>
    <x v="0"/>
    <s v="Mysuru"/>
    <s v="Karnataka"/>
    <x v="4"/>
    <x v="21"/>
    <x v="47"/>
    <x v="2"/>
    <n v="472.85"/>
    <n v="472.85"/>
    <n v="6"/>
    <n v="444.47899999999998"/>
    <x v="0"/>
    <x v="0"/>
    <x v="1"/>
    <n v="3"/>
    <n v="40477276.296199858"/>
  </r>
  <r>
    <n v="501105"/>
    <n v="10327"/>
    <d v="2025-12-02T00:00:00"/>
    <x v="40"/>
    <x v="1"/>
    <s v="Kochi"/>
    <s v="Kerala"/>
    <x v="1"/>
    <x v="9"/>
    <x v="45"/>
    <x v="2"/>
    <n v="1985.41"/>
    <n v="1985.41"/>
    <n v="12"/>
    <n v="1747.1608000000001"/>
    <x v="4"/>
    <x v="0"/>
    <x v="1"/>
    <n v="2"/>
    <n v="40477276.296199858"/>
  </r>
  <r>
    <n v="501106"/>
    <n v="11395"/>
    <d v="2025-11-01T00:00:00"/>
    <x v="12"/>
    <x v="1"/>
    <s v="Kolkata"/>
    <s v="West Bengal"/>
    <x v="2"/>
    <x v="3"/>
    <x v="3"/>
    <x v="1"/>
    <n v="25356.46"/>
    <n v="50712.92"/>
    <n v="8"/>
    <n v="46655.886400000003"/>
    <x v="3"/>
    <x v="0"/>
    <x v="1"/>
    <n v="4"/>
    <n v="40477276.296199858"/>
  </r>
  <r>
    <n v="501107"/>
    <n v="11424"/>
    <d v="2026-06-21T00:00:00"/>
    <x v="5"/>
    <x v="0"/>
    <s v="Mumbai"/>
    <s v="Maharashtra"/>
    <x v="1"/>
    <x v="12"/>
    <x v="32"/>
    <x v="2"/>
    <n v="2379.27"/>
    <n v="2379.27"/>
    <n v="21"/>
    <n v="1879.6233"/>
    <x v="3"/>
    <x v="0"/>
    <x v="1"/>
    <n v="4"/>
    <n v="40477276.296199858"/>
  </r>
  <r>
    <n v="501108"/>
    <n v="10746"/>
    <d v="2025-08-28T00:00:00"/>
    <x v="16"/>
    <x v="0"/>
    <s v="Visakhapatnam"/>
    <s v="Andhra Pradesh"/>
    <x v="2"/>
    <x v="14"/>
    <x v="77"/>
    <x v="1"/>
    <n v="66161.039999999994"/>
    <n v="132322.07999999999"/>
    <n v="7"/>
    <n v="123059.53439999997"/>
    <x v="2"/>
    <x v="0"/>
    <x v="1"/>
    <n v="4"/>
    <n v="40477276.296199858"/>
  </r>
  <r>
    <n v="501109"/>
    <n v="10966"/>
    <d v="2025-08-16T00:00:00"/>
    <x v="31"/>
    <x v="0"/>
    <s v="Patna"/>
    <s v="Bihar"/>
    <x v="0"/>
    <x v="0"/>
    <x v="90"/>
    <x v="2"/>
    <n v="49.99"/>
    <n v="49.99"/>
    <n v="23"/>
    <n v="38.4923"/>
    <x v="2"/>
    <x v="0"/>
    <x v="2"/>
    <n v="3"/>
    <n v="40477276.296199858"/>
  </r>
  <r>
    <n v="501110"/>
    <n v="10815"/>
    <d v="2026-02-15T00:00:00"/>
    <x v="21"/>
    <x v="0"/>
    <s v="Indore"/>
    <s v="Madhya Pradesh"/>
    <x v="2"/>
    <x v="14"/>
    <x v="61"/>
    <x v="2"/>
    <n v="66269.710000000006"/>
    <n v="66269.710000000006"/>
    <n v="14"/>
    <n v="56991.950600000004"/>
    <x v="1"/>
    <x v="0"/>
    <x v="1"/>
    <n v="4"/>
    <n v="40477276.296199858"/>
  </r>
  <r>
    <n v="501111"/>
    <n v="11073"/>
    <d v="2025-07-05T00:00:00"/>
    <x v="8"/>
    <x v="1"/>
    <s v="Hyderabad"/>
    <s v="Telangana"/>
    <x v="3"/>
    <x v="4"/>
    <x v="39"/>
    <x v="2"/>
    <n v="5096.26"/>
    <n v="5096.26"/>
    <n v="28"/>
    <n v="3669.3072000000002"/>
    <x v="1"/>
    <x v="0"/>
    <x v="2"/>
    <n v="5"/>
    <n v="40477276.296199858"/>
  </r>
  <r>
    <n v="501112"/>
    <n v="10300"/>
    <d v="2026-04-23T00:00:00"/>
    <x v="1"/>
    <x v="1"/>
    <s v="Guwahati"/>
    <s v="Assam"/>
    <x v="3"/>
    <x v="11"/>
    <x v="72"/>
    <x v="2"/>
    <n v="1874.45"/>
    <n v="1874.45"/>
    <n v="26"/>
    <n v="1387.0930000000001"/>
    <x v="1"/>
    <x v="0"/>
    <x v="2"/>
    <n v="7"/>
    <n v="40477276.296199858"/>
  </r>
  <r>
    <n v="501113"/>
    <n v="10261"/>
    <d v="2025-08-12T00:00:00"/>
    <x v="2"/>
    <x v="1"/>
    <s v="Pune"/>
    <s v="Maharashtra"/>
    <x v="1"/>
    <x v="1"/>
    <x v="84"/>
    <x v="2"/>
    <n v="2402"/>
    <n v="2402"/>
    <n v="8"/>
    <n v="2209.84"/>
    <x v="2"/>
    <x v="0"/>
    <x v="1"/>
    <n v="3"/>
    <n v="40477276.296199858"/>
  </r>
  <r>
    <n v="501114"/>
    <n v="10136"/>
    <d v="2026-05-04T00:00:00"/>
    <x v="9"/>
    <x v="0"/>
    <s v="Indore"/>
    <s v="Madhya Pradesh"/>
    <x v="4"/>
    <x v="18"/>
    <x v="69"/>
    <x v="2"/>
    <n v="329.45"/>
    <n v="329.45"/>
    <n v="13"/>
    <n v="286.62149999999997"/>
    <x v="1"/>
    <x v="0"/>
    <x v="1"/>
    <n v="2"/>
    <n v="40477276.296199858"/>
  </r>
  <r>
    <n v="501115"/>
    <n v="11243"/>
    <d v="2025-11-15T00:00:00"/>
    <x v="41"/>
    <x v="1"/>
    <s v="Bengaluru"/>
    <s v="Karnataka"/>
    <x v="3"/>
    <x v="4"/>
    <x v="39"/>
    <x v="2"/>
    <n v="4904.78"/>
    <n v="4904.78"/>
    <n v="21"/>
    <n v="3874.7761999999998"/>
    <x v="0"/>
    <x v="0"/>
    <x v="2"/>
    <n v="5"/>
    <n v="40477276.296199858"/>
  </r>
  <r>
    <n v="501116"/>
    <n v="10607"/>
    <d v="2025-07-07T00:00:00"/>
    <x v="5"/>
    <x v="0"/>
    <s v="Mysuru"/>
    <s v="Karnataka"/>
    <x v="2"/>
    <x v="3"/>
    <x v="24"/>
    <x v="4"/>
    <n v="37304.519999999997"/>
    <n v="186522.59999999998"/>
    <n v="14"/>
    <n v="160409.43599999999"/>
    <x v="0"/>
    <x v="0"/>
    <x v="4"/>
    <n v="2"/>
    <n v="40477276.296199858"/>
  </r>
  <r>
    <n v="501117"/>
    <n v="11200"/>
    <d v="2026-04-11T00:00:00"/>
    <x v="30"/>
    <x v="0"/>
    <s v="Lucknow"/>
    <s v="Uttar Pradesh"/>
    <x v="1"/>
    <x v="12"/>
    <x v="78"/>
    <x v="3"/>
    <n v="2229"/>
    <n v="6687"/>
    <n v="25"/>
    <n v="5015.25"/>
    <x v="3"/>
    <x v="0"/>
    <x v="2"/>
    <n v="5"/>
    <n v="40477276.296199858"/>
  </r>
  <r>
    <n v="501118"/>
    <n v="10535"/>
    <d v="2026-01-11T00:00:00"/>
    <x v="14"/>
    <x v="2"/>
    <s v="Pune"/>
    <s v="Maharashtra"/>
    <x v="0"/>
    <x v="17"/>
    <x v="21"/>
    <x v="2"/>
    <n v="161.28"/>
    <n v="161.28"/>
    <n v="12"/>
    <n v="141.9264"/>
    <x v="1"/>
    <x v="0"/>
    <x v="2"/>
    <n v="3"/>
    <n v="40477276.296199858"/>
  </r>
  <r>
    <n v="501119"/>
    <n v="10409"/>
    <d v="2025-09-23T00:00:00"/>
    <x v="8"/>
    <x v="0"/>
    <s v="Kolkata"/>
    <s v="West Bengal"/>
    <x v="2"/>
    <x v="3"/>
    <x v="40"/>
    <x v="2"/>
    <n v="68891.34"/>
    <n v="68891.34"/>
    <n v="13"/>
    <n v="59935.465799999998"/>
    <x v="2"/>
    <x v="0"/>
    <x v="4"/>
    <n v="3"/>
    <n v="40477276.296199858"/>
  </r>
  <r>
    <n v="501120"/>
    <n v="11364"/>
    <d v="2026-03-17T00:00:00"/>
    <x v="22"/>
    <x v="1"/>
    <s v="Mumbai"/>
    <s v="Maharashtra"/>
    <x v="1"/>
    <x v="2"/>
    <x v="2"/>
    <x v="1"/>
    <n v="2571.64"/>
    <n v="5143.28"/>
    <n v="13"/>
    <n v="4474.6535999999996"/>
    <x v="1"/>
    <x v="0"/>
    <x v="0"/>
    <n v="2"/>
    <n v="40477276.296199858"/>
  </r>
  <r>
    <n v="501121"/>
    <n v="10742"/>
    <d v="2025-06-15T00:00:00"/>
    <x v="24"/>
    <x v="0"/>
    <s v="Delhi"/>
    <s v="Delhi (NCT)"/>
    <x v="6"/>
    <x v="25"/>
    <x v="100"/>
    <x v="0"/>
    <n v="515.29"/>
    <n v="2061.16"/>
    <n v="6"/>
    <n v="1937.4903999999997"/>
    <x v="1"/>
    <x v="0"/>
    <x v="1"/>
    <n v="2"/>
    <n v="40477276.296199858"/>
  </r>
  <r>
    <n v="501122"/>
    <n v="10310"/>
    <d v="2025-03-09T00:00:00"/>
    <x v="3"/>
    <x v="0"/>
    <s v="Chennai"/>
    <s v="Tamil Nadu"/>
    <x v="3"/>
    <x v="8"/>
    <x v="9"/>
    <x v="1"/>
    <n v="1049.1600000000001"/>
    <n v="2098.3200000000002"/>
    <n v="16"/>
    <n v="1762.5888"/>
    <x v="1"/>
    <x v="0"/>
    <x v="1"/>
    <n v="3"/>
    <n v="40477276.296199858"/>
  </r>
  <r>
    <n v="501123"/>
    <n v="11404"/>
    <d v="2025-08-02T00:00:00"/>
    <x v="28"/>
    <x v="0"/>
    <s v="Visakhapatnam"/>
    <s v="Andhra Pradesh"/>
    <x v="5"/>
    <x v="12"/>
    <x v="22"/>
    <x v="2"/>
    <n v="492.24"/>
    <n v="492.24"/>
    <n v="15"/>
    <n v="418.404"/>
    <x v="4"/>
    <x v="0"/>
    <x v="0"/>
    <n v="3"/>
    <n v="40477276.296199858"/>
  </r>
  <r>
    <n v="501124"/>
    <n v="11056"/>
    <d v="2025-10-20T00:00:00"/>
    <x v="14"/>
    <x v="0"/>
    <s v="Ahmedabad"/>
    <s v="Gujarat"/>
    <x v="1"/>
    <x v="9"/>
    <x v="11"/>
    <x v="2"/>
    <n v="2542.1"/>
    <n v="2542.1"/>
    <n v="13"/>
    <n v="2211.627"/>
    <x v="5"/>
    <x v="0"/>
    <x v="2"/>
    <n v="5"/>
    <n v="40477276.296199858"/>
  </r>
  <r>
    <n v="501125"/>
    <n v="11417"/>
    <d v="2025-02-16T00:00:00"/>
    <x v="8"/>
    <x v="0"/>
    <s v="Chandigarh"/>
    <s v="Chandigarh (UT)"/>
    <x v="3"/>
    <x v="11"/>
    <x v="49"/>
    <x v="3"/>
    <n v="705.01"/>
    <n v="2115.0299999999997"/>
    <n v="2"/>
    <n v="2072.7293999999997"/>
    <x v="0"/>
    <x v="0"/>
    <x v="1"/>
    <n v="5"/>
    <n v="40477276.296199858"/>
  </r>
  <r>
    <n v="501126"/>
    <n v="10323"/>
    <d v="2026-06-27T00:00:00"/>
    <x v="5"/>
    <x v="0"/>
    <s v="Ahmedabad"/>
    <s v="Gujarat"/>
    <x v="4"/>
    <x v="15"/>
    <x v="68"/>
    <x v="2"/>
    <n v="738.8"/>
    <n v="738.8"/>
    <n v="17"/>
    <n v="613.20399999999995"/>
    <x v="1"/>
    <x v="0"/>
    <x v="4"/>
    <n v="3"/>
    <n v="40477276.296199858"/>
  </r>
  <r>
    <n v="501127"/>
    <n v="11070"/>
    <d v="2025-03-30T00:00:00"/>
    <x v="11"/>
    <x v="1"/>
    <s v="Mumbai"/>
    <s v="Maharashtra"/>
    <x v="1"/>
    <x v="9"/>
    <x v="11"/>
    <x v="2"/>
    <n v="2486.19"/>
    <n v="2486.19"/>
    <n v="10"/>
    <n v="2237.5709999999999"/>
    <x v="2"/>
    <x v="0"/>
    <x v="1"/>
    <n v="1"/>
    <n v="40477276.296199858"/>
  </r>
  <r>
    <n v="501128"/>
    <n v="10578"/>
    <d v="2025-02-01T00:00:00"/>
    <x v="28"/>
    <x v="1"/>
    <s v="Pune"/>
    <s v="Maharashtra"/>
    <x v="1"/>
    <x v="12"/>
    <x v="32"/>
    <x v="1"/>
    <n v="2477.38"/>
    <n v="4954.76"/>
    <n v="18"/>
    <n v="4062.9032000000007"/>
    <x v="3"/>
    <x v="0"/>
    <x v="1"/>
    <n v="2"/>
    <n v="40477276.296199858"/>
  </r>
  <r>
    <n v="501129"/>
    <n v="11078"/>
    <d v="2025-08-27T00:00:00"/>
    <x v="26"/>
    <x v="1"/>
    <s v="Ahmedabad"/>
    <s v="Gujarat"/>
    <x v="2"/>
    <x v="6"/>
    <x v="7"/>
    <x v="1"/>
    <n v="5444.77"/>
    <n v="10889.54"/>
    <n v="19"/>
    <n v="8820.5274000000009"/>
    <x v="1"/>
    <x v="0"/>
    <x v="2"/>
    <n v="4"/>
    <n v="40477276.296199858"/>
  </r>
  <r>
    <n v="501130"/>
    <n v="10802"/>
    <d v="2025-12-15T00:00:00"/>
    <x v="41"/>
    <x v="0"/>
    <s v="Bhopal"/>
    <s v="Madhya Pradesh"/>
    <x v="2"/>
    <x v="14"/>
    <x v="23"/>
    <x v="2"/>
    <n v="59634.400000000001"/>
    <n v="59634.400000000001"/>
    <n v="11"/>
    <n v="53074.616000000002"/>
    <x v="3"/>
    <x v="0"/>
    <x v="1"/>
    <n v="4"/>
    <n v="40477276.296199858"/>
  </r>
  <r>
    <n v="501131"/>
    <n v="10442"/>
    <d v="2025-02-07T00:00:00"/>
    <x v="20"/>
    <x v="0"/>
    <s v="Hyderabad"/>
    <s v="Telangana"/>
    <x v="1"/>
    <x v="1"/>
    <x v="84"/>
    <x v="1"/>
    <n v="2370.0500000000002"/>
    <n v="4740.1000000000004"/>
    <n v="25"/>
    <n v="3555.0750000000003"/>
    <x v="1"/>
    <x v="1"/>
    <x v="0"/>
    <n v="2"/>
    <n v="1813400.6490999996"/>
  </r>
  <r>
    <n v="501132"/>
    <n v="10032"/>
    <d v="2026-06-29T00:00:00"/>
    <x v="44"/>
    <x v="0"/>
    <s v="Mumbai"/>
    <s v="Maharashtra"/>
    <x v="0"/>
    <x v="0"/>
    <x v="29"/>
    <x v="2"/>
    <n v="38.950000000000003"/>
    <n v="38.950000000000003"/>
    <n v="23"/>
    <n v="29.991500000000002"/>
    <x v="1"/>
    <x v="0"/>
    <x v="0"/>
    <n v="2"/>
    <n v="40477276.296199858"/>
  </r>
  <r>
    <n v="501133"/>
    <n v="10147"/>
    <d v="2026-05-13T00:00:00"/>
    <x v="24"/>
    <x v="1"/>
    <s v="Mumbai"/>
    <s v="Maharashtra"/>
    <x v="4"/>
    <x v="7"/>
    <x v="8"/>
    <x v="2"/>
    <n v="521.51"/>
    <n v="521.51"/>
    <n v="11"/>
    <n v="464.14389999999997"/>
    <x v="1"/>
    <x v="0"/>
    <x v="2"/>
    <n v="1"/>
    <n v="40477276.296199858"/>
  </r>
  <r>
    <n v="501134"/>
    <n v="11211"/>
    <d v="2025-02-02T00:00:00"/>
    <x v="24"/>
    <x v="1"/>
    <s v="Jaipur"/>
    <s v="Rajasthan"/>
    <x v="6"/>
    <x v="19"/>
    <x v="41"/>
    <x v="2"/>
    <n v="935.35"/>
    <n v="935.35"/>
    <n v="28"/>
    <n v="673.452"/>
    <x v="3"/>
    <x v="2"/>
    <x v="0"/>
    <n v="0"/>
    <n v="3077928.2320000008"/>
  </r>
  <r>
    <n v="501135"/>
    <n v="11183"/>
    <d v="2026-03-22T00:00:00"/>
    <x v="39"/>
    <x v="1"/>
    <s v="Nagpur"/>
    <s v="Maharashtra"/>
    <x v="4"/>
    <x v="7"/>
    <x v="80"/>
    <x v="1"/>
    <n v="586.58000000000004"/>
    <n v="1173.1600000000001"/>
    <n v="16"/>
    <n v="985.45440000000008"/>
    <x v="1"/>
    <x v="0"/>
    <x v="1"/>
    <n v="4"/>
    <n v="40477276.296199858"/>
  </r>
  <r>
    <n v="501136"/>
    <n v="10093"/>
    <d v="2025-10-13T00:00:00"/>
    <x v="16"/>
    <x v="0"/>
    <s v="Hyderabad"/>
    <s v="Telangana"/>
    <x v="3"/>
    <x v="4"/>
    <x v="39"/>
    <x v="1"/>
    <n v="4800.09"/>
    <n v="9600.18"/>
    <n v="16"/>
    <n v="8064.1512000000002"/>
    <x v="2"/>
    <x v="0"/>
    <x v="1"/>
    <n v="4"/>
    <n v="40477276.296199858"/>
  </r>
  <r>
    <n v="501137"/>
    <n v="11258"/>
    <d v="2025-02-24T00:00:00"/>
    <x v="15"/>
    <x v="1"/>
    <s v="Hyderabad"/>
    <s v="Telangana"/>
    <x v="2"/>
    <x v="6"/>
    <x v="48"/>
    <x v="1"/>
    <n v="26493.46"/>
    <n v="52986.92"/>
    <n v="28"/>
    <n v="38150.582399999999"/>
    <x v="4"/>
    <x v="0"/>
    <x v="2"/>
    <n v="3"/>
    <n v="40477276.296199858"/>
  </r>
  <r>
    <n v="501138"/>
    <n v="10700"/>
    <d v="2025-02-26T00:00:00"/>
    <x v="3"/>
    <x v="0"/>
    <s v="Bhubaneswar"/>
    <s v="Odisha"/>
    <x v="4"/>
    <x v="21"/>
    <x v="98"/>
    <x v="2"/>
    <n v="523.32000000000005"/>
    <n v="523.32000000000005"/>
    <n v="24"/>
    <n v="397.72320000000002"/>
    <x v="0"/>
    <x v="0"/>
    <x v="0"/>
    <n v="4"/>
    <n v="40477276.296199858"/>
  </r>
  <r>
    <n v="501139"/>
    <n v="10408"/>
    <d v="2025-09-26T00:00:00"/>
    <x v="3"/>
    <x v="0"/>
    <s v="Noida"/>
    <s v="Uttar Pradesh"/>
    <x v="2"/>
    <x v="14"/>
    <x v="61"/>
    <x v="1"/>
    <n v="60054.14"/>
    <n v="120108.28"/>
    <n v="12"/>
    <n v="105695.2864"/>
    <x v="1"/>
    <x v="0"/>
    <x v="2"/>
    <n v="7"/>
    <n v="40477276.296199858"/>
  </r>
  <r>
    <n v="501140"/>
    <n v="11429"/>
    <d v="2025-04-06T00:00:00"/>
    <x v="3"/>
    <x v="1"/>
    <s v="Bhopal"/>
    <s v="Madhya Pradesh"/>
    <x v="3"/>
    <x v="20"/>
    <x v="36"/>
    <x v="2"/>
    <n v="6482.39"/>
    <n v="6482.39"/>
    <n v="26"/>
    <n v="4796.9686000000002"/>
    <x v="3"/>
    <x v="0"/>
    <x v="1"/>
    <n v="6"/>
    <n v="40477276.296199858"/>
  </r>
  <r>
    <n v="501141"/>
    <n v="10659"/>
    <d v="2025-07-01T00:00:00"/>
    <x v="25"/>
    <x v="0"/>
    <s v="Bengaluru"/>
    <s v="Karnataka"/>
    <x v="3"/>
    <x v="11"/>
    <x v="72"/>
    <x v="2"/>
    <n v="1945.87"/>
    <n v="1945.87"/>
    <n v="15"/>
    <n v="1653.9894999999999"/>
    <x v="1"/>
    <x v="0"/>
    <x v="2"/>
    <n v="5"/>
    <n v="40477276.296199858"/>
  </r>
  <r>
    <n v="501142"/>
    <n v="11092"/>
    <d v="2026-07-10T00:00:00"/>
    <x v="20"/>
    <x v="1"/>
    <s v="Ahmedabad"/>
    <s v="Gujarat"/>
    <x v="1"/>
    <x v="1"/>
    <x v="54"/>
    <x v="2"/>
    <n v="2595.36"/>
    <n v="2595.36"/>
    <n v="10"/>
    <n v="2335.8240000000001"/>
    <x v="1"/>
    <x v="0"/>
    <x v="2"/>
    <n v="4"/>
    <n v="40477276.296199858"/>
  </r>
  <r>
    <n v="501143"/>
    <n v="11096"/>
    <d v="2025-05-09T00:00:00"/>
    <x v="7"/>
    <x v="0"/>
    <s v="Bengaluru"/>
    <s v="Karnataka"/>
    <x v="2"/>
    <x v="3"/>
    <x v="24"/>
    <x v="2"/>
    <n v="41326.400000000001"/>
    <n v="41326.400000000001"/>
    <n v="20"/>
    <n v="33061.120000000003"/>
    <x v="0"/>
    <x v="0"/>
    <x v="1"/>
    <n v="2"/>
    <n v="40477276.296199858"/>
  </r>
  <r>
    <n v="501144"/>
    <n v="10692"/>
    <d v="2026-05-17T00:00:00"/>
    <x v="40"/>
    <x v="0"/>
    <s v="Hyderabad"/>
    <s v="Telangana"/>
    <x v="1"/>
    <x v="9"/>
    <x v="25"/>
    <x v="2"/>
    <n v="1328"/>
    <n v="1328"/>
    <n v="6"/>
    <n v="1248.32"/>
    <x v="1"/>
    <x v="0"/>
    <x v="4"/>
    <n v="3"/>
    <n v="40477276.296199858"/>
  </r>
  <r>
    <n v="501145"/>
    <n v="11294"/>
    <d v="2026-04-25T00:00:00"/>
    <x v="4"/>
    <x v="0"/>
    <s v="Guwahati"/>
    <s v="Assam"/>
    <x v="6"/>
    <x v="19"/>
    <x v="41"/>
    <x v="2"/>
    <n v="928.65"/>
    <n v="928.65"/>
    <n v="7"/>
    <n v="863.64449999999988"/>
    <x v="1"/>
    <x v="0"/>
    <x v="2"/>
    <n v="6"/>
    <n v="40477276.296199858"/>
  </r>
  <r>
    <n v="501146"/>
    <n v="10328"/>
    <d v="2026-01-12T00:00:00"/>
    <x v="4"/>
    <x v="0"/>
    <s v="Pune"/>
    <s v="Maharashtra"/>
    <x v="2"/>
    <x v="6"/>
    <x v="60"/>
    <x v="2"/>
    <n v="3682.26"/>
    <n v="3682.26"/>
    <n v="23"/>
    <n v="2835.3402000000001"/>
    <x v="1"/>
    <x v="1"/>
    <x v="4"/>
    <n v="1"/>
    <n v="1813400.6490999996"/>
  </r>
  <r>
    <n v="501147"/>
    <n v="10235"/>
    <d v="2026-01-27T00:00:00"/>
    <x v="46"/>
    <x v="0"/>
    <s v="Mumbai"/>
    <s v="Maharashtra"/>
    <x v="1"/>
    <x v="2"/>
    <x v="106"/>
    <x v="2"/>
    <n v="6072.94"/>
    <n v="6072.94"/>
    <n v="18"/>
    <n v="4979.8108000000002"/>
    <x v="4"/>
    <x v="0"/>
    <x v="2"/>
    <n v="4"/>
    <n v="40477276.296199858"/>
  </r>
  <r>
    <n v="501148"/>
    <n v="10217"/>
    <d v="2026-06-20T00:00:00"/>
    <x v="5"/>
    <x v="1"/>
    <s v="Bengaluru"/>
    <s v="Karnataka"/>
    <x v="2"/>
    <x v="3"/>
    <x v="57"/>
    <x v="2"/>
    <n v="55880.5"/>
    <n v="55880.5"/>
    <n v="17"/>
    <n v="46380.814999999995"/>
    <x v="4"/>
    <x v="0"/>
    <x v="1"/>
    <n v="7"/>
    <n v="40477276.296199858"/>
  </r>
  <r>
    <n v="501149"/>
    <n v="10468"/>
    <d v="2025-03-11T00:00:00"/>
    <x v="28"/>
    <x v="0"/>
    <s v="Mumbai"/>
    <s v="Maharashtra"/>
    <x v="1"/>
    <x v="12"/>
    <x v="15"/>
    <x v="3"/>
    <n v="1428.63"/>
    <n v="4285.8900000000003"/>
    <n v="17"/>
    <n v="3557.2887000000001"/>
    <x v="3"/>
    <x v="0"/>
    <x v="2"/>
    <n v="4"/>
    <n v="40477276.296199858"/>
  </r>
  <r>
    <n v="501150"/>
    <n v="10005"/>
    <d v="2025-10-20T00:00:00"/>
    <x v="29"/>
    <x v="0"/>
    <s v="Delhi"/>
    <s v="Delhi (NCT)"/>
    <x v="3"/>
    <x v="11"/>
    <x v="49"/>
    <x v="2"/>
    <n v="688.49"/>
    <n v="688.49"/>
    <n v="27"/>
    <n v="502.59769999999997"/>
    <x v="1"/>
    <x v="0"/>
    <x v="2"/>
    <n v="3"/>
    <n v="40477276.296199858"/>
  </r>
  <r>
    <n v="501151"/>
    <n v="10721"/>
    <d v="2026-08-17T00:00:00"/>
    <x v="27"/>
    <x v="0"/>
    <s v="Pune"/>
    <s v="Maharashtra"/>
    <x v="2"/>
    <x v="14"/>
    <x v="77"/>
    <x v="2"/>
    <n v="61202.34"/>
    <n v="61202.34"/>
    <n v="13"/>
    <n v="53246.035799999998"/>
    <x v="3"/>
    <x v="0"/>
    <x v="1"/>
    <n v="4"/>
    <n v="40477276.296199858"/>
  </r>
  <r>
    <n v="501152"/>
    <n v="10927"/>
    <d v="2025-01-17T00:00:00"/>
    <x v="41"/>
    <x v="1"/>
    <s v="Chennai"/>
    <s v="Tamil Nadu"/>
    <x v="4"/>
    <x v="21"/>
    <x v="47"/>
    <x v="0"/>
    <n v="464.2"/>
    <n v="1856.8"/>
    <n v="20"/>
    <n v="1485.44"/>
    <x v="3"/>
    <x v="0"/>
    <x v="1"/>
    <n v="3"/>
    <n v="40477276.296199858"/>
  </r>
  <r>
    <n v="501153"/>
    <n v="10025"/>
    <d v="2026-01-06T00:00:00"/>
    <x v="41"/>
    <x v="0"/>
    <s v="Hyderabad"/>
    <s v="Telangana"/>
    <x v="4"/>
    <x v="21"/>
    <x v="64"/>
    <x v="2"/>
    <n v="616.42999999999995"/>
    <n v="616.42999999999995"/>
    <n v="19"/>
    <n v="499.30829999999997"/>
    <x v="2"/>
    <x v="0"/>
    <x v="1"/>
    <n v="4"/>
    <n v="40477276.296199858"/>
  </r>
  <r>
    <n v="501154"/>
    <n v="10469"/>
    <d v="2026-08-04T00:00:00"/>
    <x v="41"/>
    <x v="0"/>
    <s v="Lucknow"/>
    <s v="Uttar Pradesh"/>
    <x v="3"/>
    <x v="8"/>
    <x v="46"/>
    <x v="4"/>
    <n v="1220.1199999999999"/>
    <n v="6100.5999999999995"/>
    <n v="21"/>
    <n v="4819.4740000000002"/>
    <x v="1"/>
    <x v="0"/>
    <x v="0"/>
    <n v="3"/>
    <n v="40477276.296199858"/>
  </r>
  <r>
    <n v="501155"/>
    <n v="10864"/>
    <d v="2026-06-28T00:00:00"/>
    <x v="44"/>
    <x v="1"/>
    <s v="Lucknow"/>
    <s v="Uttar Pradesh"/>
    <x v="1"/>
    <x v="1"/>
    <x v="84"/>
    <x v="1"/>
    <n v="2231.0300000000002"/>
    <n v="4462.0600000000004"/>
    <n v="23"/>
    <n v="3435.7862000000005"/>
    <x v="1"/>
    <x v="0"/>
    <x v="3"/>
    <n v="3"/>
    <n v="40477276.296199858"/>
  </r>
  <r>
    <n v="501156"/>
    <n v="10300"/>
    <d v="2026-01-16T00:00:00"/>
    <x v="1"/>
    <x v="1"/>
    <s v="Guwahati"/>
    <s v="Assam"/>
    <x v="4"/>
    <x v="21"/>
    <x v="64"/>
    <x v="1"/>
    <n v="571.17999999999995"/>
    <n v="1142.3599999999999"/>
    <n v="16"/>
    <n v="959.58239999999989"/>
    <x v="3"/>
    <x v="0"/>
    <x v="2"/>
    <n v="5"/>
    <n v="40477276.296199858"/>
  </r>
  <r>
    <n v="501157"/>
    <n v="11392"/>
    <d v="2026-07-28T00:00:00"/>
    <x v="14"/>
    <x v="0"/>
    <s v="Hyderabad"/>
    <s v="Telangana"/>
    <x v="4"/>
    <x v="18"/>
    <x v="28"/>
    <x v="1"/>
    <n v="395.63"/>
    <n v="791.26"/>
    <n v="10"/>
    <n v="712.13400000000001"/>
    <x v="0"/>
    <x v="2"/>
    <x v="1"/>
    <n v="0"/>
    <n v="3077928.2320000008"/>
  </r>
  <r>
    <n v="501158"/>
    <n v="10100"/>
    <d v="2025-11-20T00:00:00"/>
    <x v="29"/>
    <x v="1"/>
    <s v="Mumbai"/>
    <s v="Maharashtra"/>
    <x v="0"/>
    <x v="0"/>
    <x v="29"/>
    <x v="1"/>
    <n v="39.39"/>
    <n v="78.78"/>
    <n v="17"/>
    <n v="65.3874"/>
    <x v="2"/>
    <x v="0"/>
    <x v="2"/>
    <n v="1"/>
    <n v="40477276.296199858"/>
  </r>
  <r>
    <n v="501159"/>
    <n v="11434"/>
    <d v="2025-05-09T00:00:00"/>
    <x v="41"/>
    <x v="0"/>
    <s v="Coimbatore"/>
    <s v="Tamil Nadu"/>
    <x v="5"/>
    <x v="24"/>
    <x v="87"/>
    <x v="0"/>
    <n v="711.32"/>
    <n v="2845.28"/>
    <n v="14"/>
    <n v="2446.9408000000003"/>
    <x v="1"/>
    <x v="0"/>
    <x v="3"/>
    <n v="3"/>
    <n v="40477276.296199858"/>
  </r>
  <r>
    <n v="501160"/>
    <n v="10321"/>
    <d v="2026-08-03T00:00:00"/>
    <x v="8"/>
    <x v="0"/>
    <s v="Kochi"/>
    <s v="Kerala"/>
    <x v="1"/>
    <x v="1"/>
    <x v="1"/>
    <x v="2"/>
    <n v="1803.81"/>
    <n v="1803.81"/>
    <n v="2"/>
    <n v="1767.7338"/>
    <x v="0"/>
    <x v="0"/>
    <x v="1"/>
    <n v="2"/>
    <n v="40477276.296199858"/>
  </r>
  <r>
    <n v="501161"/>
    <n v="10163"/>
    <d v="2025-11-28T00:00:00"/>
    <x v="40"/>
    <x v="0"/>
    <s v="Chennai"/>
    <s v="Tamil Nadu"/>
    <x v="3"/>
    <x v="8"/>
    <x v="14"/>
    <x v="2"/>
    <n v="733.9"/>
    <n v="733.9"/>
    <n v="11"/>
    <n v="653.17099999999994"/>
    <x v="1"/>
    <x v="0"/>
    <x v="4"/>
    <n v="5"/>
    <n v="40477276.296199858"/>
  </r>
  <r>
    <n v="501162"/>
    <n v="10689"/>
    <d v="2025-02-15T00:00:00"/>
    <x v="28"/>
    <x v="0"/>
    <s v="Bhopal"/>
    <s v="Madhya Pradesh"/>
    <x v="6"/>
    <x v="25"/>
    <x v="107"/>
    <x v="2"/>
    <n v="406.4"/>
    <n v="406.4"/>
    <n v="16"/>
    <n v="341.37599999999998"/>
    <x v="1"/>
    <x v="0"/>
    <x v="2"/>
    <n v="5"/>
    <n v="40477276.296199858"/>
  </r>
  <r>
    <n v="501163"/>
    <n v="11341"/>
    <d v="2026-02-18T00:00:00"/>
    <x v="25"/>
    <x v="0"/>
    <s v="Bhubaneswar"/>
    <s v="Odisha"/>
    <x v="2"/>
    <x v="5"/>
    <x v="33"/>
    <x v="2"/>
    <n v="4480.13"/>
    <n v="4480.13"/>
    <n v="29"/>
    <n v="3180.8923"/>
    <x v="1"/>
    <x v="0"/>
    <x v="2"/>
    <n v="4"/>
    <n v="40477276.296199858"/>
  </r>
  <r>
    <n v="501164"/>
    <n v="10180"/>
    <d v="2026-06-08T00:00:00"/>
    <x v="23"/>
    <x v="1"/>
    <s v="Mumbai"/>
    <s v="Maharashtra"/>
    <x v="1"/>
    <x v="2"/>
    <x v="6"/>
    <x v="2"/>
    <n v="4902.1899999999996"/>
    <n v="4902.1899999999996"/>
    <n v="11"/>
    <n v="4362.9490999999998"/>
    <x v="1"/>
    <x v="0"/>
    <x v="2"/>
    <n v="2"/>
    <n v="40477276.296199858"/>
  </r>
  <r>
    <n v="501165"/>
    <n v="10694"/>
    <d v="2025-09-01T00:00:00"/>
    <x v="1"/>
    <x v="0"/>
    <s v="Ranchi"/>
    <s v="Jharkhand"/>
    <x v="1"/>
    <x v="12"/>
    <x v="78"/>
    <x v="0"/>
    <n v="2173.61"/>
    <n v="8694.44"/>
    <n v="20"/>
    <n v="6955.5520000000006"/>
    <x v="3"/>
    <x v="0"/>
    <x v="1"/>
    <n v="3"/>
    <n v="40477276.296199858"/>
  </r>
  <r>
    <n v="501166"/>
    <n v="11011"/>
    <d v="2025-03-18T00:00:00"/>
    <x v="18"/>
    <x v="0"/>
    <s v="Pune"/>
    <s v="Maharashtra"/>
    <x v="2"/>
    <x v="6"/>
    <x v="48"/>
    <x v="2"/>
    <n v="25270.52"/>
    <n v="25270.52"/>
    <n v="11"/>
    <n v="22490.7628"/>
    <x v="1"/>
    <x v="0"/>
    <x v="2"/>
    <n v="3"/>
    <n v="40477276.296199858"/>
  </r>
  <r>
    <n v="501167"/>
    <n v="11025"/>
    <d v="2025-01-27T00:00:00"/>
    <x v="34"/>
    <x v="0"/>
    <s v="Bhubaneswar"/>
    <s v="Odisha"/>
    <x v="0"/>
    <x v="10"/>
    <x v="12"/>
    <x v="1"/>
    <n v="195.3"/>
    <n v="390.6"/>
    <n v="11"/>
    <n v="347.63400000000001"/>
    <x v="1"/>
    <x v="0"/>
    <x v="1"/>
    <n v="4"/>
    <n v="40477276.296199858"/>
  </r>
  <r>
    <n v="501168"/>
    <n v="10963"/>
    <d v="2025-09-14T00:00:00"/>
    <x v="25"/>
    <x v="2"/>
    <s v="Guwahati"/>
    <s v="Assam"/>
    <x v="4"/>
    <x v="15"/>
    <x v="73"/>
    <x v="1"/>
    <n v="515.95000000000005"/>
    <n v="1031.9000000000001"/>
    <n v="17"/>
    <n v="856.47700000000009"/>
    <x v="0"/>
    <x v="0"/>
    <x v="1"/>
    <n v="6"/>
    <n v="40477276.296199858"/>
  </r>
  <r>
    <n v="501169"/>
    <n v="11084"/>
    <d v="2025-03-27T00:00:00"/>
    <x v="43"/>
    <x v="1"/>
    <s v="Delhi"/>
    <s v="Delhi (NCT)"/>
    <x v="2"/>
    <x v="3"/>
    <x v="40"/>
    <x v="2"/>
    <n v="69115.78"/>
    <n v="69115.78"/>
    <n v="8"/>
    <n v="63586.517599999999"/>
    <x v="3"/>
    <x v="0"/>
    <x v="1"/>
    <n v="6"/>
    <n v="40477276.296199858"/>
  </r>
  <r>
    <n v="501170"/>
    <n v="11076"/>
    <d v="2026-06-15T00:00:00"/>
    <x v="26"/>
    <x v="1"/>
    <s v="Delhi"/>
    <s v="Delhi (NCT)"/>
    <x v="1"/>
    <x v="1"/>
    <x v="74"/>
    <x v="2"/>
    <n v="1971.19"/>
    <n v="1971.19"/>
    <n v="18"/>
    <n v="1616.3758000000003"/>
    <x v="3"/>
    <x v="0"/>
    <x v="1"/>
    <n v="6"/>
    <n v="40477276.296199858"/>
  </r>
  <r>
    <n v="501171"/>
    <n v="10330"/>
    <d v="2025-04-26T00:00:00"/>
    <x v="1"/>
    <x v="0"/>
    <s v="Delhi"/>
    <s v="Delhi (NCT)"/>
    <x v="2"/>
    <x v="5"/>
    <x v="34"/>
    <x v="1"/>
    <n v="1416.83"/>
    <n v="2833.66"/>
    <n v="8"/>
    <n v="2606.9672"/>
    <x v="3"/>
    <x v="0"/>
    <x v="2"/>
    <n v="1"/>
    <n v="40477276.296199858"/>
  </r>
  <r>
    <n v="501172"/>
    <n v="11295"/>
    <d v="2025-10-31T00:00:00"/>
    <x v="8"/>
    <x v="1"/>
    <s v="Hyderabad"/>
    <s v="Telangana"/>
    <x v="1"/>
    <x v="12"/>
    <x v="32"/>
    <x v="2"/>
    <n v="2465.16"/>
    <n v="2465.16"/>
    <n v="25"/>
    <n v="1848.87"/>
    <x v="1"/>
    <x v="0"/>
    <x v="2"/>
    <n v="5"/>
    <n v="40477276.296199858"/>
  </r>
  <r>
    <n v="501173"/>
    <n v="10435"/>
    <d v="2025-07-06T00:00:00"/>
    <x v="9"/>
    <x v="0"/>
    <s v="Pune"/>
    <s v="Maharashtra"/>
    <x v="3"/>
    <x v="11"/>
    <x v="13"/>
    <x v="1"/>
    <n v="1279.1099999999999"/>
    <n v="2558.2199999999998"/>
    <n v="3"/>
    <n v="2481.4733999999999"/>
    <x v="0"/>
    <x v="0"/>
    <x v="1"/>
    <n v="4"/>
    <n v="40477276.296199858"/>
  </r>
  <r>
    <n v="501174"/>
    <n v="11211"/>
    <d v="2026-06-08T00:00:00"/>
    <x v="24"/>
    <x v="1"/>
    <s v="Jaipur"/>
    <s v="Rajasthan"/>
    <x v="2"/>
    <x v="5"/>
    <x v="26"/>
    <x v="2"/>
    <n v="5189.43"/>
    <n v="5189.43"/>
    <n v="15"/>
    <n v="4411.0155000000004"/>
    <x v="1"/>
    <x v="0"/>
    <x v="2"/>
    <n v="3"/>
    <n v="40477276.296199858"/>
  </r>
  <r>
    <n v="501175"/>
    <n v="10313"/>
    <d v="2026-08-07T00:00:00"/>
    <x v="4"/>
    <x v="1"/>
    <s v="Nashik"/>
    <s v="Maharashtra"/>
    <x v="1"/>
    <x v="2"/>
    <x v="106"/>
    <x v="2"/>
    <n v="5903.32"/>
    <n v="5903.32"/>
    <n v="26"/>
    <n v="4368.4567999999999"/>
    <x v="0"/>
    <x v="0"/>
    <x v="2"/>
    <n v="6"/>
    <n v="40477276.296199858"/>
  </r>
  <r>
    <n v="501176"/>
    <n v="10395"/>
    <d v="2025-06-16T00:00:00"/>
    <x v="40"/>
    <x v="0"/>
    <s v="Kolkata"/>
    <s v="West Bengal"/>
    <x v="3"/>
    <x v="11"/>
    <x v="72"/>
    <x v="2"/>
    <n v="1885.4"/>
    <n v="1885.4"/>
    <n v="18"/>
    <n v="1546.0280000000002"/>
    <x v="2"/>
    <x v="0"/>
    <x v="1"/>
    <n v="3"/>
    <n v="40477276.296199858"/>
  </r>
  <r>
    <n v="501177"/>
    <n v="10982"/>
    <d v="2025-07-12T00:00:00"/>
    <x v="15"/>
    <x v="1"/>
    <s v="Mumbai"/>
    <s v="Maharashtra"/>
    <x v="2"/>
    <x v="5"/>
    <x v="5"/>
    <x v="2"/>
    <n v="5665.91"/>
    <n v="5665.91"/>
    <n v="11"/>
    <n v="5042.6598999999997"/>
    <x v="1"/>
    <x v="1"/>
    <x v="0"/>
    <n v="6"/>
    <n v="1813400.6490999996"/>
  </r>
  <r>
    <n v="501178"/>
    <n v="11038"/>
    <d v="2026-01-06T00:00:00"/>
    <x v="17"/>
    <x v="0"/>
    <s v="Surat"/>
    <s v="Gujarat"/>
    <x v="5"/>
    <x v="23"/>
    <x v="94"/>
    <x v="2"/>
    <n v="822.98"/>
    <n v="822.98"/>
    <n v="13"/>
    <n v="715.99260000000004"/>
    <x v="1"/>
    <x v="0"/>
    <x v="1"/>
    <n v="4"/>
    <n v="40477276.296199858"/>
  </r>
  <r>
    <n v="501179"/>
    <n v="11351"/>
    <d v="2026-06-14T00:00:00"/>
    <x v="36"/>
    <x v="0"/>
    <s v="Pune"/>
    <s v="Maharashtra"/>
    <x v="4"/>
    <x v="7"/>
    <x v="80"/>
    <x v="2"/>
    <n v="591.45000000000005"/>
    <n v="591.45000000000005"/>
    <n v="10"/>
    <n v="532.30500000000006"/>
    <x v="1"/>
    <x v="1"/>
    <x v="0"/>
    <n v="4"/>
    <n v="1813400.6490999996"/>
  </r>
  <r>
    <n v="501180"/>
    <n v="11405"/>
    <d v="2025-02-11T00:00:00"/>
    <x v="21"/>
    <x v="0"/>
    <s v="Nagpur"/>
    <s v="Maharashtra"/>
    <x v="2"/>
    <x v="3"/>
    <x v="40"/>
    <x v="2"/>
    <n v="68524.429999999993"/>
    <n v="68524.429999999993"/>
    <n v="6"/>
    <n v="64412.964199999988"/>
    <x v="1"/>
    <x v="0"/>
    <x v="1"/>
    <n v="6"/>
    <n v="40477276.296199858"/>
  </r>
  <r>
    <n v="501181"/>
    <n v="10618"/>
    <d v="2026-01-27T00:00:00"/>
    <x v="28"/>
    <x v="0"/>
    <s v="Ranchi"/>
    <s v="Jharkhand"/>
    <x v="1"/>
    <x v="2"/>
    <x v="6"/>
    <x v="2"/>
    <n v="5184.16"/>
    <n v="5184.16"/>
    <n v="2"/>
    <n v="5080.4767999999995"/>
    <x v="3"/>
    <x v="0"/>
    <x v="1"/>
    <n v="3"/>
    <n v="40477276.296199858"/>
  </r>
  <r>
    <n v="501182"/>
    <n v="11266"/>
    <d v="2026-05-03T00:00:00"/>
    <x v="17"/>
    <x v="0"/>
    <s v="Nagpur"/>
    <s v="Maharashtra"/>
    <x v="2"/>
    <x v="14"/>
    <x v="17"/>
    <x v="2"/>
    <n v="54638.31"/>
    <n v="54638.31"/>
    <n v="8"/>
    <n v="50267.245199999998"/>
    <x v="2"/>
    <x v="0"/>
    <x v="1"/>
    <n v="2"/>
    <n v="40477276.296199858"/>
  </r>
  <r>
    <n v="501183"/>
    <n v="10997"/>
    <d v="2025-10-24T00:00:00"/>
    <x v="44"/>
    <x v="1"/>
    <s v="Lucknow"/>
    <s v="Uttar Pradesh"/>
    <x v="2"/>
    <x v="14"/>
    <x v="61"/>
    <x v="1"/>
    <n v="63027.5"/>
    <n v="126055"/>
    <n v="19"/>
    <n v="102104.55"/>
    <x v="3"/>
    <x v="0"/>
    <x v="1"/>
    <n v="3"/>
    <n v="40477276.296199858"/>
  </r>
  <r>
    <n v="501184"/>
    <n v="10027"/>
    <d v="2026-04-02T00:00:00"/>
    <x v="36"/>
    <x v="1"/>
    <s v="Bengaluru"/>
    <s v="Karnataka"/>
    <x v="5"/>
    <x v="22"/>
    <x v="52"/>
    <x v="2"/>
    <n v="982.75"/>
    <n v="982.75"/>
    <n v="26"/>
    <n v="727.23500000000001"/>
    <x v="3"/>
    <x v="0"/>
    <x v="4"/>
    <n v="4"/>
    <n v="40477276.296199858"/>
  </r>
  <r>
    <n v="501185"/>
    <n v="11261"/>
    <d v="2026-05-24T00:00:00"/>
    <x v="10"/>
    <x v="0"/>
    <s v="Bhopal"/>
    <s v="Madhya Pradesh"/>
    <x v="4"/>
    <x v="21"/>
    <x v="64"/>
    <x v="2"/>
    <n v="567.21"/>
    <n v="567.21"/>
    <n v="9"/>
    <n v="516.16110000000003"/>
    <x v="1"/>
    <x v="0"/>
    <x v="1"/>
    <n v="2"/>
    <n v="40477276.296199858"/>
  </r>
  <r>
    <n v="501186"/>
    <n v="10551"/>
    <d v="2025-12-14T00:00:00"/>
    <x v="8"/>
    <x v="0"/>
    <s v="Mumbai"/>
    <s v="Maharashtra"/>
    <x v="2"/>
    <x v="5"/>
    <x v="26"/>
    <x v="2"/>
    <n v="5755.47"/>
    <n v="5755.47"/>
    <n v="16"/>
    <n v="4834.5947999999999"/>
    <x v="0"/>
    <x v="0"/>
    <x v="0"/>
    <n v="3"/>
    <n v="40477276.296199858"/>
  </r>
  <r>
    <n v="501187"/>
    <n v="10988"/>
    <d v="2025-08-21T00:00:00"/>
    <x v="39"/>
    <x v="0"/>
    <s v="Mysuru"/>
    <s v="Karnataka"/>
    <x v="4"/>
    <x v="7"/>
    <x v="10"/>
    <x v="2"/>
    <n v="736.78"/>
    <n v="736.78"/>
    <n v="26"/>
    <n v="545.21719999999993"/>
    <x v="0"/>
    <x v="2"/>
    <x v="0"/>
    <n v="0"/>
    <n v="3077928.2320000008"/>
  </r>
  <r>
    <n v="501188"/>
    <n v="11206"/>
    <d v="2026-04-18T00:00:00"/>
    <x v="20"/>
    <x v="1"/>
    <s v="Bengaluru"/>
    <s v="Karnataka"/>
    <x v="4"/>
    <x v="21"/>
    <x v="98"/>
    <x v="2"/>
    <n v="502.99"/>
    <n v="502.99"/>
    <n v="7"/>
    <n v="467.78069999999997"/>
    <x v="0"/>
    <x v="0"/>
    <x v="2"/>
    <n v="2"/>
    <n v="40477276.296199858"/>
  </r>
  <r>
    <n v="501189"/>
    <n v="10804"/>
    <d v="2025-02-23T00:00:00"/>
    <x v="26"/>
    <x v="0"/>
    <s v="Mysuru"/>
    <s v="Karnataka"/>
    <x v="0"/>
    <x v="0"/>
    <x v="29"/>
    <x v="1"/>
    <n v="41.5"/>
    <n v="83"/>
    <n v="24"/>
    <n v="63.08"/>
    <x v="4"/>
    <x v="0"/>
    <x v="1"/>
    <n v="3"/>
    <n v="40477276.296199858"/>
  </r>
  <r>
    <n v="501190"/>
    <n v="10571"/>
    <d v="2025-07-04T00:00:00"/>
    <x v="20"/>
    <x v="0"/>
    <s v="Nagpur"/>
    <s v="Maharashtra"/>
    <x v="5"/>
    <x v="12"/>
    <x v="95"/>
    <x v="2"/>
    <n v="392.23"/>
    <n v="392.23"/>
    <n v="13"/>
    <n v="341.24010000000004"/>
    <x v="1"/>
    <x v="0"/>
    <x v="1"/>
    <n v="3"/>
    <n v="40477276.296199858"/>
  </r>
  <r>
    <n v="501191"/>
    <n v="10746"/>
    <d v="2025-09-23T00:00:00"/>
    <x v="16"/>
    <x v="0"/>
    <s v="Visakhapatnam"/>
    <s v="Andhra Pradesh"/>
    <x v="4"/>
    <x v="7"/>
    <x v="8"/>
    <x v="2"/>
    <n v="481.96"/>
    <n v="481.96"/>
    <n v="25"/>
    <n v="361.46999999999997"/>
    <x v="1"/>
    <x v="0"/>
    <x v="2"/>
    <n v="4"/>
    <n v="40477276.296199858"/>
  </r>
  <r>
    <n v="501192"/>
    <n v="10992"/>
    <d v="2025-02-03T00:00:00"/>
    <x v="0"/>
    <x v="1"/>
    <s v="Bengaluru"/>
    <s v="Karnataka"/>
    <x v="4"/>
    <x v="21"/>
    <x v="98"/>
    <x v="2"/>
    <n v="516.48"/>
    <n v="516.48"/>
    <n v="23"/>
    <n v="397.68960000000004"/>
    <x v="0"/>
    <x v="0"/>
    <x v="2"/>
    <n v="5"/>
    <n v="40477276.296199858"/>
  </r>
  <r>
    <n v="501193"/>
    <n v="10023"/>
    <d v="2025-06-11T00:00:00"/>
    <x v="8"/>
    <x v="1"/>
    <s v="Hyderabad"/>
    <s v="Telangana"/>
    <x v="1"/>
    <x v="1"/>
    <x v="1"/>
    <x v="1"/>
    <n v="1728.01"/>
    <n v="3456.02"/>
    <n v="20"/>
    <n v="2764.8160000000003"/>
    <x v="5"/>
    <x v="0"/>
    <x v="2"/>
    <n v="2"/>
    <n v="40477276.296199858"/>
  </r>
  <r>
    <n v="501194"/>
    <n v="10317"/>
    <d v="2025-04-17T00:00:00"/>
    <x v="28"/>
    <x v="0"/>
    <s v="Bengaluru"/>
    <s v="Karnataka"/>
    <x v="3"/>
    <x v="20"/>
    <x v="50"/>
    <x v="1"/>
    <n v="3444.15"/>
    <n v="6888.3"/>
    <n v="20"/>
    <n v="5510.64"/>
    <x v="1"/>
    <x v="0"/>
    <x v="0"/>
    <n v="3"/>
    <n v="40477276.296199858"/>
  </r>
  <r>
    <n v="501195"/>
    <n v="11014"/>
    <d v="2026-01-12T00:00:00"/>
    <x v="16"/>
    <x v="0"/>
    <s v="Vadodara"/>
    <s v="Gujarat"/>
    <x v="2"/>
    <x v="5"/>
    <x v="33"/>
    <x v="2"/>
    <n v="4579.9799999999996"/>
    <n v="4579.9799999999996"/>
    <n v="27"/>
    <n v="3343.3853999999997"/>
    <x v="1"/>
    <x v="0"/>
    <x v="1"/>
    <n v="4"/>
    <n v="40477276.296199858"/>
  </r>
  <r>
    <n v="501196"/>
    <n v="10225"/>
    <d v="2026-07-20T00:00:00"/>
    <x v="26"/>
    <x v="1"/>
    <s v="Hyderabad"/>
    <s v="Telangana"/>
    <x v="1"/>
    <x v="1"/>
    <x v="74"/>
    <x v="2"/>
    <n v="2024.42"/>
    <n v="2024.42"/>
    <n v="24"/>
    <n v="1538.5592000000001"/>
    <x v="1"/>
    <x v="0"/>
    <x v="1"/>
    <n v="6"/>
    <n v="40477276.296199858"/>
  </r>
  <r>
    <n v="501197"/>
    <n v="10999"/>
    <d v="2025-07-15T00:00:00"/>
    <x v="41"/>
    <x v="1"/>
    <s v="Indore"/>
    <s v="Madhya Pradesh"/>
    <x v="1"/>
    <x v="9"/>
    <x v="11"/>
    <x v="1"/>
    <n v="2556.6"/>
    <n v="5113.2"/>
    <n v="14"/>
    <n v="4397.3519999999999"/>
    <x v="1"/>
    <x v="0"/>
    <x v="0"/>
    <n v="6"/>
    <n v="40477276.296199858"/>
  </r>
  <r>
    <n v="501198"/>
    <n v="11190"/>
    <d v="2026-03-22T00:00:00"/>
    <x v="22"/>
    <x v="1"/>
    <s v="Surat"/>
    <s v="Gujarat"/>
    <x v="2"/>
    <x v="14"/>
    <x v="17"/>
    <x v="2"/>
    <n v="56027.23"/>
    <n v="56027.23"/>
    <n v="23"/>
    <n v="43140.967100000002"/>
    <x v="4"/>
    <x v="0"/>
    <x v="2"/>
    <n v="3"/>
    <n v="40477276.296199858"/>
  </r>
  <r>
    <n v="501199"/>
    <n v="11076"/>
    <d v="2026-05-08T00:00:00"/>
    <x v="26"/>
    <x v="1"/>
    <s v="Delhi"/>
    <s v="Delhi (NCT)"/>
    <x v="0"/>
    <x v="0"/>
    <x v="90"/>
    <x v="2"/>
    <n v="52"/>
    <n v="52"/>
    <n v="19"/>
    <n v="42.120000000000005"/>
    <x v="4"/>
    <x v="0"/>
    <x v="0"/>
    <n v="6"/>
    <n v="40477276.296199858"/>
  </r>
  <r>
    <n v="501200"/>
    <n v="10203"/>
    <d v="2025-08-28T00:00:00"/>
    <x v="6"/>
    <x v="0"/>
    <s v="Gurugram"/>
    <s v="Haryana"/>
    <x v="2"/>
    <x v="3"/>
    <x v="24"/>
    <x v="2"/>
    <n v="40377.980000000003"/>
    <n v="40377.980000000003"/>
    <n v="26"/>
    <n v="29879.7052"/>
    <x v="0"/>
    <x v="0"/>
    <x v="1"/>
    <n v="3"/>
    <n v="40477276.296199858"/>
  </r>
  <r>
    <n v="501201"/>
    <n v="10613"/>
    <d v="2025-06-11T00:00:00"/>
    <x v="27"/>
    <x v="0"/>
    <s v="Pune"/>
    <s v="Maharashtra"/>
    <x v="5"/>
    <x v="24"/>
    <x v="108"/>
    <x v="2"/>
    <n v="307.11"/>
    <n v="307.11"/>
    <n v="25"/>
    <n v="230.33250000000001"/>
    <x v="3"/>
    <x v="0"/>
    <x v="1"/>
    <n v="3"/>
    <n v="40477276.296199858"/>
  </r>
  <r>
    <n v="501202"/>
    <n v="10466"/>
    <d v="2025-03-18T00:00:00"/>
    <x v="3"/>
    <x v="0"/>
    <s v="Gurugram"/>
    <s v="Haryana"/>
    <x v="1"/>
    <x v="9"/>
    <x v="25"/>
    <x v="2"/>
    <n v="1311.11"/>
    <n v="1311.11"/>
    <n v="9"/>
    <n v="1193.1100999999999"/>
    <x v="3"/>
    <x v="0"/>
    <x v="1"/>
    <n v="7"/>
    <n v="40477276.296199858"/>
  </r>
  <r>
    <n v="501203"/>
    <n v="11275"/>
    <d v="2025-12-05T00:00:00"/>
    <x v="40"/>
    <x v="1"/>
    <s v="Pune"/>
    <s v="Maharashtra"/>
    <x v="5"/>
    <x v="12"/>
    <x v="22"/>
    <x v="2"/>
    <n v="526.77"/>
    <n v="526.77"/>
    <n v="14"/>
    <n v="453.0222"/>
    <x v="3"/>
    <x v="0"/>
    <x v="2"/>
    <n v="3"/>
    <n v="40477276.296199858"/>
  </r>
  <r>
    <n v="501204"/>
    <n v="11094"/>
    <d v="2026-06-27T00:00:00"/>
    <x v="8"/>
    <x v="1"/>
    <s v="Mumbai"/>
    <s v="Maharashtra"/>
    <x v="2"/>
    <x v="14"/>
    <x v="17"/>
    <x v="0"/>
    <n v="58531.16"/>
    <n v="234124.64"/>
    <n v="20"/>
    <n v="187299.71200000003"/>
    <x v="1"/>
    <x v="1"/>
    <x v="3"/>
    <n v="2"/>
    <n v="1813400.6490999996"/>
  </r>
  <r>
    <n v="501205"/>
    <n v="10542"/>
    <d v="2025-06-06T00:00:00"/>
    <x v="33"/>
    <x v="1"/>
    <s v="Chennai"/>
    <s v="Tamil Nadu"/>
    <x v="1"/>
    <x v="12"/>
    <x v="15"/>
    <x v="2"/>
    <n v="1439.23"/>
    <n v="1439.23"/>
    <n v="28"/>
    <n v="1036.2456"/>
    <x v="0"/>
    <x v="0"/>
    <x v="1"/>
    <n v="5"/>
    <n v="40477276.296199858"/>
  </r>
  <r>
    <n v="501206"/>
    <n v="10316"/>
    <d v="2026-01-28T00:00:00"/>
    <x v="20"/>
    <x v="1"/>
    <s v="Bengaluru"/>
    <s v="Karnataka"/>
    <x v="6"/>
    <x v="16"/>
    <x v="70"/>
    <x v="2"/>
    <n v="587.66"/>
    <n v="587.66"/>
    <n v="20"/>
    <n v="470.12799999999999"/>
    <x v="4"/>
    <x v="0"/>
    <x v="1"/>
    <n v="5"/>
    <n v="40477276.296199858"/>
  </r>
  <r>
    <n v="501207"/>
    <n v="10908"/>
    <d v="2025-11-01T00:00:00"/>
    <x v="28"/>
    <x v="1"/>
    <s v="Jaipur"/>
    <s v="Rajasthan"/>
    <x v="1"/>
    <x v="1"/>
    <x v="84"/>
    <x v="2"/>
    <n v="2178.23"/>
    <n v="2178.23"/>
    <n v="26"/>
    <n v="1611.8902"/>
    <x v="1"/>
    <x v="0"/>
    <x v="0"/>
    <n v="2"/>
    <n v="40477276.296199858"/>
  </r>
  <r>
    <n v="501208"/>
    <n v="11429"/>
    <d v="2025-10-31T00:00:00"/>
    <x v="3"/>
    <x v="1"/>
    <s v="Bhopal"/>
    <s v="Madhya Pradesh"/>
    <x v="3"/>
    <x v="8"/>
    <x v="46"/>
    <x v="2"/>
    <n v="1238.33"/>
    <n v="1238.33"/>
    <n v="28"/>
    <n v="891.59759999999994"/>
    <x v="1"/>
    <x v="2"/>
    <x v="2"/>
    <n v="0"/>
    <n v="3077928.2320000008"/>
  </r>
  <r>
    <n v="501209"/>
    <n v="10201"/>
    <d v="2025-10-11T00:00:00"/>
    <x v="11"/>
    <x v="1"/>
    <s v="Delhi"/>
    <s v="Delhi (NCT)"/>
    <x v="4"/>
    <x v="18"/>
    <x v="28"/>
    <x v="1"/>
    <n v="389.9"/>
    <n v="779.8"/>
    <n v="3"/>
    <n v="756.40599999999995"/>
    <x v="4"/>
    <x v="0"/>
    <x v="0"/>
    <n v="3"/>
    <n v="40477276.296199858"/>
  </r>
  <r>
    <n v="501210"/>
    <n v="10909"/>
    <d v="2025-01-16T00:00:00"/>
    <x v="1"/>
    <x v="2"/>
    <s v="Chennai"/>
    <s v="Tamil Nadu"/>
    <x v="2"/>
    <x v="6"/>
    <x v="58"/>
    <x v="2"/>
    <n v="29281.88"/>
    <n v="29281.88"/>
    <n v="28"/>
    <n v="21082.953600000001"/>
    <x v="1"/>
    <x v="0"/>
    <x v="1"/>
    <n v="7"/>
    <n v="40477276.296199858"/>
  </r>
  <r>
    <n v="501211"/>
    <n v="11038"/>
    <d v="2025-12-25T00:00:00"/>
    <x v="17"/>
    <x v="0"/>
    <s v="Surat"/>
    <s v="Gujarat"/>
    <x v="4"/>
    <x v="15"/>
    <x v="18"/>
    <x v="2"/>
    <n v="614"/>
    <n v="614"/>
    <n v="5"/>
    <n v="583.29999999999995"/>
    <x v="1"/>
    <x v="2"/>
    <x v="1"/>
    <n v="0"/>
    <n v="3077928.2320000008"/>
  </r>
  <r>
    <n v="501212"/>
    <n v="10018"/>
    <d v="2026-07-15T00:00:00"/>
    <x v="27"/>
    <x v="0"/>
    <s v="Lucknow"/>
    <s v="Uttar Pradesh"/>
    <x v="3"/>
    <x v="11"/>
    <x v="72"/>
    <x v="2"/>
    <n v="1852.76"/>
    <n v="1852.76"/>
    <n v="23"/>
    <n v="1426.6251999999999"/>
    <x v="3"/>
    <x v="2"/>
    <x v="3"/>
    <n v="0"/>
    <n v="3077928.2320000008"/>
  </r>
  <r>
    <n v="501213"/>
    <n v="10450"/>
    <d v="2026-04-28T00:00:00"/>
    <x v="33"/>
    <x v="0"/>
    <s v="Nagpur"/>
    <s v="Maharashtra"/>
    <x v="6"/>
    <x v="16"/>
    <x v="70"/>
    <x v="2"/>
    <n v="569.63"/>
    <n v="569.63"/>
    <n v="10"/>
    <n v="512.66700000000003"/>
    <x v="1"/>
    <x v="0"/>
    <x v="1"/>
    <n v="5"/>
    <n v="40477276.296199858"/>
  </r>
  <r>
    <n v="501214"/>
    <n v="11073"/>
    <d v="2026-03-29T00:00:00"/>
    <x v="8"/>
    <x v="1"/>
    <s v="Hyderabad"/>
    <s v="Telangana"/>
    <x v="1"/>
    <x v="2"/>
    <x v="6"/>
    <x v="2"/>
    <n v="5031.08"/>
    <n v="5031.08"/>
    <n v="10"/>
    <n v="4527.9719999999998"/>
    <x v="0"/>
    <x v="0"/>
    <x v="1"/>
    <n v="1"/>
    <n v="40477276.296199858"/>
  </r>
  <r>
    <n v="501215"/>
    <n v="11236"/>
    <d v="2025-08-23T00:00:00"/>
    <x v="37"/>
    <x v="1"/>
    <s v="Gurugram"/>
    <s v="Haryana"/>
    <x v="3"/>
    <x v="11"/>
    <x v="72"/>
    <x v="3"/>
    <n v="1867.57"/>
    <n v="5602.71"/>
    <n v="27"/>
    <n v="4089.9782999999998"/>
    <x v="1"/>
    <x v="0"/>
    <x v="2"/>
    <n v="3"/>
    <n v="40477276.296199858"/>
  </r>
  <r>
    <n v="501216"/>
    <n v="10857"/>
    <d v="2025-06-26T00:00:00"/>
    <x v="5"/>
    <x v="1"/>
    <s v="Pune"/>
    <s v="Maharashtra"/>
    <x v="6"/>
    <x v="25"/>
    <x v="100"/>
    <x v="2"/>
    <n v="521.6"/>
    <n v="521.6"/>
    <n v="26"/>
    <n v="385.98400000000004"/>
    <x v="0"/>
    <x v="0"/>
    <x v="4"/>
    <n v="6"/>
    <n v="40477276.296199858"/>
  </r>
  <r>
    <n v="501217"/>
    <n v="10096"/>
    <d v="2025-12-18T00:00:00"/>
    <x v="17"/>
    <x v="0"/>
    <s v="Mumbai"/>
    <s v="Maharashtra"/>
    <x v="2"/>
    <x v="14"/>
    <x v="77"/>
    <x v="2"/>
    <n v="64604.92"/>
    <n v="64604.92"/>
    <n v="30"/>
    <n v="45223.443999999996"/>
    <x v="2"/>
    <x v="0"/>
    <x v="1"/>
    <n v="2"/>
    <n v="40477276.296199858"/>
  </r>
  <r>
    <n v="501218"/>
    <n v="11264"/>
    <d v="2025-12-03T00:00:00"/>
    <x v="2"/>
    <x v="1"/>
    <s v="Delhi"/>
    <s v="Delhi (NCT)"/>
    <x v="1"/>
    <x v="12"/>
    <x v="78"/>
    <x v="0"/>
    <n v="2350.9299999999998"/>
    <n v="9403.7199999999993"/>
    <n v="10"/>
    <n v="8463.348"/>
    <x v="1"/>
    <x v="0"/>
    <x v="2"/>
    <n v="2"/>
    <n v="40477276.296199858"/>
  </r>
  <r>
    <n v="501219"/>
    <n v="10342"/>
    <d v="2025-08-04T00:00:00"/>
    <x v="27"/>
    <x v="0"/>
    <s v="Kolkata"/>
    <s v="West Bengal"/>
    <x v="3"/>
    <x v="11"/>
    <x v="72"/>
    <x v="2"/>
    <n v="1829.39"/>
    <n v="1829.39"/>
    <n v="22"/>
    <n v="1426.9242000000002"/>
    <x v="1"/>
    <x v="1"/>
    <x v="0"/>
    <n v="6"/>
    <n v="1813400.6490999996"/>
  </r>
  <r>
    <n v="501220"/>
    <n v="10490"/>
    <d v="2025-07-26T00:00:00"/>
    <x v="39"/>
    <x v="0"/>
    <s v="Surat"/>
    <s v="Gujarat"/>
    <x v="6"/>
    <x v="25"/>
    <x v="92"/>
    <x v="2"/>
    <n v="421.16"/>
    <n v="421.16"/>
    <n v="26"/>
    <n v="311.65840000000003"/>
    <x v="2"/>
    <x v="0"/>
    <x v="2"/>
    <n v="4"/>
    <n v="40477276.296199858"/>
  </r>
  <r>
    <n v="501221"/>
    <n v="11260"/>
    <d v="2025-10-18T00:00:00"/>
    <x v="7"/>
    <x v="1"/>
    <s v="Kochi"/>
    <s v="Kerala"/>
    <x v="2"/>
    <x v="14"/>
    <x v="23"/>
    <x v="2"/>
    <n v="55061.919999999998"/>
    <n v="55061.919999999998"/>
    <n v="23"/>
    <n v="42397.678399999997"/>
    <x v="0"/>
    <x v="0"/>
    <x v="2"/>
    <n v="2"/>
    <n v="40477276.296199858"/>
  </r>
  <r>
    <n v="501222"/>
    <n v="10024"/>
    <d v="2025-01-22T00:00:00"/>
    <x v="17"/>
    <x v="0"/>
    <s v="Bengaluru"/>
    <s v="Karnataka"/>
    <x v="4"/>
    <x v="7"/>
    <x v="56"/>
    <x v="2"/>
    <n v="796.45"/>
    <n v="796.45"/>
    <n v="26"/>
    <n v="589.37300000000005"/>
    <x v="3"/>
    <x v="2"/>
    <x v="4"/>
    <n v="0"/>
    <n v="3077928.2320000008"/>
  </r>
  <r>
    <n v="501223"/>
    <n v="11243"/>
    <d v="2026-08-12T00:00:00"/>
    <x v="41"/>
    <x v="1"/>
    <s v="Bengaluru"/>
    <s v="Karnataka"/>
    <x v="3"/>
    <x v="11"/>
    <x v="72"/>
    <x v="1"/>
    <n v="1807.73"/>
    <n v="3615.46"/>
    <n v="26"/>
    <n v="2675.4404"/>
    <x v="1"/>
    <x v="1"/>
    <x v="0"/>
    <n v="1"/>
    <n v="1813400.6490999996"/>
  </r>
  <r>
    <n v="501224"/>
    <n v="10565"/>
    <d v="2025-10-01T00:00:00"/>
    <x v="40"/>
    <x v="1"/>
    <s v="Surat"/>
    <s v="Gujarat"/>
    <x v="1"/>
    <x v="2"/>
    <x v="66"/>
    <x v="2"/>
    <n v="3859.45"/>
    <n v="3859.45"/>
    <n v="11"/>
    <n v="3434.9105"/>
    <x v="2"/>
    <x v="0"/>
    <x v="0"/>
    <n v="1"/>
    <n v="40477276.296199858"/>
  </r>
  <r>
    <n v="501225"/>
    <n v="10352"/>
    <d v="2025-02-13T00:00:00"/>
    <x v="31"/>
    <x v="0"/>
    <s v="Hyderabad"/>
    <s v="Telangana"/>
    <x v="4"/>
    <x v="21"/>
    <x v="47"/>
    <x v="1"/>
    <n v="457.68"/>
    <n v="915.36"/>
    <n v="7"/>
    <n v="851.2847999999999"/>
    <x v="2"/>
    <x v="0"/>
    <x v="2"/>
    <n v="6"/>
    <n v="40477276.296199858"/>
  </r>
  <r>
    <n v="501226"/>
    <n v="11447"/>
    <d v="2026-01-31T00:00:00"/>
    <x v="41"/>
    <x v="1"/>
    <s v="Mumbai"/>
    <s v="Maharashtra"/>
    <x v="5"/>
    <x v="22"/>
    <x v="101"/>
    <x v="1"/>
    <n v="901.51"/>
    <n v="1803.02"/>
    <n v="12"/>
    <n v="1586.6576"/>
    <x v="2"/>
    <x v="0"/>
    <x v="1"/>
    <n v="2"/>
    <n v="40477276.296199858"/>
  </r>
  <r>
    <n v="501227"/>
    <n v="10935"/>
    <d v="2026-07-14T00:00:00"/>
    <x v="15"/>
    <x v="0"/>
    <s v="Chennai"/>
    <s v="Tamil Nadu"/>
    <x v="4"/>
    <x v="7"/>
    <x v="80"/>
    <x v="2"/>
    <n v="586.02"/>
    <n v="586.02"/>
    <n v="24"/>
    <n v="445.37520000000001"/>
    <x v="3"/>
    <x v="0"/>
    <x v="2"/>
    <n v="3"/>
    <n v="40477276.296199858"/>
  </r>
  <r>
    <n v="501228"/>
    <n v="11094"/>
    <d v="2026-01-05T00:00:00"/>
    <x v="8"/>
    <x v="1"/>
    <s v="Mumbai"/>
    <s v="Maharashtra"/>
    <x v="5"/>
    <x v="12"/>
    <x v="95"/>
    <x v="2"/>
    <n v="404.31"/>
    <n v="404.31"/>
    <n v="19"/>
    <n v="327.49110000000002"/>
    <x v="2"/>
    <x v="0"/>
    <x v="1"/>
    <n v="5"/>
    <n v="40477276.296199858"/>
  </r>
  <r>
    <n v="501229"/>
    <n v="10310"/>
    <d v="2025-10-01T00:00:00"/>
    <x v="3"/>
    <x v="0"/>
    <s v="Chennai"/>
    <s v="Tamil Nadu"/>
    <x v="3"/>
    <x v="11"/>
    <x v="49"/>
    <x v="2"/>
    <n v="739.04"/>
    <n v="739.04"/>
    <n v="18"/>
    <n v="606.01279999999997"/>
    <x v="0"/>
    <x v="0"/>
    <x v="0"/>
    <n v="4"/>
    <n v="40477276.296199858"/>
  </r>
  <r>
    <n v="501230"/>
    <n v="10621"/>
    <d v="2026-05-28T00:00:00"/>
    <x v="5"/>
    <x v="1"/>
    <s v="Delhi"/>
    <s v="Delhi (NCT)"/>
    <x v="5"/>
    <x v="24"/>
    <x v="108"/>
    <x v="1"/>
    <n v="291.27999999999997"/>
    <n v="582.55999999999995"/>
    <n v="8"/>
    <n v="535.95519999999999"/>
    <x v="4"/>
    <x v="0"/>
    <x v="2"/>
    <n v="3"/>
    <n v="40477276.296199858"/>
  </r>
  <r>
    <n v="501231"/>
    <n v="10317"/>
    <d v="2026-02-01T00:00:00"/>
    <x v="28"/>
    <x v="0"/>
    <s v="Bengaluru"/>
    <s v="Karnataka"/>
    <x v="6"/>
    <x v="16"/>
    <x v="75"/>
    <x v="2"/>
    <n v="703.83"/>
    <n v="703.83"/>
    <n v="21"/>
    <n v="556.02570000000003"/>
    <x v="0"/>
    <x v="0"/>
    <x v="3"/>
    <n v="6"/>
    <n v="40477276.296199858"/>
  </r>
  <r>
    <n v="501232"/>
    <n v="11035"/>
    <d v="2026-05-27T00:00:00"/>
    <x v="26"/>
    <x v="0"/>
    <s v="Lucknow"/>
    <s v="Uttar Pradesh"/>
    <x v="0"/>
    <x v="10"/>
    <x v="105"/>
    <x v="2"/>
    <n v="187.07"/>
    <n v="187.07"/>
    <n v="3"/>
    <n v="181.4579"/>
    <x v="2"/>
    <x v="0"/>
    <x v="2"/>
    <n v="4"/>
    <n v="40477276.296199858"/>
  </r>
  <r>
    <n v="501233"/>
    <n v="10844"/>
    <d v="2026-02-23T00:00:00"/>
    <x v="11"/>
    <x v="1"/>
    <s v="Delhi"/>
    <s v="Delhi (NCT)"/>
    <x v="0"/>
    <x v="10"/>
    <x v="12"/>
    <x v="2"/>
    <n v="197.5"/>
    <n v="197.5"/>
    <n v="29"/>
    <n v="140.22499999999999"/>
    <x v="0"/>
    <x v="0"/>
    <x v="1"/>
    <n v="4"/>
    <n v="40477276.296199858"/>
  </r>
  <r>
    <n v="501234"/>
    <n v="11326"/>
    <d v="2026-06-24T00:00:00"/>
    <x v="0"/>
    <x v="0"/>
    <s v="Delhi"/>
    <s v="Delhi (NCT)"/>
    <x v="0"/>
    <x v="17"/>
    <x v="38"/>
    <x v="1"/>
    <n v="28.52"/>
    <n v="57.04"/>
    <n v="30"/>
    <n v="39.927999999999997"/>
    <x v="1"/>
    <x v="0"/>
    <x v="1"/>
    <n v="6"/>
    <n v="40477276.296199858"/>
  </r>
  <r>
    <n v="501235"/>
    <n v="11309"/>
    <d v="2026-07-08T00:00:00"/>
    <x v="6"/>
    <x v="0"/>
    <s v="Patna"/>
    <s v="Bihar"/>
    <x v="4"/>
    <x v="18"/>
    <x v="69"/>
    <x v="1"/>
    <n v="362.88"/>
    <n v="725.76"/>
    <n v="22"/>
    <n v="566.09280000000001"/>
    <x v="1"/>
    <x v="0"/>
    <x v="1"/>
    <n v="5"/>
    <n v="40477276.296199858"/>
  </r>
  <r>
    <n v="501236"/>
    <n v="10435"/>
    <d v="2025-07-31T00:00:00"/>
    <x v="9"/>
    <x v="0"/>
    <s v="Pune"/>
    <s v="Maharashtra"/>
    <x v="0"/>
    <x v="0"/>
    <x v="29"/>
    <x v="2"/>
    <n v="39.29"/>
    <n v="39.29"/>
    <n v="18"/>
    <n v="32.217800000000004"/>
    <x v="1"/>
    <x v="0"/>
    <x v="2"/>
    <n v="4"/>
    <n v="40477276.296199858"/>
  </r>
  <r>
    <n v="501237"/>
    <n v="10606"/>
    <d v="2026-07-29T00:00:00"/>
    <x v="32"/>
    <x v="1"/>
    <s v="Delhi"/>
    <s v="Delhi (NCT)"/>
    <x v="1"/>
    <x v="2"/>
    <x v="106"/>
    <x v="2"/>
    <n v="5837.48"/>
    <n v="5837.48"/>
    <n v="19"/>
    <n v="4728.3588"/>
    <x v="1"/>
    <x v="0"/>
    <x v="2"/>
    <n v="3"/>
    <n v="40477276.296199858"/>
  </r>
  <r>
    <n v="501238"/>
    <n v="10252"/>
    <d v="2025-05-15T00:00:00"/>
    <x v="39"/>
    <x v="1"/>
    <s v="Chennai"/>
    <s v="Tamil Nadu"/>
    <x v="1"/>
    <x v="12"/>
    <x v="27"/>
    <x v="1"/>
    <n v="2014.24"/>
    <n v="4028.48"/>
    <n v="15"/>
    <n v="3424.2080000000001"/>
    <x v="1"/>
    <x v="0"/>
    <x v="1"/>
    <n v="2"/>
    <n v="40477276.296199858"/>
  </r>
  <r>
    <n v="501239"/>
    <n v="10596"/>
    <d v="2026-05-17T00:00:00"/>
    <x v="41"/>
    <x v="1"/>
    <s v="Patna"/>
    <s v="Bihar"/>
    <x v="2"/>
    <x v="14"/>
    <x v="77"/>
    <x v="1"/>
    <n v="67340.800000000003"/>
    <n v="134681.60000000001"/>
    <n v="23"/>
    <n v="103704.83200000001"/>
    <x v="4"/>
    <x v="0"/>
    <x v="1"/>
    <n v="4"/>
    <n v="40477276.296199858"/>
  </r>
  <r>
    <n v="501240"/>
    <n v="10411"/>
    <d v="2025-09-02T00:00:00"/>
    <x v="28"/>
    <x v="0"/>
    <s v="Bengaluru"/>
    <s v="Karnataka"/>
    <x v="1"/>
    <x v="9"/>
    <x v="25"/>
    <x v="2"/>
    <n v="1278.93"/>
    <n v="1278.93"/>
    <n v="18"/>
    <n v="1048.7226000000001"/>
    <x v="0"/>
    <x v="1"/>
    <x v="2"/>
    <n v="2"/>
    <n v="1813400.6490999996"/>
  </r>
  <r>
    <n v="501241"/>
    <n v="10603"/>
    <d v="2025-03-13T00:00:00"/>
    <x v="39"/>
    <x v="0"/>
    <s v="Surat"/>
    <s v="Gujarat"/>
    <x v="2"/>
    <x v="5"/>
    <x v="34"/>
    <x v="1"/>
    <n v="1519.7"/>
    <n v="3039.4"/>
    <n v="12"/>
    <n v="2674.672"/>
    <x v="0"/>
    <x v="0"/>
    <x v="1"/>
    <n v="4"/>
    <n v="40477276.296199858"/>
  </r>
  <r>
    <n v="501242"/>
    <n v="10665"/>
    <d v="2025-11-26T00:00:00"/>
    <x v="16"/>
    <x v="1"/>
    <s v="Chennai"/>
    <s v="Tamil Nadu"/>
    <x v="2"/>
    <x v="14"/>
    <x v="61"/>
    <x v="1"/>
    <n v="66557.100000000006"/>
    <n v="133114.20000000001"/>
    <n v="11"/>
    <n v="118471.63800000001"/>
    <x v="0"/>
    <x v="0"/>
    <x v="0"/>
    <n v="1"/>
    <n v="40477276.296199858"/>
  </r>
  <r>
    <n v="501243"/>
    <n v="11357"/>
    <d v="2025-11-29T00:00:00"/>
    <x v="41"/>
    <x v="1"/>
    <s v="Hyderabad"/>
    <s v="Telangana"/>
    <x v="0"/>
    <x v="13"/>
    <x v="67"/>
    <x v="1"/>
    <n v="175.95"/>
    <n v="351.9"/>
    <n v="27"/>
    <n v="256.887"/>
    <x v="5"/>
    <x v="0"/>
    <x v="2"/>
    <n v="3"/>
    <n v="40477276.296199858"/>
  </r>
  <r>
    <n v="501244"/>
    <n v="10134"/>
    <d v="2025-08-08T00:00:00"/>
    <x v="15"/>
    <x v="1"/>
    <s v="Bhopal"/>
    <s v="Madhya Pradesh"/>
    <x v="2"/>
    <x v="6"/>
    <x v="60"/>
    <x v="2"/>
    <n v="3371.62"/>
    <n v="3371.62"/>
    <n v="13"/>
    <n v="2933.3094000000001"/>
    <x v="0"/>
    <x v="0"/>
    <x v="2"/>
    <n v="1"/>
    <n v="40477276.296199858"/>
  </r>
  <r>
    <n v="501245"/>
    <n v="11093"/>
    <d v="2025-03-04T00:00:00"/>
    <x v="28"/>
    <x v="1"/>
    <s v="Pune"/>
    <s v="Maharashtra"/>
    <x v="1"/>
    <x v="1"/>
    <x v="84"/>
    <x v="2"/>
    <n v="2239.42"/>
    <n v="2239.42"/>
    <n v="28"/>
    <n v="1612.3824"/>
    <x v="2"/>
    <x v="0"/>
    <x v="2"/>
    <n v="2"/>
    <n v="40477276.296199858"/>
  </r>
  <r>
    <n v="501246"/>
    <n v="10598"/>
    <d v="2025-05-09T00:00:00"/>
    <x v="22"/>
    <x v="1"/>
    <s v="Pune"/>
    <s v="Maharashtra"/>
    <x v="3"/>
    <x v="4"/>
    <x v="93"/>
    <x v="2"/>
    <n v="1880.64"/>
    <n v="1880.64"/>
    <n v="6"/>
    <n v="1767.8016"/>
    <x v="1"/>
    <x v="0"/>
    <x v="1"/>
    <n v="1"/>
    <n v="40477276.296199858"/>
  </r>
  <r>
    <n v="501247"/>
    <n v="11283"/>
    <d v="2025-06-27T00:00:00"/>
    <x v="28"/>
    <x v="1"/>
    <s v="Visakhapatnam"/>
    <s v="Andhra Pradesh"/>
    <x v="2"/>
    <x v="6"/>
    <x v="7"/>
    <x v="2"/>
    <n v="5461.91"/>
    <n v="5461.91"/>
    <n v="11"/>
    <n v="4861.0999000000002"/>
    <x v="1"/>
    <x v="0"/>
    <x v="0"/>
    <n v="5"/>
    <n v="40477276.296199858"/>
  </r>
  <r>
    <n v="501248"/>
    <n v="11381"/>
    <d v="2026-04-28T00:00:00"/>
    <x v="1"/>
    <x v="0"/>
    <s v="Pune"/>
    <s v="Maharashtra"/>
    <x v="2"/>
    <x v="14"/>
    <x v="77"/>
    <x v="2"/>
    <n v="67315.02"/>
    <n v="67315.02"/>
    <n v="5"/>
    <n v="63949.269"/>
    <x v="0"/>
    <x v="0"/>
    <x v="1"/>
    <n v="4"/>
    <n v="40477276.296199858"/>
  </r>
  <r>
    <n v="501249"/>
    <n v="11011"/>
    <d v="2026-05-14T00:00:00"/>
    <x v="18"/>
    <x v="0"/>
    <s v="Pune"/>
    <s v="Maharashtra"/>
    <x v="2"/>
    <x v="14"/>
    <x v="77"/>
    <x v="1"/>
    <n v="64243.15"/>
    <n v="128486.3"/>
    <n v="29"/>
    <n v="91225.273000000001"/>
    <x v="1"/>
    <x v="0"/>
    <x v="2"/>
    <n v="3"/>
    <n v="40477276.296199858"/>
  </r>
  <r>
    <n v="501250"/>
    <n v="10962"/>
    <d v="2025-04-04T00:00:00"/>
    <x v="30"/>
    <x v="1"/>
    <s v="Lucknow"/>
    <s v="Uttar Pradesh"/>
    <x v="2"/>
    <x v="3"/>
    <x v="24"/>
    <x v="3"/>
    <n v="38959.279999999999"/>
    <n v="116877.84"/>
    <n v="10"/>
    <n v="105190.056"/>
    <x v="0"/>
    <x v="0"/>
    <x v="2"/>
    <n v="3"/>
    <n v="40477276.296199858"/>
  </r>
  <r>
    <n v="501251"/>
    <n v="11248"/>
    <d v="2026-07-09T00:00:00"/>
    <x v="16"/>
    <x v="0"/>
    <s v="Bhopal"/>
    <s v="Madhya Pradesh"/>
    <x v="2"/>
    <x v="3"/>
    <x v="24"/>
    <x v="1"/>
    <n v="41195.74"/>
    <n v="82391.48"/>
    <n v="25"/>
    <n v="61793.61"/>
    <x v="3"/>
    <x v="0"/>
    <x v="2"/>
    <n v="5"/>
    <n v="40477276.296199858"/>
  </r>
  <r>
    <n v="501252"/>
    <n v="10829"/>
    <d v="2026-07-13T00:00:00"/>
    <x v="26"/>
    <x v="0"/>
    <s v="Chandigarh"/>
    <s v="Chandigarh (UT)"/>
    <x v="4"/>
    <x v="7"/>
    <x v="8"/>
    <x v="2"/>
    <n v="502.07"/>
    <n v="502.07"/>
    <n v="16"/>
    <n v="421.73879999999997"/>
    <x v="0"/>
    <x v="0"/>
    <x v="2"/>
    <n v="4"/>
    <n v="40477276.296199858"/>
  </r>
  <r>
    <n v="501253"/>
    <n v="10807"/>
    <d v="2025-10-29T00:00:00"/>
    <x v="25"/>
    <x v="0"/>
    <s v="Hyderabad"/>
    <s v="Telangana"/>
    <x v="1"/>
    <x v="12"/>
    <x v="15"/>
    <x v="2"/>
    <n v="1543.27"/>
    <n v="1543.27"/>
    <n v="10"/>
    <n v="1388.943"/>
    <x v="1"/>
    <x v="0"/>
    <x v="1"/>
    <n v="3"/>
    <n v="40477276.296199858"/>
  </r>
  <r>
    <n v="501254"/>
    <n v="10126"/>
    <d v="2026-08-19T00:00:00"/>
    <x v="46"/>
    <x v="0"/>
    <s v="Mumbai"/>
    <s v="Maharashtra"/>
    <x v="3"/>
    <x v="20"/>
    <x v="36"/>
    <x v="2"/>
    <n v="6447.07"/>
    <n v="6447.07"/>
    <n v="30"/>
    <n v="4512.9489999999996"/>
    <x v="1"/>
    <x v="0"/>
    <x v="2"/>
    <n v="2"/>
    <n v="40477276.296199858"/>
  </r>
  <r>
    <n v="501255"/>
    <n v="11332"/>
    <d v="2025-12-06T00:00:00"/>
    <x v="40"/>
    <x v="1"/>
    <s v="Delhi"/>
    <s v="Delhi (NCT)"/>
    <x v="2"/>
    <x v="14"/>
    <x v="17"/>
    <x v="1"/>
    <n v="56672.38"/>
    <n v="113344.76"/>
    <n v="16"/>
    <n v="95209.598399999988"/>
    <x v="0"/>
    <x v="0"/>
    <x v="1"/>
    <n v="2"/>
    <n v="40477276.296199858"/>
  </r>
  <r>
    <n v="501256"/>
    <n v="11118"/>
    <d v="2025-04-17T00:00:00"/>
    <x v="7"/>
    <x v="1"/>
    <s v="Bhubaneswar"/>
    <s v="Odisha"/>
    <x v="2"/>
    <x v="6"/>
    <x v="58"/>
    <x v="3"/>
    <n v="29370.87"/>
    <n v="88112.61"/>
    <n v="15"/>
    <n v="74895.718500000003"/>
    <x v="3"/>
    <x v="2"/>
    <x v="2"/>
    <n v="0"/>
    <n v="3077928.2320000008"/>
  </r>
  <r>
    <n v="501257"/>
    <n v="10194"/>
    <d v="2025-11-12T00:00:00"/>
    <x v="24"/>
    <x v="0"/>
    <s v="Pune"/>
    <s v="Maharashtra"/>
    <x v="3"/>
    <x v="20"/>
    <x v="63"/>
    <x v="2"/>
    <n v="5998.01"/>
    <n v="5998.01"/>
    <n v="28"/>
    <n v="4318.5672000000004"/>
    <x v="1"/>
    <x v="0"/>
    <x v="1"/>
    <n v="1"/>
    <n v="40477276.296199858"/>
  </r>
  <r>
    <n v="501258"/>
    <n v="10447"/>
    <d v="2025-01-08T00:00:00"/>
    <x v="11"/>
    <x v="1"/>
    <s v="Jaipur"/>
    <s v="Rajasthan"/>
    <x v="5"/>
    <x v="22"/>
    <x v="52"/>
    <x v="2"/>
    <n v="1004.98"/>
    <n v="1004.98"/>
    <n v="26"/>
    <n v="743.68520000000001"/>
    <x v="1"/>
    <x v="0"/>
    <x v="0"/>
    <n v="4"/>
    <n v="40477276.296199858"/>
  </r>
  <r>
    <n v="501259"/>
    <n v="10656"/>
    <d v="2025-02-25T00:00:00"/>
    <x v="8"/>
    <x v="2"/>
    <s v="Pune"/>
    <s v="Maharashtra"/>
    <x v="2"/>
    <x v="14"/>
    <x v="23"/>
    <x v="2"/>
    <n v="59725.03"/>
    <n v="59725.03"/>
    <n v="11"/>
    <n v="53155.276700000002"/>
    <x v="1"/>
    <x v="0"/>
    <x v="1"/>
    <n v="4"/>
    <n v="40477276.296199858"/>
  </r>
  <r>
    <n v="501260"/>
    <n v="10780"/>
    <d v="2026-05-25T00:00:00"/>
    <x v="1"/>
    <x v="0"/>
    <s v="Delhi"/>
    <s v="Delhi (NCT)"/>
    <x v="1"/>
    <x v="12"/>
    <x v="32"/>
    <x v="2"/>
    <n v="2554.08"/>
    <n v="2554.08"/>
    <n v="6"/>
    <n v="2400.8352"/>
    <x v="3"/>
    <x v="0"/>
    <x v="0"/>
    <n v="4"/>
    <n v="40477276.296199858"/>
  </r>
  <r>
    <n v="501261"/>
    <n v="10593"/>
    <d v="2025-01-13T00:00:00"/>
    <x v="15"/>
    <x v="0"/>
    <s v="Nagpur"/>
    <s v="Maharashtra"/>
    <x v="1"/>
    <x v="1"/>
    <x v="84"/>
    <x v="2"/>
    <n v="2386.9"/>
    <n v="2386.9"/>
    <n v="24"/>
    <n v="1814.0440000000001"/>
    <x v="1"/>
    <x v="0"/>
    <x v="2"/>
    <n v="3"/>
    <n v="40477276.296199858"/>
  </r>
  <r>
    <n v="501262"/>
    <n v="11105"/>
    <d v="2026-05-30T00:00:00"/>
    <x v="6"/>
    <x v="1"/>
    <s v="Bengaluru"/>
    <s v="Karnataka"/>
    <x v="6"/>
    <x v="26"/>
    <x v="82"/>
    <x v="2"/>
    <n v="670.63"/>
    <n v="670.63"/>
    <n v="24"/>
    <n v="509.67880000000002"/>
    <x v="1"/>
    <x v="0"/>
    <x v="0"/>
    <n v="5"/>
    <n v="40477276.296199858"/>
  </r>
  <r>
    <n v="501263"/>
    <n v="11422"/>
    <d v="2026-01-01T00:00:00"/>
    <x v="6"/>
    <x v="0"/>
    <s v="Mumbai"/>
    <s v="Maharashtra"/>
    <x v="4"/>
    <x v="15"/>
    <x v="18"/>
    <x v="2"/>
    <n v="588.88"/>
    <n v="588.88"/>
    <n v="30"/>
    <n v="412.21599999999995"/>
    <x v="1"/>
    <x v="0"/>
    <x v="2"/>
    <n v="5"/>
    <n v="40477276.296199858"/>
  </r>
  <r>
    <n v="501264"/>
    <n v="11066"/>
    <d v="2025-07-13T00:00:00"/>
    <x v="33"/>
    <x v="0"/>
    <s v="Mumbai"/>
    <s v="Maharashtra"/>
    <x v="1"/>
    <x v="9"/>
    <x v="25"/>
    <x v="1"/>
    <n v="1255.07"/>
    <n v="2510.14"/>
    <n v="9"/>
    <n v="2284.2273999999998"/>
    <x v="3"/>
    <x v="0"/>
    <x v="4"/>
    <n v="4"/>
    <n v="40477276.296199858"/>
  </r>
  <r>
    <n v="501265"/>
    <n v="11340"/>
    <d v="2025-08-31T00:00:00"/>
    <x v="25"/>
    <x v="1"/>
    <s v="Bhubaneswar"/>
    <s v="Odisha"/>
    <x v="1"/>
    <x v="1"/>
    <x v="54"/>
    <x v="2"/>
    <n v="2391.4499999999998"/>
    <n v="2391.4499999999998"/>
    <n v="6"/>
    <n v="2247.9629999999997"/>
    <x v="1"/>
    <x v="0"/>
    <x v="2"/>
    <n v="7"/>
    <n v="40477276.296199858"/>
  </r>
  <r>
    <n v="501266"/>
    <n v="11378"/>
    <d v="2026-02-20T00:00:00"/>
    <x v="21"/>
    <x v="0"/>
    <s v="Mumbai"/>
    <s v="Maharashtra"/>
    <x v="3"/>
    <x v="11"/>
    <x v="13"/>
    <x v="2"/>
    <n v="1325.78"/>
    <n v="1325.78"/>
    <n v="18"/>
    <n v="1087.1396"/>
    <x v="1"/>
    <x v="0"/>
    <x v="2"/>
    <n v="2"/>
    <n v="40477276.296199858"/>
  </r>
  <r>
    <n v="501267"/>
    <n v="10483"/>
    <d v="2025-04-29T00:00:00"/>
    <x v="19"/>
    <x v="1"/>
    <s v="Pune"/>
    <s v="Maharashtra"/>
    <x v="2"/>
    <x v="14"/>
    <x v="23"/>
    <x v="2"/>
    <n v="57205.46"/>
    <n v="57205.46"/>
    <n v="30"/>
    <n v="40043.822"/>
    <x v="1"/>
    <x v="0"/>
    <x v="0"/>
    <n v="2"/>
    <n v="40477276.296199858"/>
  </r>
  <r>
    <n v="501268"/>
    <n v="10140"/>
    <d v="2025-04-25T00:00:00"/>
    <x v="24"/>
    <x v="0"/>
    <s v="Surat"/>
    <s v="Gujarat"/>
    <x v="0"/>
    <x v="0"/>
    <x v="29"/>
    <x v="2"/>
    <n v="37.71"/>
    <n v="37.71"/>
    <n v="3"/>
    <n v="36.578699999999998"/>
    <x v="5"/>
    <x v="0"/>
    <x v="1"/>
    <n v="6"/>
    <n v="40477276.296199858"/>
  </r>
  <r>
    <n v="501269"/>
    <n v="10447"/>
    <d v="2025-03-31T00:00:00"/>
    <x v="11"/>
    <x v="1"/>
    <s v="Jaipur"/>
    <s v="Rajasthan"/>
    <x v="2"/>
    <x v="5"/>
    <x v="26"/>
    <x v="1"/>
    <n v="5336.9"/>
    <n v="10673.8"/>
    <n v="25"/>
    <n v="8005.3499999999995"/>
    <x v="3"/>
    <x v="1"/>
    <x v="2"/>
    <n v="1"/>
    <n v="1813400.6490999996"/>
  </r>
  <r>
    <n v="501270"/>
    <n v="11321"/>
    <d v="2025-03-23T00:00:00"/>
    <x v="8"/>
    <x v="0"/>
    <s v="Chandigarh"/>
    <s v="Chandigarh (UT)"/>
    <x v="0"/>
    <x v="10"/>
    <x v="12"/>
    <x v="2"/>
    <n v="199.3"/>
    <n v="199.3"/>
    <n v="16"/>
    <n v="167.41200000000001"/>
    <x v="5"/>
    <x v="0"/>
    <x v="0"/>
    <n v="4"/>
    <n v="40477276.296199858"/>
  </r>
  <r>
    <n v="501271"/>
    <n v="10375"/>
    <d v="2025-03-13T00:00:00"/>
    <x v="46"/>
    <x v="1"/>
    <s v="Nashik"/>
    <s v="Maharashtra"/>
    <x v="3"/>
    <x v="4"/>
    <x v="39"/>
    <x v="4"/>
    <n v="4816.72"/>
    <n v="24083.600000000002"/>
    <n v="12"/>
    <n v="21193.568000000003"/>
    <x v="3"/>
    <x v="0"/>
    <x v="0"/>
    <n v="3"/>
    <n v="40477276.296199858"/>
  </r>
  <r>
    <n v="501272"/>
    <n v="10724"/>
    <d v="2025-06-17T00:00:00"/>
    <x v="28"/>
    <x v="0"/>
    <s v="Lucknow"/>
    <s v="Uttar Pradesh"/>
    <x v="1"/>
    <x v="9"/>
    <x v="62"/>
    <x v="4"/>
    <n v="1506.73"/>
    <n v="7533.65"/>
    <n v="14"/>
    <n v="6478.9389999999994"/>
    <x v="3"/>
    <x v="0"/>
    <x v="2"/>
    <n v="3"/>
    <n v="40477276.296199858"/>
  </r>
  <r>
    <n v="501273"/>
    <n v="11352"/>
    <d v="2025-09-16T00:00:00"/>
    <x v="0"/>
    <x v="1"/>
    <s v="Ranchi"/>
    <s v="Jharkhand"/>
    <x v="1"/>
    <x v="1"/>
    <x v="74"/>
    <x v="2"/>
    <n v="2044.67"/>
    <n v="2044.67"/>
    <n v="21"/>
    <n v="1615.2893000000001"/>
    <x v="2"/>
    <x v="0"/>
    <x v="1"/>
    <n v="2"/>
    <n v="40477276.296199858"/>
  </r>
  <r>
    <n v="501274"/>
    <n v="11283"/>
    <d v="2025-09-15T00:00:00"/>
    <x v="28"/>
    <x v="1"/>
    <s v="Visakhapatnam"/>
    <s v="Andhra Pradesh"/>
    <x v="3"/>
    <x v="11"/>
    <x v="49"/>
    <x v="2"/>
    <n v="724.93"/>
    <n v="724.93"/>
    <n v="15"/>
    <n v="616.19049999999993"/>
    <x v="1"/>
    <x v="0"/>
    <x v="3"/>
    <n v="1"/>
    <n v="40477276.296199858"/>
  </r>
  <r>
    <n v="501275"/>
    <n v="11039"/>
    <d v="2025-09-12T00:00:00"/>
    <x v="25"/>
    <x v="1"/>
    <s v="Kochi"/>
    <s v="Kerala"/>
    <x v="3"/>
    <x v="20"/>
    <x v="50"/>
    <x v="3"/>
    <n v="3490.37"/>
    <n v="10471.11"/>
    <n v="10"/>
    <n v="9423.9990000000016"/>
    <x v="1"/>
    <x v="2"/>
    <x v="3"/>
    <n v="0"/>
    <n v="3077928.2320000008"/>
  </r>
  <r>
    <n v="501276"/>
    <n v="11415"/>
    <d v="2026-02-27T00:00:00"/>
    <x v="14"/>
    <x v="1"/>
    <s v="Chennai"/>
    <s v="Tamil Nadu"/>
    <x v="4"/>
    <x v="18"/>
    <x v="28"/>
    <x v="2"/>
    <n v="400.34"/>
    <n v="400.34"/>
    <n v="5"/>
    <n v="380.32299999999998"/>
    <x v="1"/>
    <x v="2"/>
    <x v="2"/>
    <n v="0"/>
    <n v="3077928.2320000008"/>
  </r>
  <r>
    <n v="501277"/>
    <n v="10133"/>
    <d v="2025-01-05T00:00:00"/>
    <x v="33"/>
    <x v="0"/>
    <s v="Ahmedabad"/>
    <s v="Gujarat"/>
    <x v="1"/>
    <x v="9"/>
    <x v="25"/>
    <x v="1"/>
    <n v="1367.78"/>
    <n v="2735.56"/>
    <n v="19"/>
    <n v="2215.8036000000002"/>
    <x v="4"/>
    <x v="0"/>
    <x v="1"/>
    <n v="4"/>
    <n v="40477276.296199858"/>
  </r>
  <r>
    <n v="501278"/>
    <n v="11108"/>
    <d v="2025-10-17T00:00:00"/>
    <x v="33"/>
    <x v="0"/>
    <s v="Jaipur"/>
    <s v="Rajasthan"/>
    <x v="4"/>
    <x v="18"/>
    <x v="28"/>
    <x v="1"/>
    <n v="401.63"/>
    <n v="803.26"/>
    <n v="28"/>
    <n v="578.34719999999993"/>
    <x v="2"/>
    <x v="0"/>
    <x v="2"/>
    <n v="4"/>
    <n v="40477276.296199858"/>
  </r>
  <r>
    <n v="501279"/>
    <n v="10849"/>
    <d v="2025-08-29T00:00:00"/>
    <x v="14"/>
    <x v="1"/>
    <s v="Kolkata"/>
    <s v="West Bengal"/>
    <x v="4"/>
    <x v="18"/>
    <x v="69"/>
    <x v="2"/>
    <n v="365.56"/>
    <n v="365.56"/>
    <n v="27"/>
    <n v="266.85879999999997"/>
    <x v="4"/>
    <x v="0"/>
    <x v="1"/>
    <n v="4"/>
    <n v="40477276.296199858"/>
  </r>
  <r>
    <n v="501280"/>
    <n v="10608"/>
    <d v="2025-06-09T00:00:00"/>
    <x v="24"/>
    <x v="1"/>
    <s v="Bengaluru"/>
    <s v="Karnataka"/>
    <x v="3"/>
    <x v="11"/>
    <x v="71"/>
    <x v="2"/>
    <n v="810.55"/>
    <n v="810.55"/>
    <n v="9"/>
    <n v="737.60050000000001"/>
    <x v="1"/>
    <x v="0"/>
    <x v="2"/>
    <n v="4"/>
    <n v="40477276.296199858"/>
  </r>
  <r>
    <n v="501281"/>
    <n v="11090"/>
    <d v="2025-07-24T00:00:00"/>
    <x v="3"/>
    <x v="1"/>
    <s v="Indore"/>
    <s v="Madhya Pradesh"/>
    <x v="5"/>
    <x v="12"/>
    <x v="19"/>
    <x v="2"/>
    <n v="8258.67"/>
    <n v="8258.67"/>
    <n v="27"/>
    <n v="6028.8290999999999"/>
    <x v="0"/>
    <x v="0"/>
    <x v="1"/>
    <n v="4"/>
    <n v="40477276.296199858"/>
  </r>
  <r>
    <n v="501282"/>
    <n v="10526"/>
    <d v="2025-10-07T00:00:00"/>
    <x v="0"/>
    <x v="1"/>
    <s v="Mumbai"/>
    <s v="Maharashtra"/>
    <x v="3"/>
    <x v="8"/>
    <x v="37"/>
    <x v="1"/>
    <n v="910.01"/>
    <n v="1820.02"/>
    <n v="28"/>
    <n v="1310.4143999999999"/>
    <x v="3"/>
    <x v="0"/>
    <x v="1"/>
    <n v="6"/>
    <n v="40477276.296199858"/>
  </r>
  <r>
    <n v="501283"/>
    <n v="10481"/>
    <d v="2026-05-28T00:00:00"/>
    <x v="7"/>
    <x v="1"/>
    <s v="Hyderabad"/>
    <s v="Telangana"/>
    <x v="2"/>
    <x v="5"/>
    <x v="34"/>
    <x v="2"/>
    <n v="1423.17"/>
    <n v="1423.17"/>
    <n v="5"/>
    <n v="1352.0115000000001"/>
    <x v="3"/>
    <x v="1"/>
    <x v="0"/>
    <n v="7"/>
    <n v="1813400.6490999996"/>
  </r>
  <r>
    <n v="501284"/>
    <n v="10099"/>
    <d v="2025-08-01T00:00:00"/>
    <x v="20"/>
    <x v="0"/>
    <s v="Kochi"/>
    <s v="Kerala"/>
    <x v="0"/>
    <x v="17"/>
    <x v="21"/>
    <x v="1"/>
    <n v="154.52000000000001"/>
    <n v="309.04000000000002"/>
    <n v="20"/>
    <n v="247.23200000000003"/>
    <x v="1"/>
    <x v="0"/>
    <x v="1"/>
    <n v="3"/>
    <n v="40477276.296199858"/>
  </r>
  <r>
    <n v="501285"/>
    <n v="11421"/>
    <d v="2026-08-08T00:00:00"/>
    <x v="10"/>
    <x v="1"/>
    <s v="Bengaluru"/>
    <s v="Karnataka"/>
    <x v="4"/>
    <x v="15"/>
    <x v="73"/>
    <x v="2"/>
    <n v="511.45"/>
    <n v="511.45"/>
    <n v="6"/>
    <n v="480.76299999999998"/>
    <x v="2"/>
    <x v="0"/>
    <x v="1"/>
    <n v="3"/>
    <n v="40477276.296199858"/>
  </r>
  <r>
    <n v="501286"/>
    <n v="10018"/>
    <d v="2026-07-24T00:00:00"/>
    <x v="27"/>
    <x v="0"/>
    <s v="Lucknow"/>
    <s v="Uttar Pradesh"/>
    <x v="1"/>
    <x v="9"/>
    <x v="62"/>
    <x v="2"/>
    <n v="1517.42"/>
    <n v="1517.42"/>
    <n v="16"/>
    <n v="1274.6328000000001"/>
    <x v="0"/>
    <x v="0"/>
    <x v="1"/>
    <n v="3"/>
    <n v="40477276.296199858"/>
  </r>
  <r>
    <n v="501287"/>
    <n v="11069"/>
    <d v="2026-08-16T00:00:00"/>
    <x v="26"/>
    <x v="0"/>
    <s v="Indore"/>
    <s v="Madhya Pradesh"/>
    <x v="4"/>
    <x v="15"/>
    <x v="68"/>
    <x v="2"/>
    <n v="692.56"/>
    <n v="692.56"/>
    <n v="29"/>
    <n v="491.71759999999995"/>
    <x v="1"/>
    <x v="0"/>
    <x v="1"/>
    <n v="4"/>
    <n v="40477276.296199858"/>
  </r>
  <r>
    <n v="501288"/>
    <n v="10039"/>
    <d v="2025-01-11T00:00:00"/>
    <x v="13"/>
    <x v="2"/>
    <s v="Bhopal"/>
    <s v="Madhya Pradesh"/>
    <x v="3"/>
    <x v="8"/>
    <x v="14"/>
    <x v="1"/>
    <n v="736.89"/>
    <n v="1473.78"/>
    <n v="17"/>
    <n v="1223.2374"/>
    <x v="1"/>
    <x v="0"/>
    <x v="2"/>
    <n v="4"/>
    <n v="40477276.296199858"/>
  </r>
  <r>
    <n v="501289"/>
    <n v="10437"/>
    <d v="2026-02-07T00:00:00"/>
    <x v="37"/>
    <x v="1"/>
    <s v="Delhi"/>
    <s v="Delhi (NCT)"/>
    <x v="2"/>
    <x v="14"/>
    <x v="77"/>
    <x v="1"/>
    <n v="61473.43"/>
    <n v="122946.86"/>
    <n v="9"/>
    <n v="111881.64260000001"/>
    <x v="0"/>
    <x v="0"/>
    <x v="2"/>
    <n v="3"/>
    <n v="40477276.296199858"/>
  </r>
  <r>
    <n v="501290"/>
    <n v="10642"/>
    <d v="2025-02-13T00:00:00"/>
    <x v="37"/>
    <x v="1"/>
    <s v="Coimbatore"/>
    <s v="Tamil Nadu"/>
    <x v="2"/>
    <x v="6"/>
    <x v="48"/>
    <x v="2"/>
    <n v="25658.34"/>
    <n v="25658.34"/>
    <n v="30"/>
    <n v="17960.838"/>
    <x v="1"/>
    <x v="0"/>
    <x v="1"/>
    <n v="4"/>
    <n v="40477276.296199858"/>
  </r>
  <r>
    <n v="501291"/>
    <n v="10673"/>
    <d v="2025-10-08T00:00:00"/>
    <x v="12"/>
    <x v="0"/>
    <s v="Chennai"/>
    <s v="Tamil Nadu"/>
    <x v="2"/>
    <x v="14"/>
    <x v="17"/>
    <x v="2"/>
    <n v="55321.85"/>
    <n v="55321.85"/>
    <n v="9"/>
    <n v="50342.883500000004"/>
    <x v="4"/>
    <x v="0"/>
    <x v="0"/>
    <n v="5"/>
    <n v="40477276.296199858"/>
  </r>
  <r>
    <n v="501292"/>
    <n v="10992"/>
    <d v="2025-07-31T00:00:00"/>
    <x v="0"/>
    <x v="1"/>
    <s v="Bengaluru"/>
    <s v="Karnataka"/>
    <x v="5"/>
    <x v="22"/>
    <x v="55"/>
    <x v="2"/>
    <n v="2302.9899999999998"/>
    <n v="2302.9899999999998"/>
    <n v="2"/>
    <n v="2256.9301999999998"/>
    <x v="3"/>
    <x v="0"/>
    <x v="2"/>
    <n v="2"/>
    <n v="40477276.296199858"/>
  </r>
  <r>
    <n v="501293"/>
    <n v="11173"/>
    <d v="2026-06-26T00:00:00"/>
    <x v="8"/>
    <x v="0"/>
    <s v="Ahmedabad"/>
    <s v="Gujarat"/>
    <x v="5"/>
    <x v="23"/>
    <x v="59"/>
    <x v="2"/>
    <n v="2025.28"/>
    <n v="2025.28"/>
    <n v="18"/>
    <n v="1660.7296000000001"/>
    <x v="3"/>
    <x v="0"/>
    <x v="1"/>
    <n v="2"/>
    <n v="40477276.296199858"/>
  </r>
  <r>
    <n v="501294"/>
    <n v="11364"/>
    <d v="2025-11-04T00:00:00"/>
    <x v="22"/>
    <x v="1"/>
    <s v="Mumbai"/>
    <s v="Maharashtra"/>
    <x v="2"/>
    <x v="5"/>
    <x v="34"/>
    <x v="2"/>
    <n v="1500.73"/>
    <n v="1500.73"/>
    <n v="6"/>
    <n v="1410.6861999999999"/>
    <x v="1"/>
    <x v="0"/>
    <x v="1"/>
    <n v="6"/>
    <n v="40477276.296199858"/>
  </r>
  <r>
    <n v="501295"/>
    <n v="11178"/>
    <d v="2025-08-19T00:00:00"/>
    <x v="7"/>
    <x v="0"/>
    <s v="Ahmedabad"/>
    <s v="Gujarat"/>
    <x v="6"/>
    <x v="25"/>
    <x v="107"/>
    <x v="1"/>
    <n v="405.79"/>
    <n v="811.58"/>
    <n v="26"/>
    <n v="600.56920000000002"/>
    <x v="1"/>
    <x v="0"/>
    <x v="2"/>
    <n v="5"/>
    <n v="40477276.296199858"/>
  </r>
  <r>
    <n v="501296"/>
    <n v="10456"/>
    <d v="2025-09-16T00:00:00"/>
    <x v="5"/>
    <x v="0"/>
    <s v="Ranchi"/>
    <s v="Jharkhand"/>
    <x v="0"/>
    <x v="0"/>
    <x v="90"/>
    <x v="2"/>
    <n v="50.61"/>
    <n v="50.61"/>
    <n v="9"/>
    <n v="46.055100000000003"/>
    <x v="5"/>
    <x v="0"/>
    <x v="2"/>
    <n v="5"/>
    <n v="40477276.296199858"/>
  </r>
  <r>
    <n v="501297"/>
    <n v="11140"/>
    <d v="2025-07-15T00:00:00"/>
    <x v="28"/>
    <x v="0"/>
    <s v="Delhi"/>
    <s v="Delhi (NCT)"/>
    <x v="1"/>
    <x v="9"/>
    <x v="11"/>
    <x v="2"/>
    <n v="2447.02"/>
    <n v="2447.02"/>
    <n v="21"/>
    <n v="1933.1458"/>
    <x v="4"/>
    <x v="0"/>
    <x v="1"/>
    <n v="2"/>
    <n v="40477276.296199858"/>
  </r>
  <r>
    <n v="501298"/>
    <n v="10831"/>
    <d v="2025-07-08T00:00:00"/>
    <x v="13"/>
    <x v="1"/>
    <s v="Bengaluru"/>
    <s v="Karnataka"/>
    <x v="6"/>
    <x v="16"/>
    <x v="70"/>
    <x v="1"/>
    <n v="624.30999999999995"/>
    <n v="1248.6199999999999"/>
    <n v="8"/>
    <n v="1148.7303999999999"/>
    <x v="1"/>
    <x v="0"/>
    <x v="1"/>
    <n v="1"/>
    <n v="40477276.296199858"/>
  </r>
  <r>
    <n v="501299"/>
    <n v="11385"/>
    <d v="2025-09-27T00:00:00"/>
    <x v="28"/>
    <x v="0"/>
    <s v="Patna"/>
    <s v="Bihar"/>
    <x v="1"/>
    <x v="12"/>
    <x v="15"/>
    <x v="2"/>
    <n v="1531.28"/>
    <n v="1531.28"/>
    <n v="13"/>
    <n v="1332.2136"/>
    <x v="1"/>
    <x v="0"/>
    <x v="1"/>
    <n v="1"/>
    <n v="40477276.296199858"/>
  </r>
  <r>
    <n v="501300"/>
    <n v="10491"/>
    <d v="2026-03-14T00:00:00"/>
    <x v="20"/>
    <x v="1"/>
    <s v="Bengaluru"/>
    <s v="Karnataka"/>
    <x v="6"/>
    <x v="16"/>
    <x v="75"/>
    <x v="2"/>
    <n v="717.81"/>
    <n v="717.81"/>
    <n v="19"/>
    <n v="581.42610000000002"/>
    <x v="5"/>
    <x v="0"/>
    <x v="2"/>
    <n v="3"/>
    <n v="40477276.296199858"/>
  </r>
  <r>
    <n v="501301"/>
    <n v="10181"/>
    <d v="2025-05-25T00:00:00"/>
    <x v="1"/>
    <x v="1"/>
    <s v="Ranchi"/>
    <s v="Jharkhand"/>
    <x v="1"/>
    <x v="2"/>
    <x v="6"/>
    <x v="2"/>
    <n v="5062.1400000000003"/>
    <n v="5062.1400000000003"/>
    <n v="8"/>
    <n v="4657.1688000000004"/>
    <x v="3"/>
    <x v="0"/>
    <x v="1"/>
    <n v="3"/>
    <n v="40477276.296199858"/>
  </r>
  <r>
    <n v="501302"/>
    <n v="11116"/>
    <d v="2025-09-05T00:00:00"/>
    <x v="11"/>
    <x v="1"/>
    <s v="Bengaluru"/>
    <s v="Karnataka"/>
    <x v="1"/>
    <x v="1"/>
    <x v="74"/>
    <x v="2"/>
    <n v="2107.31"/>
    <n v="2107.31"/>
    <n v="29"/>
    <n v="1496.1900999999998"/>
    <x v="1"/>
    <x v="0"/>
    <x v="1"/>
    <n v="3"/>
    <n v="40477276.296199858"/>
  </r>
  <r>
    <n v="501303"/>
    <n v="10401"/>
    <d v="2025-12-10T00:00:00"/>
    <x v="19"/>
    <x v="1"/>
    <s v="Chennai"/>
    <s v="Tamil Nadu"/>
    <x v="0"/>
    <x v="17"/>
    <x v="21"/>
    <x v="2"/>
    <n v="160.53"/>
    <n v="160.53"/>
    <n v="19"/>
    <n v="130.02930000000001"/>
    <x v="3"/>
    <x v="0"/>
    <x v="2"/>
    <n v="7"/>
    <n v="40477276.296199858"/>
  </r>
  <r>
    <n v="501304"/>
    <n v="10436"/>
    <d v="2025-07-01T00:00:00"/>
    <x v="8"/>
    <x v="0"/>
    <s v="Bhubaneswar"/>
    <s v="Odisha"/>
    <x v="4"/>
    <x v="18"/>
    <x v="53"/>
    <x v="2"/>
    <n v="608.45000000000005"/>
    <n v="608.45000000000005"/>
    <n v="12"/>
    <n v="535.43600000000004"/>
    <x v="2"/>
    <x v="0"/>
    <x v="1"/>
    <n v="3"/>
    <n v="40477276.296199858"/>
  </r>
  <r>
    <n v="501305"/>
    <n v="10822"/>
    <d v="2025-05-27T00:00:00"/>
    <x v="31"/>
    <x v="1"/>
    <s v="Indore"/>
    <s v="Madhya Pradesh"/>
    <x v="2"/>
    <x v="6"/>
    <x v="58"/>
    <x v="3"/>
    <n v="30208.59"/>
    <n v="90625.77"/>
    <n v="11"/>
    <n v="80656.935300000012"/>
    <x v="0"/>
    <x v="0"/>
    <x v="0"/>
    <n v="4"/>
    <n v="40477276.296199858"/>
  </r>
  <r>
    <n v="501306"/>
    <n v="10706"/>
    <d v="2025-12-28T00:00:00"/>
    <x v="1"/>
    <x v="1"/>
    <s v="Chennai"/>
    <s v="Tamil Nadu"/>
    <x v="4"/>
    <x v="21"/>
    <x v="98"/>
    <x v="1"/>
    <n v="481.53"/>
    <n v="963.06"/>
    <n v="12"/>
    <n v="847.49279999999999"/>
    <x v="1"/>
    <x v="0"/>
    <x v="0"/>
    <n v="2"/>
    <n v="40477276.296199858"/>
  </r>
  <r>
    <n v="501307"/>
    <n v="10179"/>
    <d v="2026-08-04T00:00:00"/>
    <x v="29"/>
    <x v="0"/>
    <s v="Gurugram"/>
    <s v="Haryana"/>
    <x v="1"/>
    <x v="9"/>
    <x v="45"/>
    <x v="2"/>
    <n v="1892.53"/>
    <n v="1892.53"/>
    <n v="27"/>
    <n v="1381.5469000000001"/>
    <x v="1"/>
    <x v="0"/>
    <x v="1"/>
    <n v="2"/>
    <n v="40477276.296199858"/>
  </r>
  <r>
    <n v="501308"/>
    <n v="10215"/>
    <d v="2025-04-07T00:00:00"/>
    <x v="29"/>
    <x v="1"/>
    <s v="Bhopal"/>
    <s v="Madhya Pradesh"/>
    <x v="2"/>
    <x v="6"/>
    <x v="58"/>
    <x v="2"/>
    <n v="28739.72"/>
    <n v="28739.72"/>
    <n v="22"/>
    <n v="22416.981600000003"/>
    <x v="1"/>
    <x v="0"/>
    <x v="2"/>
    <n v="1"/>
    <n v="40477276.296199858"/>
  </r>
  <r>
    <n v="501309"/>
    <n v="10422"/>
    <d v="2025-12-02T00:00:00"/>
    <x v="34"/>
    <x v="0"/>
    <s v="Bengaluru"/>
    <s v="Karnataka"/>
    <x v="2"/>
    <x v="14"/>
    <x v="23"/>
    <x v="2"/>
    <n v="56033.919999999998"/>
    <n v="56033.919999999998"/>
    <n v="19"/>
    <n v="45387.475200000001"/>
    <x v="1"/>
    <x v="0"/>
    <x v="1"/>
    <n v="7"/>
    <n v="40477276.296199858"/>
  </r>
  <r>
    <n v="501310"/>
    <n v="10840"/>
    <d v="2025-01-11T00:00:00"/>
    <x v="3"/>
    <x v="0"/>
    <s v="Pune"/>
    <s v="Maharashtra"/>
    <x v="3"/>
    <x v="8"/>
    <x v="14"/>
    <x v="1"/>
    <n v="709.59"/>
    <n v="1419.18"/>
    <n v="22"/>
    <n v="1106.9604000000002"/>
    <x v="1"/>
    <x v="0"/>
    <x v="1"/>
    <n v="5"/>
    <n v="40477276.296199858"/>
  </r>
  <r>
    <n v="501311"/>
    <n v="10024"/>
    <d v="2026-07-30T00:00:00"/>
    <x v="17"/>
    <x v="0"/>
    <s v="Bengaluru"/>
    <s v="Karnataka"/>
    <x v="3"/>
    <x v="11"/>
    <x v="72"/>
    <x v="2"/>
    <n v="1944.68"/>
    <n v="1944.68"/>
    <n v="19"/>
    <n v="1575.1908000000001"/>
    <x v="4"/>
    <x v="0"/>
    <x v="0"/>
    <n v="3"/>
    <n v="40477276.296199858"/>
  </r>
  <r>
    <n v="501312"/>
    <n v="10339"/>
    <d v="2026-06-15T00:00:00"/>
    <x v="15"/>
    <x v="0"/>
    <s v="Mumbai"/>
    <s v="Maharashtra"/>
    <x v="2"/>
    <x v="6"/>
    <x v="7"/>
    <x v="2"/>
    <n v="5549.11"/>
    <n v="5549.11"/>
    <n v="16"/>
    <n v="4661.2523999999994"/>
    <x v="3"/>
    <x v="0"/>
    <x v="0"/>
    <n v="3"/>
    <n v="40477276.296199858"/>
  </r>
  <r>
    <n v="501313"/>
    <n v="10812"/>
    <d v="2025-06-12T00:00:00"/>
    <x v="26"/>
    <x v="0"/>
    <s v="Mumbai"/>
    <s v="Maharashtra"/>
    <x v="2"/>
    <x v="3"/>
    <x v="40"/>
    <x v="2"/>
    <n v="68001.27"/>
    <n v="68001.27"/>
    <n v="16"/>
    <n v="57121.066800000001"/>
    <x v="1"/>
    <x v="0"/>
    <x v="1"/>
    <n v="3"/>
    <n v="40477276.296199858"/>
  </r>
  <r>
    <n v="501314"/>
    <n v="10619"/>
    <d v="2025-09-07T00:00:00"/>
    <x v="15"/>
    <x v="1"/>
    <s v="Mumbai"/>
    <s v="Maharashtra"/>
    <x v="3"/>
    <x v="11"/>
    <x v="13"/>
    <x v="1"/>
    <n v="1363.71"/>
    <n v="2727.42"/>
    <n v="13"/>
    <n v="2372.8553999999999"/>
    <x v="1"/>
    <x v="0"/>
    <x v="2"/>
    <n v="2"/>
    <n v="40477276.296199858"/>
  </r>
  <r>
    <n v="501315"/>
    <n v="11185"/>
    <d v="2026-05-26T00:00:00"/>
    <x v="22"/>
    <x v="0"/>
    <s v="Lucknow"/>
    <s v="Uttar Pradesh"/>
    <x v="2"/>
    <x v="14"/>
    <x v="61"/>
    <x v="3"/>
    <n v="63997.98"/>
    <n v="191993.94"/>
    <n v="21"/>
    <n v="151675.2126"/>
    <x v="0"/>
    <x v="0"/>
    <x v="0"/>
    <n v="6"/>
    <n v="40477276.296199858"/>
  </r>
  <r>
    <n v="501316"/>
    <n v="10661"/>
    <d v="2025-05-03T00:00:00"/>
    <x v="41"/>
    <x v="1"/>
    <s v="Patna"/>
    <s v="Bihar"/>
    <x v="1"/>
    <x v="9"/>
    <x v="62"/>
    <x v="2"/>
    <n v="1585.22"/>
    <n v="1585.22"/>
    <n v="17"/>
    <n v="1315.7326"/>
    <x v="1"/>
    <x v="0"/>
    <x v="1"/>
    <n v="4"/>
    <n v="40477276.296199858"/>
  </r>
  <r>
    <n v="501317"/>
    <n v="11172"/>
    <d v="2025-01-09T00:00:00"/>
    <x v="27"/>
    <x v="1"/>
    <s v="Surat"/>
    <s v="Gujarat"/>
    <x v="1"/>
    <x v="2"/>
    <x v="66"/>
    <x v="3"/>
    <n v="3888.27"/>
    <n v="11664.81"/>
    <n v="4"/>
    <n v="11198.2176"/>
    <x v="4"/>
    <x v="0"/>
    <x v="2"/>
    <n v="4"/>
    <n v="40477276.296199858"/>
  </r>
  <r>
    <n v="501318"/>
    <n v="11074"/>
    <d v="2025-03-28T00:00:00"/>
    <x v="24"/>
    <x v="1"/>
    <s v="Mumbai"/>
    <s v="Maharashtra"/>
    <x v="2"/>
    <x v="3"/>
    <x v="57"/>
    <x v="1"/>
    <n v="55248.46"/>
    <n v="110496.92"/>
    <n v="19"/>
    <n v="89502.5052"/>
    <x v="0"/>
    <x v="0"/>
    <x v="1"/>
    <n v="5"/>
    <n v="40477276.296199858"/>
  </r>
  <r>
    <n v="501319"/>
    <n v="10409"/>
    <d v="2025-03-25T00:00:00"/>
    <x v="8"/>
    <x v="0"/>
    <s v="Kolkata"/>
    <s v="West Bengal"/>
    <x v="6"/>
    <x v="25"/>
    <x v="79"/>
    <x v="1"/>
    <n v="570.58000000000004"/>
    <n v="1141.1600000000001"/>
    <n v="8"/>
    <n v="1049.8672000000001"/>
    <x v="1"/>
    <x v="0"/>
    <x v="1"/>
    <n v="6"/>
    <n v="40477276.296199858"/>
  </r>
  <r>
    <n v="501320"/>
    <n v="10913"/>
    <d v="2025-01-13T00:00:00"/>
    <x v="27"/>
    <x v="1"/>
    <s v="Mumbai"/>
    <s v="Maharashtra"/>
    <x v="1"/>
    <x v="1"/>
    <x v="54"/>
    <x v="2"/>
    <n v="2638.49"/>
    <n v="2638.49"/>
    <n v="26"/>
    <n v="1952.4825999999998"/>
    <x v="3"/>
    <x v="0"/>
    <x v="2"/>
    <n v="4"/>
    <n v="40477276.296199858"/>
  </r>
  <r>
    <n v="501321"/>
    <n v="11404"/>
    <d v="2025-04-27T00:00:00"/>
    <x v="28"/>
    <x v="0"/>
    <s v="Visakhapatnam"/>
    <s v="Andhra Pradesh"/>
    <x v="2"/>
    <x v="5"/>
    <x v="5"/>
    <x v="2"/>
    <n v="5661.49"/>
    <n v="5661.49"/>
    <n v="10"/>
    <n v="5095.3410000000003"/>
    <x v="1"/>
    <x v="0"/>
    <x v="0"/>
    <n v="3"/>
    <n v="40477276.296199858"/>
  </r>
  <r>
    <n v="501322"/>
    <n v="10745"/>
    <d v="2025-04-02T00:00:00"/>
    <x v="10"/>
    <x v="1"/>
    <s v="Bhopal"/>
    <s v="Madhya Pradesh"/>
    <x v="2"/>
    <x v="5"/>
    <x v="5"/>
    <x v="2"/>
    <n v="5664.88"/>
    <n v="5664.88"/>
    <n v="23"/>
    <n v="4361.9576000000006"/>
    <x v="1"/>
    <x v="0"/>
    <x v="1"/>
    <n v="2"/>
    <n v="40477276.296199858"/>
  </r>
  <r>
    <n v="501323"/>
    <n v="10035"/>
    <d v="2025-09-06T00:00:00"/>
    <x v="4"/>
    <x v="0"/>
    <s v="Bhubaneswar"/>
    <s v="Odisha"/>
    <x v="2"/>
    <x v="6"/>
    <x v="60"/>
    <x v="2"/>
    <n v="3483.01"/>
    <n v="3483.01"/>
    <n v="24"/>
    <n v="2647.0876000000003"/>
    <x v="1"/>
    <x v="0"/>
    <x v="2"/>
    <n v="3"/>
    <n v="40477276.296199858"/>
  </r>
  <r>
    <n v="501324"/>
    <n v="11419"/>
    <d v="2026-03-29T00:00:00"/>
    <x v="9"/>
    <x v="0"/>
    <s v="Mumbai"/>
    <s v="Maharashtra"/>
    <x v="4"/>
    <x v="7"/>
    <x v="10"/>
    <x v="2"/>
    <n v="690.11"/>
    <n v="690.11"/>
    <n v="14"/>
    <n v="593.49459999999999"/>
    <x v="3"/>
    <x v="0"/>
    <x v="1"/>
    <n v="4"/>
    <n v="40477276.296199858"/>
  </r>
  <r>
    <n v="501325"/>
    <n v="10349"/>
    <d v="2025-08-20T00:00:00"/>
    <x v="16"/>
    <x v="0"/>
    <s v="Nagpur"/>
    <s v="Maharashtra"/>
    <x v="2"/>
    <x v="6"/>
    <x v="60"/>
    <x v="1"/>
    <n v="3634.01"/>
    <n v="7268.02"/>
    <n v="15"/>
    <n v="6177.817"/>
    <x v="0"/>
    <x v="0"/>
    <x v="2"/>
    <n v="6"/>
    <n v="40477276.296199858"/>
  </r>
  <r>
    <n v="501326"/>
    <n v="10077"/>
    <d v="2025-10-24T00:00:00"/>
    <x v="8"/>
    <x v="0"/>
    <s v="Mumbai"/>
    <s v="Maharashtra"/>
    <x v="3"/>
    <x v="11"/>
    <x v="71"/>
    <x v="2"/>
    <n v="798.48"/>
    <n v="798.48"/>
    <n v="18"/>
    <n v="654.75360000000012"/>
    <x v="0"/>
    <x v="0"/>
    <x v="2"/>
    <n v="2"/>
    <n v="40477276.296199858"/>
  </r>
  <r>
    <n v="501327"/>
    <n v="11415"/>
    <d v="2025-07-01T00:00:00"/>
    <x v="14"/>
    <x v="1"/>
    <s v="Chennai"/>
    <s v="Tamil Nadu"/>
    <x v="5"/>
    <x v="24"/>
    <x v="76"/>
    <x v="2"/>
    <n v="2491.8000000000002"/>
    <n v="2491.8000000000002"/>
    <n v="24"/>
    <n v="1893.7680000000003"/>
    <x v="4"/>
    <x v="0"/>
    <x v="2"/>
    <n v="6"/>
    <n v="40477276.296199858"/>
  </r>
  <r>
    <n v="501328"/>
    <n v="10454"/>
    <d v="2025-09-24T00:00:00"/>
    <x v="10"/>
    <x v="0"/>
    <s v="Lucknow"/>
    <s v="Uttar Pradesh"/>
    <x v="4"/>
    <x v="18"/>
    <x v="83"/>
    <x v="2"/>
    <n v="304.97000000000003"/>
    <n v="304.97000000000003"/>
    <n v="16"/>
    <n v="256.1748"/>
    <x v="0"/>
    <x v="0"/>
    <x v="1"/>
    <n v="3"/>
    <n v="40477276.296199858"/>
  </r>
  <r>
    <n v="501329"/>
    <n v="10733"/>
    <d v="2025-04-20T00:00:00"/>
    <x v="11"/>
    <x v="0"/>
    <s v="Patna"/>
    <s v="Bihar"/>
    <x v="4"/>
    <x v="15"/>
    <x v="18"/>
    <x v="2"/>
    <n v="620.16"/>
    <n v="620.16"/>
    <n v="30"/>
    <n v="434.11199999999997"/>
    <x v="5"/>
    <x v="2"/>
    <x v="3"/>
    <n v="0"/>
    <n v="3077928.2320000008"/>
  </r>
  <r>
    <n v="501330"/>
    <n v="10079"/>
    <d v="2026-08-19T00:00:00"/>
    <x v="8"/>
    <x v="1"/>
    <s v="Gurugram"/>
    <s v="Haryana"/>
    <x v="2"/>
    <x v="14"/>
    <x v="17"/>
    <x v="2"/>
    <n v="58752.66"/>
    <n v="58752.66"/>
    <n v="18"/>
    <n v="48177.181200000006"/>
    <x v="1"/>
    <x v="0"/>
    <x v="4"/>
    <n v="5"/>
    <n v="40477276.296199858"/>
  </r>
  <r>
    <n v="501331"/>
    <n v="10451"/>
    <d v="2025-04-03T00:00:00"/>
    <x v="7"/>
    <x v="1"/>
    <s v="Indore"/>
    <s v="Madhya Pradesh"/>
    <x v="3"/>
    <x v="20"/>
    <x v="44"/>
    <x v="2"/>
    <n v="7944.15"/>
    <n v="7944.15"/>
    <n v="28"/>
    <n v="5719.7879999999996"/>
    <x v="2"/>
    <x v="1"/>
    <x v="2"/>
    <n v="4"/>
    <n v="1813400.6490999996"/>
  </r>
  <r>
    <n v="501332"/>
    <n v="10816"/>
    <d v="2025-04-01T00:00:00"/>
    <x v="17"/>
    <x v="0"/>
    <s v="Jaipur"/>
    <s v="Rajasthan"/>
    <x v="0"/>
    <x v="17"/>
    <x v="35"/>
    <x v="3"/>
    <n v="310.87"/>
    <n v="932.61"/>
    <n v="28"/>
    <n v="671.47919999999999"/>
    <x v="2"/>
    <x v="0"/>
    <x v="1"/>
    <n v="5"/>
    <n v="40477276.296199858"/>
  </r>
  <r>
    <n v="501333"/>
    <n v="10450"/>
    <d v="2026-06-23T00:00:00"/>
    <x v="33"/>
    <x v="0"/>
    <s v="Nagpur"/>
    <s v="Maharashtra"/>
    <x v="3"/>
    <x v="4"/>
    <x v="39"/>
    <x v="2"/>
    <n v="4895.9399999999996"/>
    <n v="4895.9399999999996"/>
    <n v="23"/>
    <n v="3769.8737999999998"/>
    <x v="4"/>
    <x v="0"/>
    <x v="2"/>
    <n v="3"/>
    <n v="40477276.296199858"/>
  </r>
  <r>
    <n v="501334"/>
    <n v="11140"/>
    <d v="2025-01-13T00:00:00"/>
    <x v="28"/>
    <x v="0"/>
    <s v="Delhi"/>
    <s v="Delhi (NCT)"/>
    <x v="1"/>
    <x v="9"/>
    <x v="45"/>
    <x v="2"/>
    <n v="2006.36"/>
    <n v="2006.36"/>
    <n v="6"/>
    <n v="1885.9783999999997"/>
    <x v="1"/>
    <x v="0"/>
    <x v="4"/>
    <n v="4"/>
    <n v="40477276.296199858"/>
  </r>
  <r>
    <n v="501335"/>
    <n v="10357"/>
    <d v="2026-02-12T00:00:00"/>
    <x v="20"/>
    <x v="1"/>
    <s v="Nagpur"/>
    <s v="Maharashtra"/>
    <x v="1"/>
    <x v="9"/>
    <x v="11"/>
    <x v="2"/>
    <n v="2496.7399999999998"/>
    <n v="2496.7399999999998"/>
    <n v="24"/>
    <n v="1897.5223999999998"/>
    <x v="0"/>
    <x v="2"/>
    <x v="2"/>
    <n v="0"/>
    <n v="3077928.2320000008"/>
  </r>
  <r>
    <n v="501336"/>
    <n v="10146"/>
    <d v="2026-01-15T00:00:00"/>
    <x v="4"/>
    <x v="1"/>
    <s v="Delhi"/>
    <s v="Delhi (NCT)"/>
    <x v="1"/>
    <x v="2"/>
    <x v="2"/>
    <x v="2"/>
    <n v="2407"/>
    <n v="2407"/>
    <n v="27"/>
    <n v="1757.11"/>
    <x v="1"/>
    <x v="2"/>
    <x v="1"/>
    <n v="0"/>
    <n v="3077928.2320000008"/>
  </r>
  <r>
    <n v="501337"/>
    <n v="10764"/>
    <d v="2025-09-19T00:00:00"/>
    <x v="7"/>
    <x v="1"/>
    <s v="Surat"/>
    <s v="Gujarat"/>
    <x v="1"/>
    <x v="2"/>
    <x v="106"/>
    <x v="1"/>
    <n v="6160.39"/>
    <n v="12320.78"/>
    <n v="28"/>
    <n v="8870.9616000000005"/>
    <x v="5"/>
    <x v="0"/>
    <x v="2"/>
    <n v="4"/>
    <n v="40477276.296199858"/>
  </r>
  <r>
    <n v="501338"/>
    <n v="10988"/>
    <d v="2025-10-08T00:00:00"/>
    <x v="39"/>
    <x v="0"/>
    <s v="Mysuru"/>
    <s v="Karnataka"/>
    <x v="2"/>
    <x v="3"/>
    <x v="57"/>
    <x v="1"/>
    <n v="52791.41"/>
    <n v="105582.82"/>
    <n v="18"/>
    <n v="86577.912400000016"/>
    <x v="0"/>
    <x v="0"/>
    <x v="2"/>
    <n v="3"/>
    <n v="40477276.296199858"/>
  </r>
  <r>
    <n v="501339"/>
    <n v="10967"/>
    <d v="2026-01-19T00:00:00"/>
    <x v="14"/>
    <x v="0"/>
    <s v="Jaipur"/>
    <s v="Rajasthan"/>
    <x v="5"/>
    <x v="12"/>
    <x v="43"/>
    <x v="2"/>
    <n v="633.83000000000004"/>
    <n v="633.83000000000004"/>
    <n v="13"/>
    <n v="551.43209999999999"/>
    <x v="1"/>
    <x v="0"/>
    <x v="1"/>
    <n v="3"/>
    <n v="40477276.296199858"/>
  </r>
  <r>
    <n v="501340"/>
    <n v="10297"/>
    <d v="2025-02-25T00:00:00"/>
    <x v="39"/>
    <x v="1"/>
    <s v="Indore"/>
    <s v="Madhya Pradesh"/>
    <x v="4"/>
    <x v="18"/>
    <x v="83"/>
    <x v="1"/>
    <n v="303.64999999999998"/>
    <n v="607.29999999999995"/>
    <n v="24"/>
    <n v="461.54799999999994"/>
    <x v="2"/>
    <x v="0"/>
    <x v="2"/>
    <n v="2"/>
    <n v="40477276.296199858"/>
  </r>
  <r>
    <n v="501341"/>
    <n v="10888"/>
    <d v="2025-11-01T00:00:00"/>
    <x v="12"/>
    <x v="0"/>
    <s v="Lucknow"/>
    <s v="Uttar Pradesh"/>
    <x v="2"/>
    <x v="14"/>
    <x v="17"/>
    <x v="2"/>
    <n v="57339.87"/>
    <n v="57339.87"/>
    <n v="25"/>
    <n v="43004.902500000004"/>
    <x v="3"/>
    <x v="0"/>
    <x v="1"/>
    <n v="4"/>
    <n v="40477276.296199858"/>
  </r>
  <r>
    <n v="501342"/>
    <n v="10679"/>
    <d v="2026-02-08T00:00:00"/>
    <x v="39"/>
    <x v="1"/>
    <s v="Kochi"/>
    <s v="Kerala"/>
    <x v="6"/>
    <x v="25"/>
    <x v="79"/>
    <x v="2"/>
    <n v="577.64"/>
    <n v="577.64"/>
    <n v="23"/>
    <n v="444.78280000000001"/>
    <x v="4"/>
    <x v="0"/>
    <x v="1"/>
    <n v="2"/>
    <n v="40477276.296199858"/>
  </r>
  <r>
    <n v="501343"/>
    <n v="10070"/>
    <d v="2025-11-25T00:00:00"/>
    <x v="14"/>
    <x v="1"/>
    <s v="Chennai"/>
    <s v="Tamil Nadu"/>
    <x v="1"/>
    <x v="1"/>
    <x v="54"/>
    <x v="1"/>
    <n v="2372.16"/>
    <n v="4744.32"/>
    <n v="29"/>
    <n v="3368.4671999999996"/>
    <x v="1"/>
    <x v="0"/>
    <x v="1"/>
    <n v="7"/>
    <n v="40477276.296199858"/>
  </r>
  <r>
    <n v="501344"/>
    <n v="11117"/>
    <d v="2026-03-27T00:00:00"/>
    <x v="49"/>
    <x v="0"/>
    <s v="Guwahati"/>
    <s v="Assam"/>
    <x v="3"/>
    <x v="8"/>
    <x v="14"/>
    <x v="2"/>
    <n v="733.72"/>
    <n v="733.72"/>
    <n v="23"/>
    <n v="564.96440000000007"/>
    <x v="1"/>
    <x v="0"/>
    <x v="2"/>
    <n v="4"/>
    <n v="40477276.296199858"/>
  </r>
  <r>
    <n v="501345"/>
    <n v="10089"/>
    <d v="2026-01-10T00:00:00"/>
    <x v="41"/>
    <x v="1"/>
    <s v="Mumbai"/>
    <s v="Maharashtra"/>
    <x v="0"/>
    <x v="10"/>
    <x v="105"/>
    <x v="2"/>
    <n v="210.24"/>
    <n v="210.24"/>
    <n v="6"/>
    <n v="197.62559999999999"/>
    <x v="0"/>
    <x v="0"/>
    <x v="0"/>
    <n v="3"/>
    <n v="40477276.296199858"/>
  </r>
  <r>
    <n v="501346"/>
    <n v="11373"/>
    <d v="2026-08-11T00:00:00"/>
    <x v="13"/>
    <x v="1"/>
    <s v="Ahmedabad"/>
    <s v="Gujarat"/>
    <x v="2"/>
    <x v="3"/>
    <x v="24"/>
    <x v="2"/>
    <n v="40338.06"/>
    <n v="40338.06"/>
    <n v="8"/>
    <n v="37111.015200000002"/>
    <x v="1"/>
    <x v="0"/>
    <x v="2"/>
    <n v="4"/>
    <n v="40477276.296199858"/>
  </r>
  <r>
    <n v="501347"/>
    <n v="10633"/>
    <d v="2026-03-30T00:00:00"/>
    <x v="3"/>
    <x v="1"/>
    <s v="Nashik"/>
    <s v="Maharashtra"/>
    <x v="2"/>
    <x v="6"/>
    <x v="60"/>
    <x v="2"/>
    <n v="3434.12"/>
    <n v="3434.12"/>
    <n v="20"/>
    <n v="2747.2960000000003"/>
    <x v="1"/>
    <x v="0"/>
    <x v="0"/>
    <n v="3"/>
    <n v="40477276.296199858"/>
  </r>
  <r>
    <n v="501348"/>
    <n v="10589"/>
    <d v="2026-02-17T00:00:00"/>
    <x v="4"/>
    <x v="1"/>
    <s v="Mumbai"/>
    <s v="Maharashtra"/>
    <x v="0"/>
    <x v="13"/>
    <x v="67"/>
    <x v="2"/>
    <n v="176.75"/>
    <n v="176.75"/>
    <n v="26"/>
    <n v="130.79499999999999"/>
    <x v="5"/>
    <x v="0"/>
    <x v="2"/>
    <n v="4"/>
    <n v="40477276.296199858"/>
  </r>
  <r>
    <n v="501349"/>
    <n v="10061"/>
    <d v="2026-01-31T00:00:00"/>
    <x v="26"/>
    <x v="1"/>
    <s v="Mumbai"/>
    <s v="Maharashtra"/>
    <x v="2"/>
    <x v="6"/>
    <x v="7"/>
    <x v="2"/>
    <n v="5825.34"/>
    <n v="5825.34"/>
    <n v="9"/>
    <n v="5301.0594000000001"/>
    <x v="3"/>
    <x v="2"/>
    <x v="2"/>
    <n v="0"/>
    <n v="3077928.2320000008"/>
  </r>
  <r>
    <n v="501350"/>
    <n v="10146"/>
    <d v="2025-06-28T00:00:00"/>
    <x v="4"/>
    <x v="1"/>
    <s v="Delhi"/>
    <s v="Delhi (NCT)"/>
    <x v="1"/>
    <x v="12"/>
    <x v="32"/>
    <x v="2"/>
    <n v="2381.19"/>
    <n v="2381.19"/>
    <n v="8"/>
    <n v="2190.6948000000002"/>
    <x v="1"/>
    <x v="0"/>
    <x v="1"/>
    <n v="3"/>
    <n v="40477276.296199858"/>
  </r>
  <r>
    <n v="501351"/>
    <n v="10242"/>
    <d v="2025-06-09T00:00:00"/>
    <x v="7"/>
    <x v="0"/>
    <s v="Nagpur"/>
    <s v="Maharashtra"/>
    <x v="0"/>
    <x v="17"/>
    <x v="21"/>
    <x v="4"/>
    <n v="160.13999999999999"/>
    <n v="800.69999999999993"/>
    <n v="16"/>
    <n v="672.58799999999997"/>
    <x v="1"/>
    <x v="0"/>
    <x v="2"/>
    <n v="2"/>
    <n v="40477276.296199858"/>
  </r>
  <r>
    <n v="501352"/>
    <n v="10840"/>
    <d v="2025-10-17T00:00:00"/>
    <x v="3"/>
    <x v="0"/>
    <s v="Pune"/>
    <s v="Maharashtra"/>
    <x v="2"/>
    <x v="6"/>
    <x v="7"/>
    <x v="2"/>
    <n v="5271.71"/>
    <n v="5271.71"/>
    <n v="19"/>
    <n v="4270.0851000000002"/>
    <x v="3"/>
    <x v="0"/>
    <x v="2"/>
    <n v="1"/>
    <n v="40477276.296199858"/>
  </r>
  <r>
    <n v="501353"/>
    <n v="10547"/>
    <d v="2025-12-05T00:00:00"/>
    <x v="10"/>
    <x v="0"/>
    <s v="Pune"/>
    <s v="Maharashtra"/>
    <x v="1"/>
    <x v="1"/>
    <x v="54"/>
    <x v="0"/>
    <n v="2564.8200000000002"/>
    <n v="10259.280000000001"/>
    <n v="11"/>
    <n v="9130.7592000000004"/>
    <x v="1"/>
    <x v="0"/>
    <x v="2"/>
    <n v="5"/>
    <n v="40477276.296199858"/>
  </r>
  <r>
    <n v="501354"/>
    <n v="10035"/>
    <d v="2026-07-11T00:00:00"/>
    <x v="4"/>
    <x v="0"/>
    <s v="Bhubaneswar"/>
    <s v="Odisha"/>
    <x v="0"/>
    <x v="10"/>
    <x v="105"/>
    <x v="2"/>
    <n v="188.02"/>
    <n v="188.02"/>
    <n v="7"/>
    <n v="174.8586"/>
    <x v="1"/>
    <x v="0"/>
    <x v="0"/>
    <n v="6"/>
    <n v="40477276.296199858"/>
  </r>
  <r>
    <n v="501355"/>
    <n v="11223"/>
    <d v="2026-02-22T00:00:00"/>
    <x v="1"/>
    <x v="1"/>
    <s v="Mumbai"/>
    <s v="Maharashtra"/>
    <x v="2"/>
    <x v="5"/>
    <x v="26"/>
    <x v="2"/>
    <n v="5401.74"/>
    <n v="5401.74"/>
    <n v="5"/>
    <n v="5131.6529999999993"/>
    <x v="0"/>
    <x v="2"/>
    <x v="0"/>
    <n v="0"/>
    <n v="3077928.2320000008"/>
  </r>
  <r>
    <n v="501356"/>
    <n v="10068"/>
    <d v="2025-11-23T00:00:00"/>
    <x v="21"/>
    <x v="0"/>
    <s v="Ranchi"/>
    <s v="Jharkhand"/>
    <x v="3"/>
    <x v="20"/>
    <x v="44"/>
    <x v="2"/>
    <n v="7968.32"/>
    <n v="7968.32"/>
    <n v="29"/>
    <n v="5657.5071999999991"/>
    <x v="3"/>
    <x v="0"/>
    <x v="1"/>
    <n v="7"/>
    <n v="40477276.296199858"/>
  </r>
  <r>
    <n v="501357"/>
    <n v="10858"/>
    <d v="2026-06-25T00:00:00"/>
    <x v="15"/>
    <x v="0"/>
    <s v="Indore"/>
    <s v="Madhya Pradesh"/>
    <x v="1"/>
    <x v="9"/>
    <x v="45"/>
    <x v="2"/>
    <n v="1843.42"/>
    <n v="1843.42"/>
    <n v="9"/>
    <n v="1677.5122000000001"/>
    <x v="3"/>
    <x v="2"/>
    <x v="4"/>
    <n v="0"/>
    <n v="3077928.2320000008"/>
  </r>
  <r>
    <n v="501358"/>
    <n v="10084"/>
    <d v="2026-01-12T00:00:00"/>
    <x v="41"/>
    <x v="0"/>
    <s v="Gurugram"/>
    <s v="Haryana"/>
    <x v="4"/>
    <x v="18"/>
    <x v="69"/>
    <x v="2"/>
    <n v="349.04"/>
    <n v="349.04"/>
    <n v="16"/>
    <n v="293.1936"/>
    <x v="1"/>
    <x v="1"/>
    <x v="4"/>
    <n v="7"/>
    <n v="1813400.6490999996"/>
  </r>
  <r>
    <n v="501359"/>
    <n v="10115"/>
    <d v="2026-03-26T00:00:00"/>
    <x v="3"/>
    <x v="0"/>
    <s v="Nashik"/>
    <s v="Maharashtra"/>
    <x v="3"/>
    <x v="4"/>
    <x v="4"/>
    <x v="1"/>
    <n v="3379.09"/>
    <n v="6758.18"/>
    <n v="14"/>
    <n v="5812.0348000000004"/>
    <x v="4"/>
    <x v="0"/>
    <x v="2"/>
    <n v="1"/>
    <n v="40477276.296199858"/>
  </r>
  <r>
    <n v="501360"/>
    <n v="11195"/>
    <d v="2026-02-10T00:00:00"/>
    <x v="19"/>
    <x v="0"/>
    <s v="Bengaluru"/>
    <s v="Karnataka"/>
    <x v="1"/>
    <x v="2"/>
    <x v="106"/>
    <x v="2"/>
    <n v="5823.53"/>
    <n v="5823.53"/>
    <n v="13"/>
    <n v="5066.4710999999998"/>
    <x v="0"/>
    <x v="0"/>
    <x v="1"/>
    <n v="4"/>
    <n v="40477276.296199858"/>
  </r>
  <r>
    <n v="501361"/>
    <n v="11037"/>
    <d v="2025-07-24T00:00:00"/>
    <x v="36"/>
    <x v="0"/>
    <s v="Mumbai"/>
    <s v="Maharashtra"/>
    <x v="3"/>
    <x v="8"/>
    <x v="46"/>
    <x v="2"/>
    <n v="1217.74"/>
    <n v="1217.74"/>
    <n v="6"/>
    <n v="1144.6756"/>
    <x v="1"/>
    <x v="0"/>
    <x v="2"/>
    <n v="6"/>
    <n v="40477276.296199858"/>
  </r>
  <r>
    <n v="501362"/>
    <n v="10634"/>
    <d v="2025-03-19T00:00:00"/>
    <x v="26"/>
    <x v="0"/>
    <s v="Pune"/>
    <s v="Maharashtra"/>
    <x v="0"/>
    <x v="10"/>
    <x v="81"/>
    <x v="2"/>
    <n v="705.6"/>
    <n v="705.6"/>
    <n v="7"/>
    <n v="656.20799999999997"/>
    <x v="0"/>
    <x v="0"/>
    <x v="0"/>
    <n v="6"/>
    <n v="40477276.296199858"/>
  </r>
  <r>
    <n v="501363"/>
    <n v="10385"/>
    <d v="2025-05-19T00:00:00"/>
    <x v="16"/>
    <x v="0"/>
    <s v="Hyderabad"/>
    <s v="Telangana"/>
    <x v="4"/>
    <x v="18"/>
    <x v="83"/>
    <x v="2"/>
    <n v="299.61"/>
    <n v="299.61"/>
    <n v="22"/>
    <n v="233.69580000000002"/>
    <x v="0"/>
    <x v="0"/>
    <x v="1"/>
    <n v="2"/>
    <n v="40477276.296199858"/>
  </r>
  <r>
    <n v="501364"/>
    <n v="10179"/>
    <d v="2025-10-20T00:00:00"/>
    <x v="29"/>
    <x v="0"/>
    <s v="Gurugram"/>
    <s v="Haryana"/>
    <x v="3"/>
    <x v="11"/>
    <x v="13"/>
    <x v="0"/>
    <n v="1246.8"/>
    <n v="4987.2"/>
    <n v="10"/>
    <n v="4488.4799999999996"/>
    <x v="0"/>
    <x v="0"/>
    <x v="2"/>
    <n v="4"/>
    <n v="40477276.296199858"/>
  </r>
  <r>
    <n v="501365"/>
    <n v="10884"/>
    <d v="2025-09-01T00:00:00"/>
    <x v="21"/>
    <x v="1"/>
    <s v="Jaipur"/>
    <s v="Rajasthan"/>
    <x v="0"/>
    <x v="0"/>
    <x v="29"/>
    <x v="1"/>
    <n v="39.4"/>
    <n v="78.8"/>
    <n v="8"/>
    <n v="72.495999999999995"/>
    <x v="1"/>
    <x v="0"/>
    <x v="1"/>
    <n v="4"/>
    <n v="40477276.296199858"/>
  </r>
  <r>
    <n v="501366"/>
    <n v="11421"/>
    <d v="2025-06-20T00:00:00"/>
    <x v="10"/>
    <x v="1"/>
    <s v="Bengaluru"/>
    <s v="Karnataka"/>
    <x v="1"/>
    <x v="12"/>
    <x v="27"/>
    <x v="2"/>
    <n v="2084.63"/>
    <n v="2084.63"/>
    <n v="5"/>
    <n v="1980.3985"/>
    <x v="2"/>
    <x v="0"/>
    <x v="3"/>
    <n v="5"/>
    <n v="40477276.296199858"/>
  </r>
  <r>
    <n v="501367"/>
    <n v="11029"/>
    <d v="2025-04-28T00:00:00"/>
    <x v="1"/>
    <x v="0"/>
    <s v="Pune"/>
    <s v="Maharashtra"/>
    <x v="2"/>
    <x v="6"/>
    <x v="58"/>
    <x v="2"/>
    <n v="31560.48"/>
    <n v="31560.48"/>
    <n v="5"/>
    <n v="29982.455999999998"/>
    <x v="0"/>
    <x v="0"/>
    <x v="2"/>
    <n v="2"/>
    <n v="40477276.296199858"/>
  </r>
  <r>
    <n v="501368"/>
    <n v="11309"/>
    <d v="2026-04-14T00:00:00"/>
    <x v="6"/>
    <x v="0"/>
    <s v="Patna"/>
    <s v="Bihar"/>
    <x v="1"/>
    <x v="12"/>
    <x v="15"/>
    <x v="2"/>
    <n v="1539.75"/>
    <n v="1539.75"/>
    <n v="26"/>
    <n v="1139.415"/>
    <x v="1"/>
    <x v="0"/>
    <x v="0"/>
    <n v="3"/>
    <n v="40477276.296199858"/>
  </r>
  <r>
    <n v="501369"/>
    <n v="10336"/>
    <d v="2026-07-23T00:00:00"/>
    <x v="3"/>
    <x v="1"/>
    <s v="Vadodara"/>
    <s v="Gujarat"/>
    <x v="4"/>
    <x v="18"/>
    <x v="69"/>
    <x v="2"/>
    <n v="363.36"/>
    <n v="363.36"/>
    <n v="25"/>
    <n v="272.52"/>
    <x v="1"/>
    <x v="0"/>
    <x v="2"/>
    <n v="6"/>
    <n v="40477276.296199858"/>
  </r>
  <r>
    <n v="501370"/>
    <n v="10143"/>
    <d v="2025-01-23T00:00:00"/>
    <x v="19"/>
    <x v="0"/>
    <s v="Kolkata"/>
    <s v="West Bengal"/>
    <x v="3"/>
    <x v="4"/>
    <x v="39"/>
    <x v="2"/>
    <n v="5236.8599999999997"/>
    <n v="5236.8599999999997"/>
    <n v="3"/>
    <n v="5079.7541999999994"/>
    <x v="0"/>
    <x v="0"/>
    <x v="0"/>
    <n v="5"/>
    <n v="40477276.296199858"/>
  </r>
  <r>
    <n v="501371"/>
    <n v="10387"/>
    <d v="2026-06-19T00:00:00"/>
    <x v="11"/>
    <x v="1"/>
    <s v="Mumbai"/>
    <s v="Maharashtra"/>
    <x v="4"/>
    <x v="15"/>
    <x v="73"/>
    <x v="2"/>
    <n v="497.13"/>
    <n v="497.13"/>
    <n v="6"/>
    <n v="467.30219999999997"/>
    <x v="2"/>
    <x v="0"/>
    <x v="2"/>
    <n v="2"/>
    <n v="40477276.296199858"/>
  </r>
  <r>
    <n v="501372"/>
    <n v="10004"/>
    <d v="2025-10-08T00:00:00"/>
    <x v="9"/>
    <x v="1"/>
    <s v="Ahmedabad"/>
    <s v="Gujarat"/>
    <x v="2"/>
    <x v="3"/>
    <x v="24"/>
    <x v="1"/>
    <n v="39080.74"/>
    <n v="78161.48"/>
    <n v="16"/>
    <n v="65655.643199999991"/>
    <x v="0"/>
    <x v="2"/>
    <x v="2"/>
    <n v="0"/>
    <n v="3077928.2320000008"/>
  </r>
  <r>
    <n v="501373"/>
    <n v="10203"/>
    <d v="2025-12-13T00:00:00"/>
    <x v="6"/>
    <x v="0"/>
    <s v="Gurugram"/>
    <s v="Haryana"/>
    <x v="4"/>
    <x v="15"/>
    <x v="18"/>
    <x v="1"/>
    <n v="596.71"/>
    <n v="1193.42"/>
    <n v="30"/>
    <n v="835.39400000000001"/>
    <x v="3"/>
    <x v="0"/>
    <x v="1"/>
    <n v="1"/>
    <n v="40477276.296199858"/>
  </r>
  <r>
    <n v="501374"/>
    <n v="10037"/>
    <d v="2025-02-14T00:00:00"/>
    <x v="25"/>
    <x v="0"/>
    <s v="Coimbatore"/>
    <s v="Tamil Nadu"/>
    <x v="0"/>
    <x v="0"/>
    <x v="0"/>
    <x v="4"/>
    <n v="183.89"/>
    <n v="919.44999999999993"/>
    <n v="23"/>
    <n v="707.97649999999999"/>
    <x v="1"/>
    <x v="0"/>
    <x v="0"/>
    <n v="4"/>
    <n v="40477276.296199858"/>
  </r>
  <r>
    <n v="501375"/>
    <n v="10936"/>
    <d v="2025-12-20T00:00:00"/>
    <x v="41"/>
    <x v="1"/>
    <s v="Pune"/>
    <s v="Maharashtra"/>
    <x v="6"/>
    <x v="16"/>
    <x v="75"/>
    <x v="2"/>
    <n v="714.2"/>
    <n v="714.2"/>
    <n v="24"/>
    <n v="542.79200000000003"/>
    <x v="1"/>
    <x v="0"/>
    <x v="2"/>
    <n v="5"/>
    <n v="40477276.296199858"/>
  </r>
  <r>
    <n v="501376"/>
    <n v="10078"/>
    <d v="2026-07-12T00:00:00"/>
    <x v="29"/>
    <x v="0"/>
    <s v="Delhi"/>
    <s v="Delhi (NCT)"/>
    <x v="2"/>
    <x v="3"/>
    <x v="3"/>
    <x v="2"/>
    <n v="24210.58"/>
    <n v="24210.58"/>
    <n v="26"/>
    <n v="17915.8292"/>
    <x v="0"/>
    <x v="0"/>
    <x v="1"/>
    <n v="3"/>
    <n v="40477276.296199858"/>
  </r>
  <r>
    <n v="501377"/>
    <n v="10109"/>
    <d v="2025-10-11T00:00:00"/>
    <x v="27"/>
    <x v="0"/>
    <s v="Kochi"/>
    <s v="Kerala"/>
    <x v="1"/>
    <x v="1"/>
    <x v="54"/>
    <x v="2"/>
    <n v="2370.34"/>
    <n v="2370.34"/>
    <n v="17"/>
    <n v="1967.3822"/>
    <x v="4"/>
    <x v="0"/>
    <x v="2"/>
    <n v="6"/>
    <n v="40477276.296199858"/>
  </r>
  <r>
    <n v="501378"/>
    <n v="10801"/>
    <d v="2025-05-22T00:00:00"/>
    <x v="39"/>
    <x v="1"/>
    <s v="Coimbatore"/>
    <s v="Tamil Nadu"/>
    <x v="2"/>
    <x v="14"/>
    <x v="61"/>
    <x v="2"/>
    <n v="60881.59"/>
    <n v="60881.59"/>
    <n v="13"/>
    <n v="52966.9833"/>
    <x v="3"/>
    <x v="0"/>
    <x v="1"/>
    <n v="2"/>
    <n v="40477276.296199858"/>
  </r>
  <r>
    <n v="501379"/>
    <n v="11272"/>
    <d v="2025-05-22T00:00:00"/>
    <x v="1"/>
    <x v="0"/>
    <s v="Indore"/>
    <s v="Madhya Pradesh"/>
    <x v="1"/>
    <x v="2"/>
    <x v="2"/>
    <x v="2"/>
    <n v="2637.89"/>
    <n v="2637.89"/>
    <n v="21"/>
    <n v="2083.9331000000002"/>
    <x v="1"/>
    <x v="0"/>
    <x v="2"/>
    <n v="3"/>
    <n v="40477276.296199858"/>
  </r>
  <r>
    <n v="501380"/>
    <n v="10904"/>
    <d v="2026-04-30T00:00:00"/>
    <x v="18"/>
    <x v="0"/>
    <s v="Indore"/>
    <s v="Madhya Pradesh"/>
    <x v="2"/>
    <x v="5"/>
    <x v="26"/>
    <x v="1"/>
    <n v="5330.7"/>
    <n v="10661.4"/>
    <n v="5"/>
    <n v="10128.33"/>
    <x v="1"/>
    <x v="2"/>
    <x v="0"/>
    <n v="0"/>
    <n v="3077928.2320000008"/>
  </r>
  <r>
    <n v="501381"/>
    <n v="11342"/>
    <d v="2025-04-08T00:00:00"/>
    <x v="20"/>
    <x v="0"/>
    <s v="Chandigarh"/>
    <s v="Chandigarh (UT)"/>
    <x v="6"/>
    <x v="19"/>
    <x v="111"/>
    <x v="1"/>
    <n v="735.43"/>
    <n v="1470.86"/>
    <n v="22"/>
    <n v="1147.2708"/>
    <x v="1"/>
    <x v="0"/>
    <x v="1"/>
    <n v="2"/>
    <n v="40477276.296199858"/>
  </r>
  <r>
    <n v="501382"/>
    <n v="11037"/>
    <d v="2025-04-14T00:00:00"/>
    <x v="36"/>
    <x v="0"/>
    <s v="Mumbai"/>
    <s v="Maharashtra"/>
    <x v="5"/>
    <x v="22"/>
    <x v="52"/>
    <x v="2"/>
    <n v="957.04"/>
    <n v="957.04"/>
    <n v="7"/>
    <n v="890.04719999999986"/>
    <x v="3"/>
    <x v="0"/>
    <x v="1"/>
    <n v="4"/>
    <n v="40477276.296199858"/>
  </r>
  <r>
    <n v="501383"/>
    <n v="10633"/>
    <d v="2025-03-18T00:00:00"/>
    <x v="3"/>
    <x v="1"/>
    <s v="Nashik"/>
    <s v="Maharashtra"/>
    <x v="2"/>
    <x v="3"/>
    <x v="57"/>
    <x v="1"/>
    <n v="53992.63"/>
    <n v="107985.26"/>
    <n v="12"/>
    <n v="95027.0288"/>
    <x v="3"/>
    <x v="0"/>
    <x v="2"/>
    <n v="3"/>
    <n v="40477276.296199858"/>
  </r>
  <r>
    <n v="501384"/>
    <n v="10488"/>
    <d v="2026-06-15T00:00:00"/>
    <x v="33"/>
    <x v="0"/>
    <s v="Kolkata"/>
    <s v="West Bengal"/>
    <x v="1"/>
    <x v="2"/>
    <x v="6"/>
    <x v="2"/>
    <n v="4808.54"/>
    <n v="4808.54"/>
    <n v="10"/>
    <n v="4327.6859999999997"/>
    <x v="1"/>
    <x v="0"/>
    <x v="1"/>
    <n v="5"/>
    <n v="40477276.296199858"/>
  </r>
  <r>
    <n v="501385"/>
    <n v="10217"/>
    <d v="2026-07-10T00:00:00"/>
    <x v="5"/>
    <x v="1"/>
    <s v="Bengaluru"/>
    <s v="Karnataka"/>
    <x v="0"/>
    <x v="10"/>
    <x v="81"/>
    <x v="2"/>
    <n v="680.49"/>
    <n v="680.49"/>
    <n v="19"/>
    <n v="551.19690000000003"/>
    <x v="1"/>
    <x v="0"/>
    <x v="1"/>
    <n v="3"/>
    <n v="40477276.296199858"/>
  </r>
  <r>
    <n v="501386"/>
    <n v="10561"/>
    <d v="2026-01-31T00:00:00"/>
    <x v="27"/>
    <x v="1"/>
    <s v="Ranchi"/>
    <s v="Jharkhand"/>
    <x v="3"/>
    <x v="20"/>
    <x v="36"/>
    <x v="2"/>
    <n v="6271.06"/>
    <n v="6271.06"/>
    <n v="15"/>
    <n v="5330.4009999999998"/>
    <x v="3"/>
    <x v="0"/>
    <x v="1"/>
    <n v="3"/>
    <n v="40477276.296199858"/>
  </r>
  <r>
    <n v="501387"/>
    <n v="11366"/>
    <d v="2025-08-27T00:00:00"/>
    <x v="3"/>
    <x v="1"/>
    <s v="Gurugram"/>
    <s v="Haryana"/>
    <x v="4"/>
    <x v="18"/>
    <x v="28"/>
    <x v="2"/>
    <n v="396.08"/>
    <n v="396.08"/>
    <n v="30"/>
    <n v="277.25599999999997"/>
    <x v="3"/>
    <x v="0"/>
    <x v="1"/>
    <n v="2"/>
    <n v="40477276.296199858"/>
  </r>
  <r>
    <n v="501388"/>
    <n v="11423"/>
    <d v="2025-03-15T00:00:00"/>
    <x v="12"/>
    <x v="1"/>
    <s v="Bengaluru"/>
    <s v="Karnataka"/>
    <x v="5"/>
    <x v="24"/>
    <x v="76"/>
    <x v="2"/>
    <n v="2446.02"/>
    <n v="2446.02"/>
    <n v="13"/>
    <n v="2128.0374000000002"/>
    <x v="1"/>
    <x v="0"/>
    <x v="2"/>
    <n v="5"/>
    <n v="40477276.296199858"/>
  </r>
  <r>
    <n v="501389"/>
    <n v="11439"/>
    <d v="2025-10-23T00:00:00"/>
    <x v="15"/>
    <x v="1"/>
    <s v="Kochi"/>
    <s v="Kerala"/>
    <x v="2"/>
    <x v="14"/>
    <x v="23"/>
    <x v="2"/>
    <n v="57907.08"/>
    <n v="57907.08"/>
    <n v="27"/>
    <n v="42272.168400000002"/>
    <x v="0"/>
    <x v="0"/>
    <x v="0"/>
    <n v="3"/>
    <n v="40477276.296199858"/>
  </r>
  <r>
    <n v="501390"/>
    <n v="10321"/>
    <d v="2026-07-30T00:00:00"/>
    <x v="8"/>
    <x v="0"/>
    <s v="Kochi"/>
    <s v="Kerala"/>
    <x v="1"/>
    <x v="9"/>
    <x v="45"/>
    <x v="2"/>
    <n v="1951.81"/>
    <n v="1951.81"/>
    <n v="16"/>
    <n v="1639.5203999999999"/>
    <x v="0"/>
    <x v="0"/>
    <x v="0"/>
    <n v="3"/>
    <n v="40477276.296199858"/>
  </r>
  <r>
    <n v="501391"/>
    <n v="10679"/>
    <d v="2026-04-25T00:00:00"/>
    <x v="39"/>
    <x v="1"/>
    <s v="Kochi"/>
    <s v="Kerala"/>
    <x v="0"/>
    <x v="0"/>
    <x v="0"/>
    <x v="2"/>
    <n v="177.87"/>
    <n v="177.87"/>
    <n v="6"/>
    <n v="167.1978"/>
    <x v="0"/>
    <x v="0"/>
    <x v="1"/>
    <n v="7"/>
    <n v="40477276.296199858"/>
  </r>
  <r>
    <n v="501392"/>
    <n v="10019"/>
    <d v="2025-04-20T00:00:00"/>
    <x v="2"/>
    <x v="1"/>
    <s v="Surat"/>
    <s v="Gujarat"/>
    <x v="1"/>
    <x v="1"/>
    <x v="74"/>
    <x v="1"/>
    <n v="1952"/>
    <n v="3904"/>
    <n v="12"/>
    <n v="3435.52"/>
    <x v="3"/>
    <x v="0"/>
    <x v="2"/>
    <n v="5"/>
    <n v="40477276.296199858"/>
  </r>
  <r>
    <n v="501393"/>
    <n v="10647"/>
    <d v="2025-08-01T00:00:00"/>
    <x v="0"/>
    <x v="1"/>
    <s v="Gurugram"/>
    <s v="Haryana"/>
    <x v="1"/>
    <x v="2"/>
    <x v="66"/>
    <x v="2"/>
    <n v="4055.65"/>
    <n v="4055.65"/>
    <n v="6"/>
    <n v="3812.3109999999997"/>
    <x v="1"/>
    <x v="0"/>
    <x v="2"/>
    <n v="2"/>
    <n v="40477276.296199858"/>
  </r>
  <r>
    <n v="501394"/>
    <n v="10223"/>
    <d v="2026-07-17T00:00:00"/>
    <x v="28"/>
    <x v="1"/>
    <s v="Mumbai"/>
    <s v="Maharashtra"/>
    <x v="4"/>
    <x v="18"/>
    <x v="28"/>
    <x v="1"/>
    <n v="387.33"/>
    <n v="774.66"/>
    <n v="25"/>
    <n v="580.995"/>
    <x v="1"/>
    <x v="0"/>
    <x v="2"/>
    <n v="4"/>
    <n v="40477276.296199858"/>
  </r>
  <r>
    <n v="501395"/>
    <n v="10529"/>
    <d v="2025-11-17T00:00:00"/>
    <x v="27"/>
    <x v="0"/>
    <s v="Surat"/>
    <s v="Gujarat"/>
    <x v="3"/>
    <x v="11"/>
    <x v="13"/>
    <x v="1"/>
    <n v="1272.17"/>
    <n v="2544.34"/>
    <n v="3"/>
    <n v="2468.0098000000003"/>
    <x v="1"/>
    <x v="0"/>
    <x v="1"/>
    <n v="5"/>
    <n v="40477276.296199858"/>
  </r>
  <r>
    <n v="501396"/>
    <n v="10182"/>
    <d v="2026-03-27T00:00:00"/>
    <x v="5"/>
    <x v="1"/>
    <s v="Surat"/>
    <s v="Gujarat"/>
    <x v="0"/>
    <x v="0"/>
    <x v="0"/>
    <x v="2"/>
    <n v="170.41"/>
    <n v="170.41"/>
    <n v="30"/>
    <n v="119.28699999999999"/>
    <x v="5"/>
    <x v="0"/>
    <x v="2"/>
    <n v="2"/>
    <n v="40477276.296199858"/>
  </r>
  <r>
    <n v="501397"/>
    <n v="10693"/>
    <d v="2026-04-22T00:00:00"/>
    <x v="33"/>
    <x v="0"/>
    <s v="Ranchi"/>
    <s v="Jharkhand"/>
    <x v="5"/>
    <x v="23"/>
    <x v="109"/>
    <x v="1"/>
    <n v="2582.9299999999998"/>
    <n v="5165.8599999999997"/>
    <n v="20"/>
    <n v="4132.6880000000001"/>
    <x v="2"/>
    <x v="0"/>
    <x v="1"/>
    <n v="2"/>
    <n v="40477276.296199858"/>
  </r>
  <r>
    <n v="501398"/>
    <n v="11342"/>
    <d v="2026-05-20T00:00:00"/>
    <x v="20"/>
    <x v="0"/>
    <s v="Chandigarh"/>
    <s v="Chandigarh (UT)"/>
    <x v="0"/>
    <x v="10"/>
    <x v="30"/>
    <x v="2"/>
    <n v="151.19999999999999"/>
    <n v="151.19999999999999"/>
    <n v="24"/>
    <n v="114.91199999999999"/>
    <x v="1"/>
    <x v="1"/>
    <x v="4"/>
    <n v="6"/>
    <n v="1813400.6490999996"/>
  </r>
  <r>
    <n v="501399"/>
    <n v="10375"/>
    <d v="2026-01-24T00:00:00"/>
    <x v="46"/>
    <x v="1"/>
    <s v="Nashik"/>
    <s v="Maharashtra"/>
    <x v="1"/>
    <x v="1"/>
    <x v="84"/>
    <x v="3"/>
    <n v="2369.34"/>
    <n v="7108.02"/>
    <n v="25"/>
    <n v="5331.0150000000003"/>
    <x v="1"/>
    <x v="0"/>
    <x v="2"/>
    <n v="6"/>
    <n v="40477276.296199858"/>
  </r>
  <r>
    <n v="501400"/>
    <n v="10746"/>
    <d v="2025-07-17T00:00:00"/>
    <x v="16"/>
    <x v="0"/>
    <s v="Visakhapatnam"/>
    <s v="Andhra Pradesh"/>
    <x v="3"/>
    <x v="11"/>
    <x v="13"/>
    <x v="2"/>
    <n v="1228.95"/>
    <n v="1228.95"/>
    <n v="12"/>
    <n v="1081.4760000000001"/>
    <x v="1"/>
    <x v="0"/>
    <x v="2"/>
    <n v="2"/>
    <n v="40477276.296199858"/>
  </r>
  <r>
    <n v="501401"/>
    <n v="10029"/>
    <d v="2025-06-28T00:00:00"/>
    <x v="14"/>
    <x v="1"/>
    <s v="Vadodara"/>
    <s v="Gujarat"/>
    <x v="5"/>
    <x v="12"/>
    <x v="19"/>
    <x v="2"/>
    <n v="7535.96"/>
    <n v="7535.96"/>
    <n v="16"/>
    <n v="6330.2064"/>
    <x v="1"/>
    <x v="2"/>
    <x v="2"/>
    <n v="0"/>
    <n v="3077928.2320000008"/>
  </r>
  <r>
    <n v="501402"/>
    <n v="10693"/>
    <d v="2025-12-03T00:00:00"/>
    <x v="33"/>
    <x v="0"/>
    <s v="Ranchi"/>
    <s v="Jharkhand"/>
    <x v="4"/>
    <x v="7"/>
    <x v="8"/>
    <x v="1"/>
    <n v="489.34"/>
    <n v="978.68"/>
    <n v="26"/>
    <n v="724.22319999999991"/>
    <x v="4"/>
    <x v="2"/>
    <x v="3"/>
    <n v="0"/>
    <n v="3077928.2320000008"/>
  </r>
  <r>
    <n v="501403"/>
    <n v="10856"/>
    <d v="2025-06-04T00:00:00"/>
    <x v="41"/>
    <x v="0"/>
    <s v="Hyderabad"/>
    <s v="Telangana"/>
    <x v="0"/>
    <x v="13"/>
    <x v="89"/>
    <x v="1"/>
    <n v="261.45"/>
    <n v="522.9"/>
    <n v="8"/>
    <n v="481.06799999999998"/>
    <x v="1"/>
    <x v="0"/>
    <x v="2"/>
    <n v="2"/>
    <n v="40477276.296199858"/>
  </r>
  <r>
    <n v="501404"/>
    <n v="11152"/>
    <d v="2025-07-19T00:00:00"/>
    <x v="0"/>
    <x v="0"/>
    <s v="Ahmedabad"/>
    <s v="Gujarat"/>
    <x v="6"/>
    <x v="19"/>
    <x v="111"/>
    <x v="2"/>
    <n v="669.78"/>
    <n v="669.78"/>
    <n v="28"/>
    <n v="482.24159999999995"/>
    <x v="1"/>
    <x v="0"/>
    <x v="2"/>
    <n v="2"/>
    <n v="40477276.296199858"/>
  </r>
  <r>
    <n v="501405"/>
    <n v="10146"/>
    <d v="2026-06-14T00:00:00"/>
    <x v="4"/>
    <x v="1"/>
    <s v="Delhi"/>
    <s v="Delhi (NCT)"/>
    <x v="5"/>
    <x v="23"/>
    <x v="109"/>
    <x v="2"/>
    <n v="2425.61"/>
    <n v="2425.61"/>
    <n v="22"/>
    <n v="1891.9758000000002"/>
    <x v="1"/>
    <x v="0"/>
    <x v="1"/>
    <n v="2"/>
    <n v="40477276.296199858"/>
  </r>
  <r>
    <n v="501406"/>
    <n v="10132"/>
    <d v="2025-08-19T00:00:00"/>
    <x v="8"/>
    <x v="1"/>
    <s v="Delhi"/>
    <s v="Delhi (NCT)"/>
    <x v="0"/>
    <x v="0"/>
    <x v="90"/>
    <x v="1"/>
    <n v="47.34"/>
    <n v="94.68"/>
    <n v="21"/>
    <n v="74.797200000000004"/>
    <x v="4"/>
    <x v="0"/>
    <x v="2"/>
    <n v="1"/>
    <n v="40477276.296199858"/>
  </r>
  <r>
    <n v="501407"/>
    <n v="10489"/>
    <d v="2026-03-22T00:00:00"/>
    <x v="34"/>
    <x v="0"/>
    <s v="Bengaluru"/>
    <s v="Karnataka"/>
    <x v="2"/>
    <x v="6"/>
    <x v="60"/>
    <x v="2"/>
    <n v="3677.73"/>
    <n v="3677.73"/>
    <n v="30"/>
    <n v="2574.4110000000001"/>
    <x v="0"/>
    <x v="0"/>
    <x v="1"/>
    <n v="2"/>
    <n v="40477276.296199858"/>
  </r>
  <r>
    <n v="501408"/>
    <n v="10521"/>
    <d v="2026-08-08T00:00:00"/>
    <x v="19"/>
    <x v="1"/>
    <s v="Delhi"/>
    <s v="Delhi (NCT)"/>
    <x v="0"/>
    <x v="13"/>
    <x v="89"/>
    <x v="2"/>
    <n v="260.69"/>
    <n v="260.69"/>
    <n v="13"/>
    <n v="226.80029999999999"/>
    <x v="3"/>
    <x v="0"/>
    <x v="1"/>
    <n v="3"/>
    <n v="40477276.296199858"/>
  </r>
  <r>
    <n v="501409"/>
    <n v="10640"/>
    <d v="2025-01-01T00:00:00"/>
    <x v="24"/>
    <x v="1"/>
    <s v="Lucknow"/>
    <s v="Uttar Pradesh"/>
    <x v="4"/>
    <x v="18"/>
    <x v="28"/>
    <x v="2"/>
    <n v="420.44"/>
    <n v="420.44"/>
    <n v="29"/>
    <n v="298.51239999999996"/>
    <x v="4"/>
    <x v="2"/>
    <x v="2"/>
    <n v="0"/>
    <n v="3077928.2320000008"/>
  </r>
  <r>
    <n v="501410"/>
    <n v="10745"/>
    <d v="2025-02-19T00:00:00"/>
    <x v="10"/>
    <x v="1"/>
    <s v="Bhopal"/>
    <s v="Madhya Pradesh"/>
    <x v="0"/>
    <x v="17"/>
    <x v="35"/>
    <x v="4"/>
    <n v="303.67"/>
    <n v="1518.3500000000001"/>
    <n v="23"/>
    <n v="1169.1295000000002"/>
    <x v="5"/>
    <x v="0"/>
    <x v="2"/>
    <n v="2"/>
    <n v="40477276.296199858"/>
  </r>
  <r>
    <n v="501411"/>
    <n v="10928"/>
    <d v="2025-02-06T00:00:00"/>
    <x v="11"/>
    <x v="1"/>
    <s v="Mumbai"/>
    <s v="Maharashtra"/>
    <x v="4"/>
    <x v="18"/>
    <x v="83"/>
    <x v="2"/>
    <n v="292.36"/>
    <n v="292.36"/>
    <n v="11"/>
    <n v="260.2004"/>
    <x v="0"/>
    <x v="0"/>
    <x v="1"/>
    <n v="2"/>
    <n v="40477276.296199858"/>
  </r>
  <r>
    <n v="501412"/>
    <n v="10152"/>
    <d v="2025-08-11T00:00:00"/>
    <x v="11"/>
    <x v="0"/>
    <s v="Patna"/>
    <s v="Bihar"/>
    <x v="4"/>
    <x v="7"/>
    <x v="80"/>
    <x v="2"/>
    <n v="569.77"/>
    <n v="569.77"/>
    <n v="2"/>
    <n v="558.37459999999999"/>
    <x v="1"/>
    <x v="0"/>
    <x v="1"/>
    <n v="2"/>
    <n v="40477276.296199858"/>
  </r>
  <r>
    <n v="501413"/>
    <n v="10930"/>
    <d v="2025-01-16T00:00:00"/>
    <x v="7"/>
    <x v="1"/>
    <s v="Ahmedabad"/>
    <s v="Gujarat"/>
    <x v="4"/>
    <x v="21"/>
    <x v="64"/>
    <x v="2"/>
    <n v="569.11"/>
    <n v="569.11"/>
    <n v="16"/>
    <n v="478.05239999999998"/>
    <x v="0"/>
    <x v="0"/>
    <x v="1"/>
    <n v="5"/>
    <n v="40477276.296199858"/>
  </r>
  <r>
    <n v="501414"/>
    <n v="11285"/>
    <d v="2025-07-01T00:00:00"/>
    <x v="5"/>
    <x v="1"/>
    <s v="Noida"/>
    <s v="Uttar Pradesh"/>
    <x v="6"/>
    <x v="26"/>
    <x v="85"/>
    <x v="2"/>
    <n v="394.71"/>
    <n v="394.71"/>
    <n v="28"/>
    <n v="284.19119999999998"/>
    <x v="0"/>
    <x v="0"/>
    <x v="1"/>
    <n v="3"/>
    <n v="40477276.296199858"/>
  </r>
  <r>
    <n v="501415"/>
    <n v="11059"/>
    <d v="2026-03-20T00:00:00"/>
    <x v="10"/>
    <x v="0"/>
    <s v="Lucknow"/>
    <s v="Uttar Pradesh"/>
    <x v="2"/>
    <x v="5"/>
    <x v="33"/>
    <x v="2"/>
    <n v="4582.59"/>
    <n v="4582.59"/>
    <n v="25"/>
    <n v="3436.9425000000001"/>
    <x v="0"/>
    <x v="0"/>
    <x v="1"/>
    <n v="2"/>
    <n v="40477276.296199858"/>
  </r>
  <r>
    <n v="501416"/>
    <n v="10191"/>
    <d v="2026-04-08T00:00:00"/>
    <x v="26"/>
    <x v="0"/>
    <s v="Visakhapatnam"/>
    <s v="Andhra Pradesh"/>
    <x v="3"/>
    <x v="4"/>
    <x v="93"/>
    <x v="1"/>
    <n v="1784.06"/>
    <n v="3568.12"/>
    <n v="8"/>
    <n v="3282.6704"/>
    <x v="3"/>
    <x v="0"/>
    <x v="2"/>
    <n v="4"/>
    <n v="40477276.296199858"/>
  </r>
  <r>
    <n v="501417"/>
    <n v="11082"/>
    <d v="2025-09-20T00:00:00"/>
    <x v="12"/>
    <x v="1"/>
    <s v="Bhopal"/>
    <s v="Madhya Pradesh"/>
    <x v="3"/>
    <x v="20"/>
    <x v="50"/>
    <x v="3"/>
    <n v="3418.33"/>
    <n v="10254.99"/>
    <n v="20"/>
    <n v="8203.9920000000002"/>
    <x v="3"/>
    <x v="0"/>
    <x v="1"/>
    <n v="2"/>
    <n v="40477276.296199858"/>
  </r>
  <r>
    <n v="501418"/>
    <n v="11249"/>
    <d v="2025-03-08T00:00:00"/>
    <x v="27"/>
    <x v="0"/>
    <s v="Bengaluru"/>
    <s v="Karnataka"/>
    <x v="4"/>
    <x v="15"/>
    <x v="96"/>
    <x v="2"/>
    <n v="751.47"/>
    <n v="751.47"/>
    <n v="15"/>
    <n v="638.74950000000001"/>
    <x v="1"/>
    <x v="0"/>
    <x v="1"/>
    <n v="6"/>
    <n v="40477276.296199858"/>
  </r>
  <r>
    <n v="501419"/>
    <n v="10244"/>
    <d v="2026-07-17T00:00:00"/>
    <x v="39"/>
    <x v="1"/>
    <s v="Indore"/>
    <s v="Madhya Pradesh"/>
    <x v="3"/>
    <x v="11"/>
    <x v="13"/>
    <x v="2"/>
    <n v="1238.93"/>
    <n v="1238.93"/>
    <n v="2"/>
    <n v="1214.1514"/>
    <x v="0"/>
    <x v="2"/>
    <x v="4"/>
    <n v="0"/>
    <n v="3077928.2320000008"/>
  </r>
  <r>
    <n v="501420"/>
    <n v="10292"/>
    <d v="2026-01-17T00:00:00"/>
    <x v="26"/>
    <x v="1"/>
    <s v="Mumbai"/>
    <s v="Maharashtra"/>
    <x v="3"/>
    <x v="11"/>
    <x v="49"/>
    <x v="2"/>
    <n v="695.81"/>
    <n v="695.81"/>
    <n v="20"/>
    <n v="556.64800000000002"/>
    <x v="0"/>
    <x v="0"/>
    <x v="2"/>
    <n v="2"/>
    <n v="40477276.296199858"/>
  </r>
  <r>
    <n v="501421"/>
    <n v="10602"/>
    <d v="2026-07-16T00:00:00"/>
    <x v="2"/>
    <x v="1"/>
    <s v="Mumbai"/>
    <s v="Maharashtra"/>
    <x v="5"/>
    <x v="24"/>
    <x v="87"/>
    <x v="2"/>
    <n v="710.46"/>
    <n v="710.46"/>
    <n v="22"/>
    <n v="554.15880000000004"/>
    <x v="1"/>
    <x v="0"/>
    <x v="4"/>
    <n v="2"/>
    <n v="40477276.296199858"/>
  </r>
  <r>
    <n v="501422"/>
    <n v="10555"/>
    <d v="2025-12-07T00:00:00"/>
    <x v="11"/>
    <x v="0"/>
    <s v="Jaipur"/>
    <s v="Rajasthan"/>
    <x v="1"/>
    <x v="9"/>
    <x v="62"/>
    <x v="2"/>
    <n v="1599.29"/>
    <n v="1599.29"/>
    <n v="23"/>
    <n v="1231.4532999999999"/>
    <x v="3"/>
    <x v="0"/>
    <x v="1"/>
    <n v="6"/>
    <n v="40477276.296199858"/>
  </r>
  <r>
    <n v="501423"/>
    <n v="10884"/>
    <d v="2026-05-01T00:00:00"/>
    <x v="21"/>
    <x v="1"/>
    <s v="Jaipur"/>
    <s v="Rajasthan"/>
    <x v="2"/>
    <x v="6"/>
    <x v="7"/>
    <x v="2"/>
    <n v="5514.15"/>
    <n v="5514.15"/>
    <n v="13"/>
    <n v="4797.3104999999996"/>
    <x v="1"/>
    <x v="0"/>
    <x v="2"/>
    <n v="4"/>
    <n v="40477276.296199858"/>
  </r>
  <r>
    <n v="501424"/>
    <n v="10013"/>
    <d v="2025-09-20T00:00:00"/>
    <x v="27"/>
    <x v="0"/>
    <s v="Vadodara"/>
    <s v="Gujarat"/>
    <x v="2"/>
    <x v="3"/>
    <x v="40"/>
    <x v="2"/>
    <n v="66513.289999999994"/>
    <n v="66513.289999999994"/>
    <n v="29"/>
    <n v="47224.435899999989"/>
    <x v="2"/>
    <x v="0"/>
    <x v="1"/>
    <n v="5"/>
    <n v="40477276.296199858"/>
  </r>
  <r>
    <n v="501425"/>
    <n v="11320"/>
    <d v="2025-11-30T00:00:00"/>
    <x v="3"/>
    <x v="0"/>
    <s v="Delhi"/>
    <s v="Delhi (NCT)"/>
    <x v="1"/>
    <x v="1"/>
    <x v="1"/>
    <x v="2"/>
    <n v="1858.65"/>
    <n v="1858.65"/>
    <n v="27"/>
    <n v="1356.8145"/>
    <x v="1"/>
    <x v="0"/>
    <x v="2"/>
    <n v="3"/>
    <n v="40477276.296199858"/>
  </r>
  <r>
    <n v="501426"/>
    <n v="11319"/>
    <d v="2026-03-08T00:00:00"/>
    <x v="14"/>
    <x v="1"/>
    <s v="Dehradun"/>
    <s v="Uttarakhand"/>
    <x v="5"/>
    <x v="12"/>
    <x v="43"/>
    <x v="2"/>
    <n v="614.9"/>
    <n v="614.9"/>
    <n v="5"/>
    <n v="584.15499999999997"/>
    <x v="1"/>
    <x v="0"/>
    <x v="2"/>
    <n v="1"/>
    <n v="40477276.296199858"/>
  </r>
  <r>
    <n v="501427"/>
    <n v="11008"/>
    <d v="2025-04-27T00:00:00"/>
    <x v="1"/>
    <x v="1"/>
    <s v="Delhi"/>
    <s v="Delhi (NCT)"/>
    <x v="5"/>
    <x v="23"/>
    <x v="109"/>
    <x v="2"/>
    <n v="2629.28"/>
    <n v="2629.28"/>
    <n v="23"/>
    <n v="2024.5456000000001"/>
    <x v="1"/>
    <x v="0"/>
    <x v="3"/>
    <n v="2"/>
    <n v="40477276.296199858"/>
  </r>
  <r>
    <n v="501428"/>
    <n v="10080"/>
    <d v="2025-08-16T00:00:00"/>
    <x v="0"/>
    <x v="1"/>
    <s v="Chennai"/>
    <s v="Tamil Nadu"/>
    <x v="1"/>
    <x v="12"/>
    <x v="32"/>
    <x v="2"/>
    <n v="2486.9"/>
    <n v="2486.9"/>
    <n v="24"/>
    <n v="1890.0440000000001"/>
    <x v="1"/>
    <x v="0"/>
    <x v="1"/>
    <n v="6"/>
    <n v="40477276.296199858"/>
  </r>
  <r>
    <n v="501429"/>
    <n v="11427"/>
    <d v="2026-02-20T00:00:00"/>
    <x v="43"/>
    <x v="0"/>
    <s v="Chennai"/>
    <s v="Tamil Nadu"/>
    <x v="0"/>
    <x v="10"/>
    <x v="105"/>
    <x v="2"/>
    <n v="190.33"/>
    <n v="190.33"/>
    <n v="16"/>
    <n v="159.87720000000002"/>
    <x v="1"/>
    <x v="0"/>
    <x v="3"/>
    <n v="2"/>
    <n v="40477276.296199858"/>
  </r>
  <r>
    <n v="501430"/>
    <n v="10827"/>
    <d v="2026-08-17T00:00:00"/>
    <x v="9"/>
    <x v="1"/>
    <s v="Delhi"/>
    <s v="Delhi (NCT)"/>
    <x v="6"/>
    <x v="25"/>
    <x v="79"/>
    <x v="1"/>
    <n v="634.58000000000004"/>
    <n v="1269.1600000000001"/>
    <n v="4"/>
    <n v="1218.3936000000001"/>
    <x v="1"/>
    <x v="2"/>
    <x v="2"/>
    <n v="0"/>
    <n v="3077928.2320000008"/>
  </r>
  <r>
    <n v="501431"/>
    <n v="10479"/>
    <d v="2025-03-13T00:00:00"/>
    <x v="50"/>
    <x v="1"/>
    <s v="Patna"/>
    <s v="Bihar"/>
    <x v="2"/>
    <x v="6"/>
    <x v="7"/>
    <x v="2"/>
    <n v="5601.97"/>
    <n v="5601.97"/>
    <n v="11"/>
    <n v="4985.7533000000003"/>
    <x v="3"/>
    <x v="0"/>
    <x v="1"/>
    <n v="4"/>
    <n v="40477276.296199858"/>
  </r>
  <r>
    <n v="501432"/>
    <n v="10347"/>
    <d v="2025-02-28T00:00:00"/>
    <x v="17"/>
    <x v="1"/>
    <s v="Bengaluru"/>
    <s v="Karnataka"/>
    <x v="4"/>
    <x v="18"/>
    <x v="28"/>
    <x v="2"/>
    <n v="420.81"/>
    <n v="420.81"/>
    <n v="24"/>
    <n v="319.81560000000002"/>
    <x v="3"/>
    <x v="0"/>
    <x v="2"/>
    <n v="7"/>
    <n v="40477276.296199858"/>
  </r>
  <r>
    <n v="501433"/>
    <n v="10126"/>
    <d v="2026-07-27T00:00:00"/>
    <x v="46"/>
    <x v="0"/>
    <s v="Mumbai"/>
    <s v="Maharashtra"/>
    <x v="4"/>
    <x v="15"/>
    <x v="18"/>
    <x v="1"/>
    <n v="613.74"/>
    <n v="1227.48"/>
    <n v="10"/>
    <n v="1104.732"/>
    <x v="1"/>
    <x v="0"/>
    <x v="0"/>
    <n v="6"/>
    <n v="40477276.296199858"/>
  </r>
  <r>
    <n v="501434"/>
    <n v="10016"/>
    <d v="2025-05-21T00:00:00"/>
    <x v="41"/>
    <x v="2"/>
    <s v="Indore"/>
    <s v="Madhya Pradesh"/>
    <x v="1"/>
    <x v="12"/>
    <x v="78"/>
    <x v="0"/>
    <n v="2345.36"/>
    <n v="9381.44"/>
    <n v="13"/>
    <n v="8161.8528000000006"/>
    <x v="1"/>
    <x v="0"/>
    <x v="1"/>
    <n v="3"/>
    <n v="40477276.296199858"/>
  </r>
  <r>
    <n v="501435"/>
    <n v="11099"/>
    <d v="2026-01-01T00:00:00"/>
    <x v="39"/>
    <x v="1"/>
    <s v="Surat"/>
    <s v="Gujarat"/>
    <x v="1"/>
    <x v="1"/>
    <x v="84"/>
    <x v="2"/>
    <n v="2224.84"/>
    <n v="2224.84"/>
    <n v="30"/>
    <n v="1557.3879999999999"/>
    <x v="3"/>
    <x v="0"/>
    <x v="2"/>
    <n v="5"/>
    <n v="40477276.296199858"/>
  </r>
  <r>
    <n v="501436"/>
    <n v="10373"/>
    <d v="2025-03-31T00:00:00"/>
    <x v="31"/>
    <x v="0"/>
    <s v="Noida"/>
    <s v="Uttar Pradesh"/>
    <x v="1"/>
    <x v="2"/>
    <x v="106"/>
    <x v="2"/>
    <n v="5999.12"/>
    <n v="5999.12"/>
    <n v="5"/>
    <n v="5699.1639999999998"/>
    <x v="3"/>
    <x v="0"/>
    <x v="1"/>
    <n v="4"/>
    <n v="40477276.296199858"/>
  </r>
  <r>
    <n v="501437"/>
    <n v="11215"/>
    <d v="2025-12-23T00:00:00"/>
    <x v="29"/>
    <x v="1"/>
    <s v="Mumbai"/>
    <s v="Maharashtra"/>
    <x v="5"/>
    <x v="12"/>
    <x v="22"/>
    <x v="4"/>
    <n v="495.72"/>
    <n v="2478.6000000000004"/>
    <n v="12"/>
    <n v="2181.1680000000001"/>
    <x v="1"/>
    <x v="0"/>
    <x v="1"/>
    <n v="3"/>
    <n v="40477276.296199858"/>
  </r>
  <r>
    <n v="501438"/>
    <n v="11043"/>
    <d v="2026-01-31T00:00:00"/>
    <x v="6"/>
    <x v="1"/>
    <s v="Mumbai"/>
    <s v="Maharashtra"/>
    <x v="1"/>
    <x v="12"/>
    <x v="78"/>
    <x v="2"/>
    <n v="2235.09"/>
    <n v="2235.09"/>
    <n v="20"/>
    <n v="1788.0720000000001"/>
    <x v="4"/>
    <x v="0"/>
    <x v="3"/>
    <n v="3"/>
    <n v="40477276.296199858"/>
  </r>
  <r>
    <n v="501439"/>
    <n v="10183"/>
    <d v="2026-02-21T00:00:00"/>
    <x v="33"/>
    <x v="0"/>
    <s v="Gurugram"/>
    <s v="Haryana"/>
    <x v="3"/>
    <x v="20"/>
    <x v="36"/>
    <x v="2"/>
    <n v="6803.28"/>
    <n v="6803.28"/>
    <n v="29"/>
    <n v="4830.3287999999993"/>
    <x v="0"/>
    <x v="0"/>
    <x v="2"/>
    <n v="2"/>
    <n v="40477276.296199858"/>
  </r>
  <r>
    <n v="501440"/>
    <n v="10427"/>
    <d v="2025-08-28T00:00:00"/>
    <x v="22"/>
    <x v="1"/>
    <s v="Ranchi"/>
    <s v="Jharkhand"/>
    <x v="4"/>
    <x v="15"/>
    <x v="96"/>
    <x v="2"/>
    <n v="763.44"/>
    <n v="763.44"/>
    <n v="22"/>
    <n v="595.48320000000001"/>
    <x v="0"/>
    <x v="0"/>
    <x v="1"/>
    <n v="2"/>
    <n v="40477276.296199858"/>
  </r>
  <r>
    <n v="501441"/>
    <n v="11081"/>
    <d v="2026-02-24T00:00:00"/>
    <x v="12"/>
    <x v="1"/>
    <s v="Gurugram"/>
    <s v="Haryana"/>
    <x v="1"/>
    <x v="9"/>
    <x v="25"/>
    <x v="2"/>
    <n v="1369.11"/>
    <n v="1369.11"/>
    <n v="26"/>
    <n v="1013.1413999999999"/>
    <x v="3"/>
    <x v="0"/>
    <x v="1"/>
    <n v="4"/>
    <n v="40477276.296199858"/>
  </r>
  <r>
    <n v="501442"/>
    <n v="11445"/>
    <d v="2026-07-26T00:00:00"/>
    <x v="11"/>
    <x v="1"/>
    <s v="Chandigarh"/>
    <s v="Chandigarh (UT)"/>
    <x v="3"/>
    <x v="11"/>
    <x v="71"/>
    <x v="1"/>
    <n v="803.15"/>
    <n v="1606.3"/>
    <n v="11"/>
    <n v="1429.607"/>
    <x v="4"/>
    <x v="1"/>
    <x v="2"/>
    <n v="5"/>
    <n v="1813400.6490999996"/>
  </r>
  <r>
    <n v="501443"/>
    <n v="11243"/>
    <d v="2025-04-12T00:00:00"/>
    <x v="41"/>
    <x v="1"/>
    <s v="Bengaluru"/>
    <s v="Karnataka"/>
    <x v="3"/>
    <x v="20"/>
    <x v="44"/>
    <x v="4"/>
    <n v="8203.2199999999993"/>
    <n v="41016.1"/>
    <n v="19"/>
    <n v="33223.040999999997"/>
    <x v="1"/>
    <x v="0"/>
    <x v="0"/>
    <n v="7"/>
    <n v="40477276.296199858"/>
  </r>
  <r>
    <n v="501444"/>
    <n v="10355"/>
    <d v="2025-07-24T00:00:00"/>
    <x v="20"/>
    <x v="0"/>
    <s v="Patna"/>
    <s v="Bihar"/>
    <x v="3"/>
    <x v="8"/>
    <x v="9"/>
    <x v="1"/>
    <n v="1006.94"/>
    <n v="2013.88"/>
    <n v="4"/>
    <n v="1933.3248000000001"/>
    <x v="2"/>
    <x v="0"/>
    <x v="4"/>
    <n v="5"/>
    <n v="40477276.296199858"/>
  </r>
  <r>
    <n v="501445"/>
    <n v="10108"/>
    <d v="2026-02-27T00:00:00"/>
    <x v="25"/>
    <x v="1"/>
    <s v="Gurugram"/>
    <s v="Haryana"/>
    <x v="2"/>
    <x v="6"/>
    <x v="58"/>
    <x v="2"/>
    <n v="31515.98"/>
    <n v="31515.98"/>
    <n v="25"/>
    <n v="23636.985000000001"/>
    <x v="3"/>
    <x v="0"/>
    <x v="0"/>
    <n v="3"/>
    <n v="40477276.296199858"/>
  </r>
  <r>
    <n v="501446"/>
    <n v="11449"/>
    <d v="2026-07-22T00:00:00"/>
    <x v="18"/>
    <x v="1"/>
    <s v="Bengaluru"/>
    <s v="Karnataka"/>
    <x v="1"/>
    <x v="12"/>
    <x v="32"/>
    <x v="2"/>
    <n v="2480.89"/>
    <n v="2480.89"/>
    <n v="3"/>
    <n v="2406.4632999999999"/>
    <x v="1"/>
    <x v="0"/>
    <x v="2"/>
    <n v="5"/>
    <n v="40477276.296199858"/>
  </r>
  <r>
    <n v="501447"/>
    <n v="11058"/>
    <d v="2025-03-24T00:00:00"/>
    <x v="40"/>
    <x v="1"/>
    <s v="Mumbai"/>
    <s v="Maharashtra"/>
    <x v="2"/>
    <x v="6"/>
    <x v="48"/>
    <x v="1"/>
    <n v="24023.88"/>
    <n v="48047.76"/>
    <n v="14"/>
    <n v="41321.073600000003"/>
    <x v="1"/>
    <x v="0"/>
    <x v="1"/>
    <n v="4"/>
    <n v="40477276.296199858"/>
  </r>
  <r>
    <n v="501448"/>
    <n v="10871"/>
    <d v="2025-06-24T00:00:00"/>
    <x v="3"/>
    <x v="1"/>
    <s v="Surat"/>
    <s v="Gujarat"/>
    <x v="1"/>
    <x v="9"/>
    <x v="62"/>
    <x v="3"/>
    <n v="1678.57"/>
    <n v="5035.71"/>
    <n v="23"/>
    <n v="3877.4967000000001"/>
    <x v="1"/>
    <x v="0"/>
    <x v="1"/>
    <n v="4"/>
    <n v="40477276.296199858"/>
  </r>
  <r>
    <n v="501449"/>
    <n v="11012"/>
    <d v="2025-08-24T00:00:00"/>
    <x v="25"/>
    <x v="1"/>
    <s v="Mumbai"/>
    <s v="Maharashtra"/>
    <x v="3"/>
    <x v="4"/>
    <x v="88"/>
    <x v="2"/>
    <n v="7379.7"/>
    <n v="7379.7"/>
    <n v="26"/>
    <n v="5460.9780000000001"/>
    <x v="1"/>
    <x v="0"/>
    <x v="0"/>
    <n v="3"/>
    <n v="40477276.296199858"/>
  </r>
  <r>
    <n v="501450"/>
    <n v="11423"/>
    <d v="2026-06-05T00:00:00"/>
    <x v="12"/>
    <x v="1"/>
    <s v="Bengaluru"/>
    <s v="Karnataka"/>
    <x v="1"/>
    <x v="9"/>
    <x v="45"/>
    <x v="2"/>
    <n v="1819.44"/>
    <n v="1819.44"/>
    <n v="15"/>
    <n v="1546.5240000000001"/>
    <x v="5"/>
    <x v="0"/>
    <x v="1"/>
    <n v="2"/>
    <n v="40477276.296199858"/>
  </r>
  <r>
    <n v="501451"/>
    <n v="10020"/>
    <d v="2026-08-16T00:00:00"/>
    <x v="17"/>
    <x v="0"/>
    <s v="Delhi"/>
    <s v="Delhi (NCT)"/>
    <x v="2"/>
    <x v="14"/>
    <x v="77"/>
    <x v="2"/>
    <n v="61865.22"/>
    <n v="61865.22"/>
    <n v="9"/>
    <n v="56297.350200000001"/>
    <x v="5"/>
    <x v="0"/>
    <x v="1"/>
    <n v="2"/>
    <n v="40477276.296199858"/>
  </r>
  <r>
    <n v="501452"/>
    <n v="10848"/>
    <d v="2026-03-16T00:00:00"/>
    <x v="48"/>
    <x v="1"/>
    <s v="Gurugram"/>
    <s v="Haryana"/>
    <x v="1"/>
    <x v="2"/>
    <x v="6"/>
    <x v="2"/>
    <n v="5030.97"/>
    <n v="5030.97"/>
    <n v="16"/>
    <n v="4226.0147999999999"/>
    <x v="1"/>
    <x v="1"/>
    <x v="4"/>
    <n v="7"/>
    <n v="1813400.6490999996"/>
  </r>
  <r>
    <n v="501453"/>
    <n v="10060"/>
    <d v="2026-06-29T00:00:00"/>
    <x v="21"/>
    <x v="1"/>
    <s v="Hyderabad"/>
    <s v="Telangana"/>
    <x v="0"/>
    <x v="10"/>
    <x v="12"/>
    <x v="3"/>
    <n v="206.32"/>
    <n v="618.96"/>
    <n v="26"/>
    <n v="458.03040000000004"/>
    <x v="1"/>
    <x v="1"/>
    <x v="2"/>
    <n v="6"/>
    <n v="1813400.6490999996"/>
  </r>
  <r>
    <n v="501454"/>
    <n v="11071"/>
    <d v="2025-01-27T00:00:00"/>
    <x v="7"/>
    <x v="1"/>
    <s v="Mysuru"/>
    <s v="Karnataka"/>
    <x v="6"/>
    <x v="25"/>
    <x v="100"/>
    <x v="2"/>
    <n v="474.05"/>
    <n v="474.05"/>
    <n v="27"/>
    <n v="346.05650000000003"/>
    <x v="1"/>
    <x v="0"/>
    <x v="2"/>
    <n v="3"/>
    <n v="40477276.296199858"/>
  </r>
  <r>
    <n v="501455"/>
    <n v="11442"/>
    <d v="2025-11-23T00:00:00"/>
    <x v="40"/>
    <x v="1"/>
    <s v="Gurugram"/>
    <s v="Haryana"/>
    <x v="4"/>
    <x v="21"/>
    <x v="98"/>
    <x v="2"/>
    <n v="502.08"/>
    <n v="502.08"/>
    <n v="8"/>
    <n v="461.91360000000003"/>
    <x v="2"/>
    <x v="0"/>
    <x v="2"/>
    <n v="5"/>
    <n v="40477276.296199858"/>
  </r>
  <r>
    <n v="501456"/>
    <n v="10763"/>
    <d v="2026-07-23T00:00:00"/>
    <x v="42"/>
    <x v="1"/>
    <s v="Delhi"/>
    <s v="Delhi (NCT)"/>
    <x v="1"/>
    <x v="1"/>
    <x v="1"/>
    <x v="2"/>
    <n v="1816.39"/>
    <n v="1816.39"/>
    <n v="26"/>
    <n v="1344.1286"/>
    <x v="1"/>
    <x v="0"/>
    <x v="2"/>
    <n v="5"/>
    <n v="40477276.296199858"/>
  </r>
  <r>
    <n v="501457"/>
    <n v="10494"/>
    <d v="2025-09-01T00:00:00"/>
    <x v="5"/>
    <x v="1"/>
    <s v="Bhubaneswar"/>
    <s v="Odisha"/>
    <x v="1"/>
    <x v="9"/>
    <x v="62"/>
    <x v="0"/>
    <n v="1546.11"/>
    <n v="6184.44"/>
    <n v="2"/>
    <n v="6060.7511999999997"/>
    <x v="0"/>
    <x v="0"/>
    <x v="0"/>
    <n v="3"/>
    <n v="40477276.296199858"/>
  </r>
  <r>
    <n v="501458"/>
    <n v="10329"/>
    <d v="2025-08-28T00:00:00"/>
    <x v="1"/>
    <x v="0"/>
    <s v="Bhubaneswar"/>
    <s v="Odisha"/>
    <x v="0"/>
    <x v="0"/>
    <x v="90"/>
    <x v="0"/>
    <n v="51.13"/>
    <n v="204.52"/>
    <n v="18"/>
    <n v="167.70640000000003"/>
    <x v="0"/>
    <x v="0"/>
    <x v="1"/>
    <n v="3"/>
    <n v="40477276.296199858"/>
  </r>
  <r>
    <n v="501459"/>
    <n v="10365"/>
    <d v="2025-03-13T00:00:00"/>
    <x v="28"/>
    <x v="0"/>
    <s v="Mumbai"/>
    <s v="Maharashtra"/>
    <x v="0"/>
    <x v="0"/>
    <x v="0"/>
    <x v="2"/>
    <n v="189.76"/>
    <n v="189.76"/>
    <n v="8"/>
    <n v="174.57919999999999"/>
    <x v="0"/>
    <x v="0"/>
    <x v="1"/>
    <n v="2"/>
    <n v="40477276.296199858"/>
  </r>
  <r>
    <n v="501460"/>
    <n v="10324"/>
    <d v="2025-08-27T00:00:00"/>
    <x v="43"/>
    <x v="1"/>
    <s v="Pune"/>
    <s v="Maharashtra"/>
    <x v="2"/>
    <x v="3"/>
    <x v="40"/>
    <x v="2"/>
    <n v="72232.36"/>
    <n v="72232.36"/>
    <n v="12"/>
    <n v="63564.476800000004"/>
    <x v="4"/>
    <x v="2"/>
    <x v="4"/>
    <n v="0"/>
    <n v="3077928.2320000008"/>
  </r>
  <r>
    <n v="501461"/>
    <n v="10162"/>
    <d v="2026-05-18T00:00:00"/>
    <x v="4"/>
    <x v="0"/>
    <s v="Lucknow"/>
    <s v="Uttar Pradesh"/>
    <x v="1"/>
    <x v="2"/>
    <x v="106"/>
    <x v="1"/>
    <n v="6164.89"/>
    <n v="12329.78"/>
    <n v="14"/>
    <n v="10603.6108"/>
    <x v="1"/>
    <x v="1"/>
    <x v="2"/>
    <n v="1"/>
    <n v="1813400.6490999996"/>
  </r>
  <r>
    <n v="501462"/>
    <n v="11262"/>
    <d v="2025-10-20T00:00:00"/>
    <x v="8"/>
    <x v="1"/>
    <s v="Noida"/>
    <s v="Uttar Pradesh"/>
    <x v="2"/>
    <x v="5"/>
    <x v="26"/>
    <x v="2"/>
    <n v="5659.07"/>
    <n v="5659.07"/>
    <n v="24"/>
    <n v="4300.8931999999995"/>
    <x v="3"/>
    <x v="0"/>
    <x v="1"/>
    <n v="5"/>
    <n v="40477276.296199858"/>
  </r>
  <r>
    <n v="501463"/>
    <n v="10113"/>
    <d v="2025-06-15T00:00:00"/>
    <x v="8"/>
    <x v="1"/>
    <s v="Bengaluru"/>
    <s v="Karnataka"/>
    <x v="3"/>
    <x v="11"/>
    <x v="49"/>
    <x v="2"/>
    <n v="726.85"/>
    <n v="726.85"/>
    <n v="25"/>
    <n v="545.13750000000005"/>
    <x v="1"/>
    <x v="1"/>
    <x v="0"/>
    <n v="2"/>
    <n v="1813400.6490999996"/>
  </r>
  <r>
    <n v="501464"/>
    <n v="10306"/>
    <d v="2025-07-28T00:00:00"/>
    <x v="8"/>
    <x v="1"/>
    <s v="Surat"/>
    <s v="Gujarat"/>
    <x v="3"/>
    <x v="8"/>
    <x v="37"/>
    <x v="3"/>
    <n v="942.46"/>
    <n v="2827.38"/>
    <n v="26"/>
    <n v="2092.2611999999999"/>
    <x v="2"/>
    <x v="0"/>
    <x v="0"/>
    <n v="1"/>
    <n v="40477276.296199858"/>
  </r>
  <r>
    <n v="501465"/>
    <n v="10194"/>
    <d v="2025-01-27T00:00:00"/>
    <x v="24"/>
    <x v="0"/>
    <s v="Pune"/>
    <s v="Maharashtra"/>
    <x v="3"/>
    <x v="4"/>
    <x v="39"/>
    <x v="2"/>
    <n v="4998.99"/>
    <n v="4998.99"/>
    <n v="24"/>
    <n v="3799.2323999999999"/>
    <x v="3"/>
    <x v="0"/>
    <x v="2"/>
    <n v="2"/>
    <n v="40477276.296199858"/>
  </r>
  <r>
    <n v="501466"/>
    <n v="10010"/>
    <d v="2026-05-31T00:00:00"/>
    <x v="10"/>
    <x v="1"/>
    <s v="Bengaluru"/>
    <s v="Karnataka"/>
    <x v="3"/>
    <x v="4"/>
    <x v="4"/>
    <x v="2"/>
    <n v="3108.19"/>
    <n v="3108.19"/>
    <n v="7"/>
    <n v="2890.6167"/>
    <x v="1"/>
    <x v="2"/>
    <x v="1"/>
    <n v="0"/>
    <n v="3077928.2320000008"/>
  </r>
  <r>
    <n v="501467"/>
    <n v="10009"/>
    <d v="2026-06-16T00:00:00"/>
    <x v="26"/>
    <x v="1"/>
    <s v="Delhi"/>
    <s v="Delhi (NCT)"/>
    <x v="6"/>
    <x v="25"/>
    <x v="107"/>
    <x v="2"/>
    <n v="419.33"/>
    <n v="419.33"/>
    <n v="28"/>
    <n v="301.91759999999999"/>
    <x v="1"/>
    <x v="0"/>
    <x v="3"/>
    <n v="3"/>
    <n v="40477276.296199858"/>
  </r>
  <r>
    <n v="501468"/>
    <n v="10054"/>
    <d v="2026-08-03T00:00:00"/>
    <x v="1"/>
    <x v="0"/>
    <s v="Bengaluru"/>
    <s v="Karnataka"/>
    <x v="4"/>
    <x v="18"/>
    <x v="83"/>
    <x v="0"/>
    <n v="316.77"/>
    <n v="1267.08"/>
    <n v="21"/>
    <n v="1000.9932"/>
    <x v="1"/>
    <x v="0"/>
    <x v="1"/>
    <n v="3"/>
    <n v="40477276.296199858"/>
  </r>
  <r>
    <n v="501469"/>
    <n v="10389"/>
    <d v="2026-04-19T00:00:00"/>
    <x v="39"/>
    <x v="1"/>
    <s v="Chandigarh"/>
    <s v="Chandigarh (UT)"/>
    <x v="2"/>
    <x v="5"/>
    <x v="34"/>
    <x v="2"/>
    <n v="1501.5"/>
    <n v="1501.5"/>
    <n v="8"/>
    <n v="1381.38"/>
    <x v="1"/>
    <x v="0"/>
    <x v="1"/>
    <n v="3"/>
    <n v="40477276.296199858"/>
  </r>
  <r>
    <n v="501470"/>
    <n v="11339"/>
    <d v="2025-08-08T00:00:00"/>
    <x v="12"/>
    <x v="0"/>
    <s v="Kolkata"/>
    <s v="West Bengal"/>
    <x v="1"/>
    <x v="9"/>
    <x v="62"/>
    <x v="1"/>
    <n v="1658.07"/>
    <n v="3316.14"/>
    <n v="3"/>
    <n v="3216.6558"/>
    <x v="1"/>
    <x v="0"/>
    <x v="1"/>
    <n v="4"/>
    <n v="40477276.296199858"/>
  </r>
  <r>
    <n v="501471"/>
    <n v="11229"/>
    <d v="2025-12-14T00:00:00"/>
    <x v="21"/>
    <x v="1"/>
    <s v="Delhi"/>
    <s v="Delhi (NCT)"/>
    <x v="2"/>
    <x v="14"/>
    <x v="61"/>
    <x v="1"/>
    <n v="61752.93"/>
    <n v="123505.86"/>
    <n v="24"/>
    <n v="93864.453600000008"/>
    <x v="0"/>
    <x v="0"/>
    <x v="1"/>
    <n v="3"/>
    <n v="40477276.296199858"/>
  </r>
  <r>
    <n v="501472"/>
    <n v="10461"/>
    <d v="2026-04-19T00:00:00"/>
    <x v="47"/>
    <x v="0"/>
    <s v="Patna"/>
    <s v="Bihar"/>
    <x v="1"/>
    <x v="9"/>
    <x v="45"/>
    <x v="0"/>
    <n v="1807.41"/>
    <n v="7229.64"/>
    <n v="7"/>
    <n v="6723.5652"/>
    <x v="1"/>
    <x v="0"/>
    <x v="0"/>
    <n v="1"/>
    <n v="40477276.296199858"/>
  </r>
  <r>
    <n v="501473"/>
    <n v="10561"/>
    <d v="2025-12-18T00:00:00"/>
    <x v="27"/>
    <x v="1"/>
    <s v="Ranchi"/>
    <s v="Jharkhand"/>
    <x v="0"/>
    <x v="13"/>
    <x v="89"/>
    <x v="2"/>
    <n v="269.7"/>
    <n v="269.7"/>
    <n v="22"/>
    <n v="210.36599999999999"/>
    <x v="5"/>
    <x v="0"/>
    <x v="1"/>
    <n v="3"/>
    <n v="40477276.296199858"/>
  </r>
  <r>
    <n v="501474"/>
    <n v="10109"/>
    <d v="2025-08-08T00:00:00"/>
    <x v="27"/>
    <x v="0"/>
    <s v="Kochi"/>
    <s v="Kerala"/>
    <x v="4"/>
    <x v="18"/>
    <x v="83"/>
    <x v="4"/>
    <n v="314.51"/>
    <n v="1572.55"/>
    <n v="26"/>
    <n v="1163.6869999999999"/>
    <x v="1"/>
    <x v="0"/>
    <x v="1"/>
    <n v="2"/>
    <n v="40477276.296199858"/>
  </r>
  <r>
    <n v="501475"/>
    <n v="10925"/>
    <d v="2026-02-18T00:00:00"/>
    <x v="40"/>
    <x v="2"/>
    <s v="Lucknow"/>
    <s v="Uttar Pradesh"/>
    <x v="4"/>
    <x v="18"/>
    <x v="53"/>
    <x v="2"/>
    <n v="609.96"/>
    <n v="609.96"/>
    <n v="13"/>
    <n v="530.66520000000003"/>
    <x v="4"/>
    <x v="0"/>
    <x v="2"/>
    <n v="3"/>
    <n v="40477276.296199858"/>
  </r>
  <r>
    <n v="501476"/>
    <n v="11215"/>
    <d v="2026-03-26T00:00:00"/>
    <x v="29"/>
    <x v="1"/>
    <s v="Mumbai"/>
    <s v="Maharashtra"/>
    <x v="3"/>
    <x v="20"/>
    <x v="63"/>
    <x v="2"/>
    <n v="5951.7"/>
    <n v="5951.7"/>
    <n v="10"/>
    <n v="5356.53"/>
    <x v="1"/>
    <x v="0"/>
    <x v="0"/>
    <n v="4"/>
    <n v="40477276.296199858"/>
  </r>
  <r>
    <n v="501477"/>
    <n v="11284"/>
    <d v="2025-12-21T00:00:00"/>
    <x v="21"/>
    <x v="0"/>
    <s v="Bengaluru"/>
    <s v="Karnataka"/>
    <x v="2"/>
    <x v="5"/>
    <x v="34"/>
    <x v="2"/>
    <n v="1483.44"/>
    <n v="1483.44"/>
    <n v="24"/>
    <n v="1127.4144000000001"/>
    <x v="3"/>
    <x v="0"/>
    <x v="1"/>
    <n v="3"/>
    <n v="40477276.296199858"/>
  </r>
  <r>
    <n v="501478"/>
    <n v="10248"/>
    <d v="2025-10-10T00:00:00"/>
    <x v="14"/>
    <x v="1"/>
    <s v="Jaipur"/>
    <s v="Rajasthan"/>
    <x v="0"/>
    <x v="10"/>
    <x v="81"/>
    <x v="4"/>
    <n v="660.33"/>
    <n v="3301.65"/>
    <n v="22"/>
    <n v="2575.2870000000003"/>
    <x v="3"/>
    <x v="0"/>
    <x v="0"/>
    <n v="1"/>
    <n v="40477276.296199858"/>
  </r>
  <r>
    <n v="501479"/>
    <n v="10229"/>
    <d v="2026-01-29T00:00:00"/>
    <x v="16"/>
    <x v="0"/>
    <s v="Lucknow"/>
    <s v="Uttar Pradesh"/>
    <x v="5"/>
    <x v="12"/>
    <x v="19"/>
    <x v="2"/>
    <n v="8058.07"/>
    <n v="8058.07"/>
    <n v="6"/>
    <n v="7574.5857999999989"/>
    <x v="1"/>
    <x v="0"/>
    <x v="2"/>
    <n v="2"/>
    <n v="40477276.296199858"/>
  </r>
  <r>
    <n v="501480"/>
    <n v="10935"/>
    <d v="2026-06-07T00:00:00"/>
    <x v="15"/>
    <x v="0"/>
    <s v="Chennai"/>
    <s v="Tamil Nadu"/>
    <x v="4"/>
    <x v="21"/>
    <x v="98"/>
    <x v="1"/>
    <n v="513.25"/>
    <n v="1026.5"/>
    <n v="22"/>
    <n v="800.67000000000007"/>
    <x v="1"/>
    <x v="0"/>
    <x v="1"/>
    <n v="4"/>
    <n v="40477276.296199858"/>
  </r>
  <r>
    <n v="501481"/>
    <n v="10111"/>
    <d v="2025-11-18T00:00:00"/>
    <x v="0"/>
    <x v="0"/>
    <s v="Chandigarh"/>
    <s v="Chandigarh (UT)"/>
    <x v="1"/>
    <x v="1"/>
    <x v="74"/>
    <x v="1"/>
    <n v="2092.75"/>
    <n v="4185.5"/>
    <n v="18"/>
    <n v="3432.11"/>
    <x v="1"/>
    <x v="0"/>
    <x v="1"/>
    <n v="3"/>
    <n v="40477276.296199858"/>
  </r>
  <r>
    <n v="501482"/>
    <n v="11014"/>
    <d v="2025-02-25T00:00:00"/>
    <x v="16"/>
    <x v="0"/>
    <s v="Vadodara"/>
    <s v="Gujarat"/>
    <x v="5"/>
    <x v="23"/>
    <x v="91"/>
    <x v="1"/>
    <n v="1902.18"/>
    <n v="3804.36"/>
    <n v="17"/>
    <n v="3157.6187999999997"/>
    <x v="3"/>
    <x v="0"/>
    <x v="0"/>
    <n v="4"/>
    <n v="40477276.296199858"/>
  </r>
  <r>
    <n v="501483"/>
    <n v="11280"/>
    <d v="2025-12-10T00:00:00"/>
    <x v="29"/>
    <x v="0"/>
    <s v="Chennai"/>
    <s v="Tamil Nadu"/>
    <x v="2"/>
    <x v="5"/>
    <x v="26"/>
    <x v="2"/>
    <n v="5664.68"/>
    <n v="5664.68"/>
    <n v="5"/>
    <n v="5381.4459999999999"/>
    <x v="3"/>
    <x v="0"/>
    <x v="2"/>
    <n v="6"/>
    <n v="40477276.296199858"/>
  </r>
  <r>
    <n v="501484"/>
    <n v="10078"/>
    <d v="2026-05-16T00:00:00"/>
    <x v="29"/>
    <x v="0"/>
    <s v="Delhi"/>
    <s v="Delhi (NCT)"/>
    <x v="0"/>
    <x v="10"/>
    <x v="30"/>
    <x v="2"/>
    <n v="156.09"/>
    <n v="156.09"/>
    <n v="19"/>
    <n v="126.43290000000002"/>
    <x v="1"/>
    <x v="0"/>
    <x v="0"/>
    <n v="4"/>
    <n v="40477276.296199858"/>
  </r>
  <r>
    <n v="501485"/>
    <n v="10855"/>
    <d v="2025-10-28T00:00:00"/>
    <x v="31"/>
    <x v="0"/>
    <s v="Chennai"/>
    <s v="Tamil Nadu"/>
    <x v="4"/>
    <x v="18"/>
    <x v="53"/>
    <x v="2"/>
    <n v="634.80999999999995"/>
    <n v="634.80999999999995"/>
    <n v="28"/>
    <n v="457.06319999999994"/>
    <x v="1"/>
    <x v="0"/>
    <x v="4"/>
    <n v="4"/>
    <n v="40477276.296199858"/>
  </r>
  <r>
    <n v="501486"/>
    <n v="10925"/>
    <d v="2025-09-19T00:00:00"/>
    <x v="40"/>
    <x v="2"/>
    <s v="Lucknow"/>
    <s v="Uttar Pradesh"/>
    <x v="1"/>
    <x v="12"/>
    <x v="15"/>
    <x v="2"/>
    <n v="1463.99"/>
    <n v="1463.99"/>
    <n v="29"/>
    <n v="1039.4329"/>
    <x v="1"/>
    <x v="0"/>
    <x v="2"/>
    <n v="2"/>
    <n v="40477276.296199858"/>
  </r>
  <r>
    <n v="501487"/>
    <n v="10582"/>
    <d v="2025-11-08T00:00:00"/>
    <x v="26"/>
    <x v="0"/>
    <s v="Ahmedabad"/>
    <s v="Gujarat"/>
    <x v="1"/>
    <x v="2"/>
    <x v="2"/>
    <x v="2"/>
    <n v="2404.87"/>
    <n v="2404.87"/>
    <n v="8"/>
    <n v="2212.4803999999999"/>
    <x v="3"/>
    <x v="0"/>
    <x v="2"/>
    <n v="4"/>
    <n v="40477276.296199858"/>
  </r>
  <r>
    <n v="501488"/>
    <n v="10807"/>
    <d v="2025-08-15T00:00:00"/>
    <x v="25"/>
    <x v="0"/>
    <s v="Hyderabad"/>
    <s v="Telangana"/>
    <x v="3"/>
    <x v="8"/>
    <x v="37"/>
    <x v="2"/>
    <n v="888.96"/>
    <n v="888.96"/>
    <n v="9"/>
    <n v="808.95360000000005"/>
    <x v="1"/>
    <x v="0"/>
    <x v="2"/>
    <n v="2"/>
    <n v="40477276.296199858"/>
  </r>
  <r>
    <n v="501489"/>
    <n v="10525"/>
    <d v="2025-01-24T00:00:00"/>
    <x v="16"/>
    <x v="1"/>
    <s v="Chandigarh"/>
    <s v="Chandigarh (UT)"/>
    <x v="3"/>
    <x v="20"/>
    <x v="36"/>
    <x v="2"/>
    <n v="6398.99"/>
    <n v="6398.99"/>
    <n v="28"/>
    <n v="4607.2727999999997"/>
    <x v="1"/>
    <x v="0"/>
    <x v="1"/>
    <n v="3"/>
    <n v="40477276.296199858"/>
  </r>
  <r>
    <n v="501490"/>
    <n v="10496"/>
    <d v="2026-03-07T00:00:00"/>
    <x v="10"/>
    <x v="1"/>
    <s v="Kolkata"/>
    <s v="West Bengal"/>
    <x v="1"/>
    <x v="1"/>
    <x v="74"/>
    <x v="2"/>
    <n v="1937.26"/>
    <n v="1937.26"/>
    <n v="23"/>
    <n v="1491.6902"/>
    <x v="0"/>
    <x v="0"/>
    <x v="2"/>
    <n v="5"/>
    <n v="40477276.296199858"/>
  </r>
  <r>
    <n v="501491"/>
    <n v="10204"/>
    <d v="2025-06-06T00:00:00"/>
    <x v="6"/>
    <x v="0"/>
    <s v="Kochi"/>
    <s v="Kerala"/>
    <x v="2"/>
    <x v="3"/>
    <x v="57"/>
    <x v="3"/>
    <n v="52932.01"/>
    <n v="158796.03"/>
    <n v="21"/>
    <n v="125448.8637"/>
    <x v="1"/>
    <x v="0"/>
    <x v="2"/>
    <n v="1"/>
    <n v="40477276.296199858"/>
  </r>
  <r>
    <n v="501492"/>
    <n v="11350"/>
    <d v="2025-12-04T00:00:00"/>
    <x v="3"/>
    <x v="0"/>
    <s v="Delhi"/>
    <s v="Delhi (NCT)"/>
    <x v="4"/>
    <x v="15"/>
    <x v="18"/>
    <x v="2"/>
    <n v="606.02"/>
    <n v="606.02"/>
    <n v="16"/>
    <n v="509.05679999999995"/>
    <x v="3"/>
    <x v="0"/>
    <x v="1"/>
    <n v="1"/>
    <n v="40477276.296199858"/>
  </r>
  <r>
    <n v="501493"/>
    <n v="11404"/>
    <d v="2025-01-01T00:00:00"/>
    <x v="28"/>
    <x v="0"/>
    <s v="Visakhapatnam"/>
    <s v="Andhra Pradesh"/>
    <x v="4"/>
    <x v="15"/>
    <x v="68"/>
    <x v="3"/>
    <n v="697.67"/>
    <n v="2093.0099999999998"/>
    <n v="3"/>
    <n v="2030.2196999999996"/>
    <x v="1"/>
    <x v="0"/>
    <x v="1"/>
    <n v="4"/>
    <n v="40477276.296199858"/>
  </r>
  <r>
    <n v="501494"/>
    <n v="10759"/>
    <d v="2026-05-31T00:00:00"/>
    <x v="5"/>
    <x v="0"/>
    <s v="Surat"/>
    <s v="Gujarat"/>
    <x v="2"/>
    <x v="3"/>
    <x v="24"/>
    <x v="1"/>
    <n v="38573.81"/>
    <n v="77147.62"/>
    <n v="9"/>
    <n v="70204.334199999998"/>
    <x v="3"/>
    <x v="0"/>
    <x v="1"/>
    <n v="2"/>
    <n v="40477276.296199858"/>
  </r>
  <r>
    <n v="501495"/>
    <n v="10014"/>
    <d v="2025-02-25T00:00:00"/>
    <x v="0"/>
    <x v="0"/>
    <s v="Kochi"/>
    <s v="Kerala"/>
    <x v="3"/>
    <x v="11"/>
    <x v="49"/>
    <x v="2"/>
    <n v="712.99"/>
    <n v="712.99"/>
    <n v="15"/>
    <n v="606.04150000000004"/>
    <x v="1"/>
    <x v="0"/>
    <x v="1"/>
    <n v="5"/>
    <n v="40477276.296199858"/>
  </r>
  <r>
    <n v="501496"/>
    <n v="11221"/>
    <d v="2026-06-24T00:00:00"/>
    <x v="36"/>
    <x v="0"/>
    <s v="Pune"/>
    <s v="Maharashtra"/>
    <x v="2"/>
    <x v="14"/>
    <x v="77"/>
    <x v="4"/>
    <n v="64658.22"/>
    <n v="323291.09999999998"/>
    <n v="25"/>
    <n v="242468.32499999998"/>
    <x v="0"/>
    <x v="0"/>
    <x v="1"/>
    <n v="3"/>
    <n v="40477276.296199858"/>
  </r>
  <r>
    <n v="501497"/>
    <n v="10506"/>
    <d v="2025-01-21T00:00:00"/>
    <x v="26"/>
    <x v="1"/>
    <s v="Bengaluru"/>
    <s v="Karnataka"/>
    <x v="1"/>
    <x v="12"/>
    <x v="78"/>
    <x v="2"/>
    <n v="2281.52"/>
    <n v="2281.52"/>
    <n v="23"/>
    <n v="1756.7704000000001"/>
    <x v="1"/>
    <x v="0"/>
    <x v="1"/>
    <n v="5"/>
    <n v="40477276.296199858"/>
  </r>
  <r>
    <n v="501498"/>
    <n v="10107"/>
    <d v="2026-06-13T00:00:00"/>
    <x v="32"/>
    <x v="0"/>
    <s v="Lucknow"/>
    <s v="Uttar Pradesh"/>
    <x v="2"/>
    <x v="3"/>
    <x v="24"/>
    <x v="2"/>
    <n v="38704.28"/>
    <n v="38704.28"/>
    <n v="18"/>
    <n v="31737.509600000001"/>
    <x v="0"/>
    <x v="0"/>
    <x v="2"/>
    <n v="4"/>
    <n v="40477276.296199858"/>
  </r>
  <r>
    <n v="501499"/>
    <n v="10701"/>
    <d v="2025-01-13T00:00:00"/>
    <x v="41"/>
    <x v="0"/>
    <s v="Bhopal"/>
    <s v="Madhya Pradesh"/>
    <x v="1"/>
    <x v="12"/>
    <x v="78"/>
    <x v="1"/>
    <n v="2306.38"/>
    <n v="4612.76"/>
    <n v="6"/>
    <n v="4335.9943999999996"/>
    <x v="1"/>
    <x v="0"/>
    <x v="0"/>
    <n v="5"/>
    <n v="40477276.296199858"/>
  </r>
  <r>
    <n v="501500"/>
    <n v="10749"/>
    <d v="2025-07-15T00:00:00"/>
    <x v="14"/>
    <x v="0"/>
    <s v="Lucknow"/>
    <s v="Uttar Pradesh"/>
    <x v="1"/>
    <x v="1"/>
    <x v="84"/>
    <x v="2"/>
    <n v="2175.54"/>
    <n v="2175.54"/>
    <n v="30"/>
    <n v="1522.8779999999999"/>
    <x v="1"/>
    <x v="0"/>
    <x v="1"/>
    <n v="4"/>
    <n v="40477276.296199858"/>
  </r>
  <r>
    <n v="501501"/>
    <n v="11301"/>
    <d v="2026-08-20T00:00:00"/>
    <x v="14"/>
    <x v="0"/>
    <s v="Mysuru"/>
    <s v="Karnataka"/>
    <x v="4"/>
    <x v="15"/>
    <x v="68"/>
    <x v="2"/>
    <n v="713.72"/>
    <n v="713.72"/>
    <n v="14"/>
    <n v="613.79920000000004"/>
    <x v="0"/>
    <x v="0"/>
    <x v="2"/>
    <n v="3"/>
    <n v="40477276.296199858"/>
  </r>
  <r>
    <n v="501502"/>
    <n v="10066"/>
    <d v="2025-09-20T00:00:00"/>
    <x v="30"/>
    <x v="0"/>
    <s v="Indore"/>
    <s v="Madhya Pradesh"/>
    <x v="5"/>
    <x v="12"/>
    <x v="22"/>
    <x v="1"/>
    <n v="494.57"/>
    <n v="989.14"/>
    <n v="8"/>
    <n v="910.00880000000006"/>
    <x v="2"/>
    <x v="0"/>
    <x v="1"/>
    <n v="4"/>
    <n v="40477276.296199858"/>
  </r>
  <r>
    <n v="501503"/>
    <n v="10483"/>
    <d v="2026-07-15T00:00:00"/>
    <x v="19"/>
    <x v="1"/>
    <s v="Pune"/>
    <s v="Maharashtra"/>
    <x v="3"/>
    <x v="11"/>
    <x v="13"/>
    <x v="2"/>
    <n v="1263.98"/>
    <n v="1263.98"/>
    <n v="20"/>
    <n v="1011.1840000000001"/>
    <x v="0"/>
    <x v="0"/>
    <x v="1"/>
    <n v="1"/>
    <n v="40477276.296199858"/>
  </r>
  <r>
    <n v="501504"/>
    <n v="10679"/>
    <d v="2025-10-14T00:00:00"/>
    <x v="39"/>
    <x v="1"/>
    <s v="Kochi"/>
    <s v="Kerala"/>
    <x v="2"/>
    <x v="14"/>
    <x v="23"/>
    <x v="2"/>
    <n v="55597.54"/>
    <n v="55597.54"/>
    <n v="21"/>
    <n v="43922.056600000004"/>
    <x v="0"/>
    <x v="0"/>
    <x v="1"/>
    <n v="3"/>
    <n v="40477276.296199858"/>
  </r>
  <r>
    <n v="501505"/>
    <n v="10677"/>
    <d v="2026-06-29T00:00:00"/>
    <x v="33"/>
    <x v="0"/>
    <s v="Lucknow"/>
    <s v="Uttar Pradesh"/>
    <x v="3"/>
    <x v="20"/>
    <x v="63"/>
    <x v="2"/>
    <n v="5810.53"/>
    <n v="5810.53"/>
    <n v="14"/>
    <n v="4997.0558000000001"/>
    <x v="2"/>
    <x v="0"/>
    <x v="1"/>
    <n v="1"/>
    <n v="40477276.296199858"/>
  </r>
  <r>
    <n v="501506"/>
    <n v="10664"/>
    <d v="2025-08-09T00:00:00"/>
    <x v="41"/>
    <x v="0"/>
    <s v="Kolkata"/>
    <s v="West Bengal"/>
    <x v="5"/>
    <x v="22"/>
    <x v="102"/>
    <x v="1"/>
    <n v="3393.74"/>
    <n v="6787.48"/>
    <n v="6"/>
    <n v="6380.2311999999993"/>
    <x v="2"/>
    <x v="0"/>
    <x v="1"/>
    <n v="3"/>
    <n v="40477276.296199858"/>
  </r>
  <r>
    <n v="501507"/>
    <n v="11281"/>
    <d v="2025-03-04T00:00:00"/>
    <x v="8"/>
    <x v="0"/>
    <s v="Kochi"/>
    <s v="Kerala"/>
    <x v="3"/>
    <x v="4"/>
    <x v="88"/>
    <x v="2"/>
    <n v="7007.74"/>
    <n v="7007.74"/>
    <n v="23"/>
    <n v="5395.9597999999996"/>
    <x v="1"/>
    <x v="0"/>
    <x v="1"/>
    <n v="6"/>
    <n v="40477276.296199858"/>
  </r>
  <r>
    <n v="501508"/>
    <n v="11161"/>
    <d v="2026-01-07T00:00:00"/>
    <x v="0"/>
    <x v="0"/>
    <s v="Bengaluru"/>
    <s v="Karnataka"/>
    <x v="0"/>
    <x v="13"/>
    <x v="89"/>
    <x v="2"/>
    <n v="269.02"/>
    <n v="269.02"/>
    <n v="18"/>
    <n v="220.59639999999999"/>
    <x v="1"/>
    <x v="0"/>
    <x v="1"/>
    <n v="6"/>
    <n v="40477276.296199858"/>
  </r>
  <r>
    <n v="501509"/>
    <n v="10530"/>
    <d v="2025-10-28T00:00:00"/>
    <x v="2"/>
    <x v="0"/>
    <s v="Mysuru"/>
    <s v="Karnataka"/>
    <x v="0"/>
    <x v="10"/>
    <x v="12"/>
    <x v="2"/>
    <n v="192.44"/>
    <n v="192.44"/>
    <n v="21"/>
    <n v="152.02760000000001"/>
    <x v="0"/>
    <x v="2"/>
    <x v="0"/>
    <n v="0"/>
    <n v="3077928.2320000008"/>
  </r>
  <r>
    <n v="501510"/>
    <n v="11133"/>
    <d v="2025-06-27T00:00:00"/>
    <x v="37"/>
    <x v="1"/>
    <s v="Bhopal"/>
    <s v="Madhya Pradesh"/>
    <x v="3"/>
    <x v="4"/>
    <x v="88"/>
    <x v="2"/>
    <n v="6633.32"/>
    <n v="6633.32"/>
    <n v="11"/>
    <n v="5903.6548000000003"/>
    <x v="3"/>
    <x v="0"/>
    <x v="1"/>
    <n v="5"/>
    <n v="40477276.296199858"/>
  </r>
  <r>
    <n v="501511"/>
    <n v="10170"/>
    <d v="2025-12-28T00:00:00"/>
    <x v="16"/>
    <x v="0"/>
    <s v="Guwahati"/>
    <s v="Assam"/>
    <x v="0"/>
    <x v="0"/>
    <x v="90"/>
    <x v="3"/>
    <n v="49.46"/>
    <n v="148.38"/>
    <n v="29"/>
    <n v="105.34979999999999"/>
    <x v="3"/>
    <x v="0"/>
    <x v="0"/>
    <n v="2"/>
    <n v="40477276.296199858"/>
  </r>
  <r>
    <n v="501512"/>
    <n v="10107"/>
    <d v="2026-07-14T00:00:00"/>
    <x v="32"/>
    <x v="0"/>
    <s v="Lucknow"/>
    <s v="Uttar Pradesh"/>
    <x v="1"/>
    <x v="2"/>
    <x v="2"/>
    <x v="2"/>
    <n v="2373.7600000000002"/>
    <n v="2373.7600000000002"/>
    <n v="16"/>
    <n v="1993.9584000000002"/>
    <x v="1"/>
    <x v="0"/>
    <x v="2"/>
    <n v="2"/>
    <n v="40477276.296199858"/>
  </r>
  <r>
    <n v="501513"/>
    <n v="10498"/>
    <d v="2026-04-14T00:00:00"/>
    <x v="3"/>
    <x v="1"/>
    <s v="Chennai"/>
    <s v="Tamil Nadu"/>
    <x v="2"/>
    <x v="3"/>
    <x v="57"/>
    <x v="2"/>
    <n v="50475.1"/>
    <n v="50475.1"/>
    <n v="18"/>
    <n v="41389.582000000002"/>
    <x v="4"/>
    <x v="0"/>
    <x v="2"/>
    <n v="5"/>
    <n v="40477276.296199858"/>
  </r>
  <r>
    <n v="501514"/>
    <n v="10882"/>
    <d v="2025-12-29T00:00:00"/>
    <x v="41"/>
    <x v="0"/>
    <s v="Kolkata"/>
    <s v="West Bengal"/>
    <x v="5"/>
    <x v="22"/>
    <x v="101"/>
    <x v="2"/>
    <n v="861.79"/>
    <n v="861.79"/>
    <n v="23"/>
    <n v="663.57830000000001"/>
    <x v="1"/>
    <x v="0"/>
    <x v="2"/>
    <n v="5"/>
    <n v="40477276.296199858"/>
  </r>
  <r>
    <n v="501515"/>
    <n v="10445"/>
    <d v="2025-03-03T00:00:00"/>
    <x v="24"/>
    <x v="0"/>
    <s v="Delhi"/>
    <s v="Delhi (NCT)"/>
    <x v="5"/>
    <x v="12"/>
    <x v="22"/>
    <x v="2"/>
    <n v="505.37"/>
    <n v="505.37"/>
    <n v="7"/>
    <n v="469.99409999999995"/>
    <x v="3"/>
    <x v="0"/>
    <x v="2"/>
    <n v="7"/>
    <n v="40477276.296199858"/>
  </r>
  <r>
    <n v="501516"/>
    <n v="11008"/>
    <d v="2025-01-12T00:00:00"/>
    <x v="1"/>
    <x v="1"/>
    <s v="Delhi"/>
    <s v="Delhi (NCT)"/>
    <x v="5"/>
    <x v="12"/>
    <x v="43"/>
    <x v="4"/>
    <n v="586.14"/>
    <n v="2930.7"/>
    <n v="5"/>
    <n v="2784.1649999999995"/>
    <x v="1"/>
    <x v="0"/>
    <x v="0"/>
    <n v="3"/>
    <n v="40477276.296199858"/>
  </r>
  <r>
    <n v="501517"/>
    <n v="10896"/>
    <d v="2026-03-28T00:00:00"/>
    <x v="1"/>
    <x v="1"/>
    <s v="Bengaluru"/>
    <s v="Karnataka"/>
    <x v="1"/>
    <x v="9"/>
    <x v="45"/>
    <x v="2"/>
    <n v="1873.28"/>
    <n v="1873.28"/>
    <n v="29"/>
    <n v="1330.0287999999998"/>
    <x v="1"/>
    <x v="0"/>
    <x v="2"/>
    <n v="6"/>
    <n v="40477276.296199858"/>
  </r>
  <r>
    <n v="501518"/>
    <n v="10894"/>
    <d v="2025-08-07T00:00:00"/>
    <x v="40"/>
    <x v="0"/>
    <s v="Ahmedabad"/>
    <s v="Gujarat"/>
    <x v="2"/>
    <x v="5"/>
    <x v="34"/>
    <x v="1"/>
    <n v="1452.01"/>
    <n v="2904.02"/>
    <n v="26"/>
    <n v="2148.9748"/>
    <x v="1"/>
    <x v="0"/>
    <x v="2"/>
    <n v="5"/>
    <n v="40477276.296199858"/>
  </r>
  <r>
    <n v="501519"/>
    <n v="10426"/>
    <d v="2026-07-14T00:00:00"/>
    <x v="30"/>
    <x v="0"/>
    <s v="Guwahati"/>
    <s v="Assam"/>
    <x v="2"/>
    <x v="6"/>
    <x v="48"/>
    <x v="2"/>
    <n v="26472.83"/>
    <n v="26472.83"/>
    <n v="9"/>
    <n v="24090.275300000001"/>
    <x v="1"/>
    <x v="0"/>
    <x v="2"/>
    <n v="4"/>
    <n v="40477276.296199858"/>
  </r>
  <r>
    <n v="501520"/>
    <n v="10405"/>
    <d v="2026-05-07T00:00:00"/>
    <x v="26"/>
    <x v="1"/>
    <s v="Delhi"/>
    <s v="Delhi (NCT)"/>
    <x v="2"/>
    <x v="5"/>
    <x v="5"/>
    <x v="2"/>
    <n v="6324.96"/>
    <n v="6324.96"/>
    <n v="21"/>
    <n v="4996.7184000000007"/>
    <x v="1"/>
    <x v="1"/>
    <x v="0"/>
    <n v="4"/>
    <n v="1813400.6490999996"/>
  </r>
  <r>
    <n v="501521"/>
    <n v="11197"/>
    <d v="2026-06-07T00:00:00"/>
    <x v="20"/>
    <x v="1"/>
    <s v="Dehradun"/>
    <s v="Uttarakhand"/>
    <x v="3"/>
    <x v="4"/>
    <x v="93"/>
    <x v="2"/>
    <n v="1840.31"/>
    <n v="1840.31"/>
    <n v="3"/>
    <n v="1785.1007"/>
    <x v="1"/>
    <x v="1"/>
    <x v="2"/>
    <n v="3"/>
    <n v="1813400.6490999996"/>
  </r>
  <r>
    <n v="501522"/>
    <n v="10392"/>
    <d v="2025-05-13T00:00:00"/>
    <x v="15"/>
    <x v="1"/>
    <s v="Hyderabad"/>
    <s v="Telangana"/>
    <x v="5"/>
    <x v="23"/>
    <x v="59"/>
    <x v="1"/>
    <n v="1952.37"/>
    <n v="3904.74"/>
    <n v="20"/>
    <n v="3123.7919999999999"/>
    <x v="2"/>
    <x v="0"/>
    <x v="4"/>
    <n v="5"/>
    <n v="40477276.296199858"/>
  </r>
  <r>
    <n v="501523"/>
    <n v="11325"/>
    <d v="2026-01-23T00:00:00"/>
    <x v="8"/>
    <x v="0"/>
    <s v="Guwahati"/>
    <s v="Assam"/>
    <x v="3"/>
    <x v="11"/>
    <x v="72"/>
    <x v="1"/>
    <n v="1906.71"/>
    <n v="3813.42"/>
    <n v="12"/>
    <n v="3355.8096"/>
    <x v="3"/>
    <x v="0"/>
    <x v="1"/>
    <n v="4"/>
    <n v="40477276.296199858"/>
  </r>
  <r>
    <n v="501524"/>
    <n v="11254"/>
    <d v="2026-02-25T00:00:00"/>
    <x v="11"/>
    <x v="0"/>
    <s v="Bengaluru"/>
    <s v="Karnataka"/>
    <x v="6"/>
    <x v="25"/>
    <x v="107"/>
    <x v="2"/>
    <n v="413.73"/>
    <n v="413.73"/>
    <n v="27"/>
    <n v="302.02289999999999"/>
    <x v="1"/>
    <x v="0"/>
    <x v="1"/>
    <n v="2"/>
    <n v="40477276.296199858"/>
  </r>
  <r>
    <n v="501525"/>
    <n v="10366"/>
    <d v="2025-09-15T00:00:00"/>
    <x v="12"/>
    <x v="0"/>
    <s v="Mumbai"/>
    <s v="Maharashtra"/>
    <x v="2"/>
    <x v="3"/>
    <x v="57"/>
    <x v="2"/>
    <n v="51173.34"/>
    <n v="51173.34"/>
    <n v="19"/>
    <n v="41450.405400000003"/>
    <x v="3"/>
    <x v="0"/>
    <x v="1"/>
    <n v="4"/>
    <n v="40477276.296199858"/>
  </r>
  <r>
    <n v="501526"/>
    <n v="10353"/>
    <d v="2026-01-29T00:00:00"/>
    <x v="4"/>
    <x v="0"/>
    <s v="Delhi"/>
    <s v="Delhi (NCT)"/>
    <x v="4"/>
    <x v="18"/>
    <x v="69"/>
    <x v="2"/>
    <n v="333.75"/>
    <n v="333.75"/>
    <n v="14"/>
    <n v="287.02499999999998"/>
    <x v="2"/>
    <x v="0"/>
    <x v="1"/>
    <n v="7"/>
    <n v="40477276.296199858"/>
  </r>
  <r>
    <n v="501527"/>
    <n v="10867"/>
    <d v="2026-04-22T00:00:00"/>
    <x v="27"/>
    <x v="0"/>
    <s v="Kochi"/>
    <s v="Kerala"/>
    <x v="1"/>
    <x v="1"/>
    <x v="74"/>
    <x v="2"/>
    <n v="2086.2800000000002"/>
    <n v="2086.2800000000002"/>
    <n v="6"/>
    <n v="1961.1032"/>
    <x v="0"/>
    <x v="0"/>
    <x v="2"/>
    <n v="2"/>
    <n v="40477276.296199858"/>
  </r>
  <r>
    <n v="501528"/>
    <n v="10168"/>
    <d v="2025-08-19T00:00:00"/>
    <x v="32"/>
    <x v="1"/>
    <s v="Surat"/>
    <s v="Gujarat"/>
    <x v="3"/>
    <x v="11"/>
    <x v="71"/>
    <x v="2"/>
    <n v="820.5"/>
    <n v="820.5"/>
    <n v="4"/>
    <n v="787.68"/>
    <x v="2"/>
    <x v="0"/>
    <x v="1"/>
    <n v="2"/>
    <n v="40477276.296199858"/>
  </r>
  <r>
    <n v="501529"/>
    <n v="11166"/>
    <d v="2025-04-26T00:00:00"/>
    <x v="48"/>
    <x v="1"/>
    <s v="Lucknow"/>
    <s v="Uttar Pradesh"/>
    <x v="2"/>
    <x v="3"/>
    <x v="57"/>
    <x v="2"/>
    <n v="56175.65"/>
    <n v="56175.65"/>
    <n v="18"/>
    <n v="46064.033000000003"/>
    <x v="2"/>
    <x v="0"/>
    <x v="1"/>
    <n v="3"/>
    <n v="40477276.296199858"/>
  </r>
  <r>
    <n v="501530"/>
    <n v="11031"/>
    <d v="2026-08-20T00:00:00"/>
    <x v="29"/>
    <x v="1"/>
    <s v="Jaipur"/>
    <s v="Rajasthan"/>
    <x v="0"/>
    <x v="10"/>
    <x v="12"/>
    <x v="2"/>
    <n v="200.73"/>
    <n v="200.73"/>
    <n v="25"/>
    <n v="150.54749999999999"/>
    <x v="5"/>
    <x v="0"/>
    <x v="1"/>
    <n v="2"/>
    <n v="40477276.296199858"/>
  </r>
  <r>
    <n v="501531"/>
    <n v="10584"/>
    <d v="2026-05-26T00:00:00"/>
    <x v="45"/>
    <x v="1"/>
    <s v="Hyderabad"/>
    <s v="Telangana"/>
    <x v="3"/>
    <x v="20"/>
    <x v="63"/>
    <x v="2"/>
    <n v="5693.14"/>
    <n v="5693.14"/>
    <n v="6"/>
    <n v="5351.5515999999998"/>
    <x v="4"/>
    <x v="0"/>
    <x v="2"/>
    <n v="4"/>
    <n v="40477276.296199858"/>
  </r>
  <r>
    <n v="501532"/>
    <n v="10701"/>
    <d v="2025-09-24T00:00:00"/>
    <x v="41"/>
    <x v="0"/>
    <s v="Bhopal"/>
    <s v="Madhya Pradesh"/>
    <x v="1"/>
    <x v="1"/>
    <x v="84"/>
    <x v="2"/>
    <n v="2404.25"/>
    <n v="2404.25"/>
    <n v="12"/>
    <n v="2115.7400000000002"/>
    <x v="3"/>
    <x v="0"/>
    <x v="0"/>
    <n v="2"/>
    <n v="40477276.296199858"/>
  </r>
  <r>
    <n v="501533"/>
    <n v="10461"/>
    <d v="2025-11-11T00:00:00"/>
    <x v="47"/>
    <x v="0"/>
    <s v="Patna"/>
    <s v="Bihar"/>
    <x v="1"/>
    <x v="1"/>
    <x v="54"/>
    <x v="2"/>
    <n v="2501.16"/>
    <n v="2501.16"/>
    <n v="26"/>
    <n v="1850.8583999999998"/>
    <x v="1"/>
    <x v="0"/>
    <x v="0"/>
    <n v="2"/>
    <n v="40477276.296199858"/>
  </r>
  <r>
    <n v="501534"/>
    <n v="10010"/>
    <d v="2026-07-13T00:00:00"/>
    <x v="10"/>
    <x v="1"/>
    <s v="Bengaluru"/>
    <s v="Karnataka"/>
    <x v="3"/>
    <x v="8"/>
    <x v="9"/>
    <x v="1"/>
    <n v="1028.3399999999999"/>
    <n v="2056.6799999999998"/>
    <n v="16"/>
    <n v="1727.6111999999998"/>
    <x v="0"/>
    <x v="0"/>
    <x v="1"/>
    <n v="3"/>
    <n v="40477276.296199858"/>
  </r>
  <r>
    <n v="501535"/>
    <n v="11217"/>
    <d v="2025-01-13T00:00:00"/>
    <x v="14"/>
    <x v="0"/>
    <s v="Delhi"/>
    <s v="Delhi (NCT)"/>
    <x v="2"/>
    <x v="14"/>
    <x v="23"/>
    <x v="2"/>
    <n v="54882.59"/>
    <n v="54882.59"/>
    <n v="12"/>
    <n v="48296.679199999999"/>
    <x v="0"/>
    <x v="0"/>
    <x v="1"/>
    <n v="6"/>
    <n v="40477276.296199858"/>
  </r>
  <r>
    <n v="501536"/>
    <n v="10281"/>
    <d v="2025-10-10T00:00:00"/>
    <x v="8"/>
    <x v="0"/>
    <s v="Bengaluru"/>
    <s v="Karnataka"/>
    <x v="1"/>
    <x v="12"/>
    <x v="32"/>
    <x v="1"/>
    <n v="2494.79"/>
    <n v="4989.58"/>
    <n v="20"/>
    <n v="3991.6640000000002"/>
    <x v="0"/>
    <x v="0"/>
    <x v="0"/>
    <n v="3"/>
    <n v="40477276.296199858"/>
  </r>
  <r>
    <n v="501537"/>
    <n v="11067"/>
    <d v="2025-06-19T00:00:00"/>
    <x v="24"/>
    <x v="0"/>
    <s v="Bengaluru"/>
    <s v="Karnataka"/>
    <x v="4"/>
    <x v="7"/>
    <x v="8"/>
    <x v="2"/>
    <n v="523.41"/>
    <n v="523.41"/>
    <n v="28"/>
    <n v="376.85519999999997"/>
    <x v="1"/>
    <x v="0"/>
    <x v="1"/>
    <n v="4"/>
    <n v="40477276.296199858"/>
  </r>
  <r>
    <n v="501538"/>
    <n v="11084"/>
    <d v="2025-01-29T00:00:00"/>
    <x v="43"/>
    <x v="1"/>
    <s v="Delhi"/>
    <s v="Delhi (NCT)"/>
    <x v="0"/>
    <x v="17"/>
    <x v="35"/>
    <x v="2"/>
    <n v="310.91000000000003"/>
    <n v="310.91000000000003"/>
    <n v="4"/>
    <n v="298.47360000000003"/>
    <x v="1"/>
    <x v="0"/>
    <x v="1"/>
    <n v="2"/>
    <n v="40477276.296199858"/>
  </r>
  <r>
    <n v="501539"/>
    <n v="10695"/>
    <d v="2025-07-16T00:00:00"/>
    <x v="1"/>
    <x v="1"/>
    <s v="Hyderabad"/>
    <s v="Telangana"/>
    <x v="0"/>
    <x v="17"/>
    <x v="38"/>
    <x v="1"/>
    <n v="31.26"/>
    <n v="62.52"/>
    <n v="27"/>
    <n v="45.639600000000002"/>
    <x v="1"/>
    <x v="0"/>
    <x v="0"/>
    <n v="2"/>
    <n v="40477276.296199858"/>
  </r>
  <r>
    <n v="501540"/>
    <n v="11389"/>
    <d v="2025-06-02T00:00:00"/>
    <x v="20"/>
    <x v="0"/>
    <s v="Bengaluru"/>
    <s v="Karnataka"/>
    <x v="1"/>
    <x v="2"/>
    <x v="6"/>
    <x v="2"/>
    <n v="4835.1400000000003"/>
    <n v="4835.1400000000003"/>
    <n v="11"/>
    <n v="4303.2746000000006"/>
    <x v="1"/>
    <x v="0"/>
    <x v="2"/>
    <n v="4"/>
    <n v="40477276.296199858"/>
  </r>
  <r>
    <n v="501541"/>
    <n v="10234"/>
    <d v="2025-08-20T00:00:00"/>
    <x v="14"/>
    <x v="1"/>
    <s v="Ahmedabad"/>
    <s v="Gujarat"/>
    <x v="5"/>
    <x v="22"/>
    <x v="102"/>
    <x v="1"/>
    <n v="3572.37"/>
    <n v="7144.74"/>
    <n v="14"/>
    <n v="6144.4763999999996"/>
    <x v="1"/>
    <x v="0"/>
    <x v="2"/>
    <n v="5"/>
    <n v="40477276.296199858"/>
  </r>
  <r>
    <n v="501542"/>
    <n v="10279"/>
    <d v="2025-08-02T00:00:00"/>
    <x v="8"/>
    <x v="1"/>
    <s v="Bengaluru"/>
    <s v="Karnataka"/>
    <x v="2"/>
    <x v="3"/>
    <x v="40"/>
    <x v="2"/>
    <n v="74011.460000000006"/>
    <n v="74011.460000000006"/>
    <n v="21"/>
    <n v="58469.053400000004"/>
    <x v="0"/>
    <x v="0"/>
    <x v="1"/>
    <n v="2"/>
    <n v="40477276.296199858"/>
  </r>
  <r>
    <n v="501543"/>
    <n v="11154"/>
    <d v="2025-01-22T00:00:00"/>
    <x v="13"/>
    <x v="1"/>
    <s v="Chennai"/>
    <s v="Tamil Nadu"/>
    <x v="4"/>
    <x v="7"/>
    <x v="10"/>
    <x v="2"/>
    <n v="731.56"/>
    <n v="731.56"/>
    <n v="27"/>
    <n v="534.03879999999992"/>
    <x v="1"/>
    <x v="0"/>
    <x v="1"/>
    <n v="2"/>
    <n v="40477276.296199858"/>
  </r>
  <r>
    <n v="501544"/>
    <n v="10357"/>
    <d v="2026-03-31T00:00:00"/>
    <x v="20"/>
    <x v="1"/>
    <s v="Nagpur"/>
    <s v="Maharashtra"/>
    <x v="4"/>
    <x v="18"/>
    <x v="28"/>
    <x v="2"/>
    <n v="398.1"/>
    <n v="398.1"/>
    <n v="16"/>
    <n v="334.404"/>
    <x v="2"/>
    <x v="0"/>
    <x v="1"/>
    <n v="2"/>
    <n v="40477276.296199858"/>
  </r>
  <r>
    <n v="501545"/>
    <n v="10571"/>
    <d v="2025-05-27T00:00:00"/>
    <x v="20"/>
    <x v="0"/>
    <s v="Nagpur"/>
    <s v="Maharashtra"/>
    <x v="1"/>
    <x v="1"/>
    <x v="74"/>
    <x v="2"/>
    <n v="2095.2600000000002"/>
    <n v="2095.2600000000002"/>
    <n v="19"/>
    <n v="1697.1606000000004"/>
    <x v="3"/>
    <x v="0"/>
    <x v="2"/>
    <n v="6"/>
    <n v="40477276.296199858"/>
  </r>
  <r>
    <n v="501546"/>
    <n v="10674"/>
    <d v="2025-04-13T00:00:00"/>
    <x v="12"/>
    <x v="0"/>
    <s v="Pune"/>
    <s v="Maharashtra"/>
    <x v="1"/>
    <x v="1"/>
    <x v="54"/>
    <x v="2"/>
    <n v="2598.9"/>
    <n v="2598.9"/>
    <n v="25"/>
    <n v="1949.1750000000002"/>
    <x v="0"/>
    <x v="0"/>
    <x v="2"/>
    <n v="7"/>
    <n v="40477276.296199858"/>
  </r>
  <r>
    <n v="501547"/>
    <n v="10869"/>
    <d v="2025-07-14T00:00:00"/>
    <x v="1"/>
    <x v="0"/>
    <s v="Ahmedabad"/>
    <s v="Gujarat"/>
    <x v="4"/>
    <x v="21"/>
    <x v="47"/>
    <x v="2"/>
    <n v="470.44"/>
    <n v="470.44"/>
    <n v="22"/>
    <n v="366.94319999999999"/>
    <x v="1"/>
    <x v="0"/>
    <x v="2"/>
    <n v="2"/>
    <n v="40477276.296199858"/>
  </r>
  <r>
    <n v="501548"/>
    <n v="10501"/>
    <d v="2026-08-16T00:00:00"/>
    <x v="39"/>
    <x v="1"/>
    <s v="Bengaluru"/>
    <s v="Karnataka"/>
    <x v="0"/>
    <x v="13"/>
    <x v="67"/>
    <x v="2"/>
    <n v="177.24"/>
    <n v="177.24"/>
    <n v="25"/>
    <n v="132.93"/>
    <x v="2"/>
    <x v="0"/>
    <x v="2"/>
    <n v="6"/>
    <n v="40477276.296199858"/>
  </r>
  <r>
    <n v="501549"/>
    <n v="10826"/>
    <d v="2025-09-23T00:00:00"/>
    <x v="31"/>
    <x v="1"/>
    <s v="Coimbatore"/>
    <s v="Tamil Nadu"/>
    <x v="6"/>
    <x v="16"/>
    <x v="42"/>
    <x v="2"/>
    <n v="394.57"/>
    <n v="394.57"/>
    <n v="12"/>
    <n v="347.22160000000002"/>
    <x v="0"/>
    <x v="0"/>
    <x v="1"/>
    <n v="1"/>
    <n v="40477276.296199858"/>
  </r>
  <r>
    <n v="501550"/>
    <n v="10540"/>
    <d v="2025-04-02T00:00:00"/>
    <x v="41"/>
    <x v="0"/>
    <s v="Bengaluru"/>
    <s v="Karnataka"/>
    <x v="2"/>
    <x v="6"/>
    <x v="7"/>
    <x v="2"/>
    <n v="5389.01"/>
    <n v="5389.01"/>
    <n v="21"/>
    <n v="4257.3179"/>
    <x v="1"/>
    <x v="2"/>
    <x v="2"/>
    <n v="0"/>
    <n v="3077928.2320000008"/>
  </r>
  <r>
    <n v="501551"/>
    <n v="11214"/>
    <d v="2026-05-27T00:00:00"/>
    <x v="39"/>
    <x v="0"/>
    <s v="Surat"/>
    <s v="Gujarat"/>
    <x v="4"/>
    <x v="21"/>
    <x v="47"/>
    <x v="3"/>
    <n v="450.2"/>
    <n v="1350.6"/>
    <n v="4"/>
    <n v="1296.5759999999998"/>
    <x v="1"/>
    <x v="0"/>
    <x v="2"/>
    <n v="3"/>
    <n v="40477276.296199858"/>
  </r>
  <r>
    <n v="501552"/>
    <n v="10407"/>
    <d v="2026-06-03T00:00:00"/>
    <x v="33"/>
    <x v="0"/>
    <s v="Delhi"/>
    <s v="Delhi (NCT)"/>
    <x v="0"/>
    <x v="13"/>
    <x v="16"/>
    <x v="2"/>
    <n v="383.03"/>
    <n v="383.03"/>
    <n v="7"/>
    <n v="356.21789999999993"/>
    <x v="2"/>
    <x v="0"/>
    <x v="1"/>
    <n v="4"/>
    <n v="40477276.296199858"/>
  </r>
  <r>
    <n v="501553"/>
    <n v="11008"/>
    <d v="2025-09-27T00:00:00"/>
    <x v="1"/>
    <x v="1"/>
    <s v="Delhi"/>
    <s v="Delhi (NCT)"/>
    <x v="1"/>
    <x v="1"/>
    <x v="54"/>
    <x v="2"/>
    <n v="2540.9499999999998"/>
    <n v="2540.9499999999998"/>
    <n v="10"/>
    <n v="2286.855"/>
    <x v="2"/>
    <x v="2"/>
    <x v="4"/>
    <n v="0"/>
    <n v="3077928.2320000008"/>
  </r>
  <r>
    <n v="501554"/>
    <n v="10270"/>
    <d v="2025-04-26T00:00:00"/>
    <x v="8"/>
    <x v="0"/>
    <s v="Lucknow"/>
    <s v="Uttar Pradesh"/>
    <x v="0"/>
    <x v="10"/>
    <x v="30"/>
    <x v="2"/>
    <n v="152.24"/>
    <n v="152.24"/>
    <n v="14"/>
    <n v="130.9264"/>
    <x v="1"/>
    <x v="0"/>
    <x v="2"/>
    <n v="6"/>
    <n v="40477276.296199858"/>
  </r>
  <r>
    <n v="501555"/>
    <n v="11295"/>
    <d v="2026-06-08T00:00:00"/>
    <x v="8"/>
    <x v="1"/>
    <s v="Hyderabad"/>
    <s v="Telangana"/>
    <x v="1"/>
    <x v="2"/>
    <x v="6"/>
    <x v="2"/>
    <n v="5201.01"/>
    <n v="5201.01"/>
    <n v="22"/>
    <n v="4056.7878000000005"/>
    <x v="1"/>
    <x v="0"/>
    <x v="2"/>
    <n v="4"/>
    <n v="40477276.296199858"/>
  </r>
  <r>
    <n v="501556"/>
    <n v="10487"/>
    <d v="2025-05-25T00:00:00"/>
    <x v="14"/>
    <x v="0"/>
    <s v="Bhopal"/>
    <s v="Madhya Pradesh"/>
    <x v="0"/>
    <x v="0"/>
    <x v="90"/>
    <x v="2"/>
    <n v="48.99"/>
    <n v="48.99"/>
    <n v="15"/>
    <n v="41.641500000000001"/>
    <x v="1"/>
    <x v="0"/>
    <x v="1"/>
    <n v="6"/>
    <n v="40477276.296199858"/>
  </r>
  <r>
    <n v="501557"/>
    <n v="10415"/>
    <d v="2025-09-14T00:00:00"/>
    <x v="11"/>
    <x v="0"/>
    <s v="Kochi"/>
    <s v="Kerala"/>
    <x v="6"/>
    <x v="19"/>
    <x v="41"/>
    <x v="2"/>
    <n v="889.95"/>
    <n v="889.95"/>
    <n v="23"/>
    <n v="685.26150000000007"/>
    <x v="0"/>
    <x v="0"/>
    <x v="2"/>
    <n v="4"/>
    <n v="40477276.296199858"/>
  </r>
  <r>
    <n v="501558"/>
    <n v="10750"/>
    <d v="2025-02-18T00:00:00"/>
    <x v="13"/>
    <x v="1"/>
    <s v="Surat"/>
    <s v="Gujarat"/>
    <x v="4"/>
    <x v="7"/>
    <x v="8"/>
    <x v="1"/>
    <n v="522.15"/>
    <n v="1044.3"/>
    <n v="23"/>
    <n v="804.11099999999999"/>
    <x v="0"/>
    <x v="0"/>
    <x v="1"/>
    <n v="3"/>
    <n v="40477276.296199858"/>
  </r>
  <r>
    <n v="501559"/>
    <n v="10812"/>
    <d v="2025-05-17T00:00:00"/>
    <x v="26"/>
    <x v="0"/>
    <s v="Mumbai"/>
    <s v="Maharashtra"/>
    <x v="2"/>
    <x v="6"/>
    <x v="58"/>
    <x v="2"/>
    <n v="29116.93"/>
    <n v="29116.93"/>
    <n v="4"/>
    <n v="27952.252799999998"/>
    <x v="2"/>
    <x v="0"/>
    <x v="0"/>
    <n v="3"/>
    <n v="40477276.296199858"/>
  </r>
  <r>
    <n v="501560"/>
    <n v="10894"/>
    <d v="2025-03-05T00:00:00"/>
    <x v="40"/>
    <x v="0"/>
    <s v="Ahmedabad"/>
    <s v="Gujarat"/>
    <x v="1"/>
    <x v="1"/>
    <x v="1"/>
    <x v="2"/>
    <n v="1820.45"/>
    <n v="1820.45"/>
    <n v="11"/>
    <n v="1620.2005000000001"/>
    <x v="2"/>
    <x v="0"/>
    <x v="2"/>
    <n v="4"/>
    <n v="40477276.296199858"/>
  </r>
  <r>
    <n v="501561"/>
    <n v="10859"/>
    <d v="2025-05-17T00:00:00"/>
    <x v="41"/>
    <x v="0"/>
    <s v="Bhopal"/>
    <s v="Madhya Pradesh"/>
    <x v="6"/>
    <x v="16"/>
    <x v="70"/>
    <x v="3"/>
    <n v="624.12"/>
    <n v="1872.3600000000001"/>
    <n v="12"/>
    <n v="1647.6768000000002"/>
    <x v="1"/>
    <x v="0"/>
    <x v="1"/>
    <n v="3"/>
    <n v="40477276.296199858"/>
  </r>
  <r>
    <n v="501562"/>
    <n v="10892"/>
    <d v="2026-03-24T00:00:00"/>
    <x v="10"/>
    <x v="1"/>
    <s v="Patna"/>
    <s v="Bihar"/>
    <x v="2"/>
    <x v="14"/>
    <x v="77"/>
    <x v="2"/>
    <n v="64459.1"/>
    <n v="64459.1"/>
    <n v="20"/>
    <n v="51567.28"/>
    <x v="2"/>
    <x v="0"/>
    <x v="2"/>
    <n v="5"/>
    <n v="40477276.296199858"/>
  </r>
  <r>
    <n v="501563"/>
    <n v="10300"/>
    <d v="2025-12-22T00:00:00"/>
    <x v="1"/>
    <x v="1"/>
    <s v="Guwahati"/>
    <s v="Assam"/>
    <x v="2"/>
    <x v="14"/>
    <x v="17"/>
    <x v="2"/>
    <n v="56814.35"/>
    <n v="56814.35"/>
    <n v="29"/>
    <n v="40338.188499999997"/>
    <x v="0"/>
    <x v="2"/>
    <x v="3"/>
    <n v="0"/>
    <n v="3077928.2320000008"/>
  </r>
  <r>
    <n v="501564"/>
    <n v="10256"/>
    <d v="2026-01-06T00:00:00"/>
    <x v="26"/>
    <x v="0"/>
    <s v="Ahmedabad"/>
    <s v="Gujarat"/>
    <x v="2"/>
    <x v="6"/>
    <x v="60"/>
    <x v="2"/>
    <n v="3316.91"/>
    <n v="3316.91"/>
    <n v="28"/>
    <n v="2388.1751999999997"/>
    <x v="2"/>
    <x v="0"/>
    <x v="1"/>
    <n v="2"/>
    <n v="40477276.296199858"/>
  </r>
  <r>
    <n v="501565"/>
    <n v="10908"/>
    <d v="2025-04-03T00:00:00"/>
    <x v="28"/>
    <x v="1"/>
    <s v="Jaipur"/>
    <s v="Rajasthan"/>
    <x v="0"/>
    <x v="0"/>
    <x v="29"/>
    <x v="1"/>
    <n v="42.13"/>
    <n v="84.26"/>
    <n v="16"/>
    <n v="70.778400000000005"/>
    <x v="0"/>
    <x v="2"/>
    <x v="2"/>
    <n v="0"/>
    <n v="3077928.2320000008"/>
  </r>
  <r>
    <n v="501566"/>
    <n v="11168"/>
    <d v="2026-07-08T00:00:00"/>
    <x v="10"/>
    <x v="1"/>
    <s v="Bhopal"/>
    <s v="Madhya Pradesh"/>
    <x v="1"/>
    <x v="1"/>
    <x v="84"/>
    <x v="2"/>
    <n v="2342.25"/>
    <n v="2342.25"/>
    <n v="24"/>
    <n v="1780.1100000000001"/>
    <x v="1"/>
    <x v="0"/>
    <x v="2"/>
    <n v="2"/>
    <n v="40477276.296199858"/>
  </r>
  <r>
    <n v="501567"/>
    <n v="10999"/>
    <d v="2025-09-02T00:00:00"/>
    <x v="41"/>
    <x v="1"/>
    <s v="Indore"/>
    <s v="Madhya Pradesh"/>
    <x v="3"/>
    <x v="11"/>
    <x v="13"/>
    <x v="2"/>
    <n v="1347.07"/>
    <n v="1347.07"/>
    <n v="19"/>
    <n v="1091.1267"/>
    <x v="4"/>
    <x v="0"/>
    <x v="4"/>
    <n v="4"/>
    <n v="40477276.296199858"/>
  </r>
  <r>
    <n v="501568"/>
    <n v="11202"/>
    <d v="2025-01-12T00:00:00"/>
    <x v="26"/>
    <x v="1"/>
    <s v="Pune"/>
    <s v="Maharashtra"/>
    <x v="5"/>
    <x v="24"/>
    <x v="76"/>
    <x v="2"/>
    <n v="2471.5300000000002"/>
    <n v="2471.5300000000002"/>
    <n v="27"/>
    <n v="1804.2169000000001"/>
    <x v="0"/>
    <x v="0"/>
    <x v="1"/>
    <n v="3"/>
    <n v="40477276.296199858"/>
  </r>
  <r>
    <n v="501569"/>
    <n v="11346"/>
    <d v="2026-01-06T00:00:00"/>
    <x v="17"/>
    <x v="1"/>
    <s v="Bhopal"/>
    <s v="Madhya Pradesh"/>
    <x v="2"/>
    <x v="3"/>
    <x v="40"/>
    <x v="2"/>
    <n v="68514.820000000007"/>
    <n v="68514.820000000007"/>
    <n v="25"/>
    <n v="51386.115000000005"/>
    <x v="3"/>
    <x v="0"/>
    <x v="2"/>
    <n v="3"/>
    <n v="40477276.296199858"/>
  </r>
  <r>
    <n v="501570"/>
    <n v="10420"/>
    <d v="2025-05-26T00:00:00"/>
    <x v="8"/>
    <x v="1"/>
    <s v="Mumbai"/>
    <s v="Maharashtra"/>
    <x v="5"/>
    <x v="12"/>
    <x v="19"/>
    <x v="2"/>
    <n v="8318.32"/>
    <n v="8318.32"/>
    <n v="11"/>
    <n v="7403.3047999999999"/>
    <x v="4"/>
    <x v="0"/>
    <x v="2"/>
    <n v="5"/>
    <n v="40477276.296199858"/>
  </r>
  <r>
    <n v="501571"/>
    <n v="10453"/>
    <d v="2025-09-27T00:00:00"/>
    <x v="22"/>
    <x v="1"/>
    <s v="Bhubaneswar"/>
    <s v="Odisha"/>
    <x v="5"/>
    <x v="23"/>
    <x v="94"/>
    <x v="2"/>
    <n v="801.26"/>
    <n v="801.26"/>
    <n v="14"/>
    <n v="689.08359999999993"/>
    <x v="1"/>
    <x v="1"/>
    <x v="4"/>
    <n v="3"/>
    <n v="1813400.6490999996"/>
  </r>
  <r>
    <n v="501572"/>
    <n v="10346"/>
    <d v="2025-10-20T00:00:00"/>
    <x v="27"/>
    <x v="0"/>
    <s v="Kolkata"/>
    <s v="West Bengal"/>
    <x v="2"/>
    <x v="3"/>
    <x v="57"/>
    <x v="3"/>
    <n v="55185.9"/>
    <n v="165557.70000000001"/>
    <n v="10"/>
    <n v="149001.93000000002"/>
    <x v="2"/>
    <x v="0"/>
    <x v="1"/>
    <n v="4"/>
    <n v="40477276.296199858"/>
  </r>
  <r>
    <n v="501573"/>
    <n v="11447"/>
    <d v="2026-01-29T00:00:00"/>
    <x v="41"/>
    <x v="1"/>
    <s v="Mumbai"/>
    <s v="Maharashtra"/>
    <x v="0"/>
    <x v="10"/>
    <x v="105"/>
    <x v="2"/>
    <n v="207.24"/>
    <n v="207.24"/>
    <n v="27"/>
    <n v="151.2852"/>
    <x v="0"/>
    <x v="0"/>
    <x v="2"/>
    <n v="3"/>
    <n v="40477276.296199858"/>
  </r>
  <r>
    <n v="501574"/>
    <n v="11340"/>
    <d v="2026-08-13T00:00:00"/>
    <x v="25"/>
    <x v="1"/>
    <s v="Bhubaneswar"/>
    <s v="Odisha"/>
    <x v="0"/>
    <x v="17"/>
    <x v="35"/>
    <x v="1"/>
    <n v="314.33"/>
    <n v="628.66"/>
    <n v="27"/>
    <n v="458.92179999999996"/>
    <x v="1"/>
    <x v="0"/>
    <x v="0"/>
    <n v="5"/>
    <n v="40477276.296199858"/>
  </r>
  <r>
    <n v="501575"/>
    <n v="11361"/>
    <d v="2026-06-05T00:00:00"/>
    <x v="20"/>
    <x v="0"/>
    <s v="Coimbatore"/>
    <s v="Tamil Nadu"/>
    <x v="5"/>
    <x v="12"/>
    <x v="22"/>
    <x v="2"/>
    <n v="494.98"/>
    <n v="494.98"/>
    <n v="4"/>
    <n v="475.18079999999998"/>
    <x v="0"/>
    <x v="0"/>
    <x v="1"/>
    <n v="4"/>
    <n v="40477276.296199858"/>
  </r>
  <r>
    <n v="501576"/>
    <n v="11050"/>
    <d v="2025-08-25T00:00:00"/>
    <x v="30"/>
    <x v="0"/>
    <s v="Pune"/>
    <s v="Maharashtra"/>
    <x v="2"/>
    <x v="3"/>
    <x v="3"/>
    <x v="2"/>
    <n v="23586.23"/>
    <n v="23586.23"/>
    <n v="17"/>
    <n v="19576.570899999999"/>
    <x v="1"/>
    <x v="0"/>
    <x v="1"/>
    <n v="5"/>
    <n v="40477276.296199858"/>
  </r>
  <r>
    <n v="501577"/>
    <n v="10316"/>
    <d v="2025-09-13T00:00:00"/>
    <x v="20"/>
    <x v="1"/>
    <s v="Bengaluru"/>
    <s v="Karnataka"/>
    <x v="6"/>
    <x v="19"/>
    <x v="104"/>
    <x v="2"/>
    <n v="759.06"/>
    <n v="759.06"/>
    <n v="30"/>
    <n v="531.34199999999998"/>
    <x v="0"/>
    <x v="0"/>
    <x v="1"/>
    <n v="2"/>
    <n v="40477276.296199858"/>
  </r>
  <r>
    <n v="501578"/>
    <n v="10055"/>
    <d v="2025-06-02T00:00:00"/>
    <x v="21"/>
    <x v="1"/>
    <s v="Mumbai"/>
    <s v="Maharashtra"/>
    <x v="3"/>
    <x v="8"/>
    <x v="9"/>
    <x v="2"/>
    <n v="998.52"/>
    <n v="998.52"/>
    <n v="20"/>
    <n v="798.81600000000003"/>
    <x v="1"/>
    <x v="0"/>
    <x v="1"/>
    <n v="3"/>
    <n v="40477276.296199858"/>
  </r>
  <r>
    <n v="501579"/>
    <n v="10719"/>
    <d v="2026-04-05T00:00:00"/>
    <x v="12"/>
    <x v="1"/>
    <s v="Kolkata"/>
    <s v="West Bengal"/>
    <x v="4"/>
    <x v="21"/>
    <x v="64"/>
    <x v="1"/>
    <n v="616.92999999999995"/>
    <n v="1233.8599999999999"/>
    <n v="4"/>
    <n v="1184.5056"/>
    <x v="5"/>
    <x v="0"/>
    <x v="1"/>
    <n v="4"/>
    <n v="40477276.296199858"/>
  </r>
  <r>
    <n v="501580"/>
    <n v="10683"/>
    <d v="2025-11-11T00:00:00"/>
    <x v="41"/>
    <x v="1"/>
    <s v="Chennai"/>
    <s v="Tamil Nadu"/>
    <x v="2"/>
    <x v="5"/>
    <x v="5"/>
    <x v="1"/>
    <n v="6163"/>
    <n v="12326"/>
    <n v="15"/>
    <n v="10477.1"/>
    <x v="3"/>
    <x v="1"/>
    <x v="0"/>
    <n v="2"/>
    <n v="1813400.6490999996"/>
  </r>
  <r>
    <n v="501581"/>
    <n v="11031"/>
    <d v="2026-05-15T00:00:00"/>
    <x v="29"/>
    <x v="1"/>
    <s v="Jaipur"/>
    <s v="Rajasthan"/>
    <x v="1"/>
    <x v="12"/>
    <x v="27"/>
    <x v="4"/>
    <n v="1963.78"/>
    <n v="9818.9"/>
    <n v="24"/>
    <n v="7462.3639999999996"/>
    <x v="1"/>
    <x v="0"/>
    <x v="2"/>
    <n v="4"/>
    <n v="40477276.296199858"/>
  </r>
  <r>
    <n v="501582"/>
    <n v="10364"/>
    <d v="2026-08-22T00:00:00"/>
    <x v="11"/>
    <x v="0"/>
    <s v="Pune"/>
    <s v="Maharashtra"/>
    <x v="3"/>
    <x v="8"/>
    <x v="14"/>
    <x v="2"/>
    <n v="685.55"/>
    <n v="685.55"/>
    <n v="13"/>
    <n v="596.42849999999999"/>
    <x v="3"/>
    <x v="0"/>
    <x v="1"/>
    <n v="1"/>
    <n v="40477276.296199858"/>
  </r>
  <r>
    <n v="501583"/>
    <n v="10095"/>
    <d v="2026-07-07T00:00:00"/>
    <x v="12"/>
    <x v="0"/>
    <s v="Bengaluru"/>
    <s v="Karnataka"/>
    <x v="0"/>
    <x v="0"/>
    <x v="65"/>
    <x v="2"/>
    <n v="39.729999999999997"/>
    <n v="39.729999999999997"/>
    <n v="30"/>
    <n v="27.810999999999996"/>
    <x v="1"/>
    <x v="0"/>
    <x v="2"/>
    <n v="3"/>
    <n v="40477276.296199858"/>
  </r>
  <r>
    <n v="501584"/>
    <n v="10475"/>
    <d v="2026-06-06T00:00:00"/>
    <x v="37"/>
    <x v="1"/>
    <s v="Delhi"/>
    <s v="Delhi (NCT)"/>
    <x v="0"/>
    <x v="17"/>
    <x v="21"/>
    <x v="2"/>
    <n v="165.88"/>
    <n v="165.88"/>
    <n v="19"/>
    <n v="134.36279999999999"/>
    <x v="2"/>
    <x v="0"/>
    <x v="0"/>
    <n v="4"/>
    <n v="40477276.296199858"/>
  </r>
  <r>
    <n v="501585"/>
    <n v="11335"/>
    <d v="2026-04-30T00:00:00"/>
    <x v="25"/>
    <x v="0"/>
    <s v="Bengaluru"/>
    <s v="Karnataka"/>
    <x v="1"/>
    <x v="12"/>
    <x v="78"/>
    <x v="1"/>
    <n v="2428.84"/>
    <n v="4857.68"/>
    <n v="13"/>
    <n v="4226.1815999999999"/>
    <x v="5"/>
    <x v="0"/>
    <x v="1"/>
    <n v="3"/>
    <n v="40477276.296199858"/>
  </r>
  <r>
    <n v="501586"/>
    <n v="11392"/>
    <d v="2025-04-27T00:00:00"/>
    <x v="14"/>
    <x v="0"/>
    <s v="Hyderabad"/>
    <s v="Telangana"/>
    <x v="2"/>
    <x v="6"/>
    <x v="48"/>
    <x v="1"/>
    <n v="23976.52"/>
    <n v="47953.04"/>
    <n v="14"/>
    <n v="41239.614399999999"/>
    <x v="4"/>
    <x v="0"/>
    <x v="2"/>
    <n v="6"/>
    <n v="40477276.296199858"/>
  </r>
  <r>
    <n v="501587"/>
    <n v="10521"/>
    <d v="2026-02-01T00:00:00"/>
    <x v="19"/>
    <x v="1"/>
    <s v="Delhi"/>
    <s v="Delhi (NCT)"/>
    <x v="1"/>
    <x v="1"/>
    <x v="74"/>
    <x v="2"/>
    <n v="1983.97"/>
    <n v="1983.97"/>
    <n v="18"/>
    <n v="1626.8554000000001"/>
    <x v="2"/>
    <x v="0"/>
    <x v="2"/>
    <n v="4"/>
    <n v="40477276.296199858"/>
  </r>
  <r>
    <n v="501588"/>
    <n v="10333"/>
    <d v="2025-01-17T00:00:00"/>
    <x v="8"/>
    <x v="0"/>
    <s v="Chennai"/>
    <s v="Tamil Nadu"/>
    <x v="6"/>
    <x v="19"/>
    <x v="31"/>
    <x v="2"/>
    <n v="838.74"/>
    <n v="838.74"/>
    <n v="24"/>
    <n v="637.44240000000002"/>
    <x v="1"/>
    <x v="0"/>
    <x v="1"/>
    <n v="3"/>
    <n v="40477276.296199858"/>
  </r>
  <r>
    <n v="501589"/>
    <n v="10397"/>
    <d v="2025-07-07T00:00:00"/>
    <x v="0"/>
    <x v="0"/>
    <s v="Chennai"/>
    <s v="Tamil Nadu"/>
    <x v="6"/>
    <x v="26"/>
    <x v="85"/>
    <x v="1"/>
    <n v="401.67"/>
    <n v="803.34"/>
    <n v="27"/>
    <n v="586.43820000000005"/>
    <x v="1"/>
    <x v="0"/>
    <x v="2"/>
    <n v="2"/>
    <n v="40477276.296199858"/>
  </r>
  <r>
    <n v="501590"/>
    <n v="10915"/>
    <d v="2025-10-21T00:00:00"/>
    <x v="7"/>
    <x v="1"/>
    <s v="Chandigarh"/>
    <s v="Chandigarh (UT)"/>
    <x v="2"/>
    <x v="5"/>
    <x v="5"/>
    <x v="2"/>
    <n v="5854.09"/>
    <n v="5854.09"/>
    <n v="23"/>
    <n v="4507.6493"/>
    <x v="0"/>
    <x v="0"/>
    <x v="0"/>
    <n v="3"/>
    <n v="40477276.296199858"/>
  </r>
  <r>
    <n v="501591"/>
    <n v="10035"/>
    <d v="2025-02-06T00:00:00"/>
    <x v="4"/>
    <x v="0"/>
    <s v="Bhubaneswar"/>
    <s v="Odisha"/>
    <x v="2"/>
    <x v="5"/>
    <x v="34"/>
    <x v="1"/>
    <n v="1542.41"/>
    <n v="3084.82"/>
    <n v="30"/>
    <n v="2159.3739999999998"/>
    <x v="1"/>
    <x v="0"/>
    <x v="0"/>
    <n v="2"/>
    <n v="40477276.296199858"/>
  </r>
  <r>
    <n v="501592"/>
    <n v="10886"/>
    <d v="2025-03-10T00:00:00"/>
    <x v="44"/>
    <x v="0"/>
    <s v="Mumbai"/>
    <s v="Maharashtra"/>
    <x v="6"/>
    <x v="25"/>
    <x v="79"/>
    <x v="2"/>
    <n v="596.13"/>
    <n v="596.13"/>
    <n v="15"/>
    <n v="506.71049999999997"/>
    <x v="1"/>
    <x v="0"/>
    <x v="2"/>
    <n v="4"/>
    <n v="40477276.296199858"/>
  </r>
  <r>
    <n v="501593"/>
    <n v="10487"/>
    <d v="2026-04-25T00:00:00"/>
    <x v="14"/>
    <x v="0"/>
    <s v="Bhopal"/>
    <s v="Madhya Pradesh"/>
    <x v="2"/>
    <x v="14"/>
    <x v="77"/>
    <x v="2"/>
    <n v="63172.35"/>
    <n v="63172.35"/>
    <n v="11"/>
    <n v="56223.391499999998"/>
    <x v="1"/>
    <x v="0"/>
    <x v="1"/>
    <n v="3"/>
    <n v="40477276.296199858"/>
  </r>
  <r>
    <n v="501594"/>
    <n v="10095"/>
    <d v="2026-01-30T00:00:00"/>
    <x v="12"/>
    <x v="0"/>
    <s v="Bengaluru"/>
    <s v="Karnataka"/>
    <x v="4"/>
    <x v="7"/>
    <x v="10"/>
    <x v="2"/>
    <n v="699.76"/>
    <n v="699.76"/>
    <n v="27"/>
    <n v="510.82479999999998"/>
    <x v="0"/>
    <x v="0"/>
    <x v="1"/>
    <n v="6"/>
    <n v="40477276.296199858"/>
  </r>
  <r>
    <n v="501595"/>
    <n v="11276"/>
    <d v="2025-10-26T00:00:00"/>
    <x v="25"/>
    <x v="0"/>
    <s v="Hyderabad"/>
    <s v="Telangana"/>
    <x v="5"/>
    <x v="23"/>
    <x v="109"/>
    <x v="1"/>
    <n v="2433.2800000000002"/>
    <n v="4866.5600000000004"/>
    <n v="30"/>
    <n v="3406.5920000000001"/>
    <x v="0"/>
    <x v="2"/>
    <x v="0"/>
    <n v="0"/>
    <n v="3077928.2320000008"/>
  </r>
  <r>
    <n v="501596"/>
    <n v="10965"/>
    <d v="2025-03-03T00:00:00"/>
    <x v="7"/>
    <x v="1"/>
    <s v="Chennai"/>
    <s v="Tamil Nadu"/>
    <x v="2"/>
    <x v="3"/>
    <x v="3"/>
    <x v="2"/>
    <n v="25823.26"/>
    <n v="25823.26"/>
    <n v="19"/>
    <n v="20916.8406"/>
    <x v="4"/>
    <x v="0"/>
    <x v="2"/>
    <n v="2"/>
    <n v="40477276.296199858"/>
  </r>
  <r>
    <n v="501597"/>
    <n v="10197"/>
    <d v="2026-02-17T00:00:00"/>
    <x v="2"/>
    <x v="1"/>
    <s v="Bengaluru"/>
    <s v="Karnataka"/>
    <x v="1"/>
    <x v="1"/>
    <x v="54"/>
    <x v="2"/>
    <n v="2381.85"/>
    <n v="2381.85"/>
    <n v="26"/>
    <n v="1762.569"/>
    <x v="0"/>
    <x v="0"/>
    <x v="1"/>
    <n v="3"/>
    <n v="40477276.296199858"/>
  </r>
  <r>
    <n v="501598"/>
    <n v="10295"/>
    <d v="2026-03-27T00:00:00"/>
    <x v="11"/>
    <x v="1"/>
    <s v="Coimbatore"/>
    <s v="Tamil Nadu"/>
    <x v="4"/>
    <x v="21"/>
    <x v="98"/>
    <x v="2"/>
    <n v="514.1"/>
    <n v="514.1"/>
    <n v="30"/>
    <n v="359.87"/>
    <x v="0"/>
    <x v="1"/>
    <x v="4"/>
    <n v="2"/>
    <n v="1813400.6490999996"/>
  </r>
  <r>
    <n v="501599"/>
    <n v="11211"/>
    <d v="2026-01-03T00:00:00"/>
    <x v="24"/>
    <x v="1"/>
    <s v="Jaipur"/>
    <s v="Rajasthan"/>
    <x v="3"/>
    <x v="4"/>
    <x v="93"/>
    <x v="2"/>
    <n v="1803.87"/>
    <n v="1803.87"/>
    <n v="13"/>
    <n v="1569.3669"/>
    <x v="1"/>
    <x v="0"/>
    <x v="1"/>
    <n v="4"/>
    <n v="40477276.296199858"/>
  </r>
  <r>
    <n v="501600"/>
    <n v="10051"/>
    <d v="2026-05-04T00:00:00"/>
    <x v="11"/>
    <x v="1"/>
    <s v="Patna"/>
    <s v="Bihar"/>
    <x v="5"/>
    <x v="24"/>
    <x v="97"/>
    <x v="2"/>
    <n v="976.43"/>
    <n v="976.43"/>
    <n v="15"/>
    <n v="829.96549999999991"/>
    <x v="0"/>
    <x v="2"/>
    <x v="0"/>
    <n v="0"/>
    <n v="3077928.2320000008"/>
  </r>
  <r>
    <n v="501601"/>
    <n v="11089"/>
    <d v="2025-12-23T00:00:00"/>
    <x v="29"/>
    <x v="0"/>
    <s v="Indore"/>
    <s v="Madhya Pradesh"/>
    <x v="3"/>
    <x v="8"/>
    <x v="9"/>
    <x v="2"/>
    <n v="978.75"/>
    <n v="978.75"/>
    <n v="3"/>
    <n v="949.38749999999993"/>
    <x v="1"/>
    <x v="0"/>
    <x v="2"/>
    <n v="5"/>
    <n v="40477276.296199858"/>
  </r>
  <r>
    <n v="501602"/>
    <n v="10970"/>
    <d v="2025-06-24T00:00:00"/>
    <x v="17"/>
    <x v="1"/>
    <s v="Vadodara"/>
    <s v="Gujarat"/>
    <x v="1"/>
    <x v="1"/>
    <x v="1"/>
    <x v="1"/>
    <n v="1904.86"/>
    <n v="3809.72"/>
    <n v="19"/>
    <n v="3085.8732"/>
    <x v="0"/>
    <x v="0"/>
    <x v="4"/>
    <n v="3"/>
    <n v="40477276.296199858"/>
  </r>
  <r>
    <n v="501603"/>
    <n v="11114"/>
    <d v="2025-03-13T00:00:00"/>
    <x v="15"/>
    <x v="1"/>
    <s v="Coimbatore"/>
    <s v="Tamil Nadu"/>
    <x v="3"/>
    <x v="8"/>
    <x v="46"/>
    <x v="1"/>
    <n v="1192.33"/>
    <n v="2384.66"/>
    <n v="29"/>
    <n v="1693.1085999999998"/>
    <x v="2"/>
    <x v="0"/>
    <x v="1"/>
    <n v="2"/>
    <n v="40477276.296199858"/>
  </r>
  <r>
    <n v="501604"/>
    <n v="11129"/>
    <d v="2025-04-19T00:00:00"/>
    <x v="7"/>
    <x v="0"/>
    <s v="Bhubaneswar"/>
    <s v="Odisha"/>
    <x v="2"/>
    <x v="5"/>
    <x v="5"/>
    <x v="1"/>
    <n v="6002.97"/>
    <n v="12005.94"/>
    <n v="6"/>
    <n v="11285.5836"/>
    <x v="4"/>
    <x v="0"/>
    <x v="1"/>
    <n v="2"/>
    <n v="40477276.296199858"/>
  </r>
  <r>
    <n v="501605"/>
    <n v="10272"/>
    <d v="2025-04-12T00:00:00"/>
    <x v="17"/>
    <x v="1"/>
    <s v="Indore"/>
    <s v="Madhya Pradesh"/>
    <x v="6"/>
    <x v="25"/>
    <x v="107"/>
    <x v="1"/>
    <n v="418.75"/>
    <n v="837.5"/>
    <n v="19"/>
    <n v="678.375"/>
    <x v="1"/>
    <x v="0"/>
    <x v="1"/>
    <n v="4"/>
    <n v="40477276.296199858"/>
  </r>
  <r>
    <n v="501606"/>
    <n v="10536"/>
    <d v="2025-05-21T00:00:00"/>
    <x v="8"/>
    <x v="0"/>
    <s v="Bhubaneswar"/>
    <s v="Odisha"/>
    <x v="3"/>
    <x v="8"/>
    <x v="9"/>
    <x v="2"/>
    <n v="1016.69"/>
    <n v="1016.69"/>
    <n v="26"/>
    <n v="752.35059999999999"/>
    <x v="0"/>
    <x v="0"/>
    <x v="2"/>
    <n v="1"/>
    <n v="40477276.296199858"/>
  </r>
  <r>
    <n v="501607"/>
    <n v="10322"/>
    <d v="2025-03-25T00:00:00"/>
    <x v="1"/>
    <x v="0"/>
    <s v="Delhi"/>
    <s v="Delhi (NCT)"/>
    <x v="1"/>
    <x v="9"/>
    <x v="45"/>
    <x v="2"/>
    <n v="1938.97"/>
    <n v="1938.97"/>
    <n v="2"/>
    <n v="1900.1905999999999"/>
    <x v="1"/>
    <x v="0"/>
    <x v="2"/>
    <n v="5"/>
    <n v="40477276.296199858"/>
  </r>
  <r>
    <n v="501608"/>
    <n v="10022"/>
    <d v="2026-07-14T00:00:00"/>
    <x v="3"/>
    <x v="1"/>
    <s v="Chandigarh"/>
    <s v="Chandigarh (UT)"/>
    <x v="1"/>
    <x v="9"/>
    <x v="62"/>
    <x v="2"/>
    <n v="1665.27"/>
    <n v="1665.27"/>
    <n v="3"/>
    <n v="1615.3118999999999"/>
    <x v="0"/>
    <x v="0"/>
    <x v="1"/>
    <n v="3"/>
    <n v="40477276.296199858"/>
  </r>
  <r>
    <n v="501609"/>
    <n v="10767"/>
    <d v="2025-01-30T00:00:00"/>
    <x v="20"/>
    <x v="0"/>
    <s v="Nagpur"/>
    <s v="Maharashtra"/>
    <x v="1"/>
    <x v="1"/>
    <x v="74"/>
    <x v="1"/>
    <n v="2007.12"/>
    <n v="4014.24"/>
    <n v="9"/>
    <n v="3652.9584"/>
    <x v="4"/>
    <x v="0"/>
    <x v="1"/>
    <n v="4"/>
    <n v="40477276.296199858"/>
  </r>
  <r>
    <n v="501610"/>
    <n v="10425"/>
    <d v="2026-02-19T00:00:00"/>
    <x v="1"/>
    <x v="0"/>
    <s v="Pune"/>
    <s v="Maharashtra"/>
    <x v="2"/>
    <x v="6"/>
    <x v="60"/>
    <x v="2"/>
    <n v="3383.24"/>
    <n v="3383.24"/>
    <n v="21"/>
    <n v="2672.7595999999999"/>
    <x v="1"/>
    <x v="1"/>
    <x v="1"/>
    <n v="5"/>
    <n v="1813400.6490999996"/>
  </r>
  <r>
    <n v="501611"/>
    <n v="10468"/>
    <d v="2026-03-16T00:00:00"/>
    <x v="28"/>
    <x v="0"/>
    <s v="Mumbai"/>
    <s v="Maharashtra"/>
    <x v="6"/>
    <x v="16"/>
    <x v="42"/>
    <x v="1"/>
    <n v="417.3"/>
    <n v="834.6"/>
    <n v="12"/>
    <n v="734.44799999999998"/>
    <x v="0"/>
    <x v="0"/>
    <x v="0"/>
    <n v="7"/>
    <n v="40477276.296199858"/>
  </r>
  <r>
    <n v="501612"/>
    <n v="10413"/>
    <d v="2025-03-20T00:00:00"/>
    <x v="35"/>
    <x v="1"/>
    <s v="Indore"/>
    <s v="Madhya Pradesh"/>
    <x v="5"/>
    <x v="22"/>
    <x v="52"/>
    <x v="2"/>
    <n v="1043.56"/>
    <n v="1043.56"/>
    <n v="22"/>
    <n v="813.97680000000003"/>
    <x v="0"/>
    <x v="0"/>
    <x v="3"/>
    <n v="4"/>
    <n v="40477276.296199858"/>
  </r>
  <r>
    <n v="501613"/>
    <n v="10549"/>
    <d v="2026-05-21T00:00:00"/>
    <x v="11"/>
    <x v="1"/>
    <s v="Delhi"/>
    <s v="Delhi (NCT)"/>
    <x v="1"/>
    <x v="2"/>
    <x v="2"/>
    <x v="2"/>
    <n v="2630.9"/>
    <n v="2630.9"/>
    <n v="13"/>
    <n v="2288.8830000000003"/>
    <x v="0"/>
    <x v="0"/>
    <x v="1"/>
    <n v="3"/>
    <n v="40477276.296199858"/>
  </r>
  <r>
    <n v="501614"/>
    <n v="10570"/>
    <d v="2025-04-06T00:00:00"/>
    <x v="12"/>
    <x v="1"/>
    <s v="Pune"/>
    <s v="Maharashtra"/>
    <x v="5"/>
    <x v="24"/>
    <x v="108"/>
    <x v="2"/>
    <n v="313.02"/>
    <n v="313.02"/>
    <n v="9"/>
    <n v="284.84820000000002"/>
    <x v="1"/>
    <x v="0"/>
    <x v="4"/>
    <n v="2"/>
    <n v="40477276.296199858"/>
  </r>
  <r>
    <n v="501615"/>
    <n v="10449"/>
    <d v="2026-01-02T00:00:00"/>
    <x v="41"/>
    <x v="1"/>
    <s v="Chennai"/>
    <s v="Tamil Nadu"/>
    <x v="0"/>
    <x v="0"/>
    <x v="0"/>
    <x v="3"/>
    <n v="186.89"/>
    <n v="560.66999999999996"/>
    <n v="20"/>
    <n v="448.536"/>
    <x v="4"/>
    <x v="0"/>
    <x v="2"/>
    <n v="2"/>
    <n v="40477276.296199858"/>
  </r>
  <r>
    <n v="501616"/>
    <n v="10361"/>
    <d v="2026-01-13T00:00:00"/>
    <x v="10"/>
    <x v="1"/>
    <s v="Bhopal"/>
    <s v="Madhya Pradesh"/>
    <x v="5"/>
    <x v="23"/>
    <x v="59"/>
    <x v="2"/>
    <n v="2031.59"/>
    <n v="2031.59"/>
    <n v="6"/>
    <n v="1909.6945999999998"/>
    <x v="3"/>
    <x v="1"/>
    <x v="3"/>
    <n v="7"/>
    <n v="1813400.6490999996"/>
  </r>
  <r>
    <n v="501617"/>
    <n v="10234"/>
    <d v="2025-07-18T00:00:00"/>
    <x v="14"/>
    <x v="1"/>
    <s v="Ahmedabad"/>
    <s v="Gujarat"/>
    <x v="0"/>
    <x v="10"/>
    <x v="12"/>
    <x v="1"/>
    <n v="203.53"/>
    <n v="407.06"/>
    <n v="20"/>
    <n v="325.64800000000002"/>
    <x v="1"/>
    <x v="2"/>
    <x v="2"/>
    <n v="0"/>
    <n v="3077928.2320000008"/>
  </r>
  <r>
    <n v="501618"/>
    <n v="11132"/>
    <d v="2025-03-12T00:00:00"/>
    <x v="15"/>
    <x v="1"/>
    <s v="Mumbai"/>
    <s v="Maharashtra"/>
    <x v="5"/>
    <x v="23"/>
    <x v="94"/>
    <x v="2"/>
    <n v="788.79"/>
    <n v="788.79"/>
    <n v="12"/>
    <n v="694.13519999999994"/>
    <x v="3"/>
    <x v="2"/>
    <x v="1"/>
    <n v="0"/>
    <n v="3077928.2320000008"/>
  </r>
  <r>
    <n v="501619"/>
    <n v="10434"/>
    <d v="2025-02-23T00:00:00"/>
    <x v="28"/>
    <x v="1"/>
    <s v="Chennai"/>
    <s v="Tamil Nadu"/>
    <x v="0"/>
    <x v="10"/>
    <x v="30"/>
    <x v="2"/>
    <n v="146.49"/>
    <n v="146.49"/>
    <n v="5"/>
    <n v="139.16550000000001"/>
    <x v="3"/>
    <x v="0"/>
    <x v="1"/>
    <n v="5"/>
    <n v="40477276.296199858"/>
  </r>
  <r>
    <n v="501620"/>
    <n v="10771"/>
    <d v="2026-05-29T00:00:00"/>
    <x v="28"/>
    <x v="0"/>
    <s v="Chennai"/>
    <s v="Tamil Nadu"/>
    <x v="6"/>
    <x v="26"/>
    <x v="110"/>
    <x v="2"/>
    <n v="528.57000000000005"/>
    <n v="528.57000000000005"/>
    <n v="27"/>
    <n v="385.85610000000003"/>
    <x v="2"/>
    <x v="0"/>
    <x v="1"/>
    <n v="2"/>
    <n v="40477276.296199858"/>
  </r>
  <r>
    <n v="501621"/>
    <n v="10908"/>
    <d v="2025-09-15T00:00:00"/>
    <x v="28"/>
    <x v="1"/>
    <s v="Jaipur"/>
    <s v="Rajasthan"/>
    <x v="4"/>
    <x v="15"/>
    <x v="96"/>
    <x v="2"/>
    <n v="789.13"/>
    <n v="789.13"/>
    <n v="12"/>
    <n v="694.43439999999998"/>
    <x v="1"/>
    <x v="1"/>
    <x v="0"/>
    <n v="7"/>
    <n v="1813400.6490999996"/>
  </r>
  <r>
    <n v="501622"/>
    <n v="11446"/>
    <d v="2025-12-12T00:00:00"/>
    <x v="14"/>
    <x v="1"/>
    <s v="Chennai"/>
    <s v="Tamil Nadu"/>
    <x v="5"/>
    <x v="22"/>
    <x v="55"/>
    <x v="2"/>
    <n v="2294.2800000000002"/>
    <n v="2294.2800000000002"/>
    <n v="18"/>
    <n v="1881.3096000000003"/>
    <x v="5"/>
    <x v="0"/>
    <x v="1"/>
    <n v="2"/>
    <n v="40477276.296199858"/>
  </r>
  <r>
    <n v="501623"/>
    <n v="10110"/>
    <d v="2026-08-05T00:00:00"/>
    <x v="7"/>
    <x v="0"/>
    <s v="Kolkata"/>
    <s v="West Bengal"/>
    <x v="1"/>
    <x v="12"/>
    <x v="27"/>
    <x v="2"/>
    <n v="2052.5500000000002"/>
    <n v="2052.5500000000002"/>
    <n v="24"/>
    <n v="1559.9380000000001"/>
    <x v="1"/>
    <x v="0"/>
    <x v="2"/>
    <n v="3"/>
    <n v="40477276.296199858"/>
  </r>
  <r>
    <n v="501624"/>
    <n v="11033"/>
    <d v="2026-02-17T00:00:00"/>
    <x v="11"/>
    <x v="1"/>
    <s v="Bengaluru"/>
    <s v="Karnataka"/>
    <x v="2"/>
    <x v="14"/>
    <x v="23"/>
    <x v="2"/>
    <n v="60253.11"/>
    <n v="60253.11"/>
    <n v="23"/>
    <n v="46394.894700000004"/>
    <x v="0"/>
    <x v="0"/>
    <x v="1"/>
    <n v="1"/>
    <n v="40477276.296199858"/>
  </r>
  <r>
    <n v="501625"/>
    <n v="11005"/>
    <d v="2026-04-30T00:00:00"/>
    <x v="28"/>
    <x v="1"/>
    <s v="Mumbai"/>
    <s v="Maharashtra"/>
    <x v="2"/>
    <x v="3"/>
    <x v="40"/>
    <x v="2"/>
    <n v="68699.83"/>
    <n v="68699.83"/>
    <n v="27"/>
    <n v="50150.875899999999"/>
    <x v="1"/>
    <x v="0"/>
    <x v="0"/>
    <n v="5"/>
    <n v="40477276.296199858"/>
  </r>
  <r>
    <n v="501626"/>
    <n v="10965"/>
    <d v="2025-12-23T00:00:00"/>
    <x v="7"/>
    <x v="1"/>
    <s v="Chennai"/>
    <s v="Tamil Nadu"/>
    <x v="2"/>
    <x v="5"/>
    <x v="34"/>
    <x v="2"/>
    <n v="1579.42"/>
    <n v="1579.42"/>
    <n v="3"/>
    <n v="1532.0373999999999"/>
    <x v="1"/>
    <x v="0"/>
    <x v="1"/>
    <n v="3"/>
    <n v="40477276.296199858"/>
  </r>
  <r>
    <n v="501627"/>
    <n v="11152"/>
    <d v="2026-02-05T00:00:00"/>
    <x v="0"/>
    <x v="0"/>
    <s v="Ahmedabad"/>
    <s v="Gujarat"/>
    <x v="3"/>
    <x v="20"/>
    <x v="63"/>
    <x v="1"/>
    <n v="6090.23"/>
    <n v="12180.46"/>
    <n v="6"/>
    <n v="11449.632399999999"/>
    <x v="4"/>
    <x v="0"/>
    <x v="2"/>
    <n v="4"/>
    <n v="40477276.296199858"/>
  </r>
  <r>
    <n v="501628"/>
    <n v="11251"/>
    <d v="2025-01-23T00:00:00"/>
    <x v="11"/>
    <x v="1"/>
    <s v="Kochi"/>
    <s v="Kerala"/>
    <x v="0"/>
    <x v="10"/>
    <x v="30"/>
    <x v="2"/>
    <n v="141.97999999999999"/>
    <n v="141.97999999999999"/>
    <n v="27"/>
    <n v="103.6454"/>
    <x v="1"/>
    <x v="0"/>
    <x v="1"/>
    <n v="4"/>
    <n v="40477276.296199858"/>
  </r>
  <r>
    <n v="501629"/>
    <n v="10647"/>
    <d v="2025-02-04T00:00:00"/>
    <x v="0"/>
    <x v="1"/>
    <s v="Gurugram"/>
    <s v="Haryana"/>
    <x v="0"/>
    <x v="13"/>
    <x v="16"/>
    <x v="2"/>
    <n v="384.21"/>
    <n v="384.21"/>
    <n v="9"/>
    <n v="349.6311"/>
    <x v="3"/>
    <x v="0"/>
    <x v="2"/>
    <n v="4"/>
    <n v="40477276.296199858"/>
  </r>
  <r>
    <n v="501630"/>
    <n v="11007"/>
    <d v="2025-12-05T00:00:00"/>
    <x v="39"/>
    <x v="0"/>
    <s v="Hyderabad"/>
    <s v="Telangana"/>
    <x v="5"/>
    <x v="23"/>
    <x v="91"/>
    <x v="1"/>
    <n v="1722.38"/>
    <n v="3444.76"/>
    <n v="28"/>
    <n v="2480.2272000000003"/>
    <x v="1"/>
    <x v="0"/>
    <x v="0"/>
    <n v="6"/>
    <n v="40477276.296199858"/>
  </r>
  <r>
    <n v="501631"/>
    <n v="10551"/>
    <d v="2026-01-10T00:00:00"/>
    <x v="8"/>
    <x v="0"/>
    <s v="Mumbai"/>
    <s v="Maharashtra"/>
    <x v="3"/>
    <x v="8"/>
    <x v="9"/>
    <x v="2"/>
    <n v="1007.71"/>
    <n v="1007.71"/>
    <n v="30"/>
    <n v="705.39699999999993"/>
    <x v="1"/>
    <x v="0"/>
    <x v="1"/>
    <n v="2"/>
    <n v="40477276.296199858"/>
  </r>
  <r>
    <n v="501632"/>
    <n v="10874"/>
    <d v="2025-06-02T00:00:00"/>
    <x v="16"/>
    <x v="0"/>
    <s v="Hyderabad"/>
    <s v="Telangana"/>
    <x v="3"/>
    <x v="8"/>
    <x v="46"/>
    <x v="2"/>
    <n v="1266.27"/>
    <n v="1266.27"/>
    <n v="24"/>
    <n v="962.36519999999996"/>
    <x v="0"/>
    <x v="0"/>
    <x v="0"/>
    <n v="6"/>
    <n v="40477276.296199858"/>
  </r>
  <r>
    <n v="501633"/>
    <n v="11120"/>
    <d v="2026-03-28T00:00:00"/>
    <x v="6"/>
    <x v="0"/>
    <s v="Pune"/>
    <s v="Maharashtra"/>
    <x v="0"/>
    <x v="17"/>
    <x v="35"/>
    <x v="1"/>
    <n v="289.87"/>
    <n v="579.74"/>
    <n v="4"/>
    <n v="556.55039999999997"/>
    <x v="0"/>
    <x v="2"/>
    <x v="2"/>
    <n v="0"/>
    <n v="3077928.2320000008"/>
  </r>
  <r>
    <n v="501634"/>
    <n v="11353"/>
    <d v="2026-01-30T00:00:00"/>
    <x v="10"/>
    <x v="0"/>
    <s v="Mumbai"/>
    <s v="Maharashtra"/>
    <x v="2"/>
    <x v="6"/>
    <x v="60"/>
    <x v="3"/>
    <n v="3298.42"/>
    <n v="9895.26"/>
    <n v="20"/>
    <n v="7916.2080000000005"/>
    <x v="1"/>
    <x v="0"/>
    <x v="4"/>
    <n v="2"/>
    <n v="40477276.296199858"/>
  </r>
  <r>
    <n v="501635"/>
    <n v="11291"/>
    <d v="2025-07-28T00:00:00"/>
    <x v="11"/>
    <x v="0"/>
    <s v="Bengaluru"/>
    <s v="Karnataka"/>
    <x v="2"/>
    <x v="5"/>
    <x v="33"/>
    <x v="2"/>
    <n v="4546.21"/>
    <n v="4546.21"/>
    <n v="24"/>
    <n v="3455.1196"/>
    <x v="1"/>
    <x v="0"/>
    <x v="2"/>
    <n v="6"/>
    <n v="40477276.296199858"/>
  </r>
  <r>
    <n v="501636"/>
    <n v="10083"/>
    <d v="2025-02-11T00:00:00"/>
    <x v="31"/>
    <x v="1"/>
    <s v="Dehradun"/>
    <s v="Uttarakhand"/>
    <x v="6"/>
    <x v="25"/>
    <x v="100"/>
    <x v="2"/>
    <n v="508.8"/>
    <n v="508.8"/>
    <n v="8"/>
    <n v="468.096"/>
    <x v="0"/>
    <x v="2"/>
    <x v="3"/>
    <n v="0"/>
    <n v="3077928.2320000008"/>
  </r>
  <r>
    <n v="501637"/>
    <n v="10293"/>
    <d v="2026-03-13T00:00:00"/>
    <x v="41"/>
    <x v="1"/>
    <s v="Jaipur"/>
    <s v="Rajasthan"/>
    <x v="1"/>
    <x v="2"/>
    <x v="106"/>
    <x v="2"/>
    <n v="6083.8"/>
    <n v="6083.8"/>
    <n v="3"/>
    <n v="5901.2860000000001"/>
    <x v="3"/>
    <x v="0"/>
    <x v="4"/>
    <n v="3"/>
    <n v="40477276.296199858"/>
  </r>
  <r>
    <n v="501638"/>
    <n v="10028"/>
    <d v="2025-09-23T00:00:00"/>
    <x v="11"/>
    <x v="0"/>
    <s v="Pune"/>
    <s v="Maharashtra"/>
    <x v="1"/>
    <x v="1"/>
    <x v="54"/>
    <x v="2"/>
    <n v="2587"/>
    <n v="2587"/>
    <n v="24"/>
    <n v="1966.1200000000001"/>
    <x v="4"/>
    <x v="0"/>
    <x v="1"/>
    <n v="3"/>
    <n v="40477276.296199858"/>
  </r>
  <r>
    <n v="501639"/>
    <n v="10932"/>
    <d v="2025-11-23T00:00:00"/>
    <x v="32"/>
    <x v="1"/>
    <s v="Indore"/>
    <s v="Madhya Pradesh"/>
    <x v="2"/>
    <x v="5"/>
    <x v="5"/>
    <x v="1"/>
    <n v="5928.54"/>
    <n v="11857.08"/>
    <n v="6"/>
    <n v="11145.655199999999"/>
    <x v="2"/>
    <x v="0"/>
    <x v="0"/>
    <n v="1"/>
    <n v="40477276.296199858"/>
  </r>
  <r>
    <n v="501640"/>
    <n v="10609"/>
    <d v="2026-06-30T00:00:00"/>
    <x v="0"/>
    <x v="1"/>
    <s v="Surat"/>
    <s v="Gujarat"/>
    <x v="3"/>
    <x v="4"/>
    <x v="93"/>
    <x v="1"/>
    <n v="1776.01"/>
    <n v="3552.02"/>
    <n v="30"/>
    <n v="2486.4139999999998"/>
    <x v="1"/>
    <x v="0"/>
    <x v="1"/>
    <n v="6"/>
    <n v="40477276.296199858"/>
  </r>
  <r>
    <n v="501641"/>
    <n v="10309"/>
    <d v="2025-04-18T00:00:00"/>
    <x v="10"/>
    <x v="0"/>
    <s v="Kolkata"/>
    <s v="West Bengal"/>
    <x v="2"/>
    <x v="6"/>
    <x v="7"/>
    <x v="2"/>
    <n v="5611.9"/>
    <n v="5611.9"/>
    <n v="8"/>
    <n v="5162.9480000000003"/>
    <x v="1"/>
    <x v="0"/>
    <x v="0"/>
    <n v="4"/>
    <n v="40477276.296199858"/>
  </r>
  <r>
    <n v="501642"/>
    <n v="10981"/>
    <d v="2025-09-28T00:00:00"/>
    <x v="4"/>
    <x v="0"/>
    <s v="Bhubaneswar"/>
    <s v="Odisha"/>
    <x v="3"/>
    <x v="4"/>
    <x v="39"/>
    <x v="2"/>
    <n v="4893.82"/>
    <n v="4893.82"/>
    <n v="10"/>
    <n v="4404.4380000000001"/>
    <x v="2"/>
    <x v="0"/>
    <x v="2"/>
    <n v="6"/>
    <n v="40477276.296199858"/>
  </r>
  <r>
    <n v="501643"/>
    <n v="10556"/>
    <d v="2025-06-06T00:00:00"/>
    <x v="26"/>
    <x v="1"/>
    <s v="Bengaluru"/>
    <s v="Karnataka"/>
    <x v="6"/>
    <x v="16"/>
    <x v="20"/>
    <x v="1"/>
    <n v="487.12"/>
    <n v="974.24"/>
    <n v="18"/>
    <n v="798.87680000000012"/>
    <x v="2"/>
    <x v="0"/>
    <x v="2"/>
    <n v="4"/>
    <n v="40477276.296199858"/>
  </r>
  <r>
    <n v="501644"/>
    <n v="10633"/>
    <d v="2025-02-20T00:00:00"/>
    <x v="3"/>
    <x v="1"/>
    <s v="Nashik"/>
    <s v="Maharashtra"/>
    <x v="1"/>
    <x v="2"/>
    <x v="106"/>
    <x v="2"/>
    <n v="5754.89"/>
    <n v="5754.89"/>
    <n v="2"/>
    <n v="5639.7921999999999"/>
    <x v="1"/>
    <x v="2"/>
    <x v="0"/>
    <n v="0"/>
    <n v="3077928.2320000008"/>
  </r>
  <r>
    <n v="501645"/>
    <n v="10248"/>
    <d v="2026-06-17T00:00:00"/>
    <x v="14"/>
    <x v="1"/>
    <s v="Jaipur"/>
    <s v="Rajasthan"/>
    <x v="3"/>
    <x v="11"/>
    <x v="72"/>
    <x v="3"/>
    <n v="1922.98"/>
    <n v="5768.9400000000005"/>
    <n v="8"/>
    <n v="5307.4248000000007"/>
    <x v="1"/>
    <x v="0"/>
    <x v="1"/>
    <n v="1"/>
    <n v="40477276.296199858"/>
  </r>
  <r>
    <n v="501646"/>
    <n v="10230"/>
    <d v="2025-03-26T00:00:00"/>
    <x v="1"/>
    <x v="1"/>
    <s v="Ahmedabad"/>
    <s v="Gujarat"/>
    <x v="3"/>
    <x v="4"/>
    <x v="4"/>
    <x v="2"/>
    <n v="3168.55"/>
    <n v="3168.55"/>
    <n v="16"/>
    <n v="2661.5819999999999"/>
    <x v="3"/>
    <x v="0"/>
    <x v="2"/>
    <n v="2"/>
    <n v="40477276.296199858"/>
  </r>
  <r>
    <n v="501647"/>
    <n v="10216"/>
    <d v="2025-12-15T00:00:00"/>
    <x v="28"/>
    <x v="0"/>
    <s v="Mumbai"/>
    <s v="Maharashtra"/>
    <x v="0"/>
    <x v="0"/>
    <x v="90"/>
    <x v="2"/>
    <n v="49.11"/>
    <n v="49.11"/>
    <n v="9"/>
    <n v="44.690100000000001"/>
    <x v="5"/>
    <x v="0"/>
    <x v="2"/>
    <n v="4"/>
    <n v="40477276.296199858"/>
  </r>
  <r>
    <n v="501648"/>
    <n v="10586"/>
    <d v="2025-11-28T00:00:00"/>
    <x v="27"/>
    <x v="0"/>
    <s v="Chennai"/>
    <s v="Tamil Nadu"/>
    <x v="2"/>
    <x v="6"/>
    <x v="48"/>
    <x v="2"/>
    <n v="26360.45"/>
    <n v="26360.45"/>
    <n v="7"/>
    <n v="24515.218499999999"/>
    <x v="1"/>
    <x v="0"/>
    <x v="0"/>
    <n v="3"/>
    <n v="40477276.296199858"/>
  </r>
  <r>
    <n v="501649"/>
    <n v="10087"/>
    <d v="2025-04-05T00:00:00"/>
    <x v="39"/>
    <x v="0"/>
    <s v="Pune"/>
    <s v="Maharashtra"/>
    <x v="0"/>
    <x v="0"/>
    <x v="65"/>
    <x v="2"/>
    <n v="41.54"/>
    <n v="41.54"/>
    <n v="19"/>
    <n v="33.647400000000005"/>
    <x v="1"/>
    <x v="0"/>
    <x v="1"/>
    <n v="5"/>
    <n v="40477276.296199858"/>
  </r>
  <r>
    <n v="501650"/>
    <n v="10371"/>
    <d v="2025-12-03T00:00:00"/>
    <x v="20"/>
    <x v="1"/>
    <s v="Chennai"/>
    <s v="Tamil Nadu"/>
    <x v="5"/>
    <x v="24"/>
    <x v="76"/>
    <x v="2"/>
    <n v="2631.26"/>
    <n v="2631.26"/>
    <n v="8"/>
    <n v="2420.7592000000004"/>
    <x v="1"/>
    <x v="0"/>
    <x v="0"/>
    <n v="1"/>
    <n v="40477276.296199858"/>
  </r>
  <r>
    <n v="501651"/>
    <n v="10232"/>
    <d v="2026-08-15T00:00:00"/>
    <x v="25"/>
    <x v="0"/>
    <s v="Surat"/>
    <s v="Gujarat"/>
    <x v="2"/>
    <x v="3"/>
    <x v="57"/>
    <x v="2"/>
    <n v="52107.839999999997"/>
    <n v="52107.839999999997"/>
    <n v="18"/>
    <n v="42728.428800000002"/>
    <x v="5"/>
    <x v="0"/>
    <x v="1"/>
    <n v="3"/>
    <n v="40477276.296199858"/>
  </r>
  <r>
    <n v="501652"/>
    <n v="10122"/>
    <d v="2026-07-01T00:00:00"/>
    <x v="2"/>
    <x v="1"/>
    <s v="Indore"/>
    <s v="Madhya Pradesh"/>
    <x v="1"/>
    <x v="2"/>
    <x v="106"/>
    <x v="1"/>
    <n v="5741.3"/>
    <n v="11482.6"/>
    <n v="20"/>
    <n v="9186.08"/>
    <x v="1"/>
    <x v="0"/>
    <x v="2"/>
    <n v="4"/>
    <n v="40477276.296199858"/>
  </r>
  <r>
    <n v="501653"/>
    <n v="11267"/>
    <d v="2026-04-06T00:00:00"/>
    <x v="7"/>
    <x v="0"/>
    <s v="Lucknow"/>
    <s v="Uttar Pradesh"/>
    <x v="1"/>
    <x v="12"/>
    <x v="15"/>
    <x v="2"/>
    <n v="1413.75"/>
    <n v="1413.75"/>
    <n v="21"/>
    <n v="1116.8625"/>
    <x v="1"/>
    <x v="0"/>
    <x v="1"/>
    <n v="3"/>
    <n v="40477276.296199858"/>
  </r>
  <r>
    <n v="501654"/>
    <n v="10165"/>
    <d v="2025-08-06T00:00:00"/>
    <x v="21"/>
    <x v="0"/>
    <s v="Mumbai"/>
    <s v="Maharashtra"/>
    <x v="0"/>
    <x v="10"/>
    <x v="105"/>
    <x v="2"/>
    <n v="208.14"/>
    <n v="208.14"/>
    <n v="13"/>
    <n v="181.08179999999999"/>
    <x v="1"/>
    <x v="0"/>
    <x v="1"/>
    <n v="3"/>
    <n v="40477276.296199858"/>
  </r>
  <r>
    <n v="501655"/>
    <n v="11427"/>
    <d v="2025-10-15T00:00:00"/>
    <x v="43"/>
    <x v="0"/>
    <s v="Chennai"/>
    <s v="Tamil Nadu"/>
    <x v="1"/>
    <x v="9"/>
    <x v="45"/>
    <x v="1"/>
    <n v="1899.85"/>
    <n v="3799.7"/>
    <n v="26"/>
    <n v="2811.7779999999998"/>
    <x v="3"/>
    <x v="0"/>
    <x v="0"/>
    <n v="5"/>
    <n v="40477276.296199858"/>
  </r>
  <r>
    <n v="501656"/>
    <n v="11114"/>
    <d v="2026-03-24T00:00:00"/>
    <x v="15"/>
    <x v="1"/>
    <s v="Coimbatore"/>
    <s v="Tamil Nadu"/>
    <x v="0"/>
    <x v="13"/>
    <x v="89"/>
    <x v="2"/>
    <n v="291.14999999999998"/>
    <n v="291.14999999999998"/>
    <n v="21"/>
    <n v="230.0085"/>
    <x v="3"/>
    <x v="0"/>
    <x v="1"/>
    <n v="2"/>
    <n v="40477276.296199858"/>
  </r>
  <r>
    <n v="501657"/>
    <n v="11118"/>
    <d v="2025-05-12T00:00:00"/>
    <x v="7"/>
    <x v="1"/>
    <s v="Bhubaneswar"/>
    <s v="Odisha"/>
    <x v="1"/>
    <x v="1"/>
    <x v="1"/>
    <x v="0"/>
    <n v="1768.48"/>
    <n v="7073.92"/>
    <n v="23"/>
    <n v="5446.9184000000005"/>
    <x v="0"/>
    <x v="1"/>
    <x v="3"/>
    <n v="7"/>
    <n v="1813400.6490999996"/>
  </r>
  <r>
    <n v="501658"/>
    <n v="11095"/>
    <d v="2025-07-08T00:00:00"/>
    <x v="28"/>
    <x v="1"/>
    <s v="Chennai"/>
    <s v="Tamil Nadu"/>
    <x v="1"/>
    <x v="12"/>
    <x v="15"/>
    <x v="2"/>
    <n v="1442.95"/>
    <n v="1442.95"/>
    <n v="28"/>
    <n v="1038.924"/>
    <x v="1"/>
    <x v="0"/>
    <x v="2"/>
    <n v="2"/>
    <n v="40477276.296199858"/>
  </r>
  <r>
    <n v="501659"/>
    <n v="10367"/>
    <d v="2025-12-17T00:00:00"/>
    <x v="25"/>
    <x v="1"/>
    <s v="Bhubaneswar"/>
    <s v="Odisha"/>
    <x v="2"/>
    <x v="5"/>
    <x v="26"/>
    <x v="2"/>
    <n v="5586.46"/>
    <n v="5586.46"/>
    <n v="20"/>
    <n v="4469.1680000000006"/>
    <x v="1"/>
    <x v="0"/>
    <x v="1"/>
    <n v="5"/>
    <n v="40477276.296199858"/>
  </r>
  <r>
    <n v="501660"/>
    <n v="10668"/>
    <d v="2025-09-20T00:00:00"/>
    <x v="9"/>
    <x v="1"/>
    <s v="Bengaluru"/>
    <s v="Karnataka"/>
    <x v="5"/>
    <x v="12"/>
    <x v="22"/>
    <x v="3"/>
    <n v="509.86"/>
    <n v="1529.58"/>
    <n v="9"/>
    <n v="1391.9177999999999"/>
    <x v="1"/>
    <x v="0"/>
    <x v="2"/>
    <n v="5"/>
    <n v="40477276.296199858"/>
  </r>
  <r>
    <n v="501661"/>
    <n v="10602"/>
    <d v="2025-12-25T00:00:00"/>
    <x v="2"/>
    <x v="1"/>
    <s v="Mumbai"/>
    <s v="Maharashtra"/>
    <x v="5"/>
    <x v="22"/>
    <x v="55"/>
    <x v="2"/>
    <n v="2166.19"/>
    <n v="2166.19"/>
    <n v="19"/>
    <n v="1754.6139000000001"/>
    <x v="1"/>
    <x v="2"/>
    <x v="2"/>
    <n v="0"/>
    <n v="3077928.2320000008"/>
  </r>
  <r>
    <n v="501662"/>
    <n v="10518"/>
    <d v="2026-01-13T00:00:00"/>
    <x v="22"/>
    <x v="0"/>
    <s v="Mumbai"/>
    <s v="Maharashtra"/>
    <x v="4"/>
    <x v="18"/>
    <x v="28"/>
    <x v="2"/>
    <n v="381.73"/>
    <n v="381.73"/>
    <n v="16"/>
    <n v="320.65320000000003"/>
    <x v="2"/>
    <x v="0"/>
    <x v="2"/>
    <n v="6"/>
    <n v="40477276.296199858"/>
  </r>
  <r>
    <n v="501663"/>
    <n v="10353"/>
    <d v="2025-12-10T00:00:00"/>
    <x v="4"/>
    <x v="0"/>
    <s v="Delhi"/>
    <s v="Delhi (NCT)"/>
    <x v="4"/>
    <x v="18"/>
    <x v="69"/>
    <x v="2"/>
    <n v="364.47"/>
    <n v="364.47"/>
    <n v="25"/>
    <n v="273.35250000000002"/>
    <x v="0"/>
    <x v="0"/>
    <x v="2"/>
    <n v="4"/>
    <n v="40477276.296199858"/>
  </r>
  <r>
    <n v="501664"/>
    <n v="10739"/>
    <d v="2026-07-11T00:00:00"/>
    <x v="37"/>
    <x v="0"/>
    <s v="Kochi"/>
    <s v="Kerala"/>
    <x v="3"/>
    <x v="20"/>
    <x v="36"/>
    <x v="2"/>
    <n v="6688.9"/>
    <n v="6688.9"/>
    <n v="27"/>
    <n v="4882.8969999999999"/>
    <x v="2"/>
    <x v="0"/>
    <x v="1"/>
    <n v="2"/>
    <n v="40477276.296199858"/>
  </r>
  <r>
    <n v="501665"/>
    <n v="11101"/>
    <d v="2026-05-04T00:00:00"/>
    <x v="21"/>
    <x v="0"/>
    <s v="Hyderabad"/>
    <s v="Telangana"/>
    <x v="0"/>
    <x v="10"/>
    <x v="105"/>
    <x v="4"/>
    <n v="207.91"/>
    <n v="1039.55"/>
    <n v="11"/>
    <n v="925.19949999999994"/>
    <x v="4"/>
    <x v="0"/>
    <x v="2"/>
    <n v="7"/>
    <n v="40477276.296199858"/>
  </r>
  <r>
    <n v="501666"/>
    <n v="11196"/>
    <d v="2026-05-18T00:00:00"/>
    <x v="15"/>
    <x v="1"/>
    <s v="Mumbai"/>
    <s v="Maharashtra"/>
    <x v="6"/>
    <x v="26"/>
    <x v="110"/>
    <x v="2"/>
    <n v="487.67"/>
    <n v="487.67"/>
    <n v="20"/>
    <n v="390.13600000000002"/>
    <x v="2"/>
    <x v="0"/>
    <x v="2"/>
    <n v="4"/>
    <n v="40477276.296199858"/>
  </r>
  <r>
    <n v="501667"/>
    <n v="11060"/>
    <d v="2026-04-02T00:00:00"/>
    <x v="12"/>
    <x v="1"/>
    <s v="Lucknow"/>
    <s v="Uttar Pradesh"/>
    <x v="2"/>
    <x v="14"/>
    <x v="17"/>
    <x v="2"/>
    <n v="53621.85"/>
    <n v="53621.85"/>
    <n v="16"/>
    <n v="45042.353999999999"/>
    <x v="1"/>
    <x v="0"/>
    <x v="1"/>
    <n v="2"/>
    <n v="40477276.296199858"/>
  </r>
  <r>
    <n v="501668"/>
    <n v="10942"/>
    <d v="2025-05-21T00:00:00"/>
    <x v="39"/>
    <x v="1"/>
    <s v="Kolkata"/>
    <s v="West Bengal"/>
    <x v="3"/>
    <x v="20"/>
    <x v="63"/>
    <x v="2"/>
    <n v="6265.12"/>
    <n v="6265.12"/>
    <n v="27"/>
    <n v="4573.5375999999997"/>
    <x v="2"/>
    <x v="0"/>
    <x v="1"/>
    <n v="6"/>
    <n v="40477276.296199858"/>
  </r>
  <r>
    <n v="501669"/>
    <n v="10555"/>
    <d v="2025-01-04T00:00:00"/>
    <x v="11"/>
    <x v="0"/>
    <s v="Jaipur"/>
    <s v="Rajasthan"/>
    <x v="1"/>
    <x v="12"/>
    <x v="32"/>
    <x v="2"/>
    <n v="2592.0500000000002"/>
    <n v="2592.0500000000002"/>
    <n v="20"/>
    <n v="2073.6400000000003"/>
    <x v="2"/>
    <x v="0"/>
    <x v="2"/>
    <n v="7"/>
    <n v="40477276.296199858"/>
  </r>
  <r>
    <n v="501670"/>
    <n v="11053"/>
    <d v="2025-12-01T00:00:00"/>
    <x v="15"/>
    <x v="1"/>
    <s v="Pune"/>
    <s v="Maharashtra"/>
    <x v="1"/>
    <x v="1"/>
    <x v="1"/>
    <x v="1"/>
    <n v="1881.17"/>
    <n v="3762.34"/>
    <n v="6"/>
    <n v="3536.5996"/>
    <x v="2"/>
    <x v="0"/>
    <x v="0"/>
    <n v="1"/>
    <n v="40477276.296199858"/>
  </r>
  <r>
    <n v="501671"/>
    <n v="11329"/>
    <d v="2025-12-11T00:00:00"/>
    <x v="36"/>
    <x v="0"/>
    <s v="Kolkata"/>
    <s v="West Bengal"/>
    <x v="0"/>
    <x v="13"/>
    <x v="103"/>
    <x v="3"/>
    <n v="146.30000000000001"/>
    <n v="438.90000000000003"/>
    <n v="18"/>
    <n v="359.89800000000008"/>
    <x v="2"/>
    <x v="0"/>
    <x v="1"/>
    <n v="2"/>
    <n v="40477276.296199858"/>
  </r>
  <r>
    <n v="501672"/>
    <n v="10140"/>
    <d v="2025-11-02T00:00:00"/>
    <x v="24"/>
    <x v="0"/>
    <s v="Surat"/>
    <s v="Gujarat"/>
    <x v="1"/>
    <x v="12"/>
    <x v="78"/>
    <x v="1"/>
    <n v="2179.2600000000002"/>
    <n v="4358.5200000000004"/>
    <n v="30"/>
    <n v="3050.9639999999999"/>
    <x v="0"/>
    <x v="0"/>
    <x v="2"/>
    <n v="3"/>
    <n v="40477276.296199858"/>
  </r>
  <r>
    <n v="501673"/>
    <n v="11418"/>
    <d v="2026-07-31T00:00:00"/>
    <x v="27"/>
    <x v="1"/>
    <s v="Delhi"/>
    <s v="Delhi (NCT)"/>
    <x v="2"/>
    <x v="14"/>
    <x v="77"/>
    <x v="3"/>
    <n v="66688.02"/>
    <n v="200064.06"/>
    <n v="29"/>
    <n v="142045.48259999999"/>
    <x v="0"/>
    <x v="0"/>
    <x v="0"/>
    <n v="5"/>
    <n v="40477276.296199858"/>
  </r>
  <r>
    <n v="501674"/>
    <n v="11228"/>
    <d v="2025-09-03T00:00:00"/>
    <x v="3"/>
    <x v="1"/>
    <s v="Mumbai"/>
    <s v="Maharashtra"/>
    <x v="0"/>
    <x v="0"/>
    <x v="90"/>
    <x v="1"/>
    <n v="52.71"/>
    <n v="105.42"/>
    <n v="23"/>
    <n v="81.173400000000001"/>
    <x v="1"/>
    <x v="2"/>
    <x v="4"/>
    <n v="0"/>
    <n v="3077928.2320000008"/>
  </r>
  <r>
    <n v="501675"/>
    <n v="11272"/>
    <d v="2025-09-10T00:00:00"/>
    <x v="1"/>
    <x v="0"/>
    <s v="Indore"/>
    <s v="Madhya Pradesh"/>
    <x v="0"/>
    <x v="17"/>
    <x v="38"/>
    <x v="2"/>
    <n v="28.61"/>
    <n v="28.61"/>
    <n v="17"/>
    <n v="23.746299999999998"/>
    <x v="1"/>
    <x v="0"/>
    <x v="1"/>
    <n v="3"/>
    <n v="40477276.296199858"/>
  </r>
  <r>
    <n v="501676"/>
    <n v="11003"/>
    <d v="2026-05-26T00:00:00"/>
    <x v="8"/>
    <x v="0"/>
    <s v="Mumbai"/>
    <s v="Maharashtra"/>
    <x v="2"/>
    <x v="3"/>
    <x v="40"/>
    <x v="2"/>
    <n v="70841.97"/>
    <n v="70841.97"/>
    <n v="9"/>
    <n v="64466.192700000007"/>
    <x v="1"/>
    <x v="0"/>
    <x v="4"/>
    <n v="5"/>
    <n v="40477276.296199858"/>
  </r>
  <r>
    <n v="501677"/>
    <n v="10849"/>
    <d v="2025-07-01T00:00:00"/>
    <x v="14"/>
    <x v="1"/>
    <s v="Kolkata"/>
    <s v="West Bengal"/>
    <x v="2"/>
    <x v="6"/>
    <x v="7"/>
    <x v="2"/>
    <n v="5192.0600000000004"/>
    <n v="5192.0600000000004"/>
    <n v="19"/>
    <n v="4205.5686000000005"/>
    <x v="1"/>
    <x v="0"/>
    <x v="1"/>
    <n v="4"/>
    <n v="40477276.296199858"/>
  </r>
  <r>
    <n v="501678"/>
    <n v="10092"/>
    <d v="2025-07-27T00:00:00"/>
    <x v="21"/>
    <x v="1"/>
    <s v="Lucknow"/>
    <s v="Uttar Pradesh"/>
    <x v="3"/>
    <x v="4"/>
    <x v="88"/>
    <x v="2"/>
    <n v="7350.71"/>
    <n v="7350.71"/>
    <n v="27"/>
    <n v="5366.0182999999997"/>
    <x v="0"/>
    <x v="0"/>
    <x v="1"/>
    <n v="3"/>
    <n v="40477276.296199858"/>
  </r>
  <r>
    <n v="501679"/>
    <n v="11308"/>
    <d v="2026-07-16T00:00:00"/>
    <x v="20"/>
    <x v="0"/>
    <s v="Hyderabad"/>
    <s v="Telangana"/>
    <x v="3"/>
    <x v="8"/>
    <x v="9"/>
    <x v="1"/>
    <n v="1037.3"/>
    <n v="2074.6"/>
    <n v="26"/>
    <n v="1535.204"/>
    <x v="2"/>
    <x v="0"/>
    <x v="1"/>
    <n v="3"/>
    <n v="40477276.296199858"/>
  </r>
  <r>
    <n v="501680"/>
    <n v="10753"/>
    <d v="2026-06-21T00:00:00"/>
    <x v="22"/>
    <x v="0"/>
    <s v="Pune"/>
    <s v="Maharashtra"/>
    <x v="1"/>
    <x v="9"/>
    <x v="11"/>
    <x v="0"/>
    <n v="2579.9899999999998"/>
    <n v="10319.959999999999"/>
    <n v="30"/>
    <n v="7223.9719999999988"/>
    <x v="1"/>
    <x v="2"/>
    <x v="3"/>
    <n v="0"/>
    <n v="3077928.2320000008"/>
  </r>
  <r>
    <n v="501681"/>
    <n v="10623"/>
    <d v="2025-10-25T00:00:00"/>
    <x v="32"/>
    <x v="1"/>
    <s v="Indore"/>
    <s v="Madhya Pradesh"/>
    <x v="2"/>
    <x v="3"/>
    <x v="40"/>
    <x v="1"/>
    <n v="68009.5"/>
    <n v="136019"/>
    <n v="8"/>
    <n v="125137.48000000001"/>
    <x v="1"/>
    <x v="0"/>
    <x v="2"/>
    <n v="4"/>
    <n v="40477276.296199858"/>
  </r>
  <r>
    <n v="501682"/>
    <n v="11246"/>
    <d v="2025-03-18T00:00:00"/>
    <x v="36"/>
    <x v="0"/>
    <s v="Dehradun"/>
    <s v="Uttarakhand"/>
    <x v="4"/>
    <x v="21"/>
    <x v="98"/>
    <x v="2"/>
    <n v="508.1"/>
    <n v="508.1"/>
    <n v="30"/>
    <n v="355.67"/>
    <x v="0"/>
    <x v="0"/>
    <x v="2"/>
    <n v="3"/>
    <n v="40477276.296199858"/>
  </r>
  <r>
    <n v="501683"/>
    <n v="10424"/>
    <d v="2025-01-16T00:00:00"/>
    <x v="21"/>
    <x v="0"/>
    <s v="Pune"/>
    <s v="Maharashtra"/>
    <x v="6"/>
    <x v="26"/>
    <x v="82"/>
    <x v="2"/>
    <n v="704.25"/>
    <n v="704.25"/>
    <n v="2"/>
    <n v="690.16499999999996"/>
    <x v="0"/>
    <x v="0"/>
    <x v="0"/>
    <n v="4"/>
    <n v="40477276.296199858"/>
  </r>
  <r>
    <n v="501684"/>
    <n v="10268"/>
    <d v="2025-01-12T00:00:00"/>
    <x v="17"/>
    <x v="1"/>
    <s v="Bengaluru"/>
    <s v="Karnataka"/>
    <x v="2"/>
    <x v="14"/>
    <x v="17"/>
    <x v="2"/>
    <n v="58646.07"/>
    <n v="58646.07"/>
    <n v="22"/>
    <n v="45743.934600000001"/>
    <x v="1"/>
    <x v="0"/>
    <x v="2"/>
    <n v="4"/>
    <n v="40477276.296199858"/>
  </r>
  <r>
    <n v="501685"/>
    <n v="10059"/>
    <d v="2025-09-23T00:00:00"/>
    <x v="11"/>
    <x v="1"/>
    <s v="Mumbai"/>
    <s v="Maharashtra"/>
    <x v="4"/>
    <x v="21"/>
    <x v="51"/>
    <x v="2"/>
    <n v="378.67"/>
    <n v="378.67"/>
    <n v="27"/>
    <n v="276.42910000000001"/>
    <x v="0"/>
    <x v="0"/>
    <x v="2"/>
    <n v="3"/>
    <n v="40477276.296199858"/>
  </r>
  <r>
    <n v="501686"/>
    <n v="10277"/>
    <d v="2026-02-13T00:00:00"/>
    <x v="25"/>
    <x v="0"/>
    <s v="Delhi"/>
    <s v="Delhi (NCT)"/>
    <x v="2"/>
    <x v="3"/>
    <x v="40"/>
    <x v="2"/>
    <n v="68272.929999999993"/>
    <n v="68272.929999999993"/>
    <n v="2"/>
    <n v="66907.471399999995"/>
    <x v="2"/>
    <x v="2"/>
    <x v="3"/>
    <n v="0"/>
    <n v="3077928.2320000008"/>
  </r>
  <r>
    <n v="501687"/>
    <n v="10103"/>
    <d v="2025-11-24T00:00:00"/>
    <x v="12"/>
    <x v="0"/>
    <s v="Lucknow"/>
    <s v="Uttar Pradesh"/>
    <x v="2"/>
    <x v="14"/>
    <x v="61"/>
    <x v="2"/>
    <n v="65611.14"/>
    <n v="65611.14"/>
    <n v="22"/>
    <n v="51176.689200000001"/>
    <x v="1"/>
    <x v="0"/>
    <x v="2"/>
    <n v="5"/>
    <n v="40477276.296199858"/>
  </r>
  <r>
    <n v="501688"/>
    <n v="10730"/>
    <d v="2025-03-15T00:00:00"/>
    <x v="5"/>
    <x v="0"/>
    <s v="Jaipur"/>
    <s v="Rajasthan"/>
    <x v="4"/>
    <x v="15"/>
    <x v="73"/>
    <x v="2"/>
    <n v="513.02"/>
    <n v="513.02"/>
    <n v="11"/>
    <n v="456.58780000000002"/>
    <x v="1"/>
    <x v="0"/>
    <x v="1"/>
    <n v="2"/>
    <n v="40477276.296199858"/>
  </r>
  <r>
    <n v="501689"/>
    <n v="10768"/>
    <d v="2025-11-08T00:00:00"/>
    <x v="34"/>
    <x v="0"/>
    <s v="Chennai"/>
    <s v="Tamil Nadu"/>
    <x v="6"/>
    <x v="26"/>
    <x v="82"/>
    <x v="2"/>
    <n v="733.89"/>
    <n v="733.89"/>
    <n v="30"/>
    <n v="513.72299999999996"/>
    <x v="1"/>
    <x v="0"/>
    <x v="1"/>
    <n v="2"/>
    <n v="40477276.296199858"/>
  </r>
  <r>
    <n v="501690"/>
    <n v="10869"/>
    <d v="2025-09-24T00:00:00"/>
    <x v="1"/>
    <x v="0"/>
    <s v="Ahmedabad"/>
    <s v="Gujarat"/>
    <x v="3"/>
    <x v="11"/>
    <x v="49"/>
    <x v="1"/>
    <n v="713.31"/>
    <n v="1426.62"/>
    <n v="10"/>
    <n v="1283.9579999999999"/>
    <x v="3"/>
    <x v="0"/>
    <x v="3"/>
    <n v="3"/>
    <n v="40477276.296199858"/>
  </r>
  <r>
    <n v="501691"/>
    <n v="10287"/>
    <d v="2026-01-19T00:00:00"/>
    <x v="3"/>
    <x v="1"/>
    <s v="Lucknow"/>
    <s v="Uttar Pradesh"/>
    <x v="2"/>
    <x v="5"/>
    <x v="34"/>
    <x v="2"/>
    <n v="1470.52"/>
    <n v="1470.52"/>
    <n v="25"/>
    <n v="1102.8899999999999"/>
    <x v="1"/>
    <x v="0"/>
    <x v="1"/>
    <n v="6"/>
    <n v="40477276.296199858"/>
  </r>
  <r>
    <n v="501692"/>
    <n v="10144"/>
    <d v="2025-11-25T00:00:00"/>
    <x v="25"/>
    <x v="1"/>
    <s v="Indore"/>
    <s v="Madhya Pradesh"/>
    <x v="3"/>
    <x v="8"/>
    <x v="46"/>
    <x v="1"/>
    <n v="1214.05"/>
    <n v="2428.1"/>
    <n v="20"/>
    <n v="1942.48"/>
    <x v="1"/>
    <x v="2"/>
    <x v="3"/>
    <n v="0"/>
    <n v="3077928.2320000008"/>
  </r>
  <r>
    <n v="501693"/>
    <n v="10318"/>
    <d v="2026-04-01T00:00:00"/>
    <x v="29"/>
    <x v="1"/>
    <s v="Vadodara"/>
    <s v="Gujarat"/>
    <x v="0"/>
    <x v="10"/>
    <x v="105"/>
    <x v="1"/>
    <n v="206.63"/>
    <n v="413.26"/>
    <n v="2"/>
    <n v="404.9948"/>
    <x v="1"/>
    <x v="0"/>
    <x v="1"/>
    <n v="2"/>
    <n v="40477276.296199858"/>
  </r>
  <r>
    <n v="501694"/>
    <n v="10975"/>
    <d v="2026-07-27T00:00:00"/>
    <x v="26"/>
    <x v="1"/>
    <s v="Pune"/>
    <s v="Maharashtra"/>
    <x v="1"/>
    <x v="9"/>
    <x v="11"/>
    <x v="1"/>
    <n v="2648.39"/>
    <n v="5296.78"/>
    <n v="14"/>
    <n v="4555.2307999999994"/>
    <x v="0"/>
    <x v="0"/>
    <x v="2"/>
    <n v="5"/>
    <n v="40477276.296199858"/>
  </r>
  <r>
    <n v="501695"/>
    <n v="11409"/>
    <d v="2026-02-01T00:00:00"/>
    <x v="12"/>
    <x v="1"/>
    <s v="Nagpur"/>
    <s v="Maharashtra"/>
    <x v="2"/>
    <x v="6"/>
    <x v="58"/>
    <x v="3"/>
    <n v="31629.74"/>
    <n v="94889.22"/>
    <n v="14"/>
    <n v="81604.729200000002"/>
    <x v="3"/>
    <x v="0"/>
    <x v="2"/>
    <n v="6"/>
    <n v="40477276.296199858"/>
  </r>
  <r>
    <n v="501696"/>
    <n v="10429"/>
    <d v="2026-01-27T00:00:00"/>
    <x v="6"/>
    <x v="1"/>
    <s v="Hyderabad"/>
    <s v="Telangana"/>
    <x v="5"/>
    <x v="12"/>
    <x v="95"/>
    <x v="2"/>
    <n v="394.28"/>
    <n v="394.28"/>
    <n v="11"/>
    <n v="350.9092"/>
    <x v="0"/>
    <x v="1"/>
    <x v="4"/>
    <n v="7"/>
    <n v="1813400.6490999996"/>
  </r>
  <r>
    <n v="501697"/>
    <n v="11189"/>
    <d v="2025-08-11T00:00:00"/>
    <x v="10"/>
    <x v="1"/>
    <s v="Mumbai"/>
    <s v="Maharashtra"/>
    <x v="6"/>
    <x v="16"/>
    <x v="70"/>
    <x v="2"/>
    <n v="602.22"/>
    <n v="602.22"/>
    <n v="8"/>
    <n v="554.04240000000004"/>
    <x v="3"/>
    <x v="0"/>
    <x v="1"/>
    <n v="3"/>
    <n v="40477276.296199858"/>
  </r>
  <r>
    <n v="501698"/>
    <n v="11028"/>
    <d v="2025-11-12T00:00:00"/>
    <x v="8"/>
    <x v="1"/>
    <s v="Lucknow"/>
    <s v="Uttar Pradesh"/>
    <x v="2"/>
    <x v="14"/>
    <x v="61"/>
    <x v="2"/>
    <n v="65001.67"/>
    <n v="65001.67"/>
    <n v="21"/>
    <n v="51351.319300000003"/>
    <x v="1"/>
    <x v="0"/>
    <x v="2"/>
    <n v="4"/>
    <n v="40477276.296199858"/>
  </r>
  <r>
    <n v="501699"/>
    <n v="10742"/>
    <d v="2025-09-01T00:00:00"/>
    <x v="24"/>
    <x v="0"/>
    <s v="Delhi"/>
    <s v="Delhi (NCT)"/>
    <x v="2"/>
    <x v="6"/>
    <x v="7"/>
    <x v="2"/>
    <n v="5186.32"/>
    <n v="5186.32"/>
    <n v="28"/>
    <n v="3734.1503999999995"/>
    <x v="2"/>
    <x v="0"/>
    <x v="1"/>
    <n v="1"/>
    <n v="40477276.296199858"/>
  </r>
  <r>
    <n v="501700"/>
    <n v="10770"/>
    <d v="2025-01-07T00:00:00"/>
    <x v="44"/>
    <x v="1"/>
    <s v="Nashik"/>
    <s v="Maharashtra"/>
    <x v="1"/>
    <x v="12"/>
    <x v="78"/>
    <x v="2"/>
    <n v="2434.69"/>
    <n v="2434.69"/>
    <n v="14"/>
    <n v="2093.8334"/>
    <x v="0"/>
    <x v="0"/>
    <x v="1"/>
    <n v="2"/>
    <n v="40477276.296199858"/>
  </r>
  <r>
    <n v="501701"/>
    <n v="10657"/>
    <d v="2025-05-29T00:00:00"/>
    <x v="20"/>
    <x v="1"/>
    <s v="Bhubaneswar"/>
    <s v="Odisha"/>
    <x v="1"/>
    <x v="2"/>
    <x v="2"/>
    <x v="1"/>
    <n v="2618.86"/>
    <n v="5237.72"/>
    <n v="3"/>
    <n v="5080.5884000000005"/>
    <x v="3"/>
    <x v="0"/>
    <x v="1"/>
    <n v="3"/>
    <n v="40477276.296199858"/>
  </r>
  <r>
    <n v="501702"/>
    <n v="10876"/>
    <d v="2025-05-09T00:00:00"/>
    <x v="44"/>
    <x v="1"/>
    <s v="Surat"/>
    <s v="Gujarat"/>
    <x v="6"/>
    <x v="19"/>
    <x v="104"/>
    <x v="2"/>
    <n v="723.52"/>
    <n v="723.52"/>
    <n v="3"/>
    <n v="701.81439999999998"/>
    <x v="1"/>
    <x v="0"/>
    <x v="2"/>
    <n v="5"/>
    <n v="40477276.296199858"/>
  </r>
  <r>
    <n v="501703"/>
    <n v="11305"/>
    <d v="2026-02-11T00:00:00"/>
    <x v="10"/>
    <x v="1"/>
    <s v="Indore"/>
    <s v="Madhya Pradesh"/>
    <x v="3"/>
    <x v="11"/>
    <x v="49"/>
    <x v="0"/>
    <n v="740.65"/>
    <n v="2962.6"/>
    <n v="24"/>
    <n v="2251.576"/>
    <x v="0"/>
    <x v="0"/>
    <x v="1"/>
    <n v="4"/>
    <n v="40477276.296199858"/>
  </r>
  <r>
    <n v="501704"/>
    <n v="11375"/>
    <d v="2025-03-03T00:00:00"/>
    <x v="31"/>
    <x v="1"/>
    <s v="Delhi"/>
    <s v="Delhi (NCT)"/>
    <x v="2"/>
    <x v="6"/>
    <x v="58"/>
    <x v="1"/>
    <n v="29059.31"/>
    <n v="58118.62"/>
    <n v="28"/>
    <n v="41845.4064"/>
    <x v="0"/>
    <x v="0"/>
    <x v="1"/>
    <n v="6"/>
    <n v="40477276.296199858"/>
  </r>
  <r>
    <n v="501705"/>
    <n v="10993"/>
    <d v="2025-08-07T00:00:00"/>
    <x v="29"/>
    <x v="1"/>
    <s v="Chandigarh"/>
    <s v="Chandigarh (UT)"/>
    <x v="1"/>
    <x v="9"/>
    <x v="11"/>
    <x v="3"/>
    <n v="2488.61"/>
    <n v="7465.83"/>
    <n v="8"/>
    <n v="6868.5636000000004"/>
    <x v="1"/>
    <x v="0"/>
    <x v="0"/>
    <n v="3"/>
    <n v="40477276.296199858"/>
  </r>
  <r>
    <n v="501706"/>
    <n v="10047"/>
    <d v="2025-08-19T00:00:00"/>
    <x v="26"/>
    <x v="1"/>
    <s v="Bengaluru"/>
    <s v="Karnataka"/>
    <x v="1"/>
    <x v="9"/>
    <x v="62"/>
    <x v="2"/>
    <n v="1627.16"/>
    <n v="1627.16"/>
    <n v="19"/>
    <n v="1317.9996000000001"/>
    <x v="3"/>
    <x v="0"/>
    <x v="3"/>
    <n v="1"/>
    <n v="40477276.296199858"/>
  </r>
  <r>
    <n v="501707"/>
    <n v="10766"/>
    <d v="2026-03-22T00:00:00"/>
    <x v="16"/>
    <x v="1"/>
    <s v="Mumbai"/>
    <s v="Maharashtra"/>
    <x v="0"/>
    <x v="10"/>
    <x v="105"/>
    <x v="2"/>
    <n v="188.58"/>
    <n v="188.58"/>
    <n v="13"/>
    <n v="164.06460000000001"/>
    <x v="0"/>
    <x v="0"/>
    <x v="2"/>
    <n v="5"/>
    <n v="40477276.296199858"/>
  </r>
  <r>
    <n v="501708"/>
    <n v="10422"/>
    <d v="2025-01-18T00:00:00"/>
    <x v="34"/>
    <x v="0"/>
    <s v="Bengaluru"/>
    <s v="Karnataka"/>
    <x v="6"/>
    <x v="19"/>
    <x v="111"/>
    <x v="2"/>
    <n v="708.92"/>
    <n v="708.92"/>
    <n v="23"/>
    <n v="545.86839999999995"/>
    <x v="0"/>
    <x v="0"/>
    <x v="0"/>
    <n v="2"/>
    <n v="40477276.296199858"/>
  </r>
  <r>
    <n v="501709"/>
    <n v="11126"/>
    <d v="2026-05-08T00:00:00"/>
    <x v="36"/>
    <x v="1"/>
    <s v="Nagpur"/>
    <s v="Maharashtra"/>
    <x v="0"/>
    <x v="17"/>
    <x v="38"/>
    <x v="2"/>
    <n v="31.28"/>
    <n v="31.28"/>
    <n v="23"/>
    <n v="24.085600000000003"/>
    <x v="1"/>
    <x v="0"/>
    <x v="4"/>
    <n v="1"/>
    <n v="40477276.296199858"/>
  </r>
  <r>
    <n v="501710"/>
    <n v="11156"/>
    <d v="2026-08-07T00:00:00"/>
    <x v="21"/>
    <x v="1"/>
    <s v="Lucknow"/>
    <s v="Uttar Pradesh"/>
    <x v="1"/>
    <x v="9"/>
    <x v="62"/>
    <x v="2"/>
    <n v="1675.82"/>
    <n v="1675.82"/>
    <n v="22"/>
    <n v="1307.1396"/>
    <x v="1"/>
    <x v="0"/>
    <x v="2"/>
    <n v="1"/>
    <n v="40477276.296199858"/>
  </r>
  <r>
    <n v="501711"/>
    <n v="10882"/>
    <d v="2025-12-25T00:00:00"/>
    <x v="41"/>
    <x v="0"/>
    <s v="Kolkata"/>
    <s v="West Bengal"/>
    <x v="3"/>
    <x v="11"/>
    <x v="71"/>
    <x v="2"/>
    <n v="784.18"/>
    <n v="784.18"/>
    <n v="14"/>
    <n v="674.39479999999992"/>
    <x v="1"/>
    <x v="0"/>
    <x v="1"/>
    <n v="4"/>
    <n v="40477276.296199858"/>
  </r>
  <r>
    <n v="501712"/>
    <n v="10259"/>
    <d v="2026-05-24T00:00:00"/>
    <x v="15"/>
    <x v="1"/>
    <s v="Chennai"/>
    <s v="Tamil Nadu"/>
    <x v="0"/>
    <x v="17"/>
    <x v="38"/>
    <x v="1"/>
    <n v="30.66"/>
    <n v="61.32"/>
    <n v="30"/>
    <n v="42.923999999999999"/>
    <x v="1"/>
    <x v="0"/>
    <x v="1"/>
    <n v="4"/>
    <n v="40477276.296199858"/>
  </r>
  <r>
    <n v="501713"/>
    <n v="10940"/>
    <d v="2025-06-26T00:00:00"/>
    <x v="41"/>
    <x v="0"/>
    <s v="Pune"/>
    <s v="Maharashtra"/>
    <x v="3"/>
    <x v="4"/>
    <x v="39"/>
    <x v="2"/>
    <n v="5272.33"/>
    <n v="5272.33"/>
    <n v="9"/>
    <n v="4797.8203000000003"/>
    <x v="0"/>
    <x v="0"/>
    <x v="1"/>
    <n v="4"/>
    <n v="40477276.296199858"/>
  </r>
  <r>
    <n v="501714"/>
    <n v="10920"/>
    <d v="2026-02-03T00:00:00"/>
    <x v="25"/>
    <x v="0"/>
    <s v="Kolkata"/>
    <s v="West Bengal"/>
    <x v="0"/>
    <x v="0"/>
    <x v="29"/>
    <x v="0"/>
    <n v="41.82"/>
    <n v="167.28"/>
    <n v="2"/>
    <n v="163.93440000000001"/>
    <x v="2"/>
    <x v="0"/>
    <x v="2"/>
    <n v="3"/>
    <n v="40477276.296199858"/>
  </r>
  <r>
    <n v="501715"/>
    <n v="11227"/>
    <d v="2025-12-28T00:00:00"/>
    <x v="20"/>
    <x v="0"/>
    <s v="Nashik"/>
    <s v="Maharashtra"/>
    <x v="6"/>
    <x v="16"/>
    <x v="70"/>
    <x v="2"/>
    <n v="586.04999999999995"/>
    <n v="586.04999999999995"/>
    <n v="14"/>
    <n v="504.00299999999993"/>
    <x v="3"/>
    <x v="0"/>
    <x v="1"/>
    <n v="2"/>
    <n v="40477276.296199858"/>
  </r>
  <r>
    <n v="501716"/>
    <n v="10855"/>
    <d v="2026-06-13T00:00:00"/>
    <x v="31"/>
    <x v="0"/>
    <s v="Chennai"/>
    <s v="Tamil Nadu"/>
    <x v="3"/>
    <x v="8"/>
    <x v="46"/>
    <x v="1"/>
    <n v="1145.19"/>
    <n v="2290.38"/>
    <n v="20"/>
    <n v="1832.3040000000001"/>
    <x v="2"/>
    <x v="1"/>
    <x v="0"/>
    <n v="5"/>
    <n v="1813400.6490999996"/>
  </r>
  <r>
    <n v="501717"/>
    <n v="10791"/>
    <d v="2025-02-01T00:00:00"/>
    <x v="15"/>
    <x v="1"/>
    <s v="Surat"/>
    <s v="Gujarat"/>
    <x v="4"/>
    <x v="7"/>
    <x v="56"/>
    <x v="2"/>
    <n v="825.62"/>
    <n v="825.62"/>
    <n v="8"/>
    <n v="759.57040000000006"/>
    <x v="5"/>
    <x v="0"/>
    <x v="2"/>
    <n v="2"/>
    <n v="40477276.296199858"/>
  </r>
  <r>
    <n v="501718"/>
    <n v="11195"/>
    <d v="2025-05-23T00:00:00"/>
    <x v="19"/>
    <x v="0"/>
    <s v="Bengaluru"/>
    <s v="Karnataka"/>
    <x v="0"/>
    <x v="13"/>
    <x v="89"/>
    <x v="2"/>
    <n v="269.52999999999997"/>
    <n v="269.52999999999997"/>
    <n v="18"/>
    <n v="221.0146"/>
    <x v="0"/>
    <x v="0"/>
    <x v="0"/>
    <n v="3"/>
    <n v="40477276.296199858"/>
  </r>
  <r>
    <n v="501719"/>
    <n v="11390"/>
    <d v="2025-06-06T00:00:00"/>
    <x v="16"/>
    <x v="0"/>
    <s v="Kochi"/>
    <s v="Kerala"/>
    <x v="1"/>
    <x v="9"/>
    <x v="45"/>
    <x v="2"/>
    <n v="1997.4"/>
    <n v="1997.4"/>
    <n v="21"/>
    <n v="1577.9460000000001"/>
    <x v="3"/>
    <x v="0"/>
    <x v="1"/>
    <n v="5"/>
    <n v="40477276.296199858"/>
  </r>
  <r>
    <n v="501720"/>
    <n v="11384"/>
    <d v="2026-02-04T00:00:00"/>
    <x v="14"/>
    <x v="0"/>
    <s v="Bengaluru"/>
    <s v="Karnataka"/>
    <x v="2"/>
    <x v="14"/>
    <x v="77"/>
    <x v="2"/>
    <n v="66008.710000000006"/>
    <n v="66008.710000000006"/>
    <n v="8"/>
    <n v="60728.013200000009"/>
    <x v="0"/>
    <x v="0"/>
    <x v="2"/>
    <n v="7"/>
    <n v="40477276.296199858"/>
  </r>
  <r>
    <n v="501721"/>
    <n v="10883"/>
    <d v="2025-10-11T00:00:00"/>
    <x v="26"/>
    <x v="0"/>
    <s v="Lucknow"/>
    <s v="Uttar Pradesh"/>
    <x v="4"/>
    <x v="15"/>
    <x v="68"/>
    <x v="1"/>
    <n v="733.98"/>
    <n v="1467.96"/>
    <n v="10"/>
    <n v="1321.164"/>
    <x v="0"/>
    <x v="1"/>
    <x v="2"/>
    <n v="2"/>
    <n v="1813400.6490999996"/>
  </r>
  <r>
    <n v="501722"/>
    <n v="10318"/>
    <d v="2026-01-17T00:00:00"/>
    <x v="29"/>
    <x v="1"/>
    <s v="Vadodara"/>
    <s v="Gujarat"/>
    <x v="2"/>
    <x v="3"/>
    <x v="57"/>
    <x v="2"/>
    <n v="51511.4"/>
    <n v="51511.4"/>
    <n v="27"/>
    <n v="37603.322"/>
    <x v="4"/>
    <x v="0"/>
    <x v="2"/>
    <n v="4"/>
    <n v="40477276.296199858"/>
  </r>
  <r>
    <n v="501723"/>
    <n v="10101"/>
    <d v="2026-07-26T00:00:00"/>
    <x v="17"/>
    <x v="0"/>
    <s v="Bhubaneswar"/>
    <s v="Odisha"/>
    <x v="0"/>
    <x v="13"/>
    <x v="67"/>
    <x v="2"/>
    <n v="177.67"/>
    <n v="177.67"/>
    <n v="23"/>
    <n v="136.80589999999998"/>
    <x v="3"/>
    <x v="0"/>
    <x v="2"/>
    <n v="3"/>
    <n v="40477276.296199858"/>
  </r>
  <r>
    <n v="501724"/>
    <n v="10259"/>
    <d v="2026-08-21T00:00:00"/>
    <x v="15"/>
    <x v="1"/>
    <s v="Chennai"/>
    <s v="Tamil Nadu"/>
    <x v="2"/>
    <x v="14"/>
    <x v="23"/>
    <x v="1"/>
    <n v="59673.8"/>
    <n v="119347.6"/>
    <n v="15"/>
    <n v="101445.46"/>
    <x v="3"/>
    <x v="0"/>
    <x v="1"/>
    <n v="3"/>
    <n v="40477276.296199858"/>
  </r>
  <r>
    <n v="501725"/>
    <n v="11090"/>
    <d v="2026-02-09T00:00:00"/>
    <x v="3"/>
    <x v="1"/>
    <s v="Indore"/>
    <s v="Madhya Pradesh"/>
    <x v="3"/>
    <x v="20"/>
    <x v="36"/>
    <x v="0"/>
    <n v="6499.05"/>
    <n v="25996.2"/>
    <n v="17"/>
    <n v="21576.846000000001"/>
    <x v="0"/>
    <x v="0"/>
    <x v="2"/>
    <n v="1"/>
    <n v="40477276.296199858"/>
  </r>
  <r>
    <n v="501726"/>
    <n v="10111"/>
    <d v="2025-06-02T00:00:00"/>
    <x v="0"/>
    <x v="0"/>
    <s v="Chandigarh"/>
    <s v="Chandigarh (UT)"/>
    <x v="4"/>
    <x v="21"/>
    <x v="51"/>
    <x v="2"/>
    <n v="413.23"/>
    <n v="413.23"/>
    <n v="30"/>
    <n v="289.26099999999997"/>
    <x v="1"/>
    <x v="0"/>
    <x v="2"/>
    <n v="3"/>
    <n v="40477276.296199858"/>
  </r>
  <r>
    <n v="501727"/>
    <n v="10871"/>
    <d v="2026-02-23T00:00:00"/>
    <x v="3"/>
    <x v="1"/>
    <s v="Surat"/>
    <s v="Gujarat"/>
    <x v="2"/>
    <x v="3"/>
    <x v="3"/>
    <x v="2"/>
    <n v="25137.37"/>
    <n v="25137.37"/>
    <n v="10"/>
    <n v="22623.632999999998"/>
    <x v="2"/>
    <x v="0"/>
    <x v="2"/>
    <n v="5"/>
    <n v="40477276.296199858"/>
  </r>
  <r>
    <n v="501728"/>
    <n v="10817"/>
    <d v="2025-03-11T00:00:00"/>
    <x v="27"/>
    <x v="1"/>
    <s v="Chennai"/>
    <s v="Tamil Nadu"/>
    <x v="6"/>
    <x v="25"/>
    <x v="107"/>
    <x v="2"/>
    <n v="382.79"/>
    <n v="382.79"/>
    <n v="20"/>
    <n v="306.23200000000003"/>
    <x v="3"/>
    <x v="0"/>
    <x v="2"/>
    <n v="4"/>
    <n v="40477276.296199858"/>
  </r>
  <r>
    <n v="501729"/>
    <n v="10057"/>
    <d v="2025-02-13T00:00:00"/>
    <x v="5"/>
    <x v="1"/>
    <s v="Chennai"/>
    <s v="Tamil Nadu"/>
    <x v="2"/>
    <x v="6"/>
    <x v="58"/>
    <x v="1"/>
    <n v="29429.06"/>
    <n v="58858.12"/>
    <n v="18"/>
    <n v="48263.658400000008"/>
    <x v="1"/>
    <x v="0"/>
    <x v="2"/>
    <n v="3"/>
    <n v="40477276.296199858"/>
  </r>
  <r>
    <n v="501730"/>
    <n v="10967"/>
    <d v="2026-06-18T00:00:00"/>
    <x v="14"/>
    <x v="0"/>
    <s v="Jaipur"/>
    <s v="Rajasthan"/>
    <x v="2"/>
    <x v="3"/>
    <x v="3"/>
    <x v="2"/>
    <n v="24829.13"/>
    <n v="24829.13"/>
    <n v="8"/>
    <n v="22842.799600000002"/>
    <x v="2"/>
    <x v="0"/>
    <x v="0"/>
    <n v="3"/>
    <n v="40477276.296199858"/>
  </r>
  <r>
    <n v="501731"/>
    <n v="11013"/>
    <d v="2026-01-21T00:00:00"/>
    <x v="43"/>
    <x v="1"/>
    <s v="Surat"/>
    <s v="Gujarat"/>
    <x v="5"/>
    <x v="24"/>
    <x v="97"/>
    <x v="1"/>
    <n v="1033.6500000000001"/>
    <n v="2067.3000000000002"/>
    <n v="29"/>
    <n v="1467.7830000000001"/>
    <x v="1"/>
    <x v="0"/>
    <x v="0"/>
    <n v="5"/>
    <n v="40477276.296199858"/>
  </r>
  <r>
    <n v="501732"/>
    <n v="10498"/>
    <d v="2025-05-05T00:00:00"/>
    <x v="3"/>
    <x v="1"/>
    <s v="Chennai"/>
    <s v="Tamil Nadu"/>
    <x v="1"/>
    <x v="2"/>
    <x v="6"/>
    <x v="1"/>
    <n v="4746.71"/>
    <n v="9493.42"/>
    <n v="21"/>
    <n v="7499.8018000000002"/>
    <x v="4"/>
    <x v="0"/>
    <x v="0"/>
    <n v="3"/>
    <n v="40477276.296199858"/>
  </r>
  <r>
    <n v="501733"/>
    <n v="10492"/>
    <d v="2026-07-27T00:00:00"/>
    <x v="31"/>
    <x v="0"/>
    <s v="Lucknow"/>
    <s v="Uttar Pradesh"/>
    <x v="4"/>
    <x v="7"/>
    <x v="80"/>
    <x v="2"/>
    <n v="621.95000000000005"/>
    <n v="621.95000000000005"/>
    <n v="17"/>
    <n v="516.21850000000006"/>
    <x v="4"/>
    <x v="1"/>
    <x v="1"/>
    <n v="1"/>
    <n v="1813400.6490999996"/>
  </r>
  <r>
    <n v="501734"/>
    <n v="10228"/>
    <d v="2026-06-06T00:00:00"/>
    <x v="33"/>
    <x v="1"/>
    <s v="Delhi"/>
    <s v="Delhi (NCT)"/>
    <x v="4"/>
    <x v="15"/>
    <x v="68"/>
    <x v="1"/>
    <n v="728.99"/>
    <n v="1457.98"/>
    <n v="10"/>
    <n v="1312.182"/>
    <x v="0"/>
    <x v="0"/>
    <x v="0"/>
    <n v="3"/>
    <n v="40477276.296199858"/>
  </r>
  <r>
    <n v="501735"/>
    <n v="11182"/>
    <d v="2025-07-04T00:00:00"/>
    <x v="30"/>
    <x v="1"/>
    <s v="Hyderabad"/>
    <s v="Telangana"/>
    <x v="5"/>
    <x v="22"/>
    <x v="52"/>
    <x v="1"/>
    <n v="1001.66"/>
    <n v="2003.32"/>
    <n v="8"/>
    <n v="1843.0544"/>
    <x v="1"/>
    <x v="2"/>
    <x v="0"/>
    <n v="0"/>
    <n v="3077928.2320000008"/>
  </r>
  <r>
    <n v="501736"/>
    <n v="10096"/>
    <d v="2025-11-02T00:00:00"/>
    <x v="17"/>
    <x v="0"/>
    <s v="Mumbai"/>
    <s v="Maharashtra"/>
    <x v="5"/>
    <x v="23"/>
    <x v="91"/>
    <x v="1"/>
    <n v="1720.16"/>
    <n v="3440.32"/>
    <n v="20"/>
    <n v="2752.2560000000003"/>
    <x v="3"/>
    <x v="0"/>
    <x v="4"/>
    <n v="2"/>
    <n v="40477276.296199858"/>
  </r>
  <r>
    <n v="501737"/>
    <n v="10649"/>
    <d v="2025-06-13T00:00:00"/>
    <x v="29"/>
    <x v="0"/>
    <s v="Hyderabad"/>
    <s v="Telangana"/>
    <x v="2"/>
    <x v="5"/>
    <x v="26"/>
    <x v="2"/>
    <n v="5499.45"/>
    <n v="5499.45"/>
    <n v="27"/>
    <n v="4014.5984999999996"/>
    <x v="1"/>
    <x v="0"/>
    <x v="2"/>
    <n v="3"/>
    <n v="40477276.296199858"/>
  </r>
  <r>
    <n v="501738"/>
    <n v="10816"/>
    <d v="2026-05-30T00:00:00"/>
    <x v="17"/>
    <x v="0"/>
    <s v="Jaipur"/>
    <s v="Rajasthan"/>
    <x v="2"/>
    <x v="14"/>
    <x v="23"/>
    <x v="2"/>
    <n v="55373.79"/>
    <n v="55373.79"/>
    <n v="24"/>
    <n v="42084.080399999999"/>
    <x v="3"/>
    <x v="0"/>
    <x v="2"/>
    <n v="2"/>
    <n v="40477276.296199858"/>
  </r>
  <r>
    <n v="501739"/>
    <n v="10345"/>
    <d v="2026-07-23T00:00:00"/>
    <x v="26"/>
    <x v="1"/>
    <s v="Mumbai"/>
    <s v="Maharashtra"/>
    <x v="2"/>
    <x v="3"/>
    <x v="57"/>
    <x v="2"/>
    <n v="54750.06"/>
    <n v="54750.06"/>
    <n v="22"/>
    <n v="42705.046799999996"/>
    <x v="3"/>
    <x v="1"/>
    <x v="0"/>
    <n v="1"/>
    <n v="1813400.6490999996"/>
  </r>
  <r>
    <n v="501740"/>
    <n v="10227"/>
    <d v="2025-10-13T00:00:00"/>
    <x v="8"/>
    <x v="1"/>
    <s v="Patna"/>
    <s v="Bihar"/>
    <x v="4"/>
    <x v="7"/>
    <x v="80"/>
    <x v="2"/>
    <n v="583.62"/>
    <n v="583.62"/>
    <n v="30"/>
    <n v="408.53399999999999"/>
    <x v="0"/>
    <x v="0"/>
    <x v="2"/>
    <n v="2"/>
    <n v="40477276.296199858"/>
  </r>
  <r>
    <n v="501741"/>
    <n v="10394"/>
    <d v="2025-01-27T00:00:00"/>
    <x v="44"/>
    <x v="1"/>
    <s v="Mumbai"/>
    <s v="Maharashtra"/>
    <x v="1"/>
    <x v="1"/>
    <x v="84"/>
    <x v="2"/>
    <n v="2273.96"/>
    <n v="2273.96"/>
    <n v="19"/>
    <n v="1841.9076000000002"/>
    <x v="1"/>
    <x v="0"/>
    <x v="4"/>
    <n v="2"/>
    <n v="40477276.296199858"/>
  </r>
  <r>
    <n v="501742"/>
    <n v="10618"/>
    <d v="2026-04-03T00:00:00"/>
    <x v="28"/>
    <x v="0"/>
    <s v="Ranchi"/>
    <s v="Jharkhand"/>
    <x v="2"/>
    <x v="5"/>
    <x v="26"/>
    <x v="2"/>
    <n v="5740.24"/>
    <n v="5740.24"/>
    <n v="29"/>
    <n v="4075.5703999999996"/>
    <x v="0"/>
    <x v="0"/>
    <x v="1"/>
    <n v="5"/>
    <n v="40477276.296199858"/>
  </r>
  <r>
    <n v="501743"/>
    <n v="11432"/>
    <d v="2026-05-02T00:00:00"/>
    <x v="4"/>
    <x v="0"/>
    <s v="Dehradun"/>
    <s v="Uttarakhand"/>
    <x v="1"/>
    <x v="12"/>
    <x v="32"/>
    <x v="1"/>
    <n v="2364.85"/>
    <n v="4729.7"/>
    <n v="16"/>
    <n v="3972.9479999999999"/>
    <x v="1"/>
    <x v="0"/>
    <x v="2"/>
    <n v="3"/>
    <n v="40477276.296199858"/>
  </r>
  <r>
    <n v="501744"/>
    <n v="11193"/>
    <d v="2025-09-06T00:00:00"/>
    <x v="14"/>
    <x v="0"/>
    <s v="Ahmedabad"/>
    <s v="Gujarat"/>
    <x v="2"/>
    <x v="5"/>
    <x v="5"/>
    <x v="2"/>
    <n v="5917.91"/>
    <n v="5917.91"/>
    <n v="12"/>
    <n v="5207.7608"/>
    <x v="1"/>
    <x v="0"/>
    <x v="1"/>
    <n v="2"/>
    <n v="40477276.296199858"/>
  </r>
  <r>
    <n v="501745"/>
    <n v="10777"/>
    <d v="2026-06-24T00:00:00"/>
    <x v="16"/>
    <x v="0"/>
    <s v="Surat"/>
    <s v="Gujarat"/>
    <x v="1"/>
    <x v="1"/>
    <x v="54"/>
    <x v="1"/>
    <n v="2491.71"/>
    <n v="4983.42"/>
    <n v="12"/>
    <n v="4385.4096"/>
    <x v="3"/>
    <x v="0"/>
    <x v="2"/>
    <n v="3"/>
    <n v="40477276.296199858"/>
  </r>
  <r>
    <n v="501746"/>
    <n v="10425"/>
    <d v="2025-03-21T00:00:00"/>
    <x v="1"/>
    <x v="0"/>
    <s v="Pune"/>
    <s v="Maharashtra"/>
    <x v="2"/>
    <x v="5"/>
    <x v="34"/>
    <x v="2"/>
    <n v="1579.43"/>
    <n v="1579.43"/>
    <n v="24"/>
    <n v="1200.3668"/>
    <x v="1"/>
    <x v="0"/>
    <x v="1"/>
    <n v="3"/>
    <n v="40477276.296199858"/>
  </r>
  <r>
    <n v="501747"/>
    <n v="10638"/>
    <d v="2025-12-24T00:00:00"/>
    <x v="8"/>
    <x v="1"/>
    <s v="Pune"/>
    <s v="Maharashtra"/>
    <x v="1"/>
    <x v="1"/>
    <x v="84"/>
    <x v="2"/>
    <n v="2193.4499999999998"/>
    <n v="2193.4499999999998"/>
    <n v="14"/>
    <n v="1886.3669999999997"/>
    <x v="1"/>
    <x v="2"/>
    <x v="4"/>
    <n v="0"/>
    <n v="3077928.2320000008"/>
  </r>
  <r>
    <n v="501748"/>
    <n v="10143"/>
    <d v="2025-12-19T00:00:00"/>
    <x v="19"/>
    <x v="0"/>
    <s v="Kolkata"/>
    <s v="West Bengal"/>
    <x v="5"/>
    <x v="12"/>
    <x v="95"/>
    <x v="1"/>
    <n v="388.08"/>
    <n v="776.16"/>
    <n v="19"/>
    <n v="628.68960000000004"/>
    <x v="3"/>
    <x v="0"/>
    <x v="1"/>
    <n v="3"/>
    <n v="40477276.296199858"/>
  </r>
  <r>
    <n v="501749"/>
    <n v="10052"/>
    <d v="2025-09-26T00:00:00"/>
    <x v="12"/>
    <x v="0"/>
    <s v="Coimbatore"/>
    <s v="Tamil Nadu"/>
    <x v="2"/>
    <x v="5"/>
    <x v="34"/>
    <x v="2"/>
    <n v="1485.29"/>
    <n v="1485.29"/>
    <n v="30"/>
    <n v="1039.703"/>
    <x v="0"/>
    <x v="0"/>
    <x v="4"/>
    <n v="4"/>
    <n v="40477276.296199858"/>
  </r>
  <r>
    <n v="501750"/>
    <n v="10471"/>
    <d v="2026-04-09T00:00:00"/>
    <x v="29"/>
    <x v="1"/>
    <s v="Mumbai"/>
    <s v="Maharashtra"/>
    <x v="3"/>
    <x v="4"/>
    <x v="4"/>
    <x v="2"/>
    <n v="3437.23"/>
    <n v="3437.23"/>
    <n v="8"/>
    <n v="3162.2516000000001"/>
    <x v="1"/>
    <x v="0"/>
    <x v="1"/>
    <n v="4"/>
    <n v="40477276.296199858"/>
  </r>
  <r>
    <n v="501751"/>
    <n v="11332"/>
    <d v="2026-07-29T00:00:00"/>
    <x v="40"/>
    <x v="1"/>
    <s v="Delhi"/>
    <s v="Delhi (NCT)"/>
    <x v="2"/>
    <x v="3"/>
    <x v="57"/>
    <x v="3"/>
    <n v="55690.07"/>
    <n v="167070.21"/>
    <n v="24"/>
    <n v="126973.3596"/>
    <x v="1"/>
    <x v="0"/>
    <x v="2"/>
    <n v="3"/>
    <n v="40477276.296199858"/>
  </r>
  <r>
    <n v="501752"/>
    <n v="10708"/>
    <d v="2025-09-25T00:00:00"/>
    <x v="34"/>
    <x v="1"/>
    <s v="Hyderabad"/>
    <s v="Telangana"/>
    <x v="1"/>
    <x v="1"/>
    <x v="74"/>
    <x v="2"/>
    <n v="2054.12"/>
    <n v="2054.12"/>
    <n v="13"/>
    <n v="1787.0844"/>
    <x v="2"/>
    <x v="0"/>
    <x v="2"/>
    <n v="5"/>
    <n v="40477276.296199858"/>
  </r>
  <r>
    <n v="501753"/>
    <n v="10940"/>
    <d v="2025-01-26T00:00:00"/>
    <x v="41"/>
    <x v="0"/>
    <s v="Pune"/>
    <s v="Maharashtra"/>
    <x v="5"/>
    <x v="23"/>
    <x v="91"/>
    <x v="1"/>
    <n v="1715.81"/>
    <n v="3431.62"/>
    <n v="18"/>
    <n v="2813.9284000000002"/>
    <x v="1"/>
    <x v="0"/>
    <x v="1"/>
    <n v="2"/>
    <n v="40477276.296199858"/>
  </r>
  <r>
    <n v="501754"/>
    <n v="11015"/>
    <d v="2026-06-14T00:00:00"/>
    <x v="34"/>
    <x v="1"/>
    <s v="Pune"/>
    <s v="Maharashtra"/>
    <x v="2"/>
    <x v="6"/>
    <x v="48"/>
    <x v="1"/>
    <n v="24342.91"/>
    <n v="48685.82"/>
    <n v="18"/>
    <n v="39922.3724"/>
    <x v="3"/>
    <x v="0"/>
    <x v="1"/>
    <n v="3"/>
    <n v="40477276.296199858"/>
  </r>
  <r>
    <n v="501755"/>
    <n v="10410"/>
    <d v="2025-03-21T00:00:00"/>
    <x v="10"/>
    <x v="0"/>
    <s v="Ahmedabad"/>
    <s v="Gujarat"/>
    <x v="3"/>
    <x v="20"/>
    <x v="50"/>
    <x v="2"/>
    <n v="3470.65"/>
    <n v="3470.65"/>
    <n v="6"/>
    <n v="3262.4110000000001"/>
    <x v="0"/>
    <x v="1"/>
    <x v="0"/>
    <n v="7"/>
    <n v="1813400.6490999996"/>
  </r>
  <r>
    <n v="501756"/>
    <n v="10757"/>
    <d v="2025-06-22T00:00:00"/>
    <x v="15"/>
    <x v="1"/>
    <s v="Bhopal"/>
    <s v="Madhya Pradesh"/>
    <x v="0"/>
    <x v="13"/>
    <x v="16"/>
    <x v="2"/>
    <n v="384.87"/>
    <n v="384.87"/>
    <n v="30"/>
    <n v="269.40899999999999"/>
    <x v="1"/>
    <x v="0"/>
    <x v="2"/>
    <n v="4"/>
    <n v="40477276.296199858"/>
  </r>
  <r>
    <n v="501757"/>
    <n v="10093"/>
    <d v="2025-03-16T00:00:00"/>
    <x v="16"/>
    <x v="0"/>
    <s v="Hyderabad"/>
    <s v="Telangana"/>
    <x v="3"/>
    <x v="4"/>
    <x v="4"/>
    <x v="2"/>
    <n v="3430.8"/>
    <n v="3430.8"/>
    <n v="13"/>
    <n v="2984.7960000000003"/>
    <x v="0"/>
    <x v="2"/>
    <x v="0"/>
    <n v="0"/>
    <n v="3077928.2320000008"/>
  </r>
  <r>
    <n v="501758"/>
    <n v="11013"/>
    <d v="2025-09-30T00:00:00"/>
    <x v="43"/>
    <x v="1"/>
    <s v="Surat"/>
    <s v="Gujarat"/>
    <x v="4"/>
    <x v="18"/>
    <x v="28"/>
    <x v="2"/>
    <n v="417.12"/>
    <n v="417.12"/>
    <n v="15"/>
    <n v="354.55200000000002"/>
    <x v="0"/>
    <x v="0"/>
    <x v="4"/>
    <n v="3"/>
    <n v="40477276.296199858"/>
  </r>
  <r>
    <n v="501759"/>
    <n v="11219"/>
    <d v="2026-06-18T00:00:00"/>
    <x v="5"/>
    <x v="0"/>
    <s v="Bengaluru"/>
    <s v="Karnataka"/>
    <x v="2"/>
    <x v="3"/>
    <x v="40"/>
    <x v="3"/>
    <n v="66695.240000000005"/>
    <n v="200085.72000000003"/>
    <n v="28"/>
    <n v="144061.71840000001"/>
    <x v="4"/>
    <x v="0"/>
    <x v="2"/>
    <n v="2"/>
    <n v="40477276.296199858"/>
  </r>
  <r>
    <n v="501760"/>
    <n v="10082"/>
    <d v="2025-01-21T00:00:00"/>
    <x v="11"/>
    <x v="1"/>
    <s v="Patna"/>
    <s v="Bihar"/>
    <x v="6"/>
    <x v="26"/>
    <x v="99"/>
    <x v="2"/>
    <n v="600.82000000000005"/>
    <n v="600.82000000000005"/>
    <n v="30"/>
    <n v="420.57400000000001"/>
    <x v="1"/>
    <x v="0"/>
    <x v="0"/>
    <n v="4"/>
    <n v="40477276.296199858"/>
  </r>
  <r>
    <n v="501761"/>
    <n v="10509"/>
    <d v="2025-12-08T00:00:00"/>
    <x v="8"/>
    <x v="1"/>
    <s v="Bhubaneswar"/>
    <s v="Odisha"/>
    <x v="6"/>
    <x v="26"/>
    <x v="85"/>
    <x v="2"/>
    <n v="419.1"/>
    <n v="419.1"/>
    <n v="28"/>
    <n v="301.75200000000001"/>
    <x v="2"/>
    <x v="0"/>
    <x v="2"/>
    <n v="1"/>
    <n v="40477276.296199858"/>
  </r>
  <r>
    <n v="501762"/>
    <n v="11121"/>
    <d v="2025-12-05T00:00:00"/>
    <x v="6"/>
    <x v="0"/>
    <s v="Pune"/>
    <s v="Maharashtra"/>
    <x v="3"/>
    <x v="8"/>
    <x v="46"/>
    <x v="0"/>
    <n v="1129.1199999999999"/>
    <n v="4516.4799999999996"/>
    <n v="27"/>
    <n v="3297.0303999999996"/>
    <x v="4"/>
    <x v="0"/>
    <x v="1"/>
    <n v="2"/>
    <n v="40477276.296199858"/>
  </r>
  <r>
    <n v="501763"/>
    <n v="10796"/>
    <d v="2025-09-14T00:00:00"/>
    <x v="6"/>
    <x v="0"/>
    <s v="Chandigarh"/>
    <s v="Chandigarh (UT)"/>
    <x v="2"/>
    <x v="3"/>
    <x v="3"/>
    <x v="2"/>
    <n v="25013.63"/>
    <n v="25013.63"/>
    <n v="8"/>
    <n v="23012.539600000004"/>
    <x v="0"/>
    <x v="0"/>
    <x v="3"/>
    <n v="6"/>
    <n v="40477276.296199858"/>
  </r>
  <r>
    <n v="501764"/>
    <n v="10355"/>
    <d v="2025-03-11T00:00:00"/>
    <x v="20"/>
    <x v="0"/>
    <s v="Patna"/>
    <s v="Bihar"/>
    <x v="2"/>
    <x v="5"/>
    <x v="26"/>
    <x v="2"/>
    <n v="5199.92"/>
    <n v="5199.92"/>
    <n v="10"/>
    <n v="4679.9279999999999"/>
    <x v="1"/>
    <x v="0"/>
    <x v="2"/>
    <n v="4"/>
    <n v="40477276.296199858"/>
  </r>
  <r>
    <n v="501765"/>
    <n v="10436"/>
    <d v="2026-03-26T00:00:00"/>
    <x v="8"/>
    <x v="0"/>
    <s v="Bhubaneswar"/>
    <s v="Odisha"/>
    <x v="3"/>
    <x v="20"/>
    <x v="63"/>
    <x v="2"/>
    <n v="6179.52"/>
    <n v="6179.52"/>
    <n v="28"/>
    <n v="4449.2543999999998"/>
    <x v="0"/>
    <x v="0"/>
    <x v="1"/>
    <n v="4"/>
    <n v="40477276.296199858"/>
  </r>
  <r>
    <n v="501766"/>
    <n v="10831"/>
    <d v="2025-07-15T00:00:00"/>
    <x v="13"/>
    <x v="1"/>
    <s v="Bengaluru"/>
    <s v="Karnataka"/>
    <x v="2"/>
    <x v="6"/>
    <x v="60"/>
    <x v="3"/>
    <n v="3298.99"/>
    <n v="9896.9699999999993"/>
    <n v="22"/>
    <n v="7719.6365999999998"/>
    <x v="1"/>
    <x v="0"/>
    <x v="1"/>
    <n v="1"/>
    <n v="40477276.296199858"/>
  </r>
  <r>
    <n v="501767"/>
    <n v="11318"/>
    <d v="2026-01-10T00:00:00"/>
    <x v="29"/>
    <x v="1"/>
    <s v="Hyderabad"/>
    <s v="Telangana"/>
    <x v="3"/>
    <x v="20"/>
    <x v="63"/>
    <x v="2"/>
    <n v="5981.79"/>
    <n v="5981.79"/>
    <n v="14"/>
    <n v="5144.3393999999998"/>
    <x v="1"/>
    <x v="0"/>
    <x v="1"/>
    <n v="4"/>
    <n v="40477276.296199858"/>
  </r>
  <r>
    <n v="501768"/>
    <n v="10625"/>
    <d v="2025-11-02T00:00:00"/>
    <x v="37"/>
    <x v="2"/>
    <s v="Delhi"/>
    <s v="Delhi (NCT)"/>
    <x v="1"/>
    <x v="12"/>
    <x v="27"/>
    <x v="1"/>
    <n v="2014.85"/>
    <n v="4029.7"/>
    <n v="21"/>
    <n v="3183.4630000000002"/>
    <x v="1"/>
    <x v="0"/>
    <x v="2"/>
    <n v="2"/>
    <n v="40477276.296199858"/>
  </r>
  <r>
    <n v="501769"/>
    <n v="10357"/>
    <d v="2026-07-27T00:00:00"/>
    <x v="20"/>
    <x v="1"/>
    <s v="Nagpur"/>
    <s v="Maharashtra"/>
    <x v="6"/>
    <x v="19"/>
    <x v="41"/>
    <x v="2"/>
    <n v="928.36"/>
    <n v="928.36"/>
    <n v="28"/>
    <n v="668.41919999999993"/>
    <x v="2"/>
    <x v="0"/>
    <x v="1"/>
    <n v="3"/>
    <n v="40477276.296199858"/>
  </r>
  <r>
    <n v="501770"/>
    <n v="10075"/>
    <d v="2025-02-09T00:00:00"/>
    <x v="0"/>
    <x v="0"/>
    <s v="Bengaluru"/>
    <s v="Karnataka"/>
    <x v="2"/>
    <x v="5"/>
    <x v="33"/>
    <x v="2"/>
    <n v="4743.49"/>
    <n v="4743.49"/>
    <n v="26"/>
    <n v="3510.1825999999996"/>
    <x v="2"/>
    <x v="0"/>
    <x v="4"/>
    <n v="7"/>
    <n v="40477276.296199858"/>
  </r>
  <r>
    <n v="501771"/>
    <n v="11269"/>
    <d v="2025-10-04T00:00:00"/>
    <x v="16"/>
    <x v="1"/>
    <s v="Ahmedabad"/>
    <s v="Gujarat"/>
    <x v="6"/>
    <x v="26"/>
    <x v="110"/>
    <x v="2"/>
    <n v="471.77"/>
    <n v="471.77"/>
    <n v="10"/>
    <n v="424.59300000000002"/>
    <x v="5"/>
    <x v="0"/>
    <x v="1"/>
    <n v="7"/>
    <n v="40477276.296199858"/>
  </r>
  <r>
    <n v="501772"/>
    <n v="11418"/>
    <d v="2025-08-02T00:00:00"/>
    <x v="27"/>
    <x v="1"/>
    <s v="Delhi"/>
    <s v="Delhi (NCT)"/>
    <x v="0"/>
    <x v="13"/>
    <x v="103"/>
    <x v="1"/>
    <n v="144.37"/>
    <n v="288.74"/>
    <n v="15"/>
    <n v="245.429"/>
    <x v="3"/>
    <x v="0"/>
    <x v="1"/>
    <n v="4"/>
    <n v="40477276.296199858"/>
  </r>
  <r>
    <n v="501773"/>
    <n v="10412"/>
    <d v="2025-09-03T00:00:00"/>
    <x v="33"/>
    <x v="0"/>
    <s v="Kolkata"/>
    <s v="West Bengal"/>
    <x v="1"/>
    <x v="12"/>
    <x v="27"/>
    <x v="2"/>
    <n v="2040.99"/>
    <n v="2040.99"/>
    <n v="28"/>
    <n v="1469.5128"/>
    <x v="3"/>
    <x v="0"/>
    <x v="1"/>
    <n v="4"/>
    <n v="40477276.296199858"/>
  </r>
  <r>
    <n v="501774"/>
    <n v="10107"/>
    <d v="2025-06-21T00:00:00"/>
    <x v="32"/>
    <x v="0"/>
    <s v="Lucknow"/>
    <s v="Uttar Pradesh"/>
    <x v="1"/>
    <x v="2"/>
    <x v="66"/>
    <x v="1"/>
    <n v="3880.42"/>
    <n v="7760.84"/>
    <n v="24"/>
    <n v="5898.2384000000002"/>
    <x v="1"/>
    <x v="2"/>
    <x v="4"/>
    <n v="0"/>
    <n v="3077928.2320000008"/>
  </r>
  <r>
    <n v="501775"/>
    <n v="10908"/>
    <d v="2026-02-06T00:00:00"/>
    <x v="28"/>
    <x v="1"/>
    <s v="Jaipur"/>
    <s v="Rajasthan"/>
    <x v="1"/>
    <x v="12"/>
    <x v="27"/>
    <x v="2"/>
    <n v="1910.33"/>
    <n v="1910.33"/>
    <n v="9"/>
    <n v="1738.4003"/>
    <x v="0"/>
    <x v="0"/>
    <x v="1"/>
    <n v="3"/>
    <n v="40477276.296199858"/>
  </r>
  <r>
    <n v="501776"/>
    <n v="10155"/>
    <d v="2026-04-08T00:00:00"/>
    <x v="27"/>
    <x v="0"/>
    <s v="Ahmedabad"/>
    <s v="Gujarat"/>
    <x v="3"/>
    <x v="20"/>
    <x v="36"/>
    <x v="2"/>
    <n v="6465.04"/>
    <n v="6465.04"/>
    <n v="11"/>
    <n v="5753.8855999999996"/>
    <x v="1"/>
    <x v="0"/>
    <x v="1"/>
    <n v="1"/>
    <n v="40477276.296199858"/>
  </r>
  <r>
    <n v="501777"/>
    <n v="10916"/>
    <d v="2025-12-19T00:00:00"/>
    <x v="27"/>
    <x v="2"/>
    <s v="Chennai"/>
    <s v="Tamil Nadu"/>
    <x v="4"/>
    <x v="18"/>
    <x v="28"/>
    <x v="1"/>
    <n v="403.47"/>
    <n v="806.94"/>
    <n v="16"/>
    <n v="677.82960000000003"/>
    <x v="0"/>
    <x v="1"/>
    <x v="2"/>
    <n v="7"/>
    <n v="1813400.6490999996"/>
  </r>
  <r>
    <n v="501778"/>
    <n v="10388"/>
    <d v="2025-09-10T00:00:00"/>
    <x v="32"/>
    <x v="1"/>
    <s v="Chandigarh"/>
    <s v="Chandigarh (UT)"/>
    <x v="1"/>
    <x v="1"/>
    <x v="1"/>
    <x v="2"/>
    <n v="1878.9"/>
    <n v="1878.9"/>
    <n v="17"/>
    <n v="1559.4870000000001"/>
    <x v="2"/>
    <x v="0"/>
    <x v="1"/>
    <n v="6"/>
    <n v="40477276.296199858"/>
  </r>
  <r>
    <n v="501779"/>
    <n v="10221"/>
    <d v="2025-06-05T00:00:00"/>
    <x v="45"/>
    <x v="0"/>
    <s v="Dehradun"/>
    <s v="Uttarakhand"/>
    <x v="4"/>
    <x v="18"/>
    <x v="28"/>
    <x v="4"/>
    <n v="380.82"/>
    <n v="1904.1"/>
    <n v="16"/>
    <n v="1599.444"/>
    <x v="0"/>
    <x v="0"/>
    <x v="1"/>
    <n v="7"/>
    <n v="40477276.296199858"/>
  </r>
  <r>
    <n v="501780"/>
    <n v="10773"/>
    <d v="2026-03-21T00:00:00"/>
    <x v="1"/>
    <x v="1"/>
    <s v="Mumbai"/>
    <s v="Maharashtra"/>
    <x v="3"/>
    <x v="8"/>
    <x v="37"/>
    <x v="1"/>
    <n v="894.32"/>
    <n v="1788.64"/>
    <n v="19"/>
    <n v="1448.7984000000001"/>
    <x v="2"/>
    <x v="0"/>
    <x v="1"/>
    <n v="4"/>
    <n v="40477276.296199858"/>
  </r>
  <r>
    <n v="501781"/>
    <n v="11108"/>
    <d v="2026-05-25T00:00:00"/>
    <x v="33"/>
    <x v="0"/>
    <s v="Jaipur"/>
    <s v="Rajasthan"/>
    <x v="2"/>
    <x v="5"/>
    <x v="34"/>
    <x v="2"/>
    <n v="1551.67"/>
    <n v="1551.67"/>
    <n v="23"/>
    <n v="1194.7859000000001"/>
    <x v="1"/>
    <x v="0"/>
    <x v="1"/>
    <n v="2"/>
    <n v="40477276.296199858"/>
  </r>
  <r>
    <n v="501782"/>
    <n v="11359"/>
    <d v="2026-08-02T00:00:00"/>
    <x v="17"/>
    <x v="0"/>
    <s v="Mysuru"/>
    <s v="Karnataka"/>
    <x v="3"/>
    <x v="20"/>
    <x v="50"/>
    <x v="1"/>
    <n v="3387.59"/>
    <n v="6775.18"/>
    <n v="13"/>
    <n v="5894.4066000000003"/>
    <x v="0"/>
    <x v="0"/>
    <x v="1"/>
    <n v="3"/>
    <n v="40477276.296199858"/>
  </r>
  <r>
    <n v="501783"/>
    <n v="10331"/>
    <d v="2025-11-05T00:00:00"/>
    <x v="20"/>
    <x v="1"/>
    <s v="Mumbai"/>
    <s v="Maharashtra"/>
    <x v="3"/>
    <x v="20"/>
    <x v="44"/>
    <x v="2"/>
    <n v="8048.4"/>
    <n v="8048.4"/>
    <n v="16"/>
    <n v="6760.655999999999"/>
    <x v="3"/>
    <x v="0"/>
    <x v="1"/>
    <n v="2"/>
    <n v="40477276.296199858"/>
  </r>
  <r>
    <n v="501784"/>
    <n v="10026"/>
    <d v="2026-08-07T00:00:00"/>
    <x v="8"/>
    <x v="1"/>
    <s v="Bengaluru"/>
    <s v="Karnataka"/>
    <x v="3"/>
    <x v="4"/>
    <x v="4"/>
    <x v="4"/>
    <n v="3230.61"/>
    <n v="16153.050000000001"/>
    <n v="5"/>
    <n v="15345.397500000001"/>
    <x v="1"/>
    <x v="0"/>
    <x v="3"/>
    <n v="3"/>
    <n v="40477276.296199858"/>
  </r>
  <r>
    <n v="501785"/>
    <n v="10025"/>
    <d v="2026-06-30T00:00:00"/>
    <x v="41"/>
    <x v="0"/>
    <s v="Hyderabad"/>
    <s v="Telangana"/>
    <x v="3"/>
    <x v="11"/>
    <x v="71"/>
    <x v="2"/>
    <n v="825.31"/>
    <n v="825.31"/>
    <n v="18"/>
    <n v="676.75419999999997"/>
    <x v="1"/>
    <x v="0"/>
    <x v="1"/>
    <n v="2"/>
    <n v="40477276.296199858"/>
  </r>
  <r>
    <n v="501786"/>
    <n v="10708"/>
    <d v="2025-05-27T00:00:00"/>
    <x v="34"/>
    <x v="1"/>
    <s v="Hyderabad"/>
    <s v="Telangana"/>
    <x v="1"/>
    <x v="9"/>
    <x v="62"/>
    <x v="2"/>
    <n v="1549.2"/>
    <n v="1549.2"/>
    <n v="4"/>
    <n v="1487.232"/>
    <x v="0"/>
    <x v="0"/>
    <x v="1"/>
    <n v="3"/>
    <n v="40477276.296199858"/>
  </r>
  <r>
    <n v="501787"/>
    <n v="10139"/>
    <d v="2025-04-09T00:00:00"/>
    <x v="4"/>
    <x v="1"/>
    <s v="Surat"/>
    <s v="Gujarat"/>
    <x v="4"/>
    <x v="18"/>
    <x v="53"/>
    <x v="2"/>
    <n v="630.38"/>
    <n v="630.38"/>
    <n v="15"/>
    <n v="535.82299999999998"/>
    <x v="3"/>
    <x v="0"/>
    <x v="0"/>
    <n v="3"/>
    <n v="40477276.296199858"/>
  </r>
  <r>
    <n v="501788"/>
    <n v="10049"/>
    <d v="2026-03-27T00:00:00"/>
    <x v="11"/>
    <x v="1"/>
    <s v="Hyderabad"/>
    <s v="Telangana"/>
    <x v="3"/>
    <x v="4"/>
    <x v="93"/>
    <x v="2"/>
    <n v="1803.71"/>
    <n v="1803.71"/>
    <n v="14"/>
    <n v="1551.1905999999999"/>
    <x v="3"/>
    <x v="0"/>
    <x v="1"/>
    <n v="3"/>
    <n v="40477276.296199858"/>
  </r>
  <r>
    <n v="501789"/>
    <n v="10919"/>
    <d v="2025-11-14T00:00:00"/>
    <x v="26"/>
    <x v="1"/>
    <s v="Kochi"/>
    <s v="Kerala"/>
    <x v="6"/>
    <x v="26"/>
    <x v="99"/>
    <x v="1"/>
    <n v="600.20000000000005"/>
    <n v="1200.4000000000001"/>
    <n v="24"/>
    <n v="912.30400000000009"/>
    <x v="1"/>
    <x v="0"/>
    <x v="0"/>
    <n v="3"/>
    <n v="40477276.296199858"/>
  </r>
  <r>
    <n v="501790"/>
    <n v="11232"/>
    <d v="2026-05-26T00:00:00"/>
    <x v="13"/>
    <x v="0"/>
    <s v="Lucknow"/>
    <s v="Uttar Pradesh"/>
    <x v="4"/>
    <x v="7"/>
    <x v="80"/>
    <x v="1"/>
    <n v="612.15"/>
    <n v="1224.3"/>
    <n v="10"/>
    <n v="1101.8699999999999"/>
    <x v="3"/>
    <x v="2"/>
    <x v="4"/>
    <n v="0"/>
    <n v="3077928.2320000008"/>
  </r>
  <r>
    <n v="501791"/>
    <n v="10347"/>
    <d v="2025-07-11T00:00:00"/>
    <x v="17"/>
    <x v="1"/>
    <s v="Bengaluru"/>
    <s v="Karnataka"/>
    <x v="0"/>
    <x v="0"/>
    <x v="0"/>
    <x v="2"/>
    <n v="179.93"/>
    <n v="179.93"/>
    <n v="20"/>
    <n v="143.94400000000002"/>
    <x v="3"/>
    <x v="0"/>
    <x v="2"/>
    <n v="4"/>
    <n v="40477276.296199858"/>
  </r>
  <r>
    <n v="501792"/>
    <n v="11128"/>
    <d v="2025-08-01T00:00:00"/>
    <x v="16"/>
    <x v="1"/>
    <s v="Lucknow"/>
    <s v="Uttar Pradesh"/>
    <x v="5"/>
    <x v="12"/>
    <x v="22"/>
    <x v="3"/>
    <n v="494.65"/>
    <n v="1483.9499999999998"/>
    <n v="17"/>
    <n v="1231.6784999999998"/>
    <x v="1"/>
    <x v="0"/>
    <x v="1"/>
    <n v="3"/>
    <n v="40477276.296199858"/>
  </r>
  <r>
    <n v="501793"/>
    <n v="11191"/>
    <d v="2026-01-29T00:00:00"/>
    <x v="8"/>
    <x v="1"/>
    <s v="Jaipur"/>
    <s v="Rajasthan"/>
    <x v="5"/>
    <x v="12"/>
    <x v="22"/>
    <x v="1"/>
    <n v="493.58"/>
    <n v="987.16"/>
    <n v="3"/>
    <n v="957.54519999999991"/>
    <x v="1"/>
    <x v="0"/>
    <x v="2"/>
    <n v="2"/>
    <n v="40477276.296199858"/>
  </r>
  <r>
    <n v="501794"/>
    <n v="10905"/>
    <d v="2025-09-24T00:00:00"/>
    <x v="25"/>
    <x v="0"/>
    <s v="Kolkata"/>
    <s v="West Bengal"/>
    <x v="1"/>
    <x v="1"/>
    <x v="1"/>
    <x v="2"/>
    <n v="1857.04"/>
    <n v="1857.04"/>
    <n v="20"/>
    <n v="1485.6320000000001"/>
    <x v="1"/>
    <x v="0"/>
    <x v="2"/>
    <n v="2"/>
    <n v="40477276.296199858"/>
  </r>
  <r>
    <n v="501795"/>
    <n v="10343"/>
    <d v="2025-07-01T00:00:00"/>
    <x v="27"/>
    <x v="1"/>
    <s v="Visakhapatnam"/>
    <s v="Andhra Pradesh"/>
    <x v="3"/>
    <x v="11"/>
    <x v="13"/>
    <x v="2"/>
    <n v="1229.5999999999999"/>
    <n v="1229.5999999999999"/>
    <n v="11"/>
    <n v="1094.3439999999998"/>
    <x v="1"/>
    <x v="0"/>
    <x v="1"/>
    <n v="3"/>
    <n v="40477276.296199858"/>
  </r>
  <r>
    <n v="501796"/>
    <n v="10022"/>
    <d v="2025-11-27T00:00:00"/>
    <x v="3"/>
    <x v="1"/>
    <s v="Chandigarh"/>
    <s v="Chandigarh (UT)"/>
    <x v="3"/>
    <x v="4"/>
    <x v="88"/>
    <x v="2"/>
    <n v="6827.49"/>
    <n v="6827.49"/>
    <n v="26"/>
    <n v="5052.3425999999999"/>
    <x v="1"/>
    <x v="0"/>
    <x v="1"/>
    <n v="1"/>
    <n v="40477276.296199858"/>
  </r>
  <r>
    <n v="501797"/>
    <n v="11215"/>
    <d v="2026-03-15T00:00:00"/>
    <x v="29"/>
    <x v="1"/>
    <s v="Mumbai"/>
    <s v="Maharashtra"/>
    <x v="4"/>
    <x v="21"/>
    <x v="98"/>
    <x v="1"/>
    <n v="482.29"/>
    <n v="964.58"/>
    <n v="3"/>
    <n v="935.64260000000002"/>
    <x v="0"/>
    <x v="0"/>
    <x v="1"/>
    <n v="1"/>
    <n v="40477276.296199858"/>
  </r>
  <r>
    <n v="501798"/>
    <n v="10120"/>
    <d v="2025-09-30T00:00:00"/>
    <x v="28"/>
    <x v="0"/>
    <s v="Gurugram"/>
    <s v="Haryana"/>
    <x v="0"/>
    <x v="17"/>
    <x v="38"/>
    <x v="2"/>
    <n v="30.4"/>
    <n v="30.4"/>
    <n v="16"/>
    <n v="25.535999999999998"/>
    <x v="2"/>
    <x v="0"/>
    <x v="2"/>
    <n v="3"/>
    <n v="40477276.296199858"/>
  </r>
  <r>
    <n v="501799"/>
    <n v="10823"/>
    <d v="2025-05-08T00:00:00"/>
    <x v="45"/>
    <x v="1"/>
    <s v="Delhi"/>
    <s v="Delhi (NCT)"/>
    <x v="2"/>
    <x v="5"/>
    <x v="33"/>
    <x v="4"/>
    <n v="4650.3999999999996"/>
    <n v="23252"/>
    <n v="23"/>
    <n v="17904.04"/>
    <x v="3"/>
    <x v="1"/>
    <x v="4"/>
    <n v="4"/>
    <n v="1813400.6490999996"/>
  </r>
  <r>
    <n v="501800"/>
    <n v="10255"/>
    <d v="2025-10-06T00:00:00"/>
    <x v="35"/>
    <x v="1"/>
    <s v="Nagpur"/>
    <s v="Maharashtra"/>
    <x v="2"/>
    <x v="3"/>
    <x v="3"/>
    <x v="1"/>
    <n v="26150.49"/>
    <n v="52300.98"/>
    <n v="29"/>
    <n v="37133.695800000001"/>
    <x v="0"/>
    <x v="0"/>
    <x v="2"/>
    <n v="1"/>
    <n v="40477276.296199858"/>
  </r>
  <r>
    <n v="501801"/>
    <n v="10085"/>
    <d v="2025-08-04T00:00:00"/>
    <x v="5"/>
    <x v="1"/>
    <s v="Bengaluru"/>
    <s v="Karnataka"/>
    <x v="2"/>
    <x v="5"/>
    <x v="33"/>
    <x v="1"/>
    <n v="4414.12"/>
    <n v="8828.24"/>
    <n v="28"/>
    <n v="6356.3327999999992"/>
    <x v="0"/>
    <x v="0"/>
    <x v="1"/>
    <n v="5"/>
    <n v="40477276.296199858"/>
  </r>
  <r>
    <n v="501802"/>
    <n v="10149"/>
    <d v="2026-05-21T00:00:00"/>
    <x v="10"/>
    <x v="1"/>
    <s v="Surat"/>
    <s v="Gujarat"/>
    <x v="2"/>
    <x v="14"/>
    <x v="23"/>
    <x v="2"/>
    <n v="57348.67"/>
    <n v="57348.67"/>
    <n v="16"/>
    <n v="48172.882799999999"/>
    <x v="3"/>
    <x v="0"/>
    <x v="1"/>
    <n v="3"/>
    <n v="40477276.296199858"/>
  </r>
  <r>
    <n v="501803"/>
    <n v="11107"/>
    <d v="2026-03-10T00:00:00"/>
    <x v="1"/>
    <x v="0"/>
    <s v="Bhopal"/>
    <s v="Madhya Pradesh"/>
    <x v="4"/>
    <x v="18"/>
    <x v="83"/>
    <x v="2"/>
    <n v="312.16000000000003"/>
    <n v="312.16000000000003"/>
    <n v="9"/>
    <n v="284.06560000000002"/>
    <x v="3"/>
    <x v="0"/>
    <x v="0"/>
    <n v="3"/>
    <n v="40477276.296199858"/>
  </r>
  <r>
    <n v="501804"/>
    <n v="10032"/>
    <d v="2025-01-16T00:00:00"/>
    <x v="44"/>
    <x v="0"/>
    <s v="Mumbai"/>
    <s v="Maharashtra"/>
    <x v="3"/>
    <x v="4"/>
    <x v="88"/>
    <x v="2"/>
    <n v="7061.77"/>
    <n v="7061.77"/>
    <n v="29"/>
    <n v="5013.8567000000003"/>
    <x v="1"/>
    <x v="0"/>
    <x v="2"/>
    <n v="1"/>
    <n v="40477276.296199858"/>
  </r>
  <r>
    <n v="501805"/>
    <n v="10132"/>
    <d v="2025-06-04T00:00:00"/>
    <x v="8"/>
    <x v="1"/>
    <s v="Delhi"/>
    <s v="Delhi (NCT)"/>
    <x v="2"/>
    <x v="6"/>
    <x v="60"/>
    <x v="3"/>
    <n v="3545.47"/>
    <n v="10636.41"/>
    <n v="17"/>
    <n v="8828.220299999999"/>
    <x v="0"/>
    <x v="0"/>
    <x v="2"/>
    <n v="3"/>
    <n v="40477276.296199858"/>
  </r>
  <r>
    <n v="501806"/>
    <n v="10842"/>
    <d v="2025-11-08T00:00:00"/>
    <x v="1"/>
    <x v="0"/>
    <s v="Pune"/>
    <s v="Maharashtra"/>
    <x v="1"/>
    <x v="9"/>
    <x v="11"/>
    <x v="0"/>
    <n v="2394.2199999999998"/>
    <n v="9576.8799999999992"/>
    <n v="21"/>
    <n v="7565.7352000000001"/>
    <x v="2"/>
    <x v="0"/>
    <x v="1"/>
    <n v="5"/>
    <n v="40477276.296199858"/>
  </r>
  <r>
    <n v="501807"/>
    <n v="10366"/>
    <d v="2026-06-12T00:00:00"/>
    <x v="12"/>
    <x v="0"/>
    <s v="Mumbai"/>
    <s v="Maharashtra"/>
    <x v="2"/>
    <x v="14"/>
    <x v="77"/>
    <x v="1"/>
    <n v="61819.07"/>
    <n v="123638.14"/>
    <n v="3"/>
    <n v="119928.99579999999"/>
    <x v="1"/>
    <x v="0"/>
    <x v="1"/>
    <n v="2"/>
    <n v="40477276.296199858"/>
  </r>
  <r>
    <n v="501808"/>
    <n v="10945"/>
    <d v="2026-02-06T00:00:00"/>
    <x v="44"/>
    <x v="0"/>
    <s v="Patna"/>
    <s v="Bihar"/>
    <x v="2"/>
    <x v="5"/>
    <x v="34"/>
    <x v="2"/>
    <n v="1568.72"/>
    <n v="1568.72"/>
    <n v="27"/>
    <n v="1145.1656"/>
    <x v="1"/>
    <x v="0"/>
    <x v="1"/>
    <n v="4"/>
    <n v="40477276.296199858"/>
  </r>
  <r>
    <n v="501809"/>
    <n v="10150"/>
    <d v="2025-09-13T00:00:00"/>
    <x v="27"/>
    <x v="0"/>
    <s v="Bhopal"/>
    <s v="Madhya Pradesh"/>
    <x v="4"/>
    <x v="15"/>
    <x v="18"/>
    <x v="2"/>
    <n v="575.54999999999995"/>
    <n v="575.54999999999995"/>
    <n v="19"/>
    <n v="466.19549999999998"/>
    <x v="0"/>
    <x v="0"/>
    <x v="2"/>
    <n v="3"/>
    <n v="40477276.296199858"/>
  </r>
  <r>
    <n v="501810"/>
    <n v="10053"/>
    <d v="2025-09-28T00:00:00"/>
    <x v="14"/>
    <x v="1"/>
    <s v="Kochi"/>
    <s v="Kerala"/>
    <x v="1"/>
    <x v="1"/>
    <x v="1"/>
    <x v="4"/>
    <n v="1831.72"/>
    <n v="9158.6"/>
    <n v="22"/>
    <n v="7143.7080000000005"/>
    <x v="1"/>
    <x v="0"/>
    <x v="1"/>
    <n v="4"/>
    <n v="40477276.296199858"/>
  </r>
  <r>
    <n v="501811"/>
    <n v="10968"/>
    <d v="2025-02-13T00:00:00"/>
    <x v="44"/>
    <x v="1"/>
    <s v="Mumbai"/>
    <s v="Maharashtra"/>
    <x v="4"/>
    <x v="7"/>
    <x v="10"/>
    <x v="1"/>
    <n v="718.21"/>
    <n v="1436.42"/>
    <n v="5"/>
    <n v="1364.5989999999999"/>
    <x v="3"/>
    <x v="0"/>
    <x v="1"/>
    <n v="7"/>
    <n v="40477276.296199858"/>
  </r>
  <r>
    <n v="501812"/>
    <n v="10531"/>
    <d v="2026-06-09T00:00:00"/>
    <x v="1"/>
    <x v="1"/>
    <s v="Indore"/>
    <s v="Madhya Pradesh"/>
    <x v="6"/>
    <x v="26"/>
    <x v="99"/>
    <x v="2"/>
    <n v="598.13"/>
    <n v="598.13"/>
    <n v="18"/>
    <n v="490.46660000000003"/>
    <x v="1"/>
    <x v="2"/>
    <x v="2"/>
    <n v="0"/>
    <n v="3077928.2320000008"/>
  </r>
  <r>
    <n v="501813"/>
    <n v="10842"/>
    <d v="2025-11-24T00:00:00"/>
    <x v="1"/>
    <x v="0"/>
    <s v="Pune"/>
    <s v="Maharashtra"/>
    <x v="1"/>
    <x v="1"/>
    <x v="1"/>
    <x v="4"/>
    <n v="1896.85"/>
    <n v="9484.25"/>
    <n v="2"/>
    <n v="9294.5650000000005"/>
    <x v="1"/>
    <x v="0"/>
    <x v="1"/>
    <n v="7"/>
    <n v="40477276.296199858"/>
  </r>
  <r>
    <n v="501814"/>
    <n v="11394"/>
    <d v="2026-02-21T00:00:00"/>
    <x v="25"/>
    <x v="1"/>
    <s v="Gurugram"/>
    <s v="Haryana"/>
    <x v="2"/>
    <x v="5"/>
    <x v="5"/>
    <x v="1"/>
    <n v="5808.9"/>
    <n v="11617.8"/>
    <n v="14"/>
    <n v="9991.3079999999991"/>
    <x v="4"/>
    <x v="0"/>
    <x v="2"/>
    <n v="1"/>
    <n v="40477276.296199858"/>
  </r>
  <r>
    <n v="501815"/>
    <n v="10284"/>
    <d v="2025-02-11T00:00:00"/>
    <x v="24"/>
    <x v="0"/>
    <s v="Hyderabad"/>
    <s v="Telangana"/>
    <x v="1"/>
    <x v="9"/>
    <x v="45"/>
    <x v="2"/>
    <n v="1864.4"/>
    <n v="1864.4"/>
    <n v="10"/>
    <n v="1677.96"/>
    <x v="1"/>
    <x v="0"/>
    <x v="2"/>
    <n v="4"/>
    <n v="40477276.296199858"/>
  </r>
  <r>
    <n v="501816"/>
    <n v="10938"/>
    <d v="2025-11-20T00:00:00"/>
    <x v="28"/>
    <x v="1"/>
    <s v="Guwahati"/>
    <s v="Assam"/>
    <x v="2"/>
    <x v="5"/>
    <x v="5"/>
    <x v="2"/>
    <n v="5951.81"/>
    <n v="5951.81"/>
    <n v="18"/>
    <n v="4880.4842000000008"/>
    <x v="3"/>
    <x v="0"/>
    <x v="0"/>
    <n v="4"/>
    <n v="40477276.296199858"/>
  </r>
  <r>
    <n v="501817"/>
    <n v="11205"/>
    <d v="2025-01-21T00:00:00"/>
    <x v="8"/>
    <x v="0"/>
    <s v="Lucknow"/>
    <s v="Uttar Pradesh"/>
    <x v="6"/>
    <x v="26"/>
    <x v="82"/>
    <x v="2"/>
    <n v="705.67"/>
    <n v="705.67"/>
    <n v="24"/>
    <n v="536.30919999999992"/>
    <x v="1"/>
    <x v="0"/>
    <x v="1"/>
    <n v="3"/>
    <n v="40477276.296199858"/>
  </r>
  <r>
    <n v="501818"/>
    <n v="11148"/>
    <d v="2026-07-07T00:00:00"/>
    <x v="17"/>
    <x v="0"/>
    <s v="Gurugram"/>
    <s v="Haryana"/>
    <x v="2"/>
    <x v="14"/>
    <x v="17"/>
    <x v="2"/>
    <n v="54077.15"/>
    <n v="54077.15"/>
    <n v="27"/>
    <n v="39476.319499999998"/>
    <x v="1"/>
    <x v="0"/>
    <x v="2"/>
    <n v="4"/>
    <n v="40477276.296199858"/>
  </r>
  <r>
    <n v="501819"/>
    <n v="10106"/>
    <d v="2026-06-12T00:00:00"/>
    <x v="11"/>
    <x v="1"/>
    <s v="Lucknow"/>
    <s v="Uttar Pradesh"/>
    <x v="2"/>
    <x v="5"/>
    <x v="26"/>
    <x v="1"/>
    <n v="5710.4"/>
    <n v="11420.8"/>
    <n v="12"/>
    <n v="10050.304"/>
    <x v="1"/>
    <x v="0"/>
    <x v="1"/>
    <n v="5"/>
    <n v="40477276.296199858"/>
  </r>
  <r>
    <n v="501820"/>
    <n v="10365"/>
    <d v="2025-06-30T00:00:00"/>
    <x v="28"/>
    <x v="0"/>
    <s v="Mumbai"/>
    <s v="Maharashtra"/>
    <x v="2"/>
    <x v="14"/>
    <x v="23"/>
    <x v="2"/>
    <n v="59239.8"/>
    <n v="59239.8"/>
    <n v="20"/>
    <n v="47391.840000000004"/>
    <x v="1"/>
    <x v="2"/>
    <x v="0"/>
    <n v="0"/>
    <n v="3077928.2320000008"/>
  </r>
  <r>
    <n v="501821"/>
    <n v="11412"/>
    <d v="2025-11-21T00:00:00"/>
    <x v="10"/>
    <x v="0"/>
    <s v="Delhi"/>
    <s v="Delhi (NCT)"/>
    <x v="3"/>
    <x v="8"/>
    <x v="46"/>
    <x v="1"/>
    <n v="1236.8800000000001"/>
    <n v="2473.7600000000002"/>
    <n v="26"/>
    <n v="1830.5824000000002"/>
    <x v="4"/>
    <x v="0"/>
    <x v="1"/>
    <n v="2"/>
    <n v="40477276.296199858"/>
  </r>
  <r>
    <n v="501822"/>
    <n v="10910"/>
    <d v="2025-08-15T00:00:00"/>
    <x v="46"/>
    <x v="1"/>
    <s v="Vadodara"/>
    <s v="Gujarat"/>
    <x v="2"/>
    <x v="3"/>
    <x v="24"/>
    <x v="2"/>
    <n v="37026.51"/>
    <n v="37026.51"/>
    <n v="29"/>
    <n v="26288.822100000001"/>
    <x v="1"/>
    <x v="0"/>
    <x v="2"/>
    <n v="5"/>
    <n v="40477276.296199858"/>
  </r>
  <r>
    <n v="501823"/>
    <n v="11365"/>
    <d v="2026-01-08T00:00:00"/>
    <x v="40"/>
    <x v="1"/>
    <s v="Jaipur"/>
    <s v="Rajasthan"/>
    <x v="0"/>
    <x v="0"/>
    <x v="0"/>
    <x v="2"/>
    <n v="174.44"/>
    <n v="174.44"/>
    <n v="8"/>
    <n v="160.48480000000001"/>
    <x v="1"/>
    <x v="0"/>
    <x v="0"/>
    <n v="5"/>
    <n v="40477276.296199858"/>
  </r>
  <r>
    <n v="501824"/>
    <n v="10141"/>
    <d v="2025-07-23T00:00:00"/>
    <x v="27"/>
    <x v="1"/>
    <s v="Bengaluru"/>
    <s v="Karnataka"/>
    <x v="5"/>
    <x v="23"/>
    <x v="91"/>
    <x v="2"/>
    <n v="1851.78"/>
    <n v="1851.78"/>
    <n v="10"/>
    <n v="1666.6020000000001"/>
    <x v="1"/>
    <x v="0"/>
    <x v="1"/>
    <n v="4"/>
    <n v="40477276.296199858"/>
  </r>
  <r>
    <n v="501825"/>
    <n v="10079"/>
    <d v="2026-07-23T00:00:00"/>
    <x v="8"/>
    <x v="1"/>
    <s v="Gurugram"/>
    <s v="Haryana"/>
    <x v="3"/>
    <x v="8"/>
    <x v="9"/>
    <x v="2"/>
    <n v="940.05"/>
    <n v="940.05"/>
    <n v="9"/>
    <n v="855.44550000000004"/>
    <x v="0"/>
    <x v="0"/>
    <x v="2"/>
    <n v="3"/>
    <n v="40477276.296199858"/>
  </r>
  <r>
    <n v="501826"/>
    <n v="10745"/>
    <d v="2026-05-04T00:00:00"/>
    <x v="10"/>
    <x v="1"/>
    <s v="Bhopal"/>
    <s v="Madhya Pradesh"/>
    <x v="4"/>
    <x v="21"/>
    <x v="98"/>
    <x v="2"/>
    <n v="482.43"/>
    <n v="482.43"/>
    <n v="7"/>
    <n v="448.65989999999999"/>
    <x v="1"/>
    <x v="0"/>
    <x v="1"/>
    <n v="5"/>
    <n v="40477276.296199858"/>
  </r>
  <r>
    <n v="501827"/>
    <n v="11109"/>
    <d v="2026-06-03T00:00:00"/>
    <x v="14"/>
    <x v="1"/>
    <s v="Kolkata"/>
    <s v="West Bengal"/>
    <x v="0"/>
    <x v="10"/>
    <x v="105"/>
    <x v="2"/>
    <n v="210.12"/>
    <n v="210.12"/>
    <n v="24"/>
    <n v="159.69120000000001"/>
    <x v="2"/>
    <x v="0"/>
    <x v="2"/>
    <n v="3"/>
    <n v="40477276.296199858"/>
  </r>
  <r>
    <n v="501828"/>
    <n v="10885"/>
    <d v="2026-07-17T00:00:00"/>
    <x v="28"/>
    <x v="1"/>
    <s v="Mumbai"/>
    <s v="Maharashtra"/>
    <x v="0"/>
    <x v="0"/>
    <x v="29"/>
    <x v="2"/>
    <n v="41.17"/>
    <n v="41.17"/>
    <n v="20"/>
    <n v="32.936"/>
    <x v="3"/>
    <x v="0"/>
    <x v="1"/>
    <n v="3"/>
    <n v="40477276.296199858"/>
  </r>
  <r>
    <n v="501829"/>
    <n v="10415"/>
    <d v="2025-12-30T00:00:00"/>
    <x v="11"/>
    <x v="0"/>
    <s v="Kochi"/>
    <s v="Kerala"/>
    <x v="2"/>
    <x v="6"/>
    <x v="60"/>
    <x v="2"/>
    <n v="3556.31"/>
    <n v="3556.31"/>
    <n v="15"/>
    <n v="3022.8634999999999"/>
    <x v="2"/>
    <x v="0"/>
    <x v="1"/>
    <n v="4"/>
    <n v="40477276.296199858"/>
  </r>
  <r>
    <n v="501830"/>
    <n v="10542"/>
    <d v="2026-04-25T00:00:00"/>
    <x v="33"/>
    <x v="1"/>
    <s v="Chennai"/>
    <s v="Tamil Nadu"/>
    <x v="5"/>
    <x v="22"/>
    <x v="55"/>
    <x v="2"/>
    <n v="2405.52"/>
    <n v="2405.52"/>
    <n v="7"/>
    <n v="2237.1335999999997"/>
    <x v="1"/>
    <x v="0"/>
    <x v="1"/>
    <n v="6"/>
    <n v="40477276.296199858"/>
  </r>
  <r>
    <n v="501831"/>
    <n v="10878"/>
    <d v="2025-09-05T00:00:00"/>
    <x v="25"/>
    <x v="1"/>
    <s v="Bengaluru"/>
    <s v="Karnataka"/>
    <x v="0"/>
    <x v="17"/>
    <x v="38"/>
    <x v="2"/>
    <n v="30.39"/>
    <n v="30.39"/>
    <n v="26"/>
    <n v="22.488600000000002"/>
    <x v="4"/>
    <x v="0"/>
    <x v="0"/>
    <n v="4"/>
    <n v="40477276.296199858"/>
  </r>
  <r>
    <n v="501832"/>
    <n v="10566"/>
    <d v="2026-05-29T00:00:00"/>
    <x v="12"/>
    <x v="0"/>
    <s v="Pune"/>
    <s v="Maharashtra"/>
    <x v="0"/>
    <x v="10"/>
    <x v="105"/>
    <x v="1"/>
    <n v="205.82"/>
    <n v="411.64"/>
    <n v="3"/>
    <n v="399.29079999999999"/>
    <x v="3"/>
    <x v="0"/>
    <x v="0"/>
    <n v="3"/>
    <n v="40477276.296199858"/>
  </r>
  <r>
    <n v="501833"/>
    <n v="11432"/>
    <d v="2025-07-29T00:00:00"/>
    <x v="4"/>
    <x v="0"/>
    <s v="Dehradun"/>
    <s v="Uttarakhand"/>
    <x v="3"/>
    <x v="11"/>
    <x v="72"/>
    <x v="1"/>
    <n v="1889.88"/>
    <n v="3779.76"/>
    <n v="11"/>
    <n v="3363.9864000000002"/>
    <x v="3"/>
    <x v="0"/>
    <x v="1"/>
    <n v="3"/>
    <n v="40477276.296199858"/>
  </r>
  <r>
    <n v="501834"/>
    <n v="10316"/>
    <d v="2025-03-18T00:00:00"/>
    <x v="20"/>
    <x v="1"/>
    <s v="Bengaluru"/>
    <s v="Karnataka"/>
    <x v="4"/>
    <x v="18"/>
    <x v="69"/>
    <x v="2"/>
    <n v="358.69"/>
    <n v="358.69"/>
    <n v="4"/>
    <n v="344.3424"/>
    <x v="3"/>
    <x v="0"/>
    <x v="0"/>
    <n v="4"/>
    <n v="40477276.296199858"/>
  </r>
  <r>
    <n v="501835"/>
    <n v="11033"/>
    <d v="2025-05-12T00:00:00"/>
    <x v="11"/>
    <x v="1"/>
    <s v="Bengaluru"/>
    <s v="Karnataka"/>
    <x v="4"/>
    <x v="7"/>
    <x v="56"/>
    <x v="2"/>
    <n v="803.39"/>
    <n v="803.39"/>
    <n v="11"/>
    <n v="715.01710000000003"/>
    <x v="1"/>
    <x v="0"/>
    <x v="1"/>
    <n v="3"/>
    <n v="40477276.296199858"/>
  </r>
  <r>
    <n v="501836"/>
    <n v="11332"/>
    <d v="2026-05-23T00:00:00"/>
    <x v="40"/>
    <x v="1"/>
    <s v="Delhi"/>
    <s v="Delhi (NCT)"/>
    <x v="4"/>
    <x v="18"/>
    <x v="53"/>
    <x v="2"/>
    <n v="589.41999999999996"/>
    <n v="589.41999999999996"/>
    <n v="22"/>
    <n v="459.74759999999998"/>
    <x v="3"/>
    <x v="2"/>
    <x v="0"/>
    <n v="0"/>
    <n v="3077928.2320000008"/>
  </r>
  <r>
    <n v="501837"/>
    <n v="10732"/>
    <d v="2026-06-24T00:00:00"/>
    <x v="22"/>
    <x v="1"/>
    <s v="Mumbai"/>
    <s v="Maharashtra"/>
    <x v="0"/>
    <x v="10"/>
    <x v="30"/>
    <x v="2"/>
    <n v="156.82"/>
    <n v="156.82"/>
    <n v="24"/>
    <n v="119.1832"/>
    <x v="1"/>
    <x v="0"/>
    <x v="1"/>
    <n v="2"/>
    <n v="40477276.296199858"/>
  </r>
  <r>
    <n v="501838"/>
    <n v="10461"/>
    <d v="2025-06-26T00:00:00"/>
    <x v="47"/>
    <x v="0"/>
    <s v="Patna"/>
    <s v="Bihar"/>
    <x v="1"/>
    <x v="1"/>
    <x v="74"/>
    <x v="2"/>
    <n v="1973.82"/>
    <n v="1973.82"/>
    <n v="3"/>
    <n v="1914.6053999999999"/>
    <x v="1"/>
    <x v="0"/>
    <x v="2"/>
    <n v="3"/>
    <n v="40477276.296199858"/>
  </r>
  <r>
    <n v="501839"/>
    <n v="10980"/>
    <d v="2025-10-27T00:00:00"/>
    <x v="28"/>
    <x v="1"/>
    <s v="Lucknow"/>
    <s v="Uttar Pradesh"/>
    <x v="0"/>
    <x v="10"/>
    <x v="12"/>
    <x v="3"/>
    <n v="191.29"/>
    <n v="573.87"/>
    <n v="13"/>
    <n v="499.26690000000002"/>
    <x v="2"/>
    <x v="0"/>
    <x v="1"/>
    <n v="5"/>
    <n v="40477276.296199858"/>
  </r>
  <r>
    <n v="501840"/>
    <n v="10495"/>
    <d v="2025-06-12T00:00:00"/>
    <x v="9"/>
    <x v="0"/>
    <s v="Bhubaneswar"/>
    <s v="Odisha"/>
    <x v="2"/>
    <x v="6"/>
    <x v="7"/>
    <x v="2"/>
    <n v="5204.66"/>
    <n v="5204.66"/>
    <n v="15"/>
    <n v="4423.9609999999993"/>
    <x v="1"/>
    <x v="0"/>
    <x v="1"/>
    <n v="7"/>
    <n v="40477276.296199858"/>
  </r>
  <r>
    <n v="501841"/>
    <n v="11018"/>
    <d v="2025-03-05T00:00:00"/>
    <x v="26"/>
    <x v="1"/>
    <s v="Mumbai"/>
    <s v="Maharashtra"/>
    <x v="4"/>
    <x v="18"/>
    <x v="28"/>
    <x v="2"/>
    <n v="403.67"/>
    <n v="403.67"/>
    <n v="8"/>
    <n v="371.37640000000005"/>
    <x v="1"/>
    <x v="0"/>
    <x v="1"/>
    <n v="4"/>
    <n v="40477276.296199858"/>
  </r>
  <r>
    <n v="501842"/>
    <n v="10451"/>
    <d v="2026-07-09T00:00:00"/>
    <x v="7"/>
    <x v="1"/>
    <s v="Indore"/>
    <s v="Madhya Pradesh"/>
    <x v="3"/>
    <x v="4"/>
    <x v="39"/>
    <x v="1"/>
    <n v="4763.24"/>
    <n v="9526.48"/>
    <n v="29"/>
    <n v="6763.8007999999991"/>
    <x v="1"/>
    <x v="2"/>
    <x v="4"/>
    <n v="0"/>
    <n v="3077928.2320000008"/>
  </r>
  <r>
    <n v="501843"/>
    <n v="10914"/>
    <d v="2025-06-02T00:00:00"/>
    <x v="9"/>
    <x v="0"/>
    <s v="Kochi"/>
    <s v="Kerala"/>
    <x v="1"/>
    <x v="12"/>
    <x v="78"/>
    <x v="2"/>
    <n v="2183.46"/>
    <n v="2183.46"/>
    <n v="18"/>
    <n v="1790.4372000000001"/>
    <x v="4"/>
    <x v="0"/>
    <x v="1"/>
    <n v="4"/>
    <n v="40477276.296199858"/>
  </r>
  <r>
    <n v="501844"/>
    <n v="10273"/>
    <d v="2026-04-03T00:00:00"/>
    <x v="40"/>
    <x v="0"/>
    <s v="Bengaluru"/>
    <s v="Karnataka"/>
    <x v="0"/>
    <x v="0"/>
    <x v="65"/>
    <x v="2"/>
    <n v="40.86"/>
    <n v="40.86"/>
    <n v="11"/>
    <n v="36.365400000000001"/>
    <x v="0"/>
    <x v="0"/>
    <x v="2"/>
    <n v="3"/>
    <n v="40477276.296199858"/>
  </r>
  <r>
    <n v="501845"/>
    <n v="11394"/>
    <d v="2026-03-16T00:00:00"/>
    <x v="25"/>
    <x v="1"/>
    <s v="Gurugram"/>
    <s v="Haryana"/>
    <x v="3"/>
    <x v="8"/>
    <x v="37"/>
    <x v="4"/>
    <n v="859.36"/>
    <n v="4296.8"/>
    <n v="13"/>
    <n v="3738.2160000000003"/>
    <x v="4"/>
    <x v="0"/>
    <x v="2"/>
    <n v="2"/>
    <n v="40477276.296199858"/>
  </r>
  <r>
    <n v="501846"/>
    <n v="10133"/>
    <d v="2025-01-26T00:00:00"/>
    <x v="33"/>
    <x v="0"/>
    <s v="Ahmedabad"/>
    <s v="Gujarat"/>
    <x v="2"/>
    <x v="6"/>
    <x v="60"/>
    <x v="1"/>
    <n v="3362.38"/>
    <n v="6724.76"/>
    <n v="21"/>
    <n v="5312.5604000000003"/>
    <x v="3"/>
    <x v="0"/>
    <x v="1"/>
    <n v="6"/>
    <n v="40477276.296199858"/>
  </r>
  <r>
    <n v="501847"/>
    <n v="10324"/>
    <d v="2026-06-15T00:00:00"/>
    <x v="43"/>
    <x v="1"/>
    <s v="Pune"/>
    <s v="Maharashtra"/>
    <x v="3"/>
    <x v="8"/>
    <x v="46"/>
    <x v="0"/>
    <n v="1135.4000000000001"/>
    <n v="4541.6000000000004"/>
    <n v="29"/>
    <n v="3224.5360000000001"/>
    <x v="1"/>
    <x v="0"/>
    <x v="0"/>
    <n v="6"/>
    <n v="40477276.296199858"/>
  </r>
  <r>
    <n v="501848"/>
    <n v="11155"/>
    <d v="2025-11-21T00:00:00"/>
    <x v="37"/>
    <x v="1"/>
    <s v="Lucknow"/>
    <s v="Uttar Pradesh"/>
    <x v="6"/>
    <x v="19"/>
    <x v="31"/>
    <x v="0"/>
    <n v="781.99"/>
    <n v="3127.96"/>
    <n v="5"/>
    <n v="2971.5619999999999"/>
    <x v="4"/>
    <x v="0"/>
    <x v="1"/>
    <n v="1"/>
    <n v="40477276.296199858"/>
  </r>
  <r>
    <n v="501849"/>
    <n v="10301"/>
    <d v="2025-01-27T00:00:00"/>
    <x v="5"/>
    <x v="0"/>
    <s v="Bengaluru"/>
    <s v="Karnataka"/>
    <x v="4"/>
    <x v="21"/>
    <x v="51"/>
    <x v="2"/>
    <n v="398.25"/>
    <n v="398.25"/>
    <n v="17"/>
    <n v="330.54749999999996"/>
    <x v="0"/>
    <x v="2"/>
    <x v="0"/>
    <n v="0"/>
    <n v="3077928.2320000008"/>
  </r>
  <r>
    <n v="501850"/>
    <n v="10886"/>
    <d v="2025-11-17T00:00:00"/>
    <x v="44"/>
    <x v="0"/>
    <s v="Mumbai"/>
    <s v="Maharashtra"/>
    <x v="0"/>
    <x v="13"/>
    <x v="89"/>
    <x v="2"/>
    <n v="287.32"/>
    <n v="287.32"/>
    <n v="4"/>
    <n v="275.8272"/>
    <x v="0"/>
    <x v="0"/>
    <x v="0"/>
    <n v="2"/>
    <n v="40477276.296199858"/>
  </r>
  <r>
    <n v="501851"/>
    <n v="10959"/>
    <d v="2025-06-16T00:00:00"/>
    <x v="10"/>
    <x v="0"/>
    <s v="Bengaluru"/>
    <s v="Karnataka"/>
    <x v="4"/>
    <x v="7"/>
    <x v="80"/>
    <x v="2"/>
    <n v="579.14"/>
    <n v="579.14"/>
    <n v="30"/>
    <n v="405.39799999999997"/>
    <x v="4"/>
    <x v="0"/>
    <x v="2"/>
    <n v="2"/>
    <n v="40477276.296199858"/>
  </r>
  <r>
    <n v="501852"/>
    <n v="10350"/>
    <d v="2025-06-23T00:00:00"/>
    <x v="3"/>
    <x v="0"/>
    <s v="Delhi"/>
    <s v="Delhi (NCT)"/>
    <x v="4"/>
    <x v="15"/>
    <x v="73"/>
    <x v="1"/>
    <n v="494.12"/>
    <n v="988.24"/>
    <n v="11"/>
    <n v="879.53359999999998"/>
    <x v="0"/>
    <x v="0"/>
    <x v="2"/>
    <n v="6"/>
    <n v="40477276.296199858"/>
  </r>
  <r>
    <n v="501853"/>
    <n v="10367"/>
    <d v="2026-08-13T00:00:00"/>
    <x v="25"/>
    <x v="1"/>
    <s v="Bhubaneswar"/>
    <s v="Odisha"/>
    <x v="1"/>
    <x v="12"/>
    <x v="15"/>
    <x v="2"/>
    <n v="1459.19"/>
    <n v="1459.19"/>
    <n v="12"/>
    <n v="1284.0872000000002"/>
    <x v="1"/>
    <x v="1"/>
    <x v="0"/>
    <n v="3"/>
    <n v="1813400.6490999996"/>
  </r>
  <r>
    <n v="501854"/>
    <n v="11362"/>
    <d v="2026-07-10T00:00:00"/>
    <x v="10"/>
    <x v="0"/>
    <s v="Pune"/>
    <s v="Maharashtra"/>
    <x v="2"/>
    <x v="14"/>
    <x v="77"/>
    <x v="2"/>
    <n v="66245.899999999994"/>
    <n v="66245.899999999994"/>
    <n v="18"/>
    <n v="54321.637999999999"/>
    <x v="3"/>
    <x v="0"/>
    <x v="2"/>
    <n v="5"/>
    <n v="40477276.296199858"/>
  </r>
  <r>
    <n v="501855"/>
    <n v="10326"/>
    <d v="2026-08-10T00:00:00"/>
    <x v="36"/>
    <x v="0"/>
    <s v="Gurugram"/>
    <s v="Haryana"/>
    <x v="3"/>
    <x v="11"/>
    <x v="72"/>
    <x v="2"/>
    <n v="1911.65"/>
    <n v="1911.65"/>
    <n v="21"/>
    <n v="1510.2035000000001"/>
    <x v="1"/>
    <x v="0"/>
    <x v="0"/>
    <n v="4"/>
    <n v="40477276.296199858"/>
  </r>
  <r>
    <n v="501856"/>
    <n v="11153"/>
    <d v="2026-04-28T00:00:00"/>
    <x v="14"/>
    <x v="1"/>
    <s v="Pune"/>
    <s v="Maharashtra"/>
    <x v="0"/>
    <x v="13"/>
    <x v="89"/>
    <x v="2"/>
    <n v="279.32"/>
    <n v="279.32"/>
    <n v="15"/>
    <n v="237.422"/>
    <x v="3"/>
    <x v="0"/>
    <x v="1"/>
    <n v="4"/>
    <n v="40477276.296199858"/>
  </r>
  <r>
    <n v="501857"/>
    <n v="10491"/>
    <d v="2026-03-11T00:00:00"/>
    <x v="20"/>
    <x v="1"/>
    <s v="Bengaluru"/>
    <s v="Karnataka"/>
    <x v="1"/>
    <x v="1"/>
    <x v="74"/>
    <x v="2"/>
    <n v="2002.87"/>
    <n v="2002.87"/>
    <n v="19"/>
    <n v="1622.3247000000001"/>
    <x v="0"/>
    <x v="0"/>
    <x v="1"/>
    <n v="4"/>
    <n v="40477276.296199858"/>
  </r>
  <r>
    <n v="501858"/>
    <n v="10667"/>
    <d v="2025-01-23T00:00:00"/>
    <x v="29"/>
    <x v="1"/>
    <s v="Mumbai"/>
    <s v="Maharashtra"/>
    <x v="2"/>
    <x v="6"/>
    <x v="60"/>
    <x v="2"/>
    <n v="3386.98"/>
    <n v="3386.98"/>
    <n v="20"/>
    <n v="2709.5840000000003"/>
    <x v="1"/>
    <x v="0"/>
    <x v="2"/>
    <n v="3"/>
    <n v="40477276.296199858"/>
  </r>
  <r>
    <n v="501859"/>
    <n v="11030"/>
    <d v="2025-10-31T00:00:00"/>
    <x v="22"/>
    <x v="0"/>
    <s v="Noida"/>
    <s v="Uttar Pradesh"/>
    <x v="5"/>
    <x v="12"/>
    <x v="22"/>
    <x v="2"/>
    <n v="489.71"/>
    <n v="489.71"/>
    <n v="7"/>
    <n v="455.43029999999993"/>
    <x v="3"/>
    <x v="0"/>
    <x v="0"/>
    <n v="5"/>
    <n v="40477276.296199858"/>
  </r>
  <r>
    <n v="501860"/>
    <n v="10821"/>
    <d v="2025-02-05T00:00:00"/>
    <x v="41"/>
    <x v="1"/>
    <s v="Nashik"/>
    <s v="Maharashtra"/>
    <x v="3"/>
    <x v="4"/>
    <x v="88"/>
    <x v="2"/>
    <n v="6777.99"/>
    <n v="6777.99"/>
    <n v="2"/>
    <n v="6642.4301999999998"/>
    <x v="0"/>
    <x v="0"/>
    <x v="0"/>
    <n v="7"/>
    <n v="40477276.296199858"/>
  </r>
  <r>
    <n v="501861"/>
    <n v="10768"/>
    <d v="2025-07-30T00:00:00"/>
    <x v="34"/>
    <x v="0"/>
    <s v="Chennai"/>
    <s v="Tamil Nadu"/>
    <x v="2"/>
    <x v="3"/>
    <x v="40"/>
    <x v="4"/>
    <n v="73253.81"/>
    <n v="366269.05"/>
    <n v="2"/>
    <n v="358943.66899999999"/>
    <x v="1"/>
    <x v="0"/>
    <x v="1"/>
    <n v="3"/>
    <n v="40477276.296199858"/>
  </r>
  <r>
    <n v="501862"/>
    <n v="10758"/>
    <d v="2025-03-31T00:00:00"/>
    <x v="25"/>
    <x v="1"/>
    <s v="Bengaluru"/>
    <s v="Karnataka"/>
    <x v="4"/>
    <x v="7"/>
    <x v="56"/>
    <x v="2"/>
    <n v="758.52"/>
    <n v="758.52"/>
    <n v="30"/>
    <n v="530.96399999999994"/>
    <x v="0"/>
    <x v="0"/>
    <x v="2"/>
    <n v="5"/>
    <n v="40477276.296199858"/>
  </r>
  <r>
    <n v="501863"/>
    <n v="10074"/>
    <d v="2025-03-15T00:00:00"/>
    <x v="9"/>
    <x v="0"/>
    <s v="Visakhapatnam"/>
    <s v="Andhra Pradesh"/>
    <x v="0"/>
    <x v="13"/>
    <x v="67"/>
    <x v="2"/>
    <n v="175.12"/>
    <n v="175.12"/>
    <n v="16"/>
    <n v="147.10079999999999"/>
    <x v="0"/>
    <x v="0"/>
    <x v="2"/>
    <n v="3"/>
    <n v="40477276.296199858"/>
  </r>
  <r>
    <n v="501864"/>
    <n v="11194"/>
    <d v="2025-01-13T00:00:00"/>
    <x v="11"/>
    <x v="1"/>
    <s v="Ranchi"/>
    <s v="Jharkhand"/>
    <x v="0"/>
    <x v="0"/>
    <x v="0"/>
    <x v="1"/>
    <n v="169.24"/>
    <n v="338.48"/>
    <n v="21"/>
    <n v="267.39920000000001"/>
    <x v="4"/>
    <x v="0"/>
    <x v="1"/>
    <n v="4"/>
    <n v="40477276.296199858"/>
  </r>
  <r>
    <n v="501865"/>
    <n v="10526"/>
    <d v="2026-08-15T00:00:00"/>
    <x v="0"/>
    <x v="1"/>
    <s v="Mumbai"/>
    <s v="Maharashtra"/>
    <x v="2"/>
    <x v="6"/>
    <x v="48"/>
    <x v="1"/>
    <n v="25224.959999999999"/>
    <n v="50449.919999999998"/>
    <n v="27"/>
    <n v="36828.441599999998"/>
    <x v="4"/>
    <x v="0"/>
    <x v="2"/>
    <n v="4"/>
    <n v="40477276.296199858"/>
  </r>
  <r>
    <n v="501866"/>
    <n v="10129"/>
    <d v="2026-02-16T00:00:00"/>
    <x v="8"/>
    <x v="1"/>
    <s v="Bhopal"/>
    <s v="Madhya Pradesh"/>
    <x v="1"/>
    <x v="9"/>
    <x v="62"/>
    <x v="1"/>
    <n v="1538.88"/>
    <n v="3077.76"/>
    <n v="27"/>
    <n v="2246.7647999999999"/>
    <x v="1"/>
    <x v="0"/>
    <x v="1"/>
    <n v="4"/>
    <n v="40477276.296199858"/>
  </r>
  <r>
    <n v="501867"/>
    <n v="10882"/>
    <d v="2026-07-28T00:00:00"/>
    <x v="41"/>
    <x v="0"/>
    <s v="Kolkata"/>
    <s v="West Bengal"/>
    <x v="6"/>
    <x v="19"/>
    <x v="111"/>
    <x v="2"/>
    <n v="662.46"/>
    <n v="662.46"/>
    <n v="23"/>
    <n v="510.09420000000006"/>
    <x v="1"/>
    <x v="0"/>
    <x v="1"/>
    <n v="1"/>
    <n v="40477276.296199858"/>
  </r>
  <r>
    <n v="501868"/>
    <n v="11097"/>
    <d v="2025-07-21T00:00:00"/>
    <x v="8"/>
    <x v="0"/>
    <s v="Delhi"/>
    <s v="Delhi (NCT)"/>
    <x v="0"/>
    <x v="17"/>
    <x v="86"/>
    <x v="1"/>
    <n v="727.99"/>
    <n v="1455.98"/>
    <n v="20"/>
    <n v="1164.7840000000001"/>
    <x v="0"/>
    <x v="0"/>
    <x v="0"/>
    <n v="5"/>
    <n v="40477276.296199858"/>
  </r>
  <r>
    <n v="501869"/>
    <n v="10394"/>
    <d v="2025-07-30T00:00:00"/>
    <x v="44"/>
    <x v="1"/>
    <s v="Mumbai"/>
    <s v="Maharashtra"/>
    <x v="2"/>
    <x v="6"/>
    <x v="7"/>
    <x v="2"/>
    <n v="5318.16"/>
    <n v="5318.16"/>
    <n v="22"/>
    <n v="4148.1648000000005"/>
    <x v="2"/>
    <x v="0"/>
    <x v="0"/>
    <n v="4"/>
    <n v="40477276.296199858"/>
  </r>
  <r>
    <n v="501870"/>
    <n v="11039"/>
    <d v="2025-05-04T00:00:00"/>
    <x v="25"/>
    <x v="1"/>
    <s v="Kochi"/>
    <s v="Kerala"/>
    <x v="5"/>
    <x v="12"/>
    <x v="95"/>
    <x v="2"/>
    <n v="384.83"/>
    <n v="384.83"/>
    <n v="4"/>
    <n v="369.43679999999995"/>
    <x v="3"/>
    <x v="0"/>
    <x v="2"/>
    <n v="6"/>
    <n v="40477276.296199858"/>
  </r>
  <r>
    <n v="501871"/>
    <n v="10530"/>
    <d v="2025-12-30T00:00:00"/>
    <x v="2"/>
    <x v="0"/>
    <s v="Mysuru"/>
    <s v="Karnataka"/>
    <x v="3"/>
    <x v="8"/>
    <x v="46"/>
    <x v="2"/>
    <n v="1202.54"/>
    <n v="1202.54"/>
    <n v="27"/>
    <n v="877.85419999999999"/>
    <x v="1"/>
    <x v="0"/>
    <x v="1"/>
    <n v="3"/>
    <n v="40477276.296199858"/>
  </r>
  <r>
    <n v="501872"/>
    <n v="10183"/>
    <d v="2025-04-16T00:00:00"/>
    <x v="33"/>
    <x v="0"/>
    <s v="Gurugram"/>
    <s v="Haryana"/>
    <x v="3"/>
    <x v="11"/>
    <x v="72"/>
    <x v="1"/>
    <n v="2006.33"/>
    <n v="4012.66"/>
    <n v="28"/>
    <n v="2889.1151999999997"/>
    <x v="3"/>
    <x v="2"/>
    <x v="4"/>
    <n v="0"/>
    <n v="3077928.2320000008"/>
  </r>
  <r>
    <n v="501873"/>
    <n v="10337"/>
    <d v="2025-10-27T00:00:00"/>
    <x v="5"/>
    <x v="1"/>
    <s v="Ahmedabad"/>
    <s v="Gujarat"/>
    <x v="0"/>
    <x v="17"/>
    <x v="38"/>
    <x v="3"/>
    <n v="31.15"/>
    <n v="93.449999999999989"/>
    <n v="16"/>
    <n v="78.49799999999999"/>
    <x v="5"/>
    <x v="0"/>
    <x v="2"/>
    <n v="4"/>
    <n v="40477276.296199858"/>
  </r>
  <r>
    <n v="501874"/>
    <n v="11450"/>
    <d v="2025-08-17T00:00:00"/>
    <x v="20"/>
    <x v="1"/>
    <s v="Patna"/>
    <s v="Bihar"/>
    <x v="3"/>
    <x v="11"/>
    <x v="71"/>
    <x v="2"/>
    <n v="801.85"/>
    <n v="801.85"/>
    <n v="22"/>
    <n v="625.44299999999998"/>
    <x v="2"/>
    <x v="0"/>
    <x v="2"/>
    <n v="5"/>
    <n v="40477276.296199858"/>
  </r>
  <r>
    <n v="501875"/>
    <n v="10558"/>
    <d v="2026-05-12T00:00:00"/>
    <x v="26"/>
    <x v="1"/>
    <s v="Nagpur"/>
    <s v="Maharashtra"/>
    <x v="1"/>
    <x v="2"/>
    <x v="6"/>
    <x v="3"/>
    <n v="5228.87"/>
    <n v="15686.61"/>
    <n v="13"/>
    <n v="13647.350700000001"/>
    <x v="4"/>
    <x v="0"/>
    <x v="2"/>
    <n v="3"/>
    <n v="40477276.296199858"/>
  </r>
  <r>
    <n v="501876"/>
    <n v="10959"/>
    <d v="2025-01-18T00:00:00"/>
    <x v="10"/>
    <x v="0"/>
    <s v="Bengaluru"/>
    <s v="Karnataka"/>
    <x v="4"/>
    <x v="15"/>
    <x v="18"/>
    <x v="1"/>
    <n v="597.07000000000005"/>
    <n v="1194.1400000000001"/>
    <n v="29"/>
    <n v="847.83940000000007"/>
    <x v="1"/>
    <x v="0"/>
    <x v="1"/>
    <n v="3"/>
    <n v="40477276.296199858"/>
  </r>
  <r>
    <n v="501877"/>
    <n v="10724"/>
    <d v="2025-09-03T00:00:00"/>
    <x v="28"/>
    <x v="0"/>
    <s v="Lucknow"/>
    <s v="Uttar Pradesh"/>
    <x v="1"/>
    <x v="9"/>
    <x v="62"/>
    <x v="1"/>
    <n v="1681.09"/>
    <n v="3362.18"/>
    <n v="12"/>
    <n v="2958.7183999999997"/>
    <x v="4"/>
    <x v="0"/>
    <x v="1"/>
    <n v="3"/>
    <n v="40477276.296199858"/>
  </r>
  <r>
    <n v="501878"/>
    <n v="10111"/>
    <d v="2026-05-02T00:00:00"/>
    <x v="0"/>
    <x v="0"/>
    <s v="Chandigarh"/>
    <s v="Chandigarh (UT)"/>
    <x v="2"/>
    <x v="14"/>
    <x v="23"/>
    <x v="4"/>
    <n v="55865.5"/>
    <n v="279327.5"/>
    <n v="16"/>
    <n v="234635.1"/>
    <x v="4"/>
    <x v="0"/>
    <x v="2"/>
    <n v="4"/>
    <n v="40477276.296199858"/>
  </r>
  <r>
    <n v="501879"/>
    <n v="10868"/>
    <d v="2026-08-08T00:00:00"/>
    <x v="11"/>
    <x v="0"/>
    <s v="Guwahati"/>
    <s v="Assam"/>
    <x v="2"/>
    <x v="14"/>
    <x v="23"/>
    <x v="2"/>
    <n v="56612.02"/>
    <n v="56612.02"/>
    <n v="8"/>
    <n v="52083.058400000002"/>
    <x v="1"/>
    <x v="0"/>
    <x v="2"/>
    <n v="4"/>
    <n v="40477276.296199858"/>
  </r>
  <r>
    <n v="501880"/>
    <n v="11054"/>
    <d v="2026-07-02T00:00:00"/>
    <x v="27"/>
    <x v="2"/>
    <s v="Visakhapatnam"/>
    <s v="Andhra Pradesh"/>
    <x v="5"/>
    <x v="22"/>
    <x v="55"/>
    <x v="1"/>
    <n v="2383.77"/>
    <n v="4767.54"/>
    <n v="26"/>
    <n v="3527.9796000000001"/>
    <x v="0"/>
    <x v="0"/>
    <x v="2"/>
    <n v="3"/>
    <n v="40477276.296199858"/>
  </r>
  <r>
    <n v="501881"/>
    <n v="10549"/>
    <d v="2026-03-13T00:00:00"/>
    <x v="11"/>
    <x v="1"/>
    <s v="Delhi"/>
    <s v="Delhi (NCT)"/>
    <x v="3"/>
    <x v="20"/>
    <x v="50"/>
    <x v="3"/>
    <n v="3682.76"/>
    <n v="11048.28"/>
    <n v="11"/>
    <n v="9832.9692000000014"/>
    <x v="1"/>
    <x v="0"/>
    <x v="0"/>
    <n v="4"/>
    <n v="40477276.296199858"/>
  </r>
  <r>
    <n v="501882"/>
    <n v="11325"/>
    <d v="2025-07-19T00:00:00"/>
    <x v="8"/>
    <x v="0"/>
    <s v="Guwahati"/>
    <s v="Assam"/>
    <x v="3"/>
    <x v="8"/>
    <x v="14"/>
    <x v="2"/>
    <n v="678.64"/>
    <n v="678.64"/>
    <n v="22"/>
    <n v="529.33920000000001"/>
    <x v="5"/>
    <x v="0"/>
    <x v="2"/>
    <n v="4"/>
    <n v="40477276.296199858"/>
  </r>
  <r>
    <n v="501883"/>
    <n v="11274"/>
    <d v="2025-09-11T00:00:00"/>
    <x v="29"/>
    <x v="1"/>
    <s v="Bengaluru"/>
    <s v="Karnataka"/>
    <x v="1"/>
    <x v="12"/>
    <x v="15"/>
    <x v="2"/>
    <n v="1499.98"/>
    <n v="1499.98"/>
    <n v="2"/>
    <n v="1469.9803999999999"/>
    <x v="1"/>
    <x v="0"/>
    <x v="2"/>
    <n v="3"/>
    <n v="40477276.296199858"/>
  </r>
  <r>
    <n v="501884"/>
    <n v="10520"/>
    <d v="2026-08-21T00:00:00"/>
    <x v="28"/>
    <x v="0"/>
    <s v="Pune"/>
    <s v="Maharashtra"/>
    <x v="5"/>
    <x v="12"/>
    <x v="43"/>
    <x v="2"/>
    <n v="595.64"/>
    <n v="595.64"/>
    <n v="23"/>
    <n v="458.64280000000002"/>
    <x v="1"/>
    <x v="0"/>
    <x v="0"/>
    <n v="2"/>
    <n v="40477276.296199858"/>
  </r>
  <r>
    <n v="501885"/>
    <n v="10563"/>
    <d v="2026-07-29T00:00:00"/>
    <x v="39"/>
    <x v="0"/>
    <s v="Vadodara"/>
    <s v="Gujarat"/>
    <x v="2"/>
    <x v="5"/>
    <x v="26"/>
    <x v="2"/>
    <n v="5654.62"/>
    <n v="5654.62"/>
    <n v="9"/>
    <n v="5145.7042000000001"/>
    <x v="1"/>
    <x v="2"/>
    <x v="4"/>
    <n v="0"/>
    <n v="3077928.2320000008"/>
  </r>
  <r>
    <n v="501886"/>
    <n v="10666"/>
    <d v="2025-04-28T00:00:00"/>
    <x v="8"/>
    <x v="1"/>
    <s v="Dehradun"/>
    <s v="Uttarakhand"/>
    <x v="1"/>
    <x v="2"/>
    <x v="106"/>
    <x v="2"/>
    <n v="5932.84"/>
    <n v="5932.84"/>
    <n v="20"/>
    <n v="4746.2719999999999"/>
    <x v="0"/>
    <x v="0"/>
    <x v="4"/>
    <n v="3"/>
    <n v="40477276.296199858"/>
  </r>
  <r>
    <n v="501887"/>
    <n v="10007"/>
    <d v="2025-05-08T00:00:00"/>
    <x v="9"/>
    <x v="1"/>
    <s v="Surat"/>
    <s v="Gujarat"/>
    <x v="3"/>
    <x v="20"/>
    <x v="44"/>
    <x v="2"/>
    <n v="8092"/>
    <n v="8092"/>
    <n v="6"/>
    <n v="7606.48"/>
    <x v="2"/>
    <x v="0"/>
    <x v="2"/>
    <n v="6"/>
    <n v="40477276.296199858"/>
  </r>
  <r>
    <n v="501888"/>
    <n v="10143"/>
    <d v="2025-05-21T00:00:00"/>
    <x v="19"/>
    <x v="0"/>
    <s v="Kolkata"/>
    <s v="West Bengal"/>
    <x v="0"/>
    <x v="17"/>
    <x v="35"/>
    <x v="4"/>
    <n v="297.02999999999997"/>
    <n v="1485.1499999999999"/>
    <n v="23"/>
    <n v="1143.5654999999999"/>
    <x v="3"/>
    <x v="0"/>
    <x v="2"/>
    <n v="3"/>
    <n v="40477276.296199858"/>
  </r>
  <r>
    <n v="501889"/>
    <n v="10845"/>
    <d v="2025-09-29T00:00:00"/>
    <x v="25"/>
    <x v="1"/>
    <s v="Hyderabad"/>
    <s v="Telangana"/>
    <x v="2"/>
    <x v="6"/>
    <x v="7"/>
    <x v="1"/>
    <n v="5780.22"/>
    <n v="11560.44"/>
    <n v="16"/>
    <n v="9710.7695999999996"/>
    <x v="1"/>
    <x v="0"/>
    <x v="1"/>
    <n v="3"/>
    <n v="40477276.296199858"/>
  </r>
  <r>
    <n v="501890"/>
    <n v="10799"/>
    <d v="2026-07-02T00:00:00"/>
    <x v="20"/>
    <x v="1"/>
    <s v="Bhopal"/>
    <s v="Madhya Pradesh"/>
    <x v="5"/>
    <x v="22"/>
    <x v="52"/>
    <x v="0"/>
    <n v="1029.3800000000001"/>
    <n v="4117.5200000000004"/>
    <n v="21"/>
    <n v="3252.8408000000004"/>
    <x v="2"/>
    <x v="0"/>
    <x v="3"/>
    <n v="2"/>
    <n v="40477276.296199858"/>
  </r>
  <r>
    <n v="501891"/>
    <n v="10971"/>
    <d v="2026-03-07T00:00:00"/>
    <x v="8"/>
    <x v="1"/>
    <s v="Pune"/>
    <s v="Maharashtra"/>
    <x v="3"/>
    <x v="11"/>
    <x v="71"/>
    <x v="1"/>
    <n v="787.03"/>
    <n v="1574.06"/>
    <n v="10"/>
    <n v="1416.654"/>
    <x v="0"/>
    <x v="0"/>
    <x v="0"/>
    <n v="4"/>
    <n v="40477276.296199858"/>
  </r>
  <r>
    <n v="501892"/>
    <n v="10812"/>
    <d v="2025-04-29T00:00:00"/>
    <x v="26"/>
    <x v="0"/>
    <s v="Mumbai"/>
    <s v="Maharashtra"/>
    <x v="3"/>
    <x v="11"/>
    <x v="13"/>
    <x v="2"/>
    <n v="1375.9"/>
    <n v="1375.9"/>
    <n v="13"/>
    <n v="1197.0330000000001"/>
    <x v="1"/>
    <x v="0"/>
    <x v="2"/>
    <n v="1"/>
    <n v="40477276.296199858"/>
  </r>
  <r>
    <n v="501893"/>
    <n v="11298"/>
    <d v="2025-07-26T00:00:00"/>
    <x v="29"/>
    <x v="0"/>
    <s v="Kochi"/>
    <s v="Kerala"/>
    <x v="3"/>
    <x v="8"/>
    <x v="9"/>
    <x v="0"/>
    <n v="1004.38"/>
    <n v="4017.52"/>
    <n v="23"/>
    <n v="3093.4904000000001"/>
    <x v="0"/>
    <x v="0"/>
    <x v="1"/>
    <n v="5"/>
    <n v="40477276.296199858"/>
  </r>
  <r>
    <n v="501894"/>
    <n v="10570"/>
    <d v="2025-08-25T00:00:00"/>
    <x v="12"/>
    <x v="1"/>
    <s v="Pune"/>
    <s v="Maharashtra"/>
    <x v="6"/>
    <x v="25"/>
    <x v="92"/>
    <x v="1"/>
    <n v="409.13"/>
    <n v="818.26"/>
    <n v="30"/>
    <n v="572.78199999999993"/>
    <x v="0"/>
    <x v="0"/>
    <x v="1"/>
    <n v="1"/>
    <n v="40477276.296199858"/>
  </r>
  <r>
    <n v="501895"/>
    <n v="10273"/>
    <d v="2026-02-03T00:00:00"/>
    <x v="40"/>
    <x v="0"/>
    <s v="Bengaluru"/>
    <s v="Karnataka"/>
    <x v="6"/>
    <x v="26"/>
    <x v="99"/>
    <x v="1"/>
    <n v="602.62"/>
    <n v="1205.24"/>
    <n v="30"/>
    <n v="843.66800000000001"/>
    <x v="3"/>
    <x v="0"/>
    <x v="0"/>
    <n v="3"/>
    <n v="40477276.296199858"/>
  </r>
  <r>
    <n v="501896"/>
    <n v="11174"/>
    <d v="2026-05-14T00:00:00"/>
    <x v="7"/>
    <x v="0"/>
    <s v="Delhi"/>
    <s v="Delhi (NCT)"/>
    <x v="1"/>
    <x v="2"/>
    <x v="66"/>
    <x v="2"/>
    <n v="3761.02"/>
    <n v="3761.02"/>
    <n v="6"/>
    <n v="3535.3588"/>
    <x v="0"/>
    <x v="0"/>
    <x v="0"/>
    <n v="5"/>
    <n v="40477276.296199858"/>
  </r>
  <r>
    <n v="501897"/>
    <n v="11031"/>
    <d v="2025-04-26T00:00:00"/>
    <x v="29"/>
    <x v="1"/>
    <s v="Jaipur"/>
    <s v="Rajasthan"/>
    <x v="1"/>
    <x v="1"/>
    <x v="54"/>
    <x v="2"/>
    <n v="2513.92"/>
    <n v="2513.92"/>
    <n v="6"/>
    <n v="2363.0848000000001"/>
    <x v="3"/>
    <x v="2"/>
    <x v="1"/>
    <n v="0"/>
    <n v="3077928.2320000008"/>
  </r>
  <r>
    <n v="501898"/>
    <n v="10048"/>
    <d v="2025-03-23T00:00:00"/>
    <x v="6"/>
    <x v="0"/>
    <s v="Lucknow"/>
    <s v="Uttar Pradesh"/>
    <x v="3"/>
    <x v="20"/>
    <x v="63"/>
    <x v="2"/>
    <n v="5800.2"/>
    <n v="5800.2"/>
    <n v="8"/>
    <n v="5336.1840000000002"/>
    <x v="1"/>
    <x v="2"/>
    <x v="1"/>
    <n v="0"/>
    <n v="3077928.2320000008"/>
  </r>
  <r>
    <n v="501899"/>
    <n v="11418"/>
    <d v="2026-03-31T00:00:00"/>
    <x v="27"/>
    <x v="1"/>
    <s v="Delhi"/>
    <s v="Delhi (NCT)"/>
    <x v="0"/>
    <x v="13"/>
    <x v="103"/>
    <x v="2"/>
    <n v="146.84"/>
    <n v="146.84"/>
    <n v="5"/>
    <n v="139.49799999999999"/>
    <x v="3"/>
    <x v="0"/>
    <x v="2"/>
    <n v="4"/>
    <n v="40477276.296199858"/>
  </r>
  <r>
    <n v="501900"/>
    <n v="10179"/>
    <d v="2026-03-26T00:00:00"/>
    <x v="29"/>
    <x v="0"/>
    <s v="Gurugram"/>
    <s v="Haryana"/>
    <x v="3"/>
    <x v="20"/>
    <x v="36"/>
    <x v="4"/>
    <n v="6316.25"/>
    <n v="31581.25"/>
    <n v="10"/>
    <n v="28423.125"/>
    <x v="1"/>
    <x v="0"/>
    <x v="2"/>
    <n v="5"/>
    <n v="40477276.296199858"/>
  </r>
  <r>
    <n v="501901"/>
    <n v="10185"/>
    <d v="2025-10-15T00:00:00"/>
    <x v="3"/>
    <x v="1"/>
    <s v="Visakhapatnam"/>
    <s v="Andhra Pradesh"/>
    <x v="1"/>
    <x v="2"/>
    <x v="66"/>
    <x v="2"/>
    <n v="4115.0600000000004"/>
    <n v="4115.0600000000004"/>
    <n v="4"/>
    <n v="3950.4576000000002"/>
    <x v="3"/>
    <x v="0"/>
    <x v="2"/>
    <n v="3"/>
    <n v="40477276.296199858"/>
  </r>
  <r>
    <n v="501902"/>
    <n v="11275"/>
    <d v="2026-07-27T00:00:00"/>
    <x v="40"/>
    <x v="1"/>
    <s v="Pune"/>
    <s v="Maharashtra"/>
    <x v="2"/>
    <x v="5"/>
    <x v="26"/>
    <x v="2"/>
    <n v="5621.89"/>
    <n v="5621.89"/>
    <n v="27"/>
    <n v="4103.9796999999999"/>
    <x v="3"/>
    <x v="0"/>
    <x v="1"/>
    <n v="7"/>
    <n v="40477276.296199858"/>
  </r>
  <r>
    <n v="501903"/>
    <n v="11215"/>
    <d v="2026-05-08T00:00:00"/>
    <x v="29"/>
    <x v="1"/>
    <s v="Mumbai"/>
    <s v="Maharashtra"/>
    <x v="0"/>
    <x v="17"/>
    <x v="86"/>
    <x v="2"/>
    <n v="670.88"/>
    <n v="670.88"/>
    <n v="16"/>
    <n v="563.53919999999994"/>
    <x v="3"/>
    <x v="0"/>
    <x v="2"/>
    <n v="5"/>
    <n v="40477276.296199858"/>
  </r>
  <r>
    <n v="501904"/>
    <n v="11285"/>
    <d v="2025-07-14T00:00:00"/>
    <x v="5"/>
    <x v="1"/>
    <s v="Noida"/>
    <s v="Uttar Pradesh"/>
    <x v="0"/>
    <x v="13"/>
    <x v="103"/>
    <x v="3"/>
    <n v="158.96"/>
    <n v="476.88"/>
    <n v="5"/>
    <n v="453.036"/>
    <x v="0"/>
    <x v="0"/>
    <x v="1"/>
    <n v="2"/>
    <n v="40477276.296199858"/>
  </r>
  <r>
    <n v="501905"/>
    <n v="10931"/>
    <d v="2025-09-29T00:00:00"/>
    <x v="41"/>
    <x v="1"/>
    <s v="Delhi"/>
    <s v="Delhi (NCT)"/>
    <x v="4"/>
    <x v="7"/>
    <x v="10"/>
    <x v="1"/>
    <n v="699.57"/>
    <n v="1399.14"/>
    <n v="9"/>
    <n v="1273.2174000000002"/>
    <x v="4"/>
    <x v="0"/>
    <x v="1"/>
    <n v="3"/>
    <n v="40477276.296199858"/>
  </r>
  <r>
    <n v="501906"/>
    <n v="10351"/>
    <d v="2025-10-04T00:00:00"/>
    <x v="27"/>
    <x v="0"/>
    <s v="Surat"/>
    <s v="Gujarat"/>
    <x v="2"/>
    <x v="5"/>
    <x v="26"/>
    <x v="2"/>
    <n v="5675.06"/>
    <n v="5675.06"/>
    <n v="27"/>
    <n v="4142.7938000000004"/>
    <x v="3"/>
    <x v="0"/>
    <x v="1"/>
    <n v="5"/>
    <n v="40477276.296199858"/>
  </r>
  <r>
    <n v="501907"/>
    <n v="10524"/>
    <d v="2025-10-15T00:00:00"/>
    <x v="10"/>
    <x v="0"/>
    <s v="Jaipur"/>
    <s v="Rajasthan"/>
    <x v="2"/>
    <x v="14"/>
    <x v="23"/>
    <x v="1"/>
    <n v="58556.59"/>
    <n v="117113.18"/>
    <n v="10"/>
    <n v="105401.86199999999"/>
    <x v="1"/>
    <x v="0"/>
    <x v="2"/>
    <n v="4"/>
    <n v="40477276.296199858"/>
  </r>
  <r>
    <n v="501908"/>
    <n v="10219"/>
    <d v="2025-07-07T00:00:00"/>
    <x v="26"/>
    <x v="0"/>
    <s v="Delhi"/>
    <s v="Delhi (NCT)"/>
    <x v="0"/>
    <x v="13"/>
    <x v="103"/>
    <x v="2"/>
    <n v="142.13"/>
    <n v="142.13"/>
    <n v="24"/>
    <n v="108.0188"/>
    <x v="1"/>
    <x v="0"/>
    <x v="2"/>
    <n v="4"/>
    <n v="40477276.296199858"/>
  </r>
  <r>
    <n v="501909"/>
    <n v="10958"/>
    <d v="2025-08-05T00:00:00"/>
    <x v="15"/>
    <x v="1"/>
    <s v="Nagpur"/>
    <s v="Maharashtra"/>
    <x v="1"/>
    <x v="12"/>
    <x v="15"/>
    <x v="2"/>
    <n v="1588.72"/>
    <n v="1588.72"/>
    <n v="29"/>
    <n v="1127.9911999999999"/>
    <x v="2"/>
    <x v="1"/>
    <x v="4"/>
    <n v="6"/>
    <n v="1813400.6490999996"/>
  </r>
  <r>
    <n v="501910"/>
    <n v="10783"/>
    <d v="2025-03-28T00:00:00"/>
    <x v="11"/>
    <x v="1"/>
    <s v="Noida"/>
    <s v="Uttar Pradesh"/>
    <x v="0"/>
    <x v="17"/>
    <x v="86"/>
    <x v="2"/>
    <n v="711.09"/>
    <n v="711.09"/>
    <n v="26"/>
    <n v="526.20659999999998"/>
    <x v="1"/>
    <x v="0"/>
    <x v="0"/>
    <n v="3"/>
    <n v="40477276.296199858"/>
  </r>
  <r>
    <n v="501911"/>
    <n v="10094"/>
    <d v="2025-12-18T00:00:00"/>
    <x v="12"/>
    <x v="0"/>
    <s v="Indore"/>
    <s v="Madhya Pradesh"/>
    <x v="2"/>
    <x v="3"/>
    <x v="57"/>
    <x v="1"/>
    <n v="52634.92"/>
    <n v="105269.84"/>
    <n v="20"/>
    <n v="84215.872000000003"/>
    <x v="1"/>
    <x v="0"/>
    <x v="1"/>
    <n v="4"/>
    <n v="40477276.296199858"/>
  </r>
  <r>
    <n v="501912"/>
    <n v="11357"/>
    <d v="2026-07-29T00:00:00"/>
    <x v="41"/>
    <x v="1"/>
    <s v="Hyderabad"/>
    <s v="Telangana"/>
    <x v="4"/>
    <x v="18"/>
    <x v="28"/>
    <x v="2"/>
    <n v="375.99"/>
    <n v="375.99"/>
    <n v="11"/>
    <n v="334.6311"/>
    <x v="3"/>
    <x v="0"/>
    <x v="1"/>
    <n v="3"/>
    <n v="40477276.296199858"/>
  </r>
  <r>
    <n v="501913"/>
    <n v="10944"/>
    <d v="2025-07-28T00:00:00"/>
    <x v="7"/>
    <x v="0"/>
    <s v="Mumbai"/>
    <s v="Maharashtra"/>
    <x v="0"/>
    <x v="17"/>
    <x v="86"/>
    <x v="2"/>
    <n v="682.92"/>
    <n v="682.92"/>
    <n v="15"/>
    <n v="580.48199999999997"/>
    <x v="0"/>
    <x v="0"/>
    <x v="1"/>
    <n v="4"/>
    <n v="40477276.296199858"/>
  </r>
  <r>
    <n v="501914"/>
    <n v="10343"/>
    <d v="2025-07-10T00:00:00"/>
    <x v="27"/>
    <x v="1"/>
    <s v="Visakhapatnam"/>
    <s v="Andhra Pradesh"/>
    <x v="6"/>
    <x v="25"/>
    <x v="107"/>
    <x v="2"/>
    <n v="397.78"/>
    <n v="397.78"/>
    <n v="13"/>
    <n v="346.06859999999995"/>
    <x v="5"/>
    <x v="0"/>
    <x v="0"/>
    <n v="4"/>
    <n v="40477276.296199858"/>
  </r>
  <r>
    <n v="501915"/>
    <n v="10045"/>
    <d v="2026-05-10T00:00:00"/>
    <x v="17"/>
    <x v="0"/>
    <s v="Bengaluru"/>
    <s v="Karnataka"/>
    <x v="5"/>
    <x v="22"/>
    <x v="102"/>
    <x v="2"/>
    <n v="3694.44"/>
    <n v="3694.44"/>
    <n v="9"/>
    <n v="3361.9404"/>
    <x v="1"/>
    <x v="0"/>
    <x v="2"/>
    <n v="1"/>
    <n v="40477276.296199858"/>
  </r>
  <r>
    <n v="501916"/>
    <n v="10758"/>
    <d v="2026-02-01T00:00:00"/>
    <x v="25"/>
    <x v="1"/>
    <s v="Bengaluru"/>
    <s v="Karnataka"/>
    <x v="2"/>
    <x v="3"/>
    <x v="24"/>
    <x v="3"/>
    <n v="38511.160000000003"/>
    <n v="115533.48000000001"/>
    <n v="19"/>
    <n v="93582.118800000011"/>
    <x v="1"/>
    <x v="0"/>
    <x v="0"/>
    <n v="2"/>
    <n v="40477276.296199858"/>
  </r>
  <r>
    <n v="501917"/>
    <n v="10059"/>
    <d v="2026-06-22T00:00:00"/>
    <x v="11"/>
    <x v="1"/>
    <s v="Mumbai"/>
    <s v="Maharashtra"/>
    <x v="2"/>
    <x v="3"/>
    <x v="3"/>
    <x v="1"/>
    <n v="23636.080000000002"/>
    <n v="47272.160000000003"/>
    <n v="3"/>
    <n v="45853.995200000005"/>
    <x v="1"/>
    <x v="0"/>
    <x v="2"/>
    <n v="3"/>
    <n v="40477276.296199858"/>
  </r>
  <r>
    <n v="501918"/>
    <n v="10662"/>
    <d v="2025-03-22T00:00:00"/>
    <x v="41"/>
    <x v="1"/>
    <s v="Nashik"/>
    <s v="Maharashtra"/>
    <x v="1"/>
    <x v="2"/>
    <x v="6"/>
    <x v="2"/>
    <n v="4903.92"/>
    <n v="4903.92"/>
    <n v="3"/>
    <n v="4756.8023999999996"/>
    <x v="3"/>
    <x v="0"/>
    <x v="1"/>
    <n v="5"/>
    <n v="40477276.296199858"/>
  </r>
  <r>
    <n v="501919"/>
    <n v="10369"/>
    <d v="2026-04-20T00:00:00"/>
    <x v="8"/>
    <x v="1"/>
    <s v="Coimbatore"/>
    <s v="Tamil Nadu"/>
    <x v="0"/>
    <x v="13"/>
    <x v="89"/>
    <x v="2"/>
    <n v="272.73"/>
    <n v="272.73"/>
    <n v="17"/>
    <n v="226.36590000000001"/>
    <x v="0"/>
    <x v="0"/>
    <x v="1"/>
    <n v="5"/>
    <n v="40477276.296199858"/>
  </r>
  <r>
    <n v="501920"/>
    <n v="10054"/>
    <d v="2025-12-27T00:00:00"/>
    <x v="1"/>
    <x v="0"/>
    <s v="Bengaluru"/>
    <s v="Karnataka"/>
    <x v="1"/>
    <x v="9"/>
    <x v="45"/>
    <x v="2"/>
    <n v="1947.09"/>
    <n v="1947.09"/>
    <n v="17"/>
    <n v="1616.0846999999999"/>
    <x v="2"/>
    <x v="0"/>
    <x v="2"/>
    <n v="4"/>
    <n v="40477276.296199858"/>
  </r>
  <r>
    <n v="501921"/>
    <n v="10562"/>
    <d v="2025-03-31T00:00:00"/>
    <x v="43"/>
    <x v="0"/>
    <s v="Nashik"/>
    <s v="Maharashtra"/>
    <x v="3"/>
    <x v="20"/>
    <x v="63"/>
    <x v="3"/>
    <n v="6273.04"/>
    <n v="18819.12"/>
    <n v="26"/>
    <n v="13926.148799999999"/>
    <x v="1"/>
    <x v="0"/>
    <x v="0"/>
    <n v="3"/>
    <n v="40477276.296199858"/>
  </r>
  <r>
    <n v="501922"/>
    <n v="10917"/>
    <d v="2025-07-24T00:00:00"/>
    <x v="1"/>
    <x v="1"/>
    <s v="Bhopal"/>
    <s v="Madhya Pradesh"/>
    <x v="5"/>
    <x v="12"/>
    <x v="19"/>
    <x v="1"/>
    <n v="8226.9599999999991"/>
    <n v="16453.919999999998"/>
    <n v="9"/>
    <n v="14973.0672"/>
    <x v="1"/>
    <x v="0"/>
    <x v="2"/>
    <n v="4"/>
    <n v="40477276.296199858"/>
  </r>
  <r>
    <n v="501923"/>
    <n v="10320"/>
    <d v="2025-12-23T00:00:00"/>
    <x v="7"/>
    <x v="1"/>
    <s v="Kolkata"/>
    <s v="West Bengal"/>
    <x v="1"/>
    <x v="12"/>
    <x v="32"/>
    <x v="2"/>
    <n v="2487.3000000000002"/>
    <n v="2487.3000000000002"/>
    <n v="6"/>
    <n v="2338.0619999999999"/>
    <x v="2"/>
    <x v="0"/>
    <x v="0"/>
    <n v="6"/>
    <n v="40477276.296199858"/>
  </r>
  <r>
    <n v="501924"/>
    <n v="11024"/>
    <d v="2026-05-07T00:00:00"/>
    <x v="46"/>
    <x v="0"/>
    <s v="Jaipur"/>
    <s v="Rajasthan"/>
    <x v="2"/>
    <x v="3"/>
    <x v="24"/>
    <x v="3"/>
    <n v="39328.25"/>
    <n v="117984.75"/>
    <n v="27"/>
    <n v="86128.867499999993"/>
    <x v="1"/>
    <x v="0"/>
    <x v="1"/>
    <n v="3"/>
    <n v="40477276.296199858"/>
  </r>
  <r>
    <n v="501925"/>
    <n v="10944"/>
    <d v="2025-12-16T00:00:00"/>
    <x v="7"/>
    <x v="0"/>
    <s v="Mumbai"/>
    <s v="Maharashtra"/>
    <x v="2"/>
    <x v="5"/>
    <x v="26"/>
    <x v="2"/>
    <n v="5622.92"/>
    <n v="5622.92"/>
    <n v="10"/>
    <n v="5060.6280000000006"/>
    <x v="2"/>
    <x v="0"/>
    <x v="0"/>
    <n v="2"/>
    <n v="40477276.296199858"/>
  </r>
  <r>
    <n v="501926"/>
    <n v="10798"/>
    <d v="2026-04-01T00:00:00"/>
    <x v="1"/>
    <x v="0"/>
    <s v="Jaipur"/>
    <s v="Rajasthan"/>
    <x v="5"/>
    <x v="24"/>
    <x v="97"/>
    <x v="2"/>
    <n v="1022.9"/>
    <n v="1022.9"/>
    <n v="16"/>
    <n v="859.23599999999999"/>
    <x v="1"/>
    <x v="0"/>
    <x v="0"/>
    <n v="3"/>
    <n v="40477276.296199858"/>
  </r>
  <r>
    <n v="501927"/>
    <n v="10179"/>
    <d v="2026-05-16T00:00:00"/>
    <x v="29"/>
    <x v="0"/>
    <s v="Gurugram"/>
    <s v="Haryana"/>
    <x v="0"/>
    <x v="0"/>
    <x v="90"/>
    <x v="1"/>
    <n v="47.3"/>
    <n v="94.6"/>
    <n v="5"/>
    <n v="89.86999999999999"/>
    <x v="1"/>
    <x v="0"/>
    <x v="2"/>
    <n v="7"/>
    <n v="40477276.296199858"/>
  </r>
  <r>
    <n v="501928"/>
    <n v="10370"/>
    <d v="2026-08-20T00:00:00"/>
    <x v="5"/>
    <x v="2"/>
    <s v="Bengaluru"/>
    <s v="Karnataka"/>
    <x v="6"/>
    <x v="19"/>
    <x v="104"/>
    <x v="2"/>
    <n v="729.43"/>
    <n v="729.43"/>
    <n v="23"/>
    <n v="561.66109999999992"/>
    <x v="0"/>
    <x v="1"/>
    <x v="4"/>
    <n v="2"/>
    <n v="1813400.6490999996"/>
  </r>
  <r>
    <n v="501929"/>
    <n v="10118"/>
    <d v="2026-02-25T00:00:00"/>
    <x v="36"/>
    <x v="0"/>
    <s v="Jaipur"/>
    <s v="Rajasthan"/>
    <x v="0"/>
    <x v="13"/>
    <x v="16"/>
    <x v="2"/>
    <n v="377.85"/>
    <n v="377.85"/>
    <n v="29"/>
    <n v="268.27350000000001"/>
    <x v="0"/>
    <x v="0"/>
    <x v="0"/>
    <n v="4"/>
    <n v="40477276.296199858"/>
  </r>
  <r>
    <n v="501930"/>
    <n v="11177"/>
    <d v="2026-07-04T00:00:00"/>
    <x v="0"/>
    <x v="0"/>
    <s v="Surat"/>
    <s v="Gujarat"/>
    <x v="4"/>
    <x v="15"/>
    <x v="73"/>
    <x v="2"/>
    <n v="493.62"/>
    <n v="493.62"/>
    <n v="18"/>
    <n v="404.76840000000004"/>
    <x v="3"/>
    <x v="0"/>
    <x v="0"/>
    <n v="1"/>
    <n v="40477276.296199858"/>
  </r>
  <r>
    <n v="501931"/>
    <n v="10736"/>
    <d v="2026-05-21T00:00:00"/>
    <x v="15"/>
    <x v="0"/>
    <s v="Gurugram"/>
    <s v="Haryana"/>
    <x v="3"/>
    <x v="8"/>
    <x v="37"/>
    <x v="2"/>
    <n v="915.13"/>
    <n v="915.13"/>
    <n v="28"/>
    <n v="658.89359999999999"/>
    <x v="1"/>
    <x v="0"/>
    <x v="0"/>
    <n v="4"/>
    <n v="40477276.296199858"/>
  </r>
  <r>
    <n v="501932"/>
    <n v="10297"/>
    <d v="2025-07-22T00:00:00"/>
    <x v="39"/>
    <x v="1"/>
    <s v="Indore"/>
    <s v="Madhya Pradesh"/>
    <x v="6"/>
    <x v="19"/>
    <x v="41"/>
    <x v="0"/>
    <n v="887.68"/>
    <n v="3550.72"/>
    <n v="6"/>
    <n v="3337.6767999999997"/>
    <x v="1"/>
    <x v="0"/>
    <x v="1"/>
    <n v="3"/>
    <n v="40477276.296199858"/>
  </r>
  <r>
    <n v="501933"/>
    <n v="11219"/>
    <d v="2026-08-13T00:00:00"/>
    <x v="5"/>
    <x v="0"/>
    <s v="Bengaluru"/>
    <s v="Karnataka"/>
    <x v="3"/>
    <x v="8"/>
    <x v="37"/>
    <x v="2"/>
    <n v="915.49"/>
    <n v="915.49"/>
    <n v="15"/>
    <n v="778.16650000000004"/>
    <x v="4"/>
    <x v="0"/>
    <x v="1"/>
    <n v="4"/>
    <n v="40477276.296199858"/>
  </r>
  <r>
    <n v="501934"/>
    <n v="10839"/>
    <d v="2025-03-08T00:00:00"/>
    <x v="21"/>
    <x v="0"/>
    <s v="Jaipur"/>
    <s v="Rajasthan"/>
    <x v="1"/>
    <x v="2"/>
    <x v="106"/>
    <x v="1"/>
    <n v="5908.61"/>
    <n v="11817.22"/>
    <n v="26"/>
    <n v="8744.7428"/>
    <x v="0"/>
    <x v="0"/>
    <x v="1"/>
    <n v="4"/>
    <n v="40477276.296199858"/>
  </r>
  <r>
    <n v="501935"/>
    <n v="11111"/>
    <d v="2025-02-21T00:00:00"/>
    <x v="3"/>
    <x v="1"/>
    <s v="Mumbai"/>
    <s v="Maharashtra"/>
    <x v="1"/>
    <x v="2"/>
    <x v="106"/>
    <x v="2"/>
    <n v="5799.7"/>
    <n v="5799.7"/>
    <n v="20"/>
    <n v="4639.76"/>
    <x v="4"/>
    <x v="0"/>
    <x v="1"/>
    <n v="3"/>
    <n v="40477276.296199858"/>
  </r>
  <r>
    <n v="501936"/>
    <n v="10570"/>
    <d v="2025-02-12T00:00:00"/>
    <x v="12"/>
    <x v="1"/>
    <s v="Pune"/>
    <s v="Maharashtra"/>
    <x v="4"/>
    <x v="7"/>
    <x v="8"/>
    <x v="2"/>
    <n v="485.36"/>
    <n v="485.36"/>
    <n v="18"/>
    <n v="397.99520000000007"/>
    <x v="2"/>
    <x v="0"/>
    <x v="2"/>
    <n v="6"/>
    <n v="40477276.296199858"/>
  </r>
  <r>
    <n v="501937"/>
    <n v="11134"/>
    <d v="2025-05-31T00:00:00"/>
    <x v="15"/>
    <x v="0"/>
    <s v="Delhi"/>
    <s v="Delhi (NCT)"/>
    <x v="2"/>
    <x v="5"/>
    <x v="33"/>
    <x v="2"/>
    <n v="4282.2"/>
    <n v="4282.2"/>
    <n v="20"/>
    <n v="3425.76"/>
    <x v="0"/>
    <x v="0"/>
    <x v="1"/>
    <n v="4"/>
    <n v="40477276.296199858"/>
  </r>
  <r>
    <n v="501938"/>
    <n v="10198"/>
    <d v="2026-04-27T00:00:00"/>
    <x v="25"/>
    <x v="1"/>
    <s v="Kolkata"/>
    <s v="West Bengal"/>
    <x v="2"/>
    <x v="5"/>
    <x v="5"/>
    <x v="4"/>
    <n v="5853.73"/>
    <n v="29268.649999999998"/>
    <n v="16"/>
    <n v="24585.665999999997"/>
    <x v="2"/>
    <x v="0"/>
    <x v="1"/>
    <n v="4"/>
    <n v="40477276.296199858"/>
  </r>
  <r>
    <n v="501939"/>
    <n v="10582"/>
    <d v="2025-05-29T00:00:00"/>
    <x v="26"/>
    <x v="0"/>
    <s v="Ahmedabad"/>
    <s v="Gujarat"/>
    <x v="4"/>
    <x v="18"/>
    <x v="28"/>
    <x v="2"/>
    <n v="382.52"/>
    <n v="382.52"/>
    <n v="18"/>
    <n v="313.66640000000001"/>
    <x v="2"/>
    <x v="0"/>
    <x v="1"/>
    <n v="4"/>
    <n v="40477276.296199858"/>
  </r>
  <r>
    <n v="501940"/>
    <n v="11093"/>
    <d v="2025-10-24T00:00:00"/>
    <x v="28"/>
    <x v="1"/>
    <s v="Pune"/>
    <s v="Maharashtra"/>
    <x v="5"/>
    <x v="24"/>
    <x v="97"/>
    <x v="2"/>
    <n v="1004.21"/>
    <n v="1004.21"/>
    <n v="28"/>
    <n v="723.03120000000001"/>
    <x v="3"/>
    <x v="1"/>
    <x v="2"/>
    <n v="1"/>
    <n v="1813400.6490999996"/>
  </r>
  <r>
    <n v="501941"/>
    <n v="10121"/>
    <d v="2025-08-05T00:00:00"/>
    <x v="4"/>
    <x v="1"/>
    <s v="Gurugram"/>
    <s v="Haryana"/>
    <x v="3"/>
    <x v="11"/>
    <x v="72"/>
    <x v="2"/>
    <n v="1842.27"/>
    <n v="1842.27"/>
    <n v="3"/>
    <n v="1787.0019"/>
    <x v="1"/>
    <x v="0"/>
    <x v="1"/>
    <n v="7"/>
    <n v="40477276.296199858"/>
  </r>
  <r>
    <n v="501942"/>
    <n v="11216"/>
    <d v="2025-04-29T00:00:00"/>
    <x v="18"/>
    <x v="0"/>
    <s v="Mumbai"/>
    <s v="Maharashtra"/>
    <x v="0"/>
    <x v="10"/>
    <x v="30"/>
    <x v="4"/>
    <n v="146.82"/>
    <n v="734.09999999999991"/>
    <n v="3"/>
    <n v="712.07699999999988"/>
    <x v="3"/>
    <x v="0"/>
    <x v="2"/>
    <n v="4"/>
    <n v="40477276.296199858"/>
  </r>
  <r>
    <n v="501943"/>
    <n v="10329"/>
    <d v="2025-06-19T00:00:00"/>
    <x v="1"/>
    <x v="0"/>
    <s v="Bhubaneswar"/>
    <s v="Odisha"/>
    <x v="1"/>
    <x v="2"/>
    <x v="66"/>
    <x v="2"/>
    <n v="4146.67"/>
    <n v="4146.67"/>
    <n v="8"/>
    <n v="3814.9364"/>
    <x v="3"/>
    <x v="0"/>
    <x v="0"/>
    <n v="3"/>
    <n v="40477276.296199858"/>
  </r>
  <r>
    <n v="501944"/>
    <n v="10149"/>
    <d v="2026-08-10T00:00:00"/>
    <x v="10"/>
    <x v="1"/>
    <s v="Surat"/>
    <s v="Gujarat"/>
    <x v="6"/>
    <x v="16"/>
    <x v="42"/>
    <x v="1"/>
    <n v="419.73"/>
    <n v="839.46"/>
    <n v="30"/>
    <n v="587.62199999999996"/>
    <x v="4"/>
    <x v="0"/>
    <x v="1"/>
    <n v="4"/>
    <n v="40477276.296199858"/>
  </r>
  <r>
    <n v="501945"/>
    <n v="10028"/>
    <d v="2025-05-01T00:00:00"/>
    <x v="11"/>
    <x v="0"/>
    <s v="Pune"/>
    <s v="Maharashtra"/>
    <x v="2"/>
    <x v="3"/>
    <x v="24"/>
    <x v="3"/>
    <n v="37826.94"/>
    <n v="113480.82"/>
    <n v="20"/>
    <n v="90784.656000000017"/>
    <x v="0"/>
    <x v="0"/>
    <x v="1"/>
    <n v="5"/>
    <n v="40477276.296199858"/>
  </r>
  <r>
    <n v="501946"/>
    <n v="10389"/>
    <d v="2025-10-15T00:00:00"/>
    <x v="39"/>
    <x v="1"/>
    <s v="Chandigarh"/>
    <s v="Chandigarh (UT)"/>
    <x v="1"/>
    <x v="2"/>
    <x v="6"/>
    <x v="1"/>
    <n v="4884.05"/>
    <n v="9768.1"/>
    <n v="20"/>
    <n v="7814.4800000000005"/>
    <x v="2"/>
    <x v="0"/>
    <x v="2"/>
    <n v="3"/>
    <n v="40477276.296199858"/>
  </r>
  <r>
    <n v="501947"/>
    <n v="10786"/>
    <d v="2026-08-08T00:00:00"/>
    <x v="6"/>
    <x v="1"/>
    <s v="Lucknow"/>
    <s v="Uttar Pradesh"/>
    <x v="2"/>
    <x v="6"/>
    <x v="48"/>
    <x v="2"/>
    <n v="24081.13"/>
    <n v="24081.13"/>
    <n v="30"/>
    <n v="16856.791000000001"/>
    <x v="3"/>
    <x v="0"/>
    <x v="1"/>
    <n v="7"/>
    <n v="40477276.296199858"/>
  </r>
  <r>
    <n v="501948"/>
    <n v="10265"/>
    <d v="2025-01-07T00:00:00"/>
    <x v="29"/>
    <x v="0"/>
    <s v="Delhi"/>
    <s v="Delhi (NCT)"/>
    <x v="3"/>
    <x v="20"/>
    <x v="50"/>
    <x v="3"/>
    <n v="3398.83"/>
    <n v="10196.49"/>
    <n v="16"/>
    <n v="8565.0515999999989"/>
    <x v="1"/>
    <x v="0"/>
    <x v="0"/>
    <n v="3"/>
    <n v="40477276.296199858"/>
  </r>
  <r>
    <n v="501949"/>
    <n v="10287"/>
    <d v="2025-01-26T00:00:00"/>
    <x v="3"/>
    <x v="1"/>
    <s v="Lucknow"/>
    <s v="Uttar Pradesh"/>
    <x v="5"/>
    <x v="12"/>
    <x v="95"/>
    <x v="1"/>
    <n v="418.21"/>
    <n v="836.42"/>
    <n v="22"/>
    <n v="652.4076"/>
    <x v="3"/>
    <x v="0"/>
    <x v="0"/>
    <n v="7"/>
    <n v="40477276.296199858"/>
  </r>
  <r>
    <n v="501950"/>
    <n v="10811"/>
    <d v="2025-10-15T00:00:00"/>
    <x v="3"/>
    <x v="0"/>
    <s v="Lucknow"/>
    <s v="Uttar Pradesh"/>
    <x v="5"/>
    <x v="22"/>
    <x v="52"/>
    <x v="3"/>
    <n v="1012.21"/>
    <n v="3036.63"/>
    <n v="17"/>
    <n v="2520.4029"/>
    <x v="5"/>
    <x v="0"/>
    <x v="0"/>
    <n v="2"/>
    <n v="40477276.296199858"/>
  </r>
  <r>
    <n v="501951"/>
    <n v="11437"/>
    <d v="2026-02-18T00:00:00"/>
    <x v="29"/>
    <x v="1"/>
    <s v="Ahmedabad"/>
    <s v="Gujarat"/>
    <x v="2"/>
    <x v="5"/>
    <x v="5"/>
    <x v="2"/>
    <n v="5656.69"/>
    <n v="5656.69"/>
    <n v="29"/>
    <n v="4016.2498999999993"/>
    <x v="0"/>
    <x v="0"/>
    <x v="1"/>
    <n v="3"/>
    <n v="40477276.296199858"/>
  </r>
  <r>
    <n v="501952"/>
    <n v="10317"/>
    <d v="2026-07-30T00:00:00"/>
    <x v="28"/>
    <x v="0"/>
    <s v="Bengaluru"/>
    <s v="Karnataka"/>
    <x v="3"/>
    <x v="8"/>
    <x v="14"/>
    <x v="2"/>
    <n v="669.52"/>
    <n v="669.52"/>
    <n v="18"/>
    <n v="549.00639999999999"/>
    <x v="1"/>
    <x v="0"/>
    <x v="2"/>
    <n v="5"/>
    <n v="40477276.296199858"/>
  </r>
  <r>
    <n v="501953"/>
    <n v="11088"/>
    <d v="2025-07-25T00:00:00"/>
    <x v="27"/>
    <x v="0"/>
    <s v="Mumbai"/>
    <s v="Maharashtra"/>
    <x v="3"/>
    <x v="11"/>
    <x v="49"/>
    <x v="2"/>
    <n v="708.99"/>
    <n v="708.99"/>
    <n v="12"/>
    <n v="623.91120000000001"/>
    <x v="3"/>
    <x v="0"/>
    <x v="1"/>
    <n v="3"/>
    <n v="40477276.296199858"/>
  </r>
  <r>
    <n v="501954"/>
    <n v="11173"/>
    <d v="2025-02-07T00:00:00"/>
    <x v="8"/>
    <x v="0"/>
    <s v="Ahmedabad"/>
    <s v="Gujarat"/>
    <x v="5"/>
    <x v="12"/>
    <x v="43"/>
    <x v="4"/>
    <n v="574.28"/>
    <n v="2871.3999999999996"/>
    <n v="13"/>
    <n v="2498.1179999999995"/>
    <x v="0"/>
    <x v="0"/>
    <x v="2"/>
    <n v="5"/>
    <n v="40477276.296199858"/>
  </r>
  <r>
    <n v="501955"/>
    <n v="10475"/>
    <d v="2025-11-08T00:00:00"/>
    <x v="37"/>
    <x v="1"/>
    <s v="Delhi"/>
    <s v="Delhi (NCT)"/>
    <x v="1"/>
    <x v="12"/>
    <x v="78"/>
    <x v="1"/>
    <n v="2389.92"/>
    <n v="4779.84"/>
    <n v="30"/>
    <n v="3345.8879999999999"/>
    <x v="4"/>
    <x v="0"/>
    <x v="2"/>
    <n v="5"/>
    <n v="40477276.296199858"/>
  </r>
  <r>
    <n v="501956"/>
    <n v="10682"/>
    <d v="2025-11-17T00:00:00"/>
    <x v="33"/>
    <x v="1"/>
    <s v="Hyderabad"/>
    <s v="Telangana"/>
    <x v="0"/>
    <x v="10"/>
    <x v="105"/>
    <x v="0"/>
    <n v="188.21"/>
    <n v="752.84"/>
    <n v="6"/>
    <n v="707.66959999999995"/>
    <x v="1"/>
    <x v="0"/>
    <x v="1"/>
    <n v="4"/>
    <n v="40477276.296199858"/>
  </r>
  <r>
    <n v="501957"/>
    <n v="11284"/>
    <d v="2026-05-10T00:00:00"/>
    <x v="21"/>
    <x v="0"/>
    <s v="Bengaluru"/>
    <s v="Karnataka"/>
    <x v="1"/>
    <x v="9"/>
    <x v="11"/>
    <x v="2"/>
    <n v="2549.37"/>
    <n v="2549.37"/>
    <n v="17"/>
    <n v="2115.9770999999996"/>
    <x v="0"/>
    <x v="0"/>
    <x v="2"/>
    <n v="5"/>
    <n v="40477276.296199858"/>
  </r>
  <r>
    <n v="501958"/>
    <n v="10342"/>
    <d v="2026-06-14T00:00:00"/>
    <x v="27"/>
    <x v="0"/>
    <s v="Kolkata"/>
    <s v="West Bengal"/>
    <x v="5"/>
    <x v="24"/>
    <x v="97"/>
    <x v="0"/>
    <n v="993.69"/>
    <n v="3974.76"/>
    <n v="8"/>
    <n v="3656.7792000000004"/>
    <x v="3"/>
    <x v="0"/>
    <x v="0"/>
    <n v="2"/>
    <n v="40477276.296199858"/>
  </r>
  <r>
    <n v="501959"/>
    <n v="10531"/>
    <d v="2026-04-20T00:00:00"/>
    <x v="1"/>
    <x v="1"/>
    <s v="Indore"/>
    <s v="Madhya Pradesh"/>
    <x v="2"/>
    <x v="6"/>
    <x v="7"/>
    <x v="1"/>
    <n v="5526.22"/>
    <n v="11052.44"/>
    <n v="25"/>
    <n v="8289.33"/>
    <x v="3"/>
    <x v="0"/>
    <x v="1"/>
    <n v="3"/>
    <n v="40477276.296199858"/>
  </r>
  <r>
    <n v="501960"/>
    <n v="10155"/>
    <d v="2025-02-25T00:00:00"/>
    <x v="27"/>
    <x v="0"/>
    <s v="Ahmedabad"/>
    <s v="Gujarat"/>
    <x v="2"/>
    <x v="3"/>
    <x v="57"/>
    <x v="2"/>
    <n v="52026.23"/>
    <n v="52026.23"/>
    <n v="23"/>
    <n v="40060.197100000005"/>
    <x v="1"/>
    <x v="2"/>
    <x v="0"/>
    <n v="0"/>
    <n v="3077928.2320000008"/>
  </r>
  <r>
    <n v="501961"/>
    <n v="10209"/>
    <d v="2025-07-20T00:00:00"/>
    <x v="10"/>
    <x v="0"/>
    <s v="Chennai"/>
    <s v="Tamil Nadu"/>
    <x v="0"/>
    <x v="17"/>
    <x v="86"/>
    <x v="2"/>
    <n v="717.22"/>
    <n v="717.22"/>
    <n v="10"/>
    <n v="645.49800000000005"/>
    <x v="1"/>
    <x v="0"/>
    <x v="1"/>
    <n v="2"/>
    <n v="40477276.296199858"/>
  </r>
  <r>
    <n v="501962"/>
    <n v="10903"/>
    <d v="2025-01-30T00:00:00"/>
    <x v="20"/>
    <x v="0"/>
    <s v="Chennai"/>
    <s v="Tamil Nadu"/>
    <x v="0"/>
    <x v="17"/>
    <x v="35"/>
    <x v="1"/>
    <n v="292.29000000000002"/>
    <n v="584.58000000000004"/>
    <n v="7"/>
    <n v="543.65940000000001"/>
    <x v="1"/>
    <x v="0"/>
    <x v="1"/>
    <n v="4"/>
    <n v="40477276.296199858"/>
  </r>
  <r>
    <n v="501963"/>
    <n v="10614"/>
    <d v="2026-05-24T00:00:00"/>
    <x v="33"/>
    <x v="1"/>
    <s v="Delhi"/>
    <s v="Delhi (NCT)"/>
    <x v="1"/>
    <x v="9"/>
    <x v="11"/>
    <x v="2"/>
    <n v="2480.5500000000002"/>
    <n v="2480.5500000000002"/>
    <n v="18"/>
    <n v="2034.0510000000004"/>
    <x v="4"/>
    <x v="2"/>
    <x v="4"/>
    <n v="0"/>
    <n v="3077928.2320000008"/>
  </r>
  <r>
    <n v="501964"/>
    <n v="11176"/>
    <d v="2026-05-02T00:00:00"/>
    <x v="29"/>
    <x v="0"/>
    <s v="Pune"/>
    <s v="Maharashtra"/>
    <x v="1"/>
    <x v="9"/>
    <x v="25"/>
    <x v="4"/>
    <n v="1368.44"/>
    <n v="6842.2000000000007"/>
    <n v="30"/>
    <n v="4789.54"/>
    <x v="1"/>
    <x v="0"/>
    <x v="2"/>
    <n v="5"/>
    <n v="40477276.296199858"/>
  </r>
  <r>
    <n v="501965"/>
    <n v="10259"/>
    <d v="2025-11-25T00:00:00"/>
    <x v="15"/>
    <x v="1"/>
    <s v="Chennai"/>
    <s v="Tamil Nadu"/>
    <x v="3"/>
    <x v="20"/>
    <x v="36"/>
    <x v="1"/>
    <n v="6170.88"/>
    <n v="12341.76"/>
    <n v="4"/>
    <n v="11848.089599999999"/>
    <x v="1"/>
    <x v="0"/>
    <x v="2"/>
    <n v="1"/>
    <n v="40477276.296199858"/>
  </r>
  <r>
    <n v="501966"/>
    <n v="10497"/>
    <d v="2025-02-09T00:00:00"/>
    <x v="22"/>
    <x v="1"/>
    <s v="Chennai"/>
    <s v="Tamil Nadu"/>
    <x v="0"/>
    <x v="13"/>
    <x v="89"/>
    <x v="2"/>
    <n v="262.87"/>
    <n v="262.87"/>
    <n v="8"/>
    <n v="241.84040000000002"/>
    <x v="1"/>
    <x v="0"/>
    <x v="0"/>
    <n v="3"/>
    <n v="40477276.296199858"/>
  </r>
  <r>
    <n v="501967"/>
    <n v="10007"/>
    <d v="2025-04-30T00:00:00"/>
    <x v="9"/>
    <x v="1"/>
    <s v="Surat"/>
    <s v="Gujarat"/>
    <x v="3"/>
    <x v="4"/>
    <x v="88"/>
    <x v="1"/>
    <n v="7401.69"/>
    <n v="14803.38"/>
    <n v="28"/>
    <n v="10658.433599999998"/>
    <x v="1"/>
    <x v="0"/>
    <x v="2"/>
    <n v="3"/>
    <n v="40477276.296199858"/>
  </r>
  <r>
    <n v="501968"/>
    <n v="10200"/>
    <d v="2026-05-28T00:00:00"/>
    <x v="36"/>
    <x v="1"/>
    <s v="Delhi"/>
    <s v="Delhi (NCT)"/>
    <x v="2"/>
    <x v="3"/>
    <x v="24"/>
    <x v="2"/>
    <n v="37090.089999999997"/>
    <n v="37090.089999999997"/>
    <n v="26"/>
    <n v="27446.666599999997"/>
    <x v="3"/>
    <x v="0"/>
    <x v="1"/>
    <n v="3"/>
    <n v="40477276.296199858"/>
  </r>
  <r>
    <n v="501969"/>
    <n v="10828"/>
    <d v="2025-05-17T00:00:00"/>
    <x v="41"/>
    <x v="1"/>
    <s v="Mumbai"/>
    <s v="Maharashtra"/>
    <x v="1"/>
    <x v="12"/>
    <x v="78"/>
    <x v="2"/>
    <n v="2314.2600000000002"/>
    <n v="2314.2600000000002"/>
    <n v="22"/>
    <n v="1805.1228000000003"/>
    <x v="1"/>
    <x v="0"/>
    <x v="1"/>
    <n v="4"/>
    <n v="40477276.296199858"/>
  </r>
  <r>
    <n v="501970"/>
    <n v="11258"/>
    <d v="2025-08-19T00:00:00"/>
    <x v="15"/>
    <x v="1"/>
    <s v="Hyderabad"/>
    <s v="Telangana"/>
    <x v="1"/>
    <x v="1"/>
    <x v="1"/>
    <x v="1"/>
    <n v="1745.14"/>
    <n v="3490.28"/>
    <n v="26"/>
    <n v="2582.8072000000002"/>
    <x v="3"/>
    <x v="0"/>
    <x v="2"/>
    <n v="3"/>
    <n v="40477276.296199858"/>
  </r>
  <r>
    <n v="501971"/>
    <n v="10970"/>
    <d v="2026-05-14T00:00:00"/>
    <x v="17"/>
    <x v="1"/>
    <s v="Vadodara"/>
    <s v="Gujarat"/>
    <x v="1"/>
    <x v="12"/>
    <x v="15"/>
    <x v="2"/>
    <n v="1571.72"/>
    <n v="1571.72"/>
    <n v="24"/>
    <n v="1194.5072"/>
    <x v="2"/>
    <x v="0"/>
    <x v="1"/>
    <n v="3"/>
    <n v="40477276.296199858"/>
  </r>
  <r>
    <n v="501972"/>
    <n v="10911"/>
    <d v="2025-12-03T00:00:00"/>
    <x v="29"/>
    <x v="1"/>
    <s v="Mumbai"/>
    <s v="Maharashtra"/>
    <x v="1"/>
    <x v="1"/>
    <x v="84"/>
    <x v="3"/>
    <n v="2164.64"/>
    <n v="6493.92"/>
    <n v="23"/>
    <n v="5000.3184000000001"/>
    <x v="0"/>
    <x v="0"/>
    <x v="1"/>
    <n v="5"/>
    <n v="40477276.296199858"/>
  </r>
  <r>
    <n v="501973"/>
    <n v="11240"/>
    <d v="2026-04-01T00:00:00"/>
    <x v="37"/>
    <x v="0"/>
    <s v="Mumbai"/>
    <s v="Maharashtra"/>
    <x v="2"/>
    <x v="3"/>
    <x v="3"/>
    <x v="2"/>
    <n v="23727.71"/>
    <n v="23727.71"/>
    <n v="26"/>
    <n v="17558.505399999998"/>
    <x v="1"/>
    <x v="0"/>
    <x v="2"/>
    <n v="4"/>
    <n v="40477276.296199858"/>
  </r>
  <r>
    <n v="501974"/>
    <n v="11111"/>
    <d v="2025-12-09T00:00:00"/>
    <x v="3"/>
    <x v="1"/>
    <s v="Mumbai"/>
    <s v="Maharashtra"/>
    <x v="4"/>
    <x v="7"/>
    <x v="80"/>
    <x v="2"/>
    <n v="631.80999999999995"/>
    <n v="631.80999999999995"/>
    <n v="5"/>
    <n v="600.21949999999993"/>
    <x v="2"/>
    <x v="0"/>
    <x v="2"/>
    <n v="4"/>
    <n v="40477276.296199858"/>
  </r>
  <r>
    <n v="501975"/>
    <n v="11100"/>
    <d v="2025-01-22T00:00:00"/>
    <x v="11"/>
    <x v="1"/>
    <s v="Nagpur"/>
    <s v="Maharashtra"/>
    <x v="1"/>
    <x v="12"/>
    <x v="32"/>
    <x v="0"/>
    <n v="2641.27"/>
    <n v="10565.08"/>
    <n v="22"/>
    <n v="8240.7623999999996"/>
    <x v="1"/>
    <x v="0"/>
    <x v="1"/>
    <n v="3"/>
    <n v="40477276.296199858"/>
  </r>
  <r>
    <n v="501976"/>
    <n v="10776"/>
    <d v="2025-09-16T00:00:00"/>
    <x v="35"/>
    <x v="0"/>
    <s v="Mumbai"/>
    <s v="Maharashtra"/>
    <x v="4"/>
    <x v="15"/>
    <x v="73"/>
    <x v="0"/>
    <n v="524.32000000000005"/>
    <n v="2097.2800000000002"/>
    <n v="23"/>
    <n v="1614.9056000000003"/>
    <x v="1"/>
    <x v="0"/>
    <x v="1"/>
    <n v="2"/>
    <n v="40477276.296199858"/>
  </r>
  <r>
    <n v="501977"/>
    <n v="10563"/>
    <d v="2025-10-06T00:00:00"/>
    <x v="39"/>
    <x v="0"/>
    <s v="Vadodara"/>
    <s v="Gujarat"/>
    <x v="1"/>
    <x v="1"/>
    <x v="74"/>
    <x v="2"/>
    <n v="2037.58"/>
    <n v="2037.58"/>
    <n v="11"/>
    <n v="1813.4461999999999"/>
    <x v="0"/>
    <x v="0"/>
    <x v="1"/>
    <n v="2"/>
    <n v="40477276.296199858"/>
  </r>
  <r>
    <n v="501978"/>
    <n v="10121"/>
    <d v="2025-01-21T00:00:00"/>
    <x v="4"/>
    <x v="1"/>
    <s v="Gurugram"/>
    <s v="Haryana"/>
    <x v="4"/>
    <x v="15"/>
    <x v="73"/>
    <x v="2"/>
    <n v="509.76"/>
    <n v="509.76"/>
    <n v="26"/>
    <n v="377.22239999999999"/>
    <x v="1"/>
    <x v="0"/>
    <x v="4"/>
    <n v="6"/>
    <n v="40477276.296199858"/>
  </r>
  <r>
    <n v="501979"/>
    <n v="11188"/>
    <d v="2026-07-01T00:00:00"/>
    <x v="3"/>
    <x v="0"/>
    <s v="Kolkata"/>
    <s v="West Bengal"/>
    <x v="0"/>
    <x v="10"/>
    <x v="105"/>
    <x v="2"/>
    <n v="205.41"/>
    <n v="205.41"/>
    <n v="8"/>
    <n v="188.97720000000001"/>
    <x v="3"/>
    <x v="2"/>
    <x v="1"/>
    <n v="0"/>
    <n v="3077928.2320000008"/>
  </r>
  <r>
    <n v="501980"/>
    <n v="10886"/>
    <d v="2026-08-09T00:00:00"/>
    <x v="44"/>
    <x v="0"/>
    <s v="Mumbai"/>
    <s v="Maharashtra"/>
    <x v="5"/>
    <x v="12"/>
    <x v="43"/>
    <x v="3"/>
    <n v="631.01"/>
    <n v="1893.03"/>
    <n v="25"/>
    <n v="1419.7725"/>
    <x v="1"/>
    <x v="0"/>
    <x v="1"/>
    <n v="3"/>
    <n v="40477276.296199858"/>
  </r>
  <r>
    <n v="501981"/>
    <n v="11104"/>
    <d v="2025-02-06T00:00:00"/>
    <x v="3"/>
    <x v="0"/>
    <s v="Delhi"/>
    <s v="Delhi (NCT)"/>
    <x v="3"/>
    <x v="11"/>
    <x v="72"/>
    <x v="2"/>
    <n v="1875.7"/>
    <n v="1875.7"/>
    <n v="21"/>
    <n v="1481.8030000000001"/>
    <x v="2"/>
    <x v="0"/>
    <x v="0"/>
    <n v="5"/>
    <n v="40477276.296199858"/>
  </r>
  <r>
    <n v="501982"/>
    <n v="11245"/>
    <d v="2025-08-07T00:00:00"/>
    <x v="14"/>
    <x v="0"/>
    <s v="Delhi"/>
    <s v="Delhi (NCT)"/>
    <x v="2"/>
    <x v="5"/>
    <x v="34"/>
    <x v="2"/>
    <n v="1478.28"/>
    <n v="1478.28"/>
    <n v="17"/>
    <n v="1226.9723999999999"/>
    <x v="0"/>
    <x v="1"/>
    <x v="0"/>
    <n v="7"/>
    <n v="1813400.6490999996"/>
  </r>
  <r>
    <n v="501983"/>
    <n v="11366"/>
    <d v="2025-06-16T00:00:00"/>
    <x v="3"/>
    <x v="1"/>
    <s v="Gurugram"/>
    <s v="Haryana"/>
    <x v="1"/>
    <x v="12"/>
    <x v="78"/>
    <x v="2"/>
    <n v="2408.15"/>
    <n v="2408.15"/>
    <n v="13"/>
    <n v="2095.0905000000002"/>
    <x v="2"/>
    <x v="0"/>
    <x v="0"/>
    <n v="4"/>
    <n v="40477276.296199858"/>
  </r>
  <r>
    <n v="501984"/>
    <n v="11232"/>
    <d v="2026-03-29T00:00:00"/>
    <x v="13"/>
    <x v="0"/>
    <s v="Lucknow"/>
    <s v="Uttar Pradesh"/>
    <x v="2"/>
    <x v="3"/>
    <x v="3"/>
    <x v="2"/>
    <n v="24975.4"/>
    <n v="24975.4"/>
    <n v="28"/>
    <n v="17982.288"/>
    <x v="2"/>
    <x v="0"/>
    <x v="2"/>
    <n v="3"/>
    <n v="40477276.296199858"/>
  </r>
  <r>
    <n v="501985"/>
    <n v="11439"/>
    <d v="2025-03-27T00:00:00"/>
    <x v="15"/>
    <x v="1"/>
    <s v="Kochi"/>
    <s v="Kerala"/>
    <x v="6"/>
    <x v="26"/>
    <x v="110"/>
    <x v="2"/>
    <n v="486.64"/>
    <n v="486.64"/>
    <n v="10"/>
    <n v="437.976"/>
    <x v="1"/>
    <x v="0"/>
    <x v="1"/>
    <n v="4"/>
    <n v="40477276.296199858"/>
  </r>
  <r>
    <n v="501986"/>
    <n v="10110"/>
    <d v="2026-04-24T00:00:00"/>
    <x v="7"/>
    <x v="0"/>
    <s v="Kolkata"/>
    <s v="West Bengal"/>
    <x v="5"/>
    <x v="24"/>
    <x v="87"/>
    <x v="1"/>
    <n v="662.24"/>
    <n v="1324.48"/>
    <n v="14"/>
    <n v="1139.0527999999999"/>
    <x v="4"/>
    <x v="0"/>
    <x v="2"/>
    <n v="1"/>
    <n v="40477276.296199858"/>
  </r>
  <r>
    <n v="501987"/>
    <n v="11266"/>
    <d v="2026-06-25T00:00:00"/>
    <x v="17"/>
    <x v="0"/>
    <s v="Nagpur"/>
    <s v="Maharashtra"/>
    <x v="6"/>
    <x v="19"/>
    <x v="41"/>
    <x v="3"/>
    <n v="889.57"/>
    <n v="2668.71"/>
    <n v="15"/>
    <n v="2268.4034999999999"/>
    <x v="1"/>
    <x v="0"/>
    <x v="0"/>
    <n v="3"/>
    <n v="40477276.296199858"/>
  </r>
  <r>
    <n v="501988"/>
    <n v="11277"/>
    <d v="2026-05-27T00:00:00"/>
    <x v="49"/>
    <x v="1"/>
    <s v="Bengaluru"/>
    <s v="Karnataka"/>
    <x v="5"/>
    <x v="22"/>
    <x v="101"/>
    <x v="2"/>
    <n v="941.34"/>
    <n v="941.34"/>
    <n v="20"/>
    <n v="753.07200000000012"/>
    <x v="5"/>
    <x v="0"/>
    <x v="1"/>
    <n v="5"/>
    <n v="40477276.296199858"/>
  </r>
  <r>
    <n v="501989"/>
    <n v="10011"/>
    <d v="2025-10-31T00:00:00"/>
    <x v="26"/>
    <x v="0"/>
    <s v="Ranchi"/>
    <s v="Jharkhand"/>
    <x v="0"/>
    <x v="13"/>
    <x v="16"/>
    <x v="2"/>
    <n v="383.58"/>
    <n v="383.58"/>
    <n v="21"/>
    <n v="303.02820000000003"/>
    <x v="0"/>
    <x v="0"/>
    <x v="2"/>
    <n v="7"/>
    <n v="40477276.296199858"/>
  </r>
  <r>
    <n v="501990"/>
    <n v="10263"/>
    <d v="2025-04-28T00:00:00"/>
    <x v="0"/>
    <x v="0"/>
    <s v="Kolkata"/>
    <s v="West Bengal"/>
    <x v="3"/>
    <x v="11"/>
    <x v="49"/>
    <x v="2"/>
    <n v="739.18"/>
    <n v="739.18"/>
    <n v="29"/>
    <n v="524.81779999999992"/>
    <x v="0"/>
    <x v="0"/>
    <x v="1"/>
    <n v="3"/>
    <n v="40477276.296199858"/>
  </r>
  <r>
    <n v="501991"/>
    <n v="11152"/>
    <d v="2026-01-09T00:00:00"/>
    <x v="0"/>
    <x v="0"/>
    <s v="Ahmedabad"/>
    <s v="Gujarat"/>
    <x v="5"/>
    <x v="12"/>
    <x v="95"/>
    <x v="2"/>
    <n v="419.89"/>
    <n v="419.89"/>
    <n v="7"/>
    <n v="390.49769999999995"/>
    <x v="2"/>
    <x v="0"/>
    <x v="1"/>
    <n v="3"/>
    <n v="40477276.296199858"/>
  </r>
  <r>
    <n v="501992"/>
    <n v="11353"/>
    <d v="2026-03-31T00:00:00"/>
    <x v="10"/>
    <x v="0"/>
    <s v="Mumbai"/>
    <s v="Maharashtra"/>
    <x v="6"/>
    <x v="19"/>
    <x v="31"/>
    <x v="4"/>
    <n v="783.81"/>
    <n v="3919.0499999999997"/>
    <n v="27"/>
    <n v="2860.9064999999996"/>
    <x v="1"/>
    <x v="0"/>
    <x v="2"/>
    <n v="3"/>
    <n v="40477276.296199858"/>
  </r>
  <r>
    <n v="501993"/>
    <n v="11276"/>
    <d v="2025-05-29T00:00:00"/>
    <x v="25"/>
    <x v="0"/>
    <s v="Hyderabad"/>
    <s v="Telangana"/>
    <x v="5"/>
    <x v="22"/>
    <x v="102"/>
    <x v="3"/>
    <n v="3321.26"/>
    <n v="9963.7800000000007"/>
    <n v="21"/>
    <n v="7871.3862000000008"/>
    <x v="4"/>
    <x v="0"/>
    <x v="2"/>
    <n v="3"/>
    <n v="40477276.296199858"/>
  </r>
  <r>
    <n v="501994"/>
    <n v="10901"/>
    <d v="2025-10-28T00:00:00"/>
    <x v="11"/>
    <x v="1"/>
    <s v="Lucknow"/>
    <s v="Uttar Pradesh"/>
    <x v="1"/>
    <x v="1"/>
    <x v="84"/>
    <x v="4"/>
    <n v="2377.21"/>
    <n v="11886.05"/>
    <n v="27"/>
    <n v="8676.816499999999"/>
    <x v="3"/>
    <x v="0"/>
    <x v="1"/>
    <n v="3"/>
    <n v="40477276.296199858"/>
  </r>
  <r>
    <n v="501995"/>
    <n v="10850"/>
    <d v="2026-03-16T00:00:00"/>
    <x v="41"/>
    <x v="0"/>
    <s v="Jaipur"/>
    <s v="Rajasthan"/>
    <x v="4"/>
    <x v="21"/>
    <x v="98"/>
    <x v="2"/>
    <n v="516.4"/>
    <n v="516.4"/>
    <n v="19"/>
    <n v="418.28399999999999"/>
    <x v="1"/>
    <x v="0"/>
    <x v="1"/>
    <n v="6"/>
    <n v="40477276.296199858"/>
  </r>
  <r>
    <n v="501996"/>
    <n v="11096"/>
    <d v="2026-02-12T00:00:00"/>
    <x v="7"/>
    <x v="0"/>
    <s v="Bengaluru"/>
    <s v="Karnataka"/>
    <x v="3"/>
    <x v="20"/>
    <x v="50"/>
    <x v="2"/>
    <n v="3411.43"/>
    <n v="3411.43"/>
    <n v="15"/>
    <n v="2899.7154999999998"/>
    <x v="4"/>
    <x v="0"/>
    <x v="1"/>
    <n v="4"/>
    <n v="40477276.296199858"/>
  </r>
  <r>
    <n v="501997"/>
    <n v="10244"/>
    <d v="2026-02-27T00:00:00"/>
    <x v="39"/>
    <x v="1"/>
    <s v="Indore"/>
    <s v="Madhya Pradesh"/>
    <x v="2"/>
    <x v="3"/>
    <x v="57"/>
    <x v="2"/>
    <n v="52333.71"/>
    <n v="52333.71"/>
    <n v="18"/>
    <n v="42913.642200000002"/>
    <x v="3"/>
    <x v="1"/>
    <x v="0"/>
    <n v="6"/>
    <n v="1813400.6490999996"/>
  </r>
  <r>
    <n v="501998"/>
    <n v="10132"/>
    <d v="2026-05-16T00:00:00"/>
    <x v="8"/>
    <x v="1"/>
    <s v="Delhi"/>
    <s v="Delhi (NCT)"/>
    <x v="1"/>
    <x v="9"/>
    <x v="11"/>
    <x v="2"/>
    <n v="2583.4899999999998"/>
    <n v="2583.4899999999998"/>
    <n v="30"/>
    <n v="1808.4429999999998"/>
    <x v="1"/>
    <x v="0"/>
    <x v="2"/>
    <n v="3"/>
    <n v="40477276.296199858"/>
  </r>
  <r>
    <n v="501999"/>
    <n v="10620"/>
    <d v="2025-08-19T00:00:00"/>
    <x v="25"/>
    <x v="0"/>
    <s v="Pune"/>
    <s v="Maharashtra"/>
    <x v="0"/>
    <x v="0"/>
    <x v="90"/>
    <x v="2"/>
    <n v="49.29"/>
    <n v="49.29"/>
    <n v="24"/>
    <n v="37.4604"/>
    <x v="3"/>
    <x v="0"/>
    <x v="0"/>
    <n v="2"/>
    <n v="40477276.296199858"/>
  </r>
  <r>
    <n v="502000"/>
    <n v="10385"/>
    <d v="2026-03-01T00:00:00"/>
    <x v="16"/>
    <x v="0"/>
    <s v="Hyderabad"/>
    <s v="Telangana"/>
    <x v="1"/>
    <x v="2"/>
    <x v="106"/>
    <x v="2"/>
    <n v="6220.86"/>
    <n v="6220.86"/>
    <n v="19"/>
    <n v="5038.8966"/>
    <x v="5"/>
    <x v="0"/>
    <x v="1"/>
    <n v="2"/>
    <n v="40477276.296199858"/>
  </r>
  <r>
    <n v="502001"/>
    <n v="10862"/>
    <d v="2026-04-01T00:00:00"/>
    <x v="35"/>
    <x v="1"/>
    <s v="Surat"/>
    <s v="Gujarat"/>
    <x v="2"/>
    <x v="3"/>
    <x v="3"/>
    <x v="2"/>
    <n v="23951.24"/>
    <n v="23951.24"/>
    <n v="23"/>
    <n v="18442.454800000003"/>
    <x v="3"/>
    <x v="0"/>
    <x v="2"/>
    <n v="4"/>
    <n v="40477276.296199858"/>
  </r>
  <r>
    <n v="502002"/>
    <n v="11317"/>
    <d v="2025-07-01T00:00:00"/>
    <x v="33"/>
    <x v="0"/>
    <s v="Mysuru"/>
    <s v="Karnataka"/>
    <x v="4"/>
    <x v="21"/>
    <x v="51"/>
    <x v="2"/>
    <n v="405.81"/>
    <n v="405.81"/>
    <n v="3"/>
    <n v="393.63569999999999"/>
    <x v="1"/>
    <x v="0"/>
    <x v="2"/>
    <n v="3"/>
    <n v="40477276.296199858"/>
  </r>
  <r>
    <n v="502003"/>
    <n v="10752"/>
    <d v="2025-08-23T00:00:00"/>
    <x v="13"/>
    <x v="1"/>
    <s v="Lucknow"/>
    <s v="Uttar Pradesh"/>
    <x v="2"/>
    <x v="14"/>
    <x v="23"/>
    <x v="2"/>
    <n v="57662.79"/>
    <n v="57662.79"/>
    <n v="11"/>
    <n v="51319.883099999999"/>
    <x v="4"/>
    <x v="0"/>
    <x v="1"/>
    <n v="2"/>
    <n v="40477276.296199858"/>
  </r>
  <r>
    <n v="502004"/>
    <n v="10554"/>
    <d v="2026-07-24T00:00:00"/>
    <x v="27"/>
    <x v="1"/>
    <s v="Guwahati"/>
    <s v="Assam"/>
    <x v="6"/>
    <x v="26"/>
    <x v="99"/>
    <x v="2"/>
    <n v="616.42999999999995"/>
    <n v="616.42999999999995"/>
    <n v="18"/>
    <n v="505.4726"/>
    <x v="1"/>
    <x v="0"/>
    <x v="0"/>
    <n v="4"/>
    <n v="40477276.296199858"/>
  </r>
  <r>
    <n v="502005"/>
    <n v="11212"/>
    <d v="2026-07-25T00:00:00"/>
    <x v="16"/>
    <x v="1"/>
    <s v="Lucknow"/>
    <s v="Uttar Pradesh"/>
    <x v="4"/>
    <x v="7"/>
    <x v="56"/>
    <x v="3"/>
    <n v="804.65"/>
    <n v="2413.9499999999998"/>
    <n v="20"/>
    <n v="1931.1599999999999"/>
    <x v="1"/>
    <x v="0"/>
    <x v="2"/>
    <n v="4"/>
    <n v="40477276.296199858"/>
  </r>
  <r>
    <n v="502006"/>
    <n v="10612"/>
    <d v="2026-06-04T00:00:00"/>
    <x v="7"/>
    <x v="2"/>
    <s v="Jaipur"/>
    <s v="Rajasthan"/>
    <x v="3"/>
    <x v="20"/>
    <x v="44"/>
    <x v="2"/>
    <n v="8040.38"/>
    <n v="8040.38"/>
    <n v="22"/>
    <n v="6271.4964"/>
    <x v="1"/>
    <x v="0"/>
    <x v="1"/>
    <n v="1"/>
    <n v="40477276.296199858"/>
  </r>
  <r>
    <n v="502007"/>
    <n v="10261"/>
    <d v="2025-04-04T00:00:00"/>
    <x v="2"/>
    <x v="1"/>
    <s v="Pune"/>
    <s v="Maharashtra"/>
    <x v="5"/>
    <x v="24"/>
    <x v="108"/>
    <x v="1"/>
    <n v="289.05"/>
    <n v="578.1"/>
    <n v="5"/>
    <n v="549.19500000000005"/>
    <x v="1"/>
    <x v="0"/>
    <x v="0"/>
    <n v="2"/>
    <n v="40477276.296199858"/>
  </r>
  <r>
    <n v="502008"/>
    <n v="10673"/>
    <d v="2026-05-26T00:00:00"/>
    <x v="12"/>
    <x v="0"/>
    <s v="Chennai"/>
    <s v="Tamil Nadu"/>
    <x v="3"/>
    <x v="8"/>
    <x v="9"/>
    <x v="2"/>
    <n v="1014.03"/>
    <n v="1014.03"/>
    <n v="14"/>
    <n v="872.06579999999997"/>
    <x v="2"/>
    <x v="0"/>
    <x v="2"/>
    <n v="1"/>
    <n v="40477276.296199858"/>
  </r>
  <r>
    <n v="502009"/>
    <n v="10031"/>
    <d v="2026-04-24T00:00:00"/>
    <x v="14"/>
    <x v="1"/>
    <s v="Bengaluru"/>
    <s v="Karnataka"/>
    <x v="5"/>
    <x v="12"/>
    <x v="95"/>
    <x v="3"/>
    <n v="410.41"/>
    <n v="1231.23"/>
    <n v="30"/>
    <n v="861.86099999999999"/>
    <x v="1"/>
    <x v="0"/>
    <x v="2"/>
    <n v="4"/>
    <n v="40477276.296199858"/>
  </r>
  <r>
    <n v="502010"/>
    <n v="10681"/>
    <d v="2025-02-05T00:00:00"/>
    <x v="28"/>
    <x v="0"/>
    <s v="Delhi"/>
    <s v="Delhi (NCT)"/>
    <x v="3"/>
    <x v="4"/>
    <x v="88"/>
    <x v="2"/>
    <n v="6692.65"/>
    <n v="6692.65"/>
    <n v="30"/>
    <n v="4684.8549999999996"/>
    <x v="1"/>
    <x v="0"/>
    <x v="1"/>
    <n v="2"/>
    <n v="40477276.296199858"/>
  </r>
  <r>
    <n v="502011"/>
    <n v="11368"/>
    <d v="2025-10-23T00:00:00"/>
    <x v="2"/>
    <x v="0"/>
    <s v="Chennai"/>
    <s v="Tamil Nadu"/>
    <x v="0"/>
    <x v="10"/>
    <x v="12"/>
    <x v="2"/>
    <n v="195.6"/>
    <n v="195.6"/>
    <n v="12"/>
    <n v="172.12799999999999"/>
    <x v="0"/>
    <x v="0"/>
    <x v="0"/>
    <n v="2"/>
    <n v="40477276.296199858"/>
  </r>
  <r>
    <n v="502012"/>
    <n v="10024"/>
    <d v="2026-01-30T00:00:00"/>
    <x v="17"/>
    <x v="0"/>
    <s v="Bengaluru"/>
    <s v="Karnataka"/>
    <x v="1"/>
    <x v="9"/>
    <x v="45"/>
    <x v="2"/>
    <n v="1814.59"/>
    <n v="1814.59"/>
    <n v="25"/>
    <n v="1360.9424999999999"/>
    <x v="1"/>
    <x v="0"/>
    <x v="1"/>
    <n v="1"/>
    <n v="40477276.296199858"/>
  </r>
  <r>
    <n v="502013"/>
    <n v="10676"/>
    <d v="2025-01-03T00:00:00"/>
    <x v="5"/>
    <x v="0"/>
    <s v="Delhi"/>
    <s v="Delhi (NCT)"/>
    <x v="4"/>
    <x v="18"/>
    <x v="53"/>
    <x v="3"/>
    <n v="569.9"/>
    <n v="1709.6999999999998"/>
    <n v="21"/>
    <n v="1350.663"/>
    <x v="1"/>
    <x v="0"/>
    <x v="1"/>
    <n v="3"/>
    <n v="40477276.296199858"/>
  </r>
  <r>
    <n v="502014"/>
    <n v="11416"/>
    <d v="2026-02-06T00:00:00"/>
    <x v="39"/>
    <x v="0"/>
    <s v="Surat"/>
    <s v="Gujarat"/>
    <x v="2"/>
    <x v="14"/>
    <x v="77"/>
    <x v="2"/>
    <n v="61728.69"/>
    <n v="61728.69"/>
    <n v="28"/>
    <n v="44444.656799999997"/>
    <x v="3"/>
    <x v="1"/>
    <x v="0"/>
    <n v="1"/>
    <n v="1813400.6490999996"/>
  </r>
  <r>
    <n v="502015"/>
    <n v="10158"/>
    <d v="2026-01-14T00:00:00"/>
    <x v="15"/>
    <x v="1"/>
    <s v="Lucknow"/>
    <s v="Uttar Pradesh"/>
    <x v="2"/>
    <x v="5"/>
    <x v="5"/>
    <x v="2"/>
    <n v="5722.14"/>
    <n v="5722.14"/>
    <n v="4"/>
    <n v="5493.2543999999998"/>
    <x v="3"/>
    <x v="0"/>
    <x v="1"/>
    <n v="4"/>
    <n v="40477276.296199858"/>
  </r>
  <r>
    <n v="502016"/>
    <n v="10768"/>
    <d v="2025-10-22T00:00:00"/>
    <x v="34"/>
    <x v="0"/>
    <s v="Chennai"/>
    <s v="Tamil Nadu"/>
    <x v="2"/>
    <x v="6"/>
    <x v="48"/>
    <x v="2"/>
    <n v="24867.77"/>
    <n v="24867.77"/>
    <n v="30"/>
    <n v="17407.438999999998"/>
    <x v="1"/>
    <x v="0"/>
    <x v="2"/>
    <n v="3"/>
    <n v="40477276.296199858"/>
  </r>
  <r>
    <n v="502017"/>
    <n v="11200"/>
    <d v="2026-01-18T00:00:00"/>
    <x v="30"/>
    <x v="0"/>
    <s v="Lucknow"/>
    <s v="Uttar Pradesh"/>
    <x v="0"/>
    <x v="17"/>
    <x v="86"/>
    <x v="2"/>
    <n v="727.9"/>
    <n v="727.9"/>
    <n v="27"/>
    <n v="531.36699999999996"/>
    <x v="3"/>
    <x v="0"/>
    <x v="2"/>
    <n v="3"/>
    <n v="40477276.296199858"/>
  </r>
  <r>
    <n v="502018"/>
    <n v="11186"/>
    <d v="2025-08-16T00:00:00"/>
    <x v="39"/>
    <x v="1"/>
    <s v="Mysuru"/>
    <s v="Karnataka"/>
    <x v="2"/>
    <x v="14"/>
    <x v="17"/>
    <x v="2"/>
    <n v="56339.16"/>
    <n v="56339.16"/>
    <n v="30"/>
    <n v="39437.411999999997"/>
    <x v="1"/>
    <x v="2"/>
    <x v="4"/>
    <n v="0"/>
    <n v="3077928.2320000008"/>
  </r>
  <r>
    <n v="502019"/>
    <n v="10800"/>
    <d v="2026-05-15T00:00:00"/>
    <x v="20"/>
    <x v="0"/>
    <s v="Vadodara"/>
    <s v="Gujarat"/>
    <x v="3"/>
    <x v="20"/>
    <x v="63"/>
    <x v="2"/>
    <n v="6321.66"/>
    <n v="6321.66"/>
    <n v="12"/>
    <n v="5563.0608000000002"/>
    <x v="0"/>
    <x v="0"/>
    <x v="1"/>
    <n v="4"/>
    <n v="40477276.296199858"/>
  </r>
  <r>
    <n v="502020"/>
    <n v="11077"/>
    <d v="2025-05-06T00:00:00"/>
    <x v="35"/>
    <x v="1"/>
    <s v="Delhi"/>
    <s v="Delhi (NCT)"/>
    <x v="4"/>
    <x v="7"/>
    <x v="10"/>
    <x v="1"/>
    <n v="719.81"/>
    <n v="1439.62"/>
    <n v="29"/>
    <n v="1022.1301999999998"/>
    <x v="0"/>
    <x v="0"/>
    <x v="4"/>
    <n v="3"/>
    <n v="40477276.296199858"/>
  </r>
  <r>
    <n v="502021"/>
    <n v="10604"/>
    <d v="2025-04-15T00:00:00"/>
    <x v="30"/>
    <x v="1"/>
    <s v="Indore"/>
    <s v="Madhya Pradesh"/>
    <x v="1"/>
    <x v="9"/>
    <x v="11"/>
    <x v="2"/>
    <n v="2606.5700000000002"/>
    <n v="2606.5700000000002"/>
    <n v="15"/>
    <n v="2215.5844999999999"/>
    <x v="1"/>
    <x v="0"/>
    <x v="2"/>
    <n v="1"/>
    <n v="40477276.296199858"/>
  </r>
  <r>
    <n v="502022"/>
    <n v="10180"/>
    <d v="2025-04-30T00:00:00"/>
    <x v="23"/>
    <x v="1"/>
    <s v="Mumbai"/>
    <s v="Maharashtra"/>
    <x v="0"/>
    <x v="17"/>
    <x v="86"/>
    <x v="1"/>
    <n v="681.14"/>
    <n v="1362.28"/>
    <n v="18"/>
    <n v="1117.0696"/>
    <x v="1"/>
    <x v="0"/>
    <x v="2"/>
    <n v="4"/>
    <n v="40477276.296199858"/>
  </r>
  <r>
    <n v="502023"/>
    <n v="10684"/>
    <d v="2026-02-14T00:00:00"/>
    <x v="15"/>
    <x v="0"/>
    <s v="Pune"/>
    <s v="Maharashtra"/>
    <x v="3"/>
    <x v="8"/>
    <x v="46"/>
    <x v="2"/>
    <n v="1197.29"/>
    <n v="1197.29"/>
    <n v="6"/>
    <n v="1125.4525999999998"/>
    <x v="0"/>
    <x v="0"/>
    <x v="0"/>
    <n v="2"/>
    <n v="40477276.296199858"/>
  </r>
  <r>
    <n v="502024"/>
    <n v="10226"/>
    <d v="2026-08-18T00:00:00"/>
    <x v="6"/>
    <x v="0"/>
    <s v="Lucknow"/>
    <s v="Uttar Pradesh"/>
    <x v="2"/>
    <x v="6"/>
    <x v="60"/>
    <x v="3"/>
    <n v="3521.18"/>
    <n v="10563.539999999999"/>
    <n v="26"/>
    <n v="7817.0195999999996"/>
    <x v="4"/>
    <x v="0"/>
    <x v="1"/>
    <n v="3"/>
    <n v="40477276.296199858"/>
  </r>
  <r>
    <n v="502025"/>
    <n v="10202"/>
    <d v="2025-02-01T00:00:00"/>
    <x v="10"/>
    <x v="1"/>
    <s v="Delhi"/>
    <s v="Delhi (NCT)"/>
    <x v="5"/>
    <x v="22"/>
    <x v="101"/>
    <x v="1"/>
    <n v="877.34"/>
    <n v="1754.68"/>
    <n v="20"/>
    <n v="1403.7440000000001"/>
    <x v="1"/>
    <x v="2"/>
    <x v="2"/>
    <n v="0"/>
    <n v="3077928.2320000008"/>
  </r>
  <r>
    <n v="502026"/>
    <n v="10771"/>
    <d v="2026-04-14T00:00:00"/>
    <x v="28"/>
    <x v="0"/>
    <s v="Chennai"/>
    <s v="Tamil Nadu"/>
    <x v="6"/>
    <x v="16"/>
    <x v="70"/>
    <x v="2"/>
    <n v="568.51"/>
    <n v="568.51"/>
    <n v="22"/>
    <n v="443.43779999999998"/>
    <x v="0"/>
    <x v="0"/>
    <x v="2"/>
    <n v="3"/>
    <n v="40477276.296199858"/>
  </r>
  <r>
    <n v="502027"/>
    <n v="10973"/>
    <d v="2026-04-29T00:00:00"/>
    <x v="4"/>
    <x v="1"/>
    <s v="Delhi"/>
    <s v="Delhi (NCT)"/>
    <x v="0"/>
    <x v="0"/>
    <x v="65"/>
    <x v="1"/>
    <n v="40.18"/>
    <n v="80.36"/>
    <n v="22"/>
    <n v="62.680800000000005"/>
    <x v="4"/>
    <x v="0"/>
    <x v="0"/>
    <n v="4"/>
    <n v="40477276.296199858"/>
  </r>
  <r>
    <n v="502028"/>
    <n v="10782"/>
    <d v="2025-05-06T00:00:00"/>
    <x v="13"/>
    <x v="0"/>
    <s v="Indore"/>
    <s v="Madhya Pradesh"/>
    <x v="1"/>
    <x v="9"/>
    <x v="11"/>
    <x v="2"/>
    <n v="2530.62"/>
    <n v="2530.62"/>
    <n v="2"/>
    <n v="2480.0075999999999"/>
    <x v="1"/>
    <x v="0"/>
    <x v="2"/>
    <n v="1"/>
    <n v="40477276.296199858"/>
  </r>
  <r>
    <n v="502029"/>
    <n v="11032"/>
    <d v="2026-05-23T00:00:00"/>
    <x v="19"/>
    <x v="0"/>
    <s v="Surat"/>
    <s v="Gujarat"/>
    <x v="4"/>
    <x v="21"/>
    <x v="51"/>
    <x v="2"/>
    <n v="411.24"/>
    <n v="411.24"/>
    <n v="27"/>
    <n v="300.20519999999999"/>
    <x v="1"/>
    <x v="1"/>
    <x v="1"/>
    <n v="3"/>
    <n v="1813400.6490999996"/>
  </r>
  <r>
    <n v="502030"/>
    <n v="11000"/>
    <d v="2026-06-26T00:00:00"/>
    <x v="10"/>
    <x v="0"/>
    <s v="Ahmedabad"/>
    <s v="Gujarat"/>
    <x v="3"/>
    <x v="20"/>
    <x v="44"/>
    <x v="1"/>
    <n v="7787.98"/>
    <n v="15575.96"/>
    <n v="9"/>
    <n v="14174.123599999999"/>
    <x v="3"/>
    <x v="0"/>
    <x v="1"/>
    <n v="7"/>
    <n v="40477276.296199858"/>
  </r>
  <r>
    <n v="502031"/>
    <n v="10866"/>
    <d v="2026-03-11T00:00:00"/>
    <x v="12"/>
    <x v="0"/>
    <s v="Chandigarh"/>
    <s v="Chandigarh (UT)"/>
    <x v="1"/>
    <x v="1"/>
    <x v="74"/>
    <x v="2"/>
    <n v="2002.84"/>
    <n v="2002.84"/>
    <n v="9"/>
    <n v="1822.5844"/>
    <x v="4"/>
    <x v="0"/>
    <x v="2"/>
    <n v="5"/>
    <n v="40477276.296199858"/>
  </r>
  <r>
    <n v="502032"/>
    <n v="11085"/>
    <d v="2025-04-29T00:00:00"/>
    <x v="11"/>
    <x v="0"/>
    <s v="Pune"/>
    <s v="Maharashtra"/>
    <x v="2"/>
    <x v="6"/>
    <x v="48"/>
    <x v="0"/>
    <n v="25411.37"/>
    <n v="101645.48"/>
    <n v="30"/>
    <n v="71151.835999999996"/>
    <x v="3"/>
    <x v="0"/>
    <x v="1"/>
    <n v="4"/>
    <n v="40477276.296199858"/>
  </r>
  <r>
    <n v="502033"/>
    <n v="11249"/>
    <d v="2026-05-25T00:00:00"/>
    <x v="27"/>
    <x v="0"/>
    <s v="Bengaluru"/>
    <s v="Karnataka"/>
    <x v="2"/>
    <x v="3"/>
    <x v="24"/>
    <x v="2"/>
    <n v="39173.64"/>
    <n v="39173.64"/>
    <n v="28"/>
    <n v="28205.020799999998"/>
    <x v="1"/>
    <x v="0"/>
    <x v="0"/>
    <n v="3"/>
    <n v="40477276.296199858"/>
  </r>
  <r>
    <n v="502034"/>
    <n v="10916"/>
    <d v="2025-02-24T00:00:00"/>
    <x v="27"/>
    <x v="2"/>
    <s v="Chennai"/>
    <s v="Tamil Nadu"/>
    <x v="4"/>
    <x v="15"/>
    <x v="73"/>
    <x v="1"/>
    <n v="470.67"/>
    <n v="941.34"/>
    <n v="26"/>
    <n v="696.59159999999997"/>
    <x v="4"/>
    <x v="0"/>
    <x v="1"/>
    <n v="5"/>
    <n v="40477276.296199858"/>
  </r>
  <r>
    <n v="502035"/>
    <n v="10118"/>
    <d v="2025-03-23T00:00:00"/>
    <x v="36"/>
    <x v="0"/>
    <s v="Jaipur"/>
    <s v="Rajasthan"/>
    <x v="3"/>
    <x v="20"/>
    <x v="44"/>
    <x v="2"/>
    <n v="7528.37"/>
    <n v="7528.37"/>
    <n v="17"/>
    <n v="6248.5470999999998"/>
    <x v="1"/>
    <x v="0"/>
    <x v="1"/>
    <n v="1"/>
    <n v="40477276.296199858"/>
  </r>
  <r>
    <n v="502036"/>
    <n v="10297"/>
    <d v="2025-09-17T00:00:00"/>
    <x v="39"/>
    <x v="1"/>
    <s v="Indore"/>
    <s v="Madhya Pradesh"/>
    <x v="1"/>
    <x v="12"/>
    <x v="32"/>
    <x v="1"/>
    <n v="2451.89"/>
    <n v="4903.78"/>
    <n v="16"/>
    <n v="4119.1751999999997"/>
    <x v="0"/>
    <x v="0"/>
    <x v="1"/>
    <n v="3"/>
    <n v="40477276.296199858"/>
  </r>
  <r>
    <n v="502037"/>
    <n v="10038"/>
    <d v="2026-01-18T00:00:00"/>
    <x v="0"/>
    <x v="1"/>
    <s v="Hyderabad"/>
    <s v="Telangana"/>
    <x v="2"/>
    <x v="3"/>
    <x v="57"/>
    <x v="2"/>
    <n v="51621.74"/>
    <n v="51621.74"/>
    <n v="18"/>
    <n v="42329.826800000003"/>
    <x v="4"/>
    <x v="0"/>
    <x v="0"/>
    <n v="4"/>
    <n v="40477276.296199858"/>
  </r>
  <r>
    <n v="502038"/>
    <n v="11142"/>
    <d v="2026-07-25T00:00:00"/>
    <x v="30"/>
    <x v="0"/>
    <s v="Pune"/>
    <s v="Maharashtra"/>
    <x v="3"/>
    <x v="11"/>
    <x v="72"/>
    <x v="3"/>
    <n v="1795.54"/>
    <n v="5386.62"/>
    <n v="15"/>
    <n v="4578.6269999999995"/>
    <x v="3"/>
    <x v="0"/>
    <x v="2"/>
    <n v="2"/>
    <n v="40477276.296199858"/>
  </r>
  <r>
    <n v="502039"/>
    <n v="11177"/>
    <d v="2026-03-05T00:00:00"/>
    <x v="0"/>
    <x v="0"/>
    <s v="Surat"/>
    <s v="Gujarat"/>
    <x v="2"/>
    <x v="14"/>
    <x v="23"/>
    <x v="2"/>
    <n v="54653.86"/>
    <n v="54653.86"/>
    <n v="23"/>
    <n v="42083.472200000004"/>
    <x v="0"/>
    <x v="2"/>
    <x v="3"/>
    <n v="0"/>
    <n v="3077928.2320000008"/>
  </r>
  <r>
    <n v="502040"/>
    <n v="10124"/>
    <d v="2025-10-29T00:00:00"/>
    <x v="13"/>
    <x v="0"/>
    <s v="Chandigarh"/>
    <s v="Chandigarh (UT)"/>
    <x v="4"/>
    <x v="15"/>
    <x v="96"/>
    <x v="2"/>
    <n v="820.59"/>
    <n v="820.59"/>
    <n v="29"/>
    <n v="582.61889999999994"/>
    <x v="3"/>
    <x v="0"/>
    <x v="2"/>
    <n v="4"/>
    <n v="40477276.296199858"/>
  </r>
  <r>
    <n v="502041"/>
    <n v="11449"/>
    <d v="2026-07-31T00:00:00"/>
    <x v="18"/>
    <x v="1"/>
    <s v="Bengaluru"/>
    <s v="Karnataka"/>
    <x v="4"/>
    <x v="21"/>
    <x v="47"/>
    <x v="2"/>
    <n v="474.78"/>
    <n v="474.78"/>
    <n v="8"/>
    <n v="436.79759999999999"/>
    <x v="1"/>
    <x v="2"/>
    <x v="2"/>
    <n v="0"/>
    <n v="3077928.2320000008"/>
  </r>
  <r>
    <n v="502042"/>
    <n v="11107"/>
    <d v="2025-01-27T00:00:00"/>
    <x v="1"/>
    <x v="0"/>
    <s v="Bhopal"/>
    <s v="Madhya Pradesh"/>
    <x v="5"/>
    <x v="22"/>
    <x v="102"/>
    <x v="3"/>
    <n v="3550.69"/>
    <n v="10652.07"/>
    <n v="30"/>
    <n v="7456.4489999999996"/>
    <x v="2"/>
    <x v="0"/>
    <x v="1"/>
    <n v="4"/>
    <n v="40477276.296199858"/>
  </r>
  <r>
    <n v="502043"/>
    <n v="10972"/>
    <d v="2026-01-27T00:00:00"/>
    <x v="14"/>
    <x v="0"/>
    <s v="Hyderabad"/>
    <s v="Telangana"/>
    <x v="4"/>
    <x v="7"/>
    <x v="56"/>
    <x v="2"/>
    <n v="762.86"/>
    <n v="762.86"/>
    <n v="6"/>
    <n v="717.08839999999998"/>
    <x v="0"/>
    <x v="0"/>
    <x v="1"/>
    <n v="3"/>
    <n v="40477276.296199858"/>
  </r>
  <r>
    <n v="502044"/>
    <n v="10746"/>
    <d v="2025-10-15T00:00:00"/>
    <x v="16"/>
    <x v="0"/>
    <s v="Visakhapatnam"/>
    <s v="Andhra Pradesh"/>
    <x v="6"/>
    <x v="16"/>
    <x v="20"/>
    <x v="1"/>
    <n v="489.83"/>
    <n v="979.66"/>
    <n v="26"/>
    <n v="724.94839999999999"/>
    <x v="0"/>
    <x v="0"/>
    <x v="0"/>
    <n v="4"/>
    <n v="40477276.296199858"/>
  </r>
  <r>
    <n v="502045"/>
    <n v="10897"/>
    <d v="2026-05-28T00:00:00"/>
    <x v="3"/>
    <x v="0"/>
    <s v="Hyderabad"/>
    <s v="Telangana"/>
    <x v="2"/>
    <x v="5"/>
    <x v="26"/>
    <x v="3"/>
    <n v="5810.25"/>
    <n v="17430.75"/>
    <n v="9"/>
    <n v="15861.9825"/>
    <x v="3"/>
    <x v="0"/>
    <x v="2"/>
    <n v="1"/>
    <n v="40477276.296199858"/>
  </r>
  <r>
    <n v="502046"/>
    <n v="11062"/>
    <d v="2025-02-15T00:00:00"/>
    <x v="0"/>
    <x v="0"/>
    <s v="Jaipur"/>
    <s v="Rajasthan"/>
    <x v="1"/>
    <x v="12"/>
    <x v="27"/>
    <x v="2"/>
    <n v="2060.35"/>
    <n v="2060.35"/>
    <n v="18"/>
    <n v="1689.4870000000001"/>
    <x v="4"/>
    <x v="2"/>
    <x v="0"/>
    <n v="0"/>
    <n v="3077928.2320000008"/>
  </r>
  <r>
    <n v="502047"/>
    <n v="11428"/>
    <d v="2026-05-03T00:00:00"/>
    <x v="33"/>
    <x v="2"/>
    <s v="Kolkata"/>
    <s v="West Bengal"/>
    <x v="4"/>
    <x v="18"/>
    <x v="28"/>
    <x v="2"/>
    <n v="394.05"/>
    <n v="394.05"/>
    <n v="23"/>
    <n v="303.41849999999999"/>
    <x v="1"/>
    <x v="0"/>
    <x v="2"/>
    <n v="3"/>
    <n v="40477276.296199858"/>
  </r>
  <r>
    <n v="502048"/>
    <n v="10363"/>
    <d v="2025-04-25T00:00:00"/>
    <x v="7"/>
    <x v="1"/>
    <s v="Nashik"/>
    <s v="Maharashtra"/>
    <x v="4"/>
    <x v="7"/>
    <x v="56"/>
    <x v="2"/>
    <n v="810.9"/>
    <n v="810.9"/>
    <n v="15"/>
    <n v="689.26499999999999"/>
    <x v="3"/>
    <x v="1"/>
    <x v="3"/>
    <n v="2"/>
    <n v="1813400.6490999996"/>
  </r>
  <r>
    <n v="502049"/>
    <n v="10781"/>
    <d v="2025-11-06T00:00:00"/>
    <x v="25"/>
    <x v="1"/>
    <s v="Hyderabad"/>
    <s v="Telangana"/>
    <x v="0"/>
    <x v="17"/>
    <x v="21"/>
    <x v="2"/>
    <n v="156.65"/>
    <n v="156.65"/>
    <n v="10"/>
    <n v="140.98500000000001"/>
    <x v="1"/>
    <x v="0"/>
    <x v="2"/>
    <n v="7"/>
    <n v="40477276.296199858"/>
  </r>
  <r>
    <n v="502050"/>
    <n v="10583"/>
    <d v="2025-07-20T00:00:00"/>
    <x v="1"/>
    <x v="0"/>
    <s v="Ahmedabad"/>
    <s v="Gujarat"/>
    <x v="5"/>
    <x v="12"/>
    <x v="95"/>
    <x v="1"/>
    <n v="420.41"/>
    <n v="840.82"/>
    <n v="19"/>
    <n v="681.06420000000014"/>
    <x v="1"/>
    <x v="0"/>
    <x v="2"/>
    <n v="2"/>
    <n v="40477276.296199858"/>
  </r>
  <r>
    <n v="502051"/>
    <n v="10657"/>
    <d v="2025-06-10T00:00:00"/>
    <x v="20"/>
    <x v="1"/>
    <s v="Bhubaneswar"/>
    <s v="Odisha"/>
    <x v="3"/>
    <x v="8"/>
    <x v="37"/>
    <x v="3"/>
    <n v="919.62"/>
    <n v="2758.86"/>
    <n v="30"/>
    <n v="1931.202"/>
    <x v="2"/>
    <x v="0"/>
    <x v="1"/>
    <n v="3"/>
    <n v="40477276.296199858"/>
  </r>
  <r>
    <n v="502052"/>
    <n v="10816"/>
    <d v="2026-06-04T00:00:00"/>
    <x v="17"/>
    <x v="0"/>
    <s v="Jaipur"/>
    <s v="Rajasthan"/>
    <x v="4"/>
    <x v="21"/>
    <x v="64"/>
    <x v="2"/>
    <n v="616.27"/>
    <n v="616.27"/>
    <n v="18"/>
    <n v="505.34140000000002"/>
    <x v="0"/>
    <x v="0"/>
    <x v="2"/>
    <n v="3"/>
    <n v="40477276.296199858"/>
  </r>
  <r>
    <n v="502053"/>
    <n v="11141"/>
    <d v="2026-07-30T00:00:00"/>
    <x v="29"/>
    <x v="1"/>
    <s v="Bhopal"/>
    <s v="Madhya Pradesh"/>
    <x v="2"/>
    <x v="14"/>
    <x v="17"/>
    <x v="2"/>
    <n v="57810.55"/>
    <n v="57810.55"/>
    <n v="16"/>
    <n v="48560.862000000001"/>
    <x v="1"/>
    <x v="0"/>
    <x v="1"/>
    <n v="5"/>
    <n v="40477276.296199858"/>
  </r>
  <r>
    <n v="502054"/>
    <n v="10100"/>
    <d v="2026-04-02T00:00:00"/>
    <x v="29"/>
    <x v="1"/>
    <s v="Mumbai"/>
    <s v="Maharashtra"/>
    <x v="1"/>
    <x v="9"/>
    <x v="62"/>
    <x v="1"/>
    <n v="1647.25"/>
    <n v="3294.5"/>
    <n v="25"/>
    <n v="2470.875"/>
    <x v="1"/>
    <x v="0"/>
    <x v="3"/>
    <n v="5"/>
    <n v="40477276.296199858"/>
  </r>
  <r>
    <n v="502055"/>
    <n v="11293"/>
    <d v="2026-03-04T00:00:00"/>
    <x v="20"/>
    <x v="1"/>
    <s v="Patna"/>
    <s v="Bihar"/>
    <x v="1"/>
    <x v="2"/>
    <x v="66"/>
    <x v="1"/>
    <n v="4054.54"/>
    <n v="8109.08"/>
    <n v="17"/>
    <n v="6730.5364"/>
    <x v="3"/>
    <x v="0"/>
    <x v="1"/>
    <n v="2"/>
    <n v="40477276.296199858"/>
  </r>
  <r>
    <n v="502056"/>
    <n v="10914"/>
    <d v="2025-09-24T00:00:00"/>
    <x v="9"/>
    <x v="0"/>
    <s v="Kochi"/>
    <s v="Kerala"/>
    <x v="3"/>
    <x v="20"/>
    <x v="63"/>
    <x v="2"/>
    <n v="6208.42"/>
    <n v="6208.42"/>
    <n v="29"/>
    <n v="4407.9781999999996"/>
    <x v="3"/>
    <x v="0"/>
    <x v="0"/>
    <n v="2"/>
    <n v="40477276.296199858"/>
  </r>
  <r>
    <n v="502057"/>
    <n v="10556"/>
    <d v="2025-05-29T00:00:00"/>
    <x v="26"/>
    <x v="1"/>
    <s v="Bengaluru"/>
    <s v="Karnataka"/>
    <x v="2"/>
    <x v="6"/>
    <x v="48"/>
    <x v="2"/>
    <n v="23640.74"/>
    <n v="23640.74"/>
    <n v="4"/>
    <n v="22695.110400000001"/>
    <x v="0"/>
    <x v="0"/>
    <x v="2"/>
    <n v="5"/>
    <n v="40477276.296199858"/>
  </r>
  <r>
    <n v="502058"/>
    <n v="10705"/>
    <d v="2025-08-03T00:00:00"/>
    <x v="35"/>
    <x v="0"/>
    <s v="Nagpur"/>
    <s v="Maharashtra"/>
    <x v="5"/>
    <x v="22"/>
    <x v="52"/>
    <x v="1"/>
    <n v="1032.6300000000001"/>
    <n v="2065.2600000000002"/>
    <n v="21"/>
    <n v="1631.5554000000002"/>
    <x v="4"/>
    <x v="0"/>
    <x v="2"/>
    <n v="5"/>
    <n v="40477276.296199858"/>
  </r>
  <r>
    <n v="502059"/>
    <n v="10627"/>
    <d v="2026-05-11T00:00:00"/>
    <x v="22"/>
    <x v="1"/>
    <s v="Mumbai"/>
    <s v="Maharashtra"/>
    <x v="2"/>
    <x v="5"/>
    <x v="33"/>
    <x v="2"/>
    <n v="4585.84"/>
    <n v="4585.84"/>
    <n v="10"/>
    <n v="4127.2560000000003"/>
    <x v="1"/>
    <x v="0"/>
    <x v="1"/>
    <n v="6"/>
    <n v="40477276.296199858"/>
  </r>
  <r>
    <n v="502060"/>
    <n v="10633"/>
    <d v="2026-01-10T00:00:00"/>
    <x v="3"/>
    <x v="1"/>
    <s v="Nashik"/>
    <s v="Maharashtra"/>
    <x v="1"/>
    <x v="9"/>
    <x v="11"/>
    <x v="2"/>
    <n v="2379.19"/>
    <n v="2379.19"/>
    <n v="13"/>
    <n v="2069.8953000000001"/>
    <x v="1"/>
    <x v="0"/>
    <x v="2"/>
    <n v="4"/>
    <n v="40477276.296199858"/>
  </r>
  <r>
    <n v="502061"/>
    <n v="10216"/>
    <d v="2025-04-23T00:00:00"/>
    <x v="28"/>
    <x v="0"/>
    <s v="Mumbai"/>
    <s v="Maharashtra"/>
    <x v="0"/>
    <x v="13"/>
    <x v="16"/>
    <x v="1"/>
    <n v="411.3"/>
    <n v="822.6"/>
    <n v="26"/>
    <n v="608.72400000000005"/>
    <x v="1"/>
    <x v="0"/>
    <x v="2"/>
    <n v="5"/>
    <n v="40477276.296199858"/>
  </r>
  <r>
    <n v="502062"/>
    <n v="10208"/>
    <d v="2025-06-23T00:00:00"/>
    <x v="10"/>
    <x v="0"/>
    <s v="Patna"/>
    <s v="Bihar"/>
    <x v="2"/>
    <x v="14"/>
    <x v="61"/>
    <x v="3"/>
    <n v="62157.07"/>
    <n v="186471.21"/>
    <n v="22"/>
    <n v="145447.54379999998"/>
    <x v="0"/>
    <x v="0"/>
    <x v="2"/>
    <n v="1"/>
    <n v="40477276.296199858"/>
  </r>
  <r>
    <n v="502063"/>
    <n v="10662"/>
    <d v="2026-06-24T00:00:00"/>
    <x v="41"/>
    <x v="1"/>
    <s v="Nashik"/>
    <s v="Maharashtra"/>
    <x v="2"/>
    <x v="14"/>
    <x v="77"/>
    <x v="1"/>
    <n v="64373.1"/>
    <n v="128746.2"/>
    <n v="18"/>
    <n v="105571.88400000001"/>
    <x v="3"/>
    <x v="0"/>
    <x v="2"/>
    <n v="2"/>
    <n v="40477276.296199858"/>
  </r>
  <r>
    <n v="502064"/>
    <n v="11386"/>
    <d v="2025-11-08T00:00:00"/>
    <x v="27"/>
    <x v="1"/>
    <s v="Indore"/>
    <s v="Madhya Pradesh"/>
    <x v="6"/>
    <x v="25"/>
    <x v="107"/>
    <x v="0"/>
    <n v="402.47"/>
    <n v="1609.88"/>
    <n v="14"/>
    <n v="1384.4968000000001"/>
    <x v="0"/>
    <x v="1"/>
    <x v="0"/>
    <n v="4"/>
    <n v="1813400.6490999996"/>
  </r>
  <r>
    <n v="502065"/>
    <n v="11360"/>
    <d v="2025-12-08T00:00:00"/>
    <x v="25"/>
    <x v="0"/>
    <s v="Hyderabad"/>
    <s v="Telangana"/>
    <x v="0"/>
    <x v="10"/>
    <x v="105"/>
    <x v="2"/>
    <n v="195.64"/>
    <n v="195.64"/>
    <n v="29"/>
    <n v="138.90439999999998"/>
    <x v="0"/>
    <x v="0"/>
    <x v="2"/>
    <n v="1"/>
    <n v="40477276.296199858"/>
  </r>
  <r>
    <n v="502066"/>
    <n v="10621"/>
    <d v="2026-08-10T00:00:00"/>
    <x v="5"/>
    <x v="1"/>
    <s v="Delhi"/>
    <s v="Delhi (NCT)"/>
    <x v="2"/>
    <x v="3"/>
    <x v="3"/>
    <x v="2"/>
    <n v="24128.6"/>
    <n v="24128.6"/>
    <n v="29"/>
    <n v="17131.305999999997"/>
    <x v="0"/>
    <x v="2"/>
    <x v="1"/>
    <n v="0"/>
    <n v="3077928.2320000008"/>
  </r>
  <r>
    <n v="502067"/>
    <n v="10899"/>
    <d v="2026-07-27T00:00:00"/>
    <x v="40"/>
    <x v="1"/>
    <s v="Ranchi"/>
    <s v="Jharkhand"/>
    <x v="2"/>
    <x v="14"/>
    <x v="23"/>
    <x v="2"/>
    <n v="59146.89"/>
    <n v="59146.89"/>
    <n v="24"/>
    <n v="44951.636400000003"/>
    <x v="1"/>
    <x v="1"/>
    <x v="0"/>
    <n v="3"/>
    <n v="1813400.6490999996"/>
  </r>
  <r>
    <n v="502068"/>
    <n v="10458"/>
    <d v="2025-05-10T00:00:00"/>
    <x v="22"/>
    <x v="0"/>
    <s v="Chennai"/>
    <s v="Tamil Nadu"/>
    <x v="3"/>
    <x v="4"/>
    <x v="39"/>
    <x v="1"/>
    <n v="5122.87"/>
    <n v="10245.74"/>
    <n v="29"/>
    <n v="7274.4753999999994"/>
    <x v="4"/>
    <x v="0"/>
    <x v="3"/>
    <n v="6"/>
    <n v="40477276.296199858"/>
  </r>
  <r>
    <n v="502069"/>
    <n v="10248"/>
    <d v="2025-12-19T00:00:00"/>
    <x v="14"/>
    <x v="1"/>
    <s v="Jaipur"/>
    <s v="Rajasthan"/>
    <x v="5"/>
    <x v="22"/>
    <x v="55"/>
    <x v="2"/>
    <n v="2429.33"/>
    <n v="2429.33"/>
    <n v="26"/>
    <n v="1797.7041999999999"/>
    <x v="3"/>
    <x v="0"/>
    <x v="1"/>
    <n v="7"/>
    <n v="40477276.296199858"/>
  </r>
  <r>
    <n v="502070"/>
    <n v="11055"/>
    <d v="2025-02-13T00:00:00"/>
    <x v="41"/>
    <x v="1"/>
    <s v="Delhi"/>
    <s v="Delhi (NCT)"/>
    <x v="1"/>
    <x v="2"/>
    <x v="106"/>
    <x v="2"/>
    <n v="5821.38"/>
    <n v="5821.38"/>
    <n v="27"/>
    <n v="4249.6073999999999"/>
    <x v="2"/>
    <x v="0"/>
    <x v="1"/>
    <n v="5"/>
    <n v="40477276.296199858"/>
  </r>
  <r>
    <n v="502071"/>
    <n v="11014"/>
    <d v="2025-09-09T00:00:00"/>
    <x v="16"/>
    <x v="0"/>
    <s v="Vadodara"/>
    <s v="Gujarat"/>
    <x v="3"/>
    <x v="4"/>
    <x v="4"/>
    <x v="1"/>
    <n v="3401.91"/>
    <n v="6803.82"/>
    <n v="5"/>
    <n v="6463.628999999999"/>
    <x v="0"/>
    <x v="0"/>
    <x v="0"/>
    <n v="5"/>
    <n v="40477276.296199858"/>
  </r>
  <r>
    <n v="502072"/>
    <n v="10322"/>
    <d v="2026-04-04T00:00:00"/>
    <x v="1"/>
    <x v="0"/>
    <s v="Delhi"/>
    <s v="Delhi (NCT)"/>
    <x v="5"/>
    <x v="12"/>
    <x v="95"/>
    <x v="2"/>
    <n v="407.38"/>
    <n v="407.38"/>
    <n v="28"/>
    <n v="293.31360000000001"/>
    <x v="1"/>
    <x v="0"/>
    <x v="0"/>
    <n v="4"/>
    <n v="40477276.296199858"/>
  </r>
  <r>
    <n v="502073"/>
    <n v="11165"/>
    <d v="2026-02-08T00:00:00"/>
    <x v="21"/>
    <x v="0"/>
    <s v="Coimbatore"/>
    <s v="Tamil Nadu"/>
    <x v="1"/>
    <x v="12"/>
    <x v="27"/>
    <x v="3"/>
    <n v="1930.39"/>
    <n v="5791.17"/>
    <n v="19"/>
    <n v="4690.8477000000003"/>
    <x v="0"/>
    <x v="0"/>
    <x v="2"/>
    <n v="4"/>
    <n v="40477276.296199858"/>
  </r>
  <r>
    <n v="502074"/>
    <n v="11000"/>
    <d v="2026-06-07T00:00:00"/>
    <x v="10"/>
    <x v="0"/>
    <s v="Ahmedabad"/>
    <s v="Gujarat"/>
    <x v="1"/>
    <x v="9"/>
    <x v="62"/>
    <x v="2"/>
    <n v="1505.36"/>
    <n v="1505.36"/>
    <n v="20"/>
    <n v="1204.288"/>
    <x v="1"/>
    <x v="0"/>
    <x v="0"/>
    <n v="3"/>
    <n v="40477276.296199858"/>
  </r>
  <r>
    <n v="502075"/>
    <n v="10621"/>
    <d v="2025-07-27T00:00:00"/>
    <x v="5"/>
    <x v="1"/>
    <s v="Delhi"/>
    <s v="Delhi (NCT)"/>
    <x v="1"/>
    <x v="12"/>
    <x v="15"/>
    <x v="2"/>
    <n v="1512.98"/>
    <n v="1512.98"/>
    <n v="25"/>
    <n v="1134.7350000000001"/>
    <x v="1"/>
    <x v="0"/>
    <x v="2"/>
    <n v="5"/>
    <n v="40477276.296199858"/>
  </r>
  <r>
    <n v="502076"/>
    <n v="10871"/>
    <d v="2026-01-03T00:00:00"/>
    <x v="3"/>
    <x v="1"/>
    <s v="Surat"/>
    <s v="Gujarat"/>
    <x v="2"/>
    <x v="14"/>
    <x v="17"/>
    <x v="2"/>
    <n v="53982.43"/>
    <n v="53982.43"/>
    <n v="30"/>
    <n v="37787.701000000001"/>
    <x v="0"/>
    <x v="0"/>
    <x v="2"/>
    <n v="5"/>
    <n v="40477276.296199858"/>
  </r>
  <r>
    <n v="502077"/>
    <n v="11343"/>
    <d v="2026-03-02T00:00:00"/>
    <x v="15"/>
    <x v="0"/>
    <s v="Delhi"/>
    <s v="Delhi (NCT)"/>
    <x v="2"/>
    <x v="14"/>
    <x v="17"/>
    <x v="2"/>
    <n v="53043.46"/>
    <n v="53043.46"/>
    <n v="28"/>
    <n v="38191.2912"/>
    <x v="1"/>
    <x v="0"/>
    <x v="1"/>
    <n v="2"/>
    <n v="40477276.296199858"/>
  </r>
  <r>
    <n v="502078"/>
    <n v="11355"/>
    <d v="2025-01-05T00:00:00"/>
    <x v="41"/>
    <x v="0"/>
    <s v="Bhopal"/>
    <s v="Madhya Pradesh"/>
    <x v="2"/>
    <x v="6"/>
    <x v="58"/>
    <x v="1"/>
    <n v="28765.33"/>
    <n v="57530.66"/>
    <n v="13"/>
    <n v="50051.674200000001"/>
    <x v="1"/>
    <x v="0"/>
    <x v="2"/>
    <n v="3"/>
    <n v="40477276.296199858"/>
  </r>
  <r>
    <n v="502079"/>
    <n v="10187"/>
    <d v="2025-05-26T00:00:00"/>
    <x v="15"/>
    <x v="0"/>
    <s v="Chennai"/>
    <s v="Tamil Nadu"/>
    <x v="2"/>
    <x v="5"/>
    <x v="34"/>
    <x v="2"/>
    <n v="1437.09"/>
    <n v="1437.09"/>
    <n v="11"/>
    <n v="1279.0101"/>
    <x v="4"/>
    <x v="0"/>
    <x v="2"/>
    <n v="4"/>
    <n v="40477276.296199858"/>
  </r>
  <r>
    <n v="502080"/>
    <n v="10775"/>
    <d v="2026-06-30T00:00:00"/>
    <x v="1"/>
    <x v="0"/>
    <s v="Hyderabad"/>
    <s v="Telangana"/>
    <x v="5"/>
    <x v="23"/>
    <x v="109"/>
    <x v="2"/>
    <n v="2500.9699999999998"/>
    <n v="2500.9699999999998"/>
    <n v="22"/>
    <n v="1950.7565999999999"/>
    <x v="0"/>
    <x v="0"/>
    <x v="2"/>
    <n v="4"/>
    <n v="40477276.296199858"/>
  </r>
  <r>
    <n v="502081"/>
    <n v="10258"/>
    <d v="2025-07-08T00:00:00"/>
    <x v="16"/>
    <x v="0"/>
    <s v="Bhubaneswar"/>
    <s v="Odisha"/>
    <x v="1"/>
    <x v="1"/>
    <x v="54"/>
    <x v="1"/>
    <n v="2401.5500000000002"/>
    <n v="4803.1000000000004"/>
    <n v="28"/>
    <n v="3458.232"/>
    <x v="3"/>
    <x v="0"/>
    <x v="1"/>
    <n v="7"/>
    <n v="40477276.296199858"/>
  </r>
  <r>
    <n v="502082"/>
    <n v="10219"/>
    <d v="2026-07-15T00:00:00"/>
    <x v="26"/>
    <x v="0"/>
    <s v="Delhi"/>
    <s v="Delhi (NCT)"/>
    <x v="1"/>
    <x v="1"/>
    <x v="84"/>
    <x v="2"/>
    <n v="2250.86"/>
    <n v="2250.86"/>
    <n v="6"/>
    <n v="2115.8083999999999"/>
    <x v="1"/>
    <x v="0"/>
    <x v="1"/>
    <n v="4"/>
    <n v="40477276.296199858"/>
  </r>
  <r>
    <n v="502083"/>
    <n v="10103"/>
    <d v="2025-06-24T00:00:00"/>
    <x v="12"/>
    <x v="0"/>
    <s v="Lucknow"/>
    <s v="Uttar Pradesh"/>
    <x v="1"/>
    <x v="12"/>
    <x v="78"/>
    <x v="1"/>
    <n v="2345.88"/>
    <n v="4691.76"/>
    <n v="28"/>
    <n v="3378.0672"/>
    <x v="1"/>
    <x v="0"/>
    <x v="2"/>
    <n v="2"/>
    <n v="40477276.296199858"/>
  </r>
  <r>
    <n v="502084"/>
    <n v="10928"/>
    <d v="2026-08-13T00:00:00"/>
    <x v="11"/>
    <x v="1"/>
    <s v="Mumbai"/>
    <s v="Maharashtra"/>
    <x v="0"/>
    <x v="13"/>
    <x v="89"/>
    <x v="1"/>
    <n v="260.24"/>
    <n v="520.48"/>
    <n v="4"/>
    <n v="499.66079999999999"/>
    <x v="1"/>
    <x v="0"/>
    <x v="4"/>
    <n v="4"/>
    <n v="40477276.296199858"/>
  </r>
  <r>
    <n v="502085"/>
    <n v="11119"/>
    <d v="2025-02-13T00:00:00"/>
    <x v="25"/>
    <x v="1"/>
    <s v="Bengaluru"/>
    <s v="Karnataka"/>
    <x v="4"/>
    <x v="15"/>
    <x v="68"/>
    <x v="2"/>
    <n v="733.16"/>
    <n v="733.16"/>
    <n v="12"/>
    <n v="645.18079999999998"/>
    <x v="4"/>
    <x v="0"/>
    <x v="0"/>
    <n v="2"/>
    <n v="40477276.296199858"/>
  </r>
  <r>
    <n v="502086"/>
    <n v="10215"/>
    <d v="2026-06-08T00:00:00"/>
    <x v="29"/>
    <x v="1"/>
    <s v="Bhopal"/>
    <s v="Madhya Pradesh"/>
    <x v="0"/>
    <x v="17"/>
    <x v="86"/>
    <x v="2"/>
    <n v="697.2"/>
    <n v="697.2"/>
    <n v="12"/>
    <n v="613.53600000000006"/>
    <x v="0"/>
    <x v="0"/>
    <x v="2"/>
    <n v="2"/>
    <n v="40477276.296199858"/>
  </r>
  <r>
    <n v="502087"/>
    <n v="10495"/>
    <d v="2025-09-18T00:00:00"/>
    <x v="9"/>
    <x v="0"/>
    <s v="Bhubaneswar"/>
    <s v="Odisha"/>
    <x v="3"/>
    <x v="11"/>
    <x v="13"/>
    <x v="1"/>
    <n v="1295.7"/>
    <n v="2591.4"/>
    <n v="15"/>
    <n v="2202.69"/>
    <x v="1"/>
    <x v="0"/>
    <x v="1"/>
    <n v="4"/>
    <n v="40477276.296199858"/>
  </r>
  <r>
    <n v="502088"/>
    <n v="10427"/>
    <d v="2025-01-31T00:00:00"/>
    <x v="22"/>
    <x v="1"/>
    <s v="Ranchi"/>
    <s v="Jharkhand"/>
    <x v="1"/>
    <x v="12"/>
    <x v="32"/>
    <x v="2"/>
    <n v="2495.81"/>
    <n v="2495.81"/>
    <n v="13"/>
    <n v="2171.3546999999999"/>
    <x v="1"/>
    <x v="0"/>
    <x v="1"/>
    <n v="3"/>
    <n v="40477276.296199858"/>
  </r>
  <r>
    <n v="502089"/>
    <n v="10700"/>
    <d v="2026-04-14T00:00:00"/>
    <x v="3"/>
    <x v="0"/>
    <s v="Bhubaneswar"/>
    <s v="Odisha"/>
    <x v="1"/>
    <x v="9"/>
    <x v="45"/>
    <x v="3"/>
    <n v="1899.19"/>
    <n v="5697.57"/>
    <n v="29"/>
    <n v="4045.2746999999995"/>
    <x v="1"/>
    <x v="0"/>
    <x v="2"/>
    <n v="3"/>
    <n v="40477276.296199858"/>
  </r>
  <r>
    <n v="502090"/>
    <n v="10234"/>
    <d v="2026-04-12T00:00:00"/>
    <x v="14"/>
    <x v="1"/>
    <s v="Ahmedabad"/>
    <s v="Gujarat"/>
    <x v="3"/>
    <x v="8"/>
    <x v="14"/>
    <x v="4"/>
    <n v="730.48"/>
    <n v="3652.4"/>
    <n v="19"/>
    <n v="2958.4440000000004"/>
    <x v="1"/>
    <x v="0"/>
    <x v="0"/>
    <n v="3"/>
    <n v="40477276.296199858"/>
  </r>
  <r>
    <n v="502091"/>
    <n v="11058"/>
    <d v="2025-01-07T00:00:00"/>
    <x v="40"/>
    <x v="1"/>
    <s v="Mumbai"/>
    <s v="Maharashtra"/>
    <x v="3"/>
    <x v="4"/>
    <x v="4"/>
    <x v="2"/>
    <n v="3379.2"/>
    <n v="3379.2"/>
    <n v="18"/>
    <n v="2770.944"/>
    <x v="0"/>
    <x v="0"/>
    <x v="4"/>
    <n v="4"/>
    <n v="40477276.296199858"/>
  </r>
  <r>
    <n v="502092"/>
    <n v="10839"/>
    <d v="2026-02-23T00:00:00"/>
    <x v="21"/>
    <x v="0"/>
    <s v="Jaipur"/>
    <s v="Rajasthan"/>
    <x v="2"/>
    <x v="5"/>
    <x v="33"/>
    <x v="2"/>
    <n v="4659.91"/>
    <n v="4659.91"/>
    <n v="3"/>
    <n v="4520.1126999999997"/>
    <x v="3"/>
    <x v="1"/>
    <x v="3"/>
    <n v="3"/>
    <n v="1813400.6490999996"/>
  </r>
  <r>
    <n v="502093"/>
    <n v="10765"/>
    <d v="2026-07-12T00:00:00"/>
    <x v="40"/>
    <x v="1"/>
    <s v="Visakhapatnam"/>
    <s v="Andhra Pradesh"/>
    <x v="0"/>
    <x v="13"/>
    <x v="16"/>
    <x v="2"/>
    <n v="390.76"/>
    <n v="390.76"/>
    <n v="22"/>
    <n v="304.7928"/>
    <x v="1"/>
    <x v="0"/>
    <x v="1"/>
    <n v="3"/>
    <n v="40477276.296199858"/>
  </r>
  <r>
    <n v="502094"/>
    <n v="10483"/>
    <d v="2026-01-02T00:00:00"/>
    <x v="19"/>
    <x v="1"/>
    <s v="Pune"/>
    <s v="Maharashtra"/>
    <x v="6"/>
    <x v="19"/>
    <x v="31"/>
    <x v="2"/>
    <n v="777.51"/>
    <n v="777.51"/>
    <n v="23"/>
    <n v="598.68269999999995"/>
    <x v="0"/>
    <x v="0"/>
    <x v="1"/>
    <n v="5"/>
    <n v="40477276.296199858"/>
  </r>
  <r>
    <n v="502095"/>
    <n v="10872"/>
    <d v="2026-07-09T00:00:00"/>
    <x v="5"/>
    <x v="1"/>
    <s v="Bengaluru"/>
    <s v="Karnataka"/>
    <x v="4"/>
    <x v="7"/>
    <x v="80"/>
    <x v="2"/>
    <n v="591.22"/>
    <n v="591.22"/>
    <n v="21"/>
    <n v="467.06380000000001"/>
    <x v="1"/>
    <x v="0"/>
    <x v="2"/>
    <n v="3"/>
    <n v="40477276.296199858"/>
  </r>
  <r>
    <n v="502096"/>
    <n v="10506"/>
    <d v="2025-07-10T00:00:00"/>
    <x v="26"/>
    <x v="1"/>
    <s v="Bengaluru"/>
    <s v="Karnataka"/>
    <x v="0"/>
    <x v="17"/>
    <x v="38"/>
    <x v="3"/>
    <n v="29.54"/>
    <n v="88.62"/>
    <n v="9"/>
    <n v="80.644200000000012"/>
    <x v="1"/>
    <x v="0"/>
    <x v="4"/>
    <n v="5"/>
    <n v="40477276.296199858"/>
  </r>
  <r>
    <n v="502097"/>
    <n v="10772"/>
    <d v="2025-01-16T00:00:00"/>
    <x v="41"/>
    <x v="0"/>
    <s v="Kolkata"/>
    <s v="West Bengal"/>
    <x v="2"/>
    <x v="6"/>
    <x v="48"/>
    <x v="2"/>
    <n v="23638.73"/>
    <n v="23638.73"/>
    <n v="19"/>
    <n v="19147.371300000003"/>
    <x v="1"/>
    <x v="0"/>
    <x v="1"/>
    <n v="2"/>
    <n v="40477276.296199858"/>
  </r>
  <r>
    <n v="502098"/>
    <n v="11240"/>
    <d v="2026-05-06T00:00:00"/>
    <x v="37"/>
    <x v="0"/>
    <s v="Mumbai"/>
    <s v="Maharashtra"/>
    <x v="1"/>
    <x v="9"/>
    <x v="25"/>
    <x v="2"/>
    <n v="1292.25"/>
    <n v="1292.25"/>
    <n v="30"/>
    <n v="904.57499999999993"/>
    <x v="1"/>
    <x v="0"/>
    <x v="1"/>
    <n v="4"/>
    <n v="40477276.296199858"/>
  </r>
  <r>
    <n v="502099"/>
    <n v="10117"/>
    <d v="2026-04-17T00:00:00"/>
    <x v="20"/>
    <x v="1"/>
    <s v="Chennai"/>
    <s v="Tamil Nadu"/>
    <x v="2"/>
    <x v="5"/>
    <x v="26"/>
    <x v="2"/>
    <n v="5399.3"/>
    <n v="5399.3"/>
    <n v="20"/>
    <n v="4319.4400000000005"/>
    <x v="1"/>
    <x v="0"/>
    <x v="0"/>
    <n v="7"/>
    <n v="40477276.296199858"/>
  </r>
  <r>
    <n v="502100"/>
    <n v="10682"/>
    <d v="2025-04-04T00:00:00"/>
    <x v="33"/>
    <x v="1"/>
    <s v="Hyderabad"/>
    <s v="Telangana"/>
    <x v="1"/>
    <x v="1"/>
    <x v="84"/>
    <x v="1"/>
    <n v="2209.64"/>
    <n v="4419.28"/>
    <n v="4"/>
    <n v="4242.5087999999996"/>
    <x v="2"/>
    <x v="0"/>
    <x v="0"/>
    <n v="3"/>
    <n v="40477276.296199858"/>
  </r>
  <r>
    <n v="502101"/>
    <n v="10041"/>
    <d v="2026-07-16T00:00:00"/>
    <x v="28"/>
    <x v="0"/>
    <s v="Mysuru"/>
    <s v="Karnataka"/>
    <x v="4"/>
    <x v="7"/>
    <x v="10"/>
    <x v="2"/>
    <n v="734.05"/>
    <n v="734.05"/>
    <n v="15"/>
    <n v="623.9425"/>
    <x v="2"/>
    <x v="0"/>
    <x v="1"/>
    <n v="4"/>
    <n v="40477276.296199858"/>
  </r>
  <r>
    <n v="502102"/>
    <n v="10298"/>
    <d v="2025-05-25T00:00:00"/>
    <x v="27"/>
    <x v="0"/>
    <s v="Bengaluru"/>
    <s v="Karnataka"/>
    <x v="3"/>
    <x v="8"/>
    <x v="9"/>
    <x v="2"/>
    <n v="965.13"/>
    <n v="965.13"/>
    <n v="28"/>
    <n v="694.89359999999999"/>
    <x v="1"/>
    <x v="0"/>
    <x v="1"/>
    <n v="3"/>
    <n v="40477276.296199858"/>
  </r>
  <r>
    <n v="502103"/>
    <n v="10636"/>
    <d v="2025-01-30T00:00:00"/>
    <x v="19"/>
    <x v="1"/>
    <s v="Mumbai"/>
    <s v="Maharashtra"/>
    <x v="1"/>
    <x v="2"/>
    <x v="106"/>
    <x v="1"/>
    <n v="6056.22"/>
    <n v="12112.44"/>
    <n v="6"/>
    <n v="11385.693600000001"/>
    <x v="1"/>
    <x v="0"/>
    <x v="0"/>
    <n v="7"/>
    <n v="40477276.296199858"/>
  </r>
  <r>
    <n v="502104"/>
    <n v="10879"/>
    <d v="2026-04-10T00:00:00"/>
    <x v="20"/>
    <x v="0"/>
    <s v="Delhi"/>
    <s v="Delhi (NCT)"/>
    <x v="3"/>
    <x v="20"/>
    <x v="36"/>
    <x v="2"/>
    <n v="6783.85"/>
    <n v="6783.85"/>
    <n v="27"/>
    <n v="4952.2105000000001"/>
    <x v="0"/>
    <x v="0"/>
    <x v="1"/>
    <n v="2"/>
    <n v="40477276.296199858"/>
  </r>
  <r>
    <n v="502105"/>
    <n v="11310"/>
    <d v="2025-02-22T00:00:00"/>
    <x v="15"/>
    <x v="0"/>
    <s v="Dehradun"/>
    <s v="Uttarakhand"/>
    <x v="3"/>
    <x v="11"/>
    <x v="13"/>
    <x v="2"/>
    <n v="1258.45"/>
    <n v="1258.45"/>
    <n v="14"/>
    <n v="1082.2670000000001"/>
    <x v="3"/>
    <x v="0"/>
    <x v="1"/>
    <n v="5"/>
    <n v="40477276.296199858"/>
  </r>
  <r>
    <n v="502106"/>
    <n v="10823"/>
    <d v="2025-04-07T00:00:00"/>
    <x v="45"/>
    <x v="1"/>
    <s v="Delhi"/>
    <s v="Delhi (NCT)"/>
    <x v="0"/>
    <x v="0"/>
    <x v="90"/>
    <x v="1"/>
    <n v="48.63"/>
    <n v="97.26"/>
    <n v="15"/>
    <n v="82.671000000000006"/>
    <x v="3"/>
    <x v="0"/>
    <x v="2"/>
    <n v="5"/>
    <n v="40477276.296199858"/>
  </r>
  <r>
    <n v="502107"/>
    <n v="10925"/>
    <d v="2025-09-01T00:00:00"/>
    <x v="40"/>
    <x v="2"/>
    <s v="Lucknow"/>
    <s v="Uttar Pradesh"/>
    <x v="3"/>
    <x v="4"/>
    <x v="39"/>
    <x v="1"/>
    <n v="4701.63"/>
    <n v="9403.26"/>
    <n v="13"/>
    <n v="8180.8361999999997"/>
    <x v="3"/>
    <x v="2"/>
    <x v="1"/>
    <n v="0"/>
    <n v="3077928.2320000008"/>
  </r>
  <r>
    <n v="502108"/>
    <n v="10113"/>
    <d v="2025-01-24T00:00:00"/>
    <x v="8"/>
    <x v="1"/>
    <s v="Bengaluru"/>
    <s v="Karnataka"/>
    <x v="2"/>
    <x v="5"/>
    <x v="33"/>
    <x v="2"/>
    <n v="4721.0600000000004"/>
    <n v="4721.0600000000004"/>
    <n v="15"/>
    <n v="4012.9010000000003"/>
    <x v="1"/>
    <x v="0"/>
    <x v="1"/>
    <n v="3"/>
    <n v="40477276.296199858"/>
  </r>
  <r>
    <n v="502109"/>
    <n v="11378"/>
    <d v="2026-01-23T00:00:00"/>
    <x v="21"/>
    <x v="0"/>
    <s v="Mumbai"/>
    <s v="Maharashtra"/>
    <x v="0"/>
    <x v="17"/>
    <x v="38"/>
    <x v="0"/>
    <n v="30.12"/>
    <n v="120.48"/>
    <n v="26"/>
    <n v="89.155200000000008"/>
    <x v="4"/>
    <x v="0"/>
    <x v="1"/>
    <n v="6"/>
    <n v="40477276.296199858"/>
  </r>
  <r>
    <n v="502110"/>
    <n v="10640"/>
    <d v="2026-07-05T00:00:00"/>
    <x v="24"/>
    <x v="1"/>
    <s v="Lucknow"/>
    <s v="Uttar Pradesh"/>
    <x v="1"/>
    <x v="9"/>
    <x v="11"/>
    <x v="2"/>
    <n v="2374.4499999999998"/>
    <n v="2374.4499999999998"/>
    <n v="26"/>
    <n v="1757.0929999999998"/>
    <x v="2"/>
    <x v="0"/>
    <x v="2"/>
    <n v="3"/>
    <n v="40477276.296199858"/>
  </r>
  <r>
    <n v="502111"/>
    <n v="10186"/>
    <d v="2026-06-28T00:00:00"/>
    <x v="28"/>
    <x v="1"/>
    <s v="Mumbai"/>
    <s v="Maharashtra"/>
    <x v="5"/>
    <x v="24"/>
    <x v="97"/>
    <x v="3"/>
    <n v="939.08"/>
    <n v="2817.2400000000002"/>
    <n v="6"/>
    <n v="2648.2056000000002"/>
    <x v="1"/>
    <x v="0"/>
    <x v="1"/>
    <n v="2"/>
    <n v="40477276.296199858"/>
  </r>
  <r>
    <n v="502112"/>
    <n v="11220"/>
    <d v="2025-07-30T00:00:00"/>
    <x v="46"/>
    <x v="1"/>
    <s v="Hyderabad"/>
    <s v="Telangana"/>
    <x v="6"/>
    <x v="26"/>
    <x v="82"/>
    <x v="2"/>
    <n v="704.18"/>
    <n v="704.18"/>
    <n v="30"/>
    <n v="492.92599999999993"/>
    <x v="2"/>
    <x v="0"/>
    <x v="1"/>
    <n v="2"/>
    <n v="40477276.296199858"/>
  </r>
  <r>
    <n v="502113"/>
    <n v="10516"/>
    <d v="2025-01-02T00:00:00"/>
    <x v="28"/>
    <x v="1"/>
    <s v="Bhopal"/>
    <s v="Madhya Pradesh"/>
    <x v="6"/>
    <x v="19"/>
    <x v="111"/>
    <x v="1"/>
    <n v="708.17"/>
    <n v="1416.34"/>
    <n v="22"/>
    <n v="1104.7452000000001"/>
    <x v="1"/>
    <x v="0"/>
    <x v="2"/>
    <n v="4"/>
    <n v="40477276.296199858"/>
  </r>
  <r>
    <n v="502114"/>
    <n v="10935"/>
    <d v="2025-06-13T00:00:00"/>
    <x v="15"/>
    <x v="0"/>
    <s v="Chennai"/>
    <s v="Tamil Nadu"/>
    <x v="1"/>
    <x v="9"/>
    <x v="11"/>
    <x v="2"/>
    <n v="2644.99"/>
    <n v="2644.99"/>
    <n v="19"/>
    <n v="2142.4418999999998"/>
    <x v="3"/>
    <x v="0"/>
    <x v="2"/>
    <n v="6"/>
    <n v="40477276.296199858"/>
  </r>
  <r>
    <n v="502115"/>
    <n v="10698"/>
    <d v="2025-03-06T00:00:00"/>
    <x v="24"/>
    <x v="1"/>
    <s v="Bengaluru"/>
    <s v="Karnataka"/>
    <x v="2"/>
    <x v="5"/>
    <x v="5"/>
    <x v="2"/>
    <n v="6347.1"/>
    <n v="6347.1"/>
    <n v="12"/>
    <n v="5585.4480000000003"/>
    <x v="0"/>
    <x v="0"/>
    <x v="1"/>
    <n v="1"/>
    <n v="40477276.296199858"/>
  </r>
  <r>
    <n v="502116"/>
    <n v="10325"/>
    <d v="2026-06-11T00:00:00"/>
    <x v="22"/>
    <x v="1"/>
    <s v="Lucknow"/>
    <s v="Uttar Pradesh"/>
    <x v="3"/>
    <x v="8"/>
    <x v="46"/>
    <x v="1"/>
    <n v="1153.3699999999999"/>
    <n v="2306.7399999999998"/>
    <n v="15"/>
    <n v="1960.7289999999998"/>
    <x v="3"/>
    <x v="0"/>
    <x v="0"/>
    <n v="7"/>
    <n v="40477276.296199858"/>
  </r>
  <r>
    <n v="502117"/>
    <n v="10950"/>
    <d v="2025-03-30T00:00:00"/>
    <x v="27"/>
    <x v="0"/>
    <s v="Kolkata"/>
    <s v="West Bengal"/>
    <x v="6"/>
    <x v="16"/>
    <x v="75"/>
    <x v="2"/>
    <n v="696.41"/>
    <n v="696.41"/>
    <n v="18"/>
    <n v="571.05619999999999"/>
    <x v="1"/>
    <x v="0"/>
    <x v="0"/>
    <n v="5"/>
    <n v="40477276.296199858"/>
  </r>
  <r>
    <n v="502118"/>
    <n v="10336"/>
    <d v="2025-04-27T00:00:00"/>
    <x v="3"/>
    <x v="1"/>
    <s v="Vadodara"/>
    <s v="Gujarat"/>
    <x v="1"/>
    <x v="12"/>
    <x v="27"/>
    <x v="2"/>
    <n v="1932.07"/>
    <n v="1932.07"/>
    <n v="7"/>
    <n v="1796.8250999999998"/>
    <x v="0"/>
    <x v="0"/>
    <x v="2"/>
    <n v="3"/>
    <n v="40477276.296199858"/>
  </r>
  <r>
    <n v="502119"/>
    <n v="10146"/>
    <d v="2026-02-07T00:00:00"/>
    <x v="4"/>
    <x v="1"/>
    <s v="Delhi"/>
    <s v="Delhi (NCT)"/>
    <x v="4"/>
    <x v="18"/>
    <x v="83"/>
    <x v="2"/>
    <n v="295.62"/>
    <n v="295.62"/>
    <n v="30"/>
    <n v="206.934"/>
    <x v="2"/>
    <x v="0"/>
    <x v="1"/>
    <n v="6"/>
    <n v="40477276.296199858"/>
  </r>
  <r>
    <n v="502120"/>
    <n v="10019"/>
    <d v="2026-05-10T00:00:00"/>
    <x v="2"/>
    <x v="1"/>
    <s v="Surat"/>
    <s v="Gujarat"/>
    <x v="2"/>
    <x v="3"/>
    <x v="24"/>
    <x v="2"/>
    <n v="38649.78"/>
    <n v="38649.78"/>
    <n v="20"/>
    <n v="30919.824000000001"/>
    <x v="0"/>
    <x v="0"/>
    <x v="1"/>
    <n v="4"/>
    <n v="40477276.296199858"/>
  </r>
  <r>
    <n v="502121"/>
    <n v="11359"/>
    <d v="2025-07-28T00:00:00"/>
    <x v="17"/>
    <x v="0"/>
    <s v="Mysuru"/>
    <s v="Karnataka"/>
    <x v="4"/>
    <x v="7"/>
    <x v="56"/>
    <x v="1"/>
    <n v="822.21"/>
    <n v="1644.42"/>
    <n v="28"/>
    <n v="1183.9824000000001"/>
    <x v="1"/>
    <x v="0"/>
    <x v="1"/>
    <n v="1"/>
    <n v="40477276.296199858"/>
  </r>
  <r>
    <n v="502122"/>
    <n v="10380"/>
    <d v="2026-02-25T00:00:00"/>
    <x v="5"/>
    <x v="1"/>
    <s v="Visakhapatnam"/>
    <s v="Andhra Pradesh"/>
    <x v="1"/>
    <x v="2"/>
    <x v="106"/>
    <x v="3"/>
    <n v="6303.77"/>
    <n v="18911.310000000001"/>
    <n v="20"/>
    <n v="15129.048000000003"/>
    <x v="1"/>
    <x v="0"/>
    <x v="1"/>
    <n v="2"/>
    <n v="40477276.296199858"/>
  </r>
  <r>
    <n v="502123"/>
    <n v="10411"/>
    <d v="2025-02-21T00:00:00"/>
    <x v="28"/>
    <x v="0"/>
    <s v="Bengaluru"/>
    <s v="Karnataka"/>
    <x v="5"/>
    <x v="23"/>
    <x v="94"/>
    <x v="2"/>
    <n v="827.37"/>
    <n v="827.37"/>
    <n v="15"/>
    <n v="703.2645"/>
    <x v="1"/>
    <x v="1"/>
    <x v="1"/>
    <n v="3"/>
    <n v="1813400.6490999996"/>
  </r>
  <r>
    <n v="502124"/>
    <n v="10568"/>
    <d v="2026-06-05T00:00:00"/>
    <x v="22"/>
    <x v="1"/>
    <s v="Jaipur"/>
    <s v="Rajasthan"/>
    <x v="5"/>
    <x v="22"/>
    <x v="55"/>
    <x v="1"/>
    <n v="2179.42"/>
    <n v="4358.84"/>
    <n v="14"/>
    <n v="3748.6024000000002"/>
    <x v="1"/>
    <x v="0"/>
    <x v="2"/>
    <n v="2"/>
    <n v="40477276.296199858"/>
  </r>
  <r>
    <n v="502125"/>
    <n v="11276"/>
    <d v="2026-02-13T00:00:00"/>
    <x v="25"/>
    <x v="0"/>
    <s v="Hyderabad"/>
    <s v="Telangana"/>
    <x v="4"/>
    <x v="7"/>
    <x v="80"/>
    <x v="2"/>
    <n v="597.45000000000005"/>
    <n v="597.45000000000005"/>
    <n v="29"/>
    <n v="424.18950000000001"/>
    <x v="0"/>
    <x v="0"/>
    <x v="2"/>
    <n v="5"/>
    <n v="40477276.296199858"/>
  </r>
  <r>
    <n v="502126"/>
    <n v="10826"/>
    <d v="2025-06-17T00:00:00"/>
    <x v="31"/>
    <x v="1"/>
    <s v="Coimbatore"/>
    <s v="Tamil Nadu"/>
    <x v="3"/>
    <x v="20"/>
    <x v="63"/>
    <x v="2"/>
    <n v="5639.14"/>
    <n v="5639.14"/>
    <n v="16"/>
    <n v="4736.8775999999998"/>
    <x v="2"/>
    <x v="0"/>
    <x v="1"/>
    <n v="4"/>
    <n v="40477276.296199858"/>
  </r>
  <r>
    <n v="502127"/>
    <n v="10729"/>
    <d v="2025-08-02T00:00:00"/>
    <x v="41"/>
    <x v="1"/>
    <s v="Bhubaneswar"/>
    <s v="Odisha"/>
    <x v="3"/>
    <x v="11"/>
    <x v="13"/>
    <x v="3"/>
    <n v="1349.73"/>
    <n v="4049.19"/>
    <n v="29"/>
    <n v="2874.9249"/>
    <x v="0"/>
    <x v="0"/>
    <x v="2"/>
    <n v="4"/>
    <n v="40477276.296199858"/>
  </r>
  <r>
    <n v="502128"/>
    <n v="10208"/>
    <d v="2025-11-14T00:00:00"/>
    <x v="10"/>
    <x v="0"/>
    <s v="Patna"/>
    <s v="Bihar"/>
    <x v="1"/>
    <x v="2"/>
    <x v="6"/>
    <x v="0"/>
    <n v="5149.28"/>
    <n v="20597.12"/>
    <n v="27"/>
    <n v="15035.897599999998"/>
    <x v="1"/>
    <x v="0"/>
    <x v="2"/>
    <n v="5"/>
    <n v="40477276.296199858"/>
  </r>
  <r>
    <n v="502129"/>
    <n v="10394"/>
    <d v="2025-08-08T00:00:00"/>
    <x v="44"/>
    <x v="1"/>
    <s v="Mumbai"/>
    <s v="Maharashtra"/>
    <x v="4"/>
    <x v="21"/>
    <x v="64"/>
    <x v="2"/>
    <n v="586.74"/>
    <n v="586.74"/>
    <n v="12"/>
    <n v="516.33119999999997"/>
    <x v="1"/>
    <x v="0"/>
    <x v="2"/>
    <n v="4"/>
    <n v="40477276.296199858"/>
  </r>
  <r>
    <n v="502130"/>
    <n v="10676"/>
    <d v="2025-04-06T00:00:00"/>
    <x v="5"/>
    <x v="0"/>
    <s v="Delhi"/>
    <s v="Delhi (NCT)"/>
    <x v="5"/>
    <x v="23"/>
    <x v="94"/>
    <x v="2"/>
    <n v="774.89"/>
    <n v="774.89"/>
    <n v="2"/>
    <n v="759.3922"/>
    <x v="0"/>
    <x v="0"/>
    <x v="2"/>
    <n v="2"/>
    <n v="40477276.296199858"/>
  </r>
  <r>
    <n v="502131"/>
    <n v="10069"/>
    <d v="2026-06-04T00:00:00"/>
    <x v="11"/>
    <x v="1"/>
    <s v="Ranchi"/>
    <s v="Jharkhand"/>
    <x v="3"/>
    <x v="4"/>
    <x v="88"/>
    <x v="2"/>
    <n v="7401.27"/>
    <n v="7401.27"/>
    <n v="17"/>
    <n v="6143.0541000000003"/>
    <x v="3"/>
    <x v="0"/>
    <x v="1"/>
    <n v="6"/>
    <n v="40477276.296199858"/>
  </r>
  <r>
    <n v="502132"/>
    <n v="10576"/>
    <d v="2025-05-16T00:00:00"/>
    <x v="0"/>
    <x v="0"/>
    <s v="Visakhapatnam"/>
    <s v="Andhra Pradesh"/>
    <x v="6"/>
    <x v="26"/>
    <x v="110"/>
    <x v="2"/>
    <n v="513.41"/>
    <n v="513.41"/>
    <n v="13"/>
    <n v="446.66669999999999"/>
    <x v="0"/>
    <x v="0"/>
    <x v="1"/>
    <n v="2"/>
    <n v="40477276.296199858"/>
  </r>
  <r>
    <n v="502133"/>
    <n v="10858"/>
    <d v="2025-10-12T00:00:00"/>
    <x v="15"/>
    <x v="0"/>
    <s v="Indore"/>
    <s v="Madhya Pradesh"/>
    <x v="1"/>
    <x v="2"/>
    <x v="106"/>
    <x v="3"/>
    <n v="6139.26"/>
    <n v="18417.78"/>
    <n v="15"/>
    <n v="15655.112999999999"/>
    <x v="1"/>
    <x v="0"/>
    <x v="1"/>
    <n v="6"/>
    <n v="40477276.296199858"/>
  </r>
  <r>
    <n v="502134"/>
    <n v="11179"/>
    <d v="2026-01-15T00:00:00"/>
    <x v="22"/>
    <x v="0"/>
    <s v="Hyderabad"/>
    <s v="Telangana"/>
    <x v="2"/>
    <x v="14"/>
    <x v="61"/>
    <x v="2"/>
    <n v="64813.51"/>
    <n v="64813.51"/>
    <n v="18"/>
    <n v="53147.078200000004"/>
    <x v="0"/>
    <x v="0"/>
    <x v="1"/>
    <n v="3"/>
    <n v="40477276.296199858"/>
  </r>
  <r>
    <n v="502135"/>
    <n v="10701"/>
    <d v="2026-02-15T00:00:00"/>
    <x v="41"/>
    <x v="0"/>
    <s v="Bhopal"/>
    <s v="Madhya Pradesh"/>
    <x v="1"/>
    <x v="2"/>
    <x v="6"/>
    <x v="2"/>
    <n v="5260.51"/>
    <n v="5260.51"/>
    <n v="10"/>
    <n v="4734.4590000000007"/>
    <x v="1"/>
    <x v="0"/>
    <x v="2"/>
    <n v="3"/>
    <n v="40477276.296199858"/>
  </r>
  <r>
    <n v="502136"/>
    <n v="10664"/>
    <d v="2026-04-08T00:00:00"/>
    <x v="41"/>
    <x v="0"/>
    <s v="Kolkata"/>
    <s v="West Bengal"/>
    <x v="2"/>
    <x v="3"/>
    <x v="3"/>
    <x v="2"/>
    <n v="25769.79"/>
    <n v="25769.79"/>
    <n v="30"/>
    <n v="18038.852999999999"/>
    <x v="2"/>
    <x v="0"/>
    <x v="2"/>
    <n v="6"/>
    <n v="40477276.296199858"/>
  </r>
  <r>
    <n v="502137"/>
    <n v="10242"/>
    <d v="2025-11-12T00:00:00"/>
    <x v="7"/>
    <x v="0"/>
    <s v="Nagpur"/>
    <s v="Maharashtra"/>
    <x v="4"/>
    <x v="7"/>
    <x v="10"/>
    <x v="2"/>
    <n v="694.69"/>
    <n v="694.69"/>
    <n v="12"/>
    <n v="611.32720000000006"/>
    <x v="3"/>
    <x v="0"/>
    <x v="2"/>
    <n v="4"/>
    <n v="40477276.296199858"/>
  </r>
  <r>
    <n v="502138"/>
    <n v="10417"/>
    <d v="2025-07-26T00:00:00"/>
    <x v="9"/>
    <x v="1"/>
    <s v="Vadodara"/>
    <s v="Gujarat"/>
    <x v="2"/>
    <x v="3"/>
    <x v="57"/>
    <x v="3"/>
    <n v="53523.92"/>
    <n v="160571.76"/>
    <n v="25"/>
    <n v="120428.82"/>
    <x v="0"/>
    <x v="0"/>
    <x v="4"/>
    <n v="3"/>
    <n v="40477276.296199858"/>
  </r>
  <r>
    <n v="502139"/>
    <n v="10389"/>
    <d v="2026-01-28T00:00:00"/>
    <x v="39"/>
    <x v="1"/>
    <s v="Chandigarh"/>
    <s v="Chandigarh (UT)"/>
    <x v="2"/>
    <x v="5"/>
    <x v="26"/>
    <x v="2"/>
    <n v="5595.47"/>
    <n v="5595.47"/>
    <n v="24"/>
    <n v="4252.5572000000002"/>
    <x v="1"/>
    <x v="0"/>
    <x v="1"/>
    <n v="2"/>
    <n v="40477276.296199858"/>
  </r>
  <r>
    <n v="502140"/>
    <n v="10978"/>
    <d v="2025-07-26T00:00:00"/>
    <x v="0"/>
    <x v="0"/>
    <s v="Mysuru"/>
    <s v="Karnataka"/>
    <x v="1"/>
    <x v="9"/>
    <x v="62"/>
    <x v="2"/>
    <n v="1521.14"/>
    <n v="1521.14"/>
    <n v="15"/>
    <n v="1292.9690000000001"/>
    <x v="0"/>
    <x v="0"/>
    <x v="1"/>
    <n v="4"/>
    <n v="40477276.296199858"/>
  </r>
  <r>
    <n v="502141"/>
    <n v="10414"/>
    <d v="2025-09-01T00:00:00"/>
    <x v="18"/>
    <x v="0"/>
    <s v="Kochi"/>
    <s v="Kerala"/>
    <x v="3"/>
    <x v="11"/>
    <x v="13"/>
    <x v="4"/>
    <n v="1230.57"/>
    <n v="6152.8499999999995"/>
    <n v="19"/>
    <n v="4983.8085000000001"/>
    <x v="0"/>
    <x v="0"/>
    <x v="2"/>
    <n v="4"/>
    <n v="40477276.296199858"/>
  </r>
  <r>
    <n v="502142"/>
    <n v="11107"/>
    <d v="2026-02-28T00:00:00"/>
    <x v="1"/>
    <x v="0"/>
    <s v="Bhopal"/>
    <s v="Madhya Pradesh"/>
    <x v="1"/>
    <x v="9"/>
    <x v="25"/>
    <x v="2"/>
    <n v="1363.7"/>
    <n v="1363.7"/>
    <n v="26"/>
    <n v="1009.138"/>
    <x v="1"/>
    <x v="0"/>
    <x v="2"/>
    <n v="7"/>
    <n v="40477276.296199858"/>
  </r>
  <r>
    <n v="502143"/>
    <n v="10806"/>
    <d v="2026-01-01T00:00:00"/>
    <x v="29"/>
    <x v="1"/>
    <s v="Mumbai"/>
    <s v="Maharashtra"/>
    <x v="0"/>
    <x v="0"/>
    <x v="65"/>
    <x v="2"/>
    <n v="39.17"/>
    <n v="39.17"/>
    <n v="4"/>
    <n v="37.603200000000001"/>
    <x v="0"/>
    <x v="2"/>
    <x v="0"/>
    <n v="0"/>
    <n v="3077928.2320000008"/>
  </r>
  <r>
    <n v="502144"/>
    <n v="11073"/>
    <d v="2025-04-17T00:00:00"/>
    <x v="8"/>
    <x v="1"/>
    <s v="Hyderabad"/>
    <s v="Telangana"/>
    <x v="3"/>
    <x v="4"/>
    <x v="4"/>
    <x v="1"/>
    <n v="3445.96"/>
    <n v="6891.92"/>
    <n v="24"/>
    <n v="5237.8591999999999"/>
    <x v="3"/>
    <x v="0"/>
    <x v="2"/>
    <n v="3"/>
    <n v="40477276.296199858"/>
  </r>
  <r>
    <n v="502145"/>
    <n v="10573"/>
    <d v="2026-07-15T00:00:00"/>
    <x v="11"/>
    <x v="0"/>
    <s v="Delhi"/>
    <s v="Delhi (NCT)"/>
    <x v="5"/>
    <x v="23"/>
    <x v="94"/>
    <x v="2"/>
    <n v="774.92"/>
    <n v="774.92"/>
    <n v="19"/>
    <n v="627.68520000000001"/>
    <x v="3"/>
    <x v="0"/>
    <x v="2"/>
    <n v="4"/>
    <n v="40477276.296199858"/>
  </r>
  <r>
    <n v="502146"/>
    <n v="11440"/>
    <d v="2025-02-02T00:00:00"/>
    <x v="28"/>
    <x v="0"/>
    <s v="Bengaluru"/>
    <s v="Karnataka"/>
    <x v="0"/>
    <x v="10"/>
    <x v="105"/>
    <x v="3"/>
    <n v="189.6"/>
    <n v="568.79999999999995"/>
    <n v="24"/>
    <n v="432.28799999999995"/>
    <x v="1"/>
    <x v="0"/>
    <x v="0"/>
    <n v="3"/>
    <n v="40477276.296199858"/>
  </r>
  <r>
    <n v="502147"/>
    <n v="11058"/>
    <d v="2026-07-17T00:00:00"/>
    <x v="40"/>
    <x v="1"/>
    <s v="Mumbai"/>
    <s v="Maharashtra"/>
    <x v="2"/>
    <x v="14"/>
    <x v="61"/>
    <x v="1"/>
    <n v="62980.47"/>
    <n v="125960.94"/>
    <n v="25"/>
    <n v="94470.705000000002"/>
    <x v="1"/>
    <x v="0"/>
    <x v="2"/>
    <n v="4"/>
    <n v="40477276.296199858"/>
  </r>
  <r>
    <n v="502148"/>
    <n v="11435"/>
    <d v="2025-01-08T00:00:00"/>
    <x v="3"/>
    <x v="0"/>
    <s v="Kolkata"/>
    <s v="West Bengal"/>
    <x v="1"/>
    <x v="2"/>
    <x v="6"/>
    <x v="2"/>
    <n v="5083.78"/>
    <n v="5083.78"/>
    <n v="26"/>
    <n v="3761.9971999999998"/>
    <x v="0"/>
    <x v="0"/>
    <x v="1"/>
    <n v="7"/>
    <n v="40477276.296199858"/>
  </r>
  <r>
    <n v="502149"/>
    <n v="11014"/>
    <d v="2025-06-12T00:00:00"/>
    <x v="16"/>
    <x v="0"/>
    <s v="Vadodara"/>
    <s v="Gujarat"/>
    <x v="3"/>
    <x v="4"/>
    <x v="39"/>
    <x v="2"/>
    <n v="5209.67"/>
    <n v="5209.67"/>
    <n v="21"/>
    <n v="4115.6392999999998"/>
    <x v="1"/>
    <x v="0"/>
    <x v="2"/>
    <n v="2"/>
    <n v="40477276.296199858"/>
  </r>
  <r>
    <n v="502150"/>
    <n v="11059"/>
    <d v="2025-07-08T00:00:00"/>
    <x v="10"/>
    <x v="0"/>
    <s v="Lucknow"/>
    <s v="Uttar Pradesh"/>
    <x v="4"/>
    <x v="7"/>
    <x v="10"/>
    <x v="2"/>
    <n v="660.69"/>
    <n v="660.69"/>
    <n v="4"/>
    <n v="634.26240000000007"/>
    <x v="1"/>
    <x v="0"/>
    <x v="1"/>
    <n v="6"/>
    <n v="40477276.296199858"/>
  </r>
  <r>
    <n v="502151"/>
    <n v="10207"/>
    <d v="2025-12-09T00:00:00"/>
    <x v="10"/>
    <x v="0"/>
    <s v="Hyderabad"/>
    <s v="Telangana"/>
    <x v="4"/>
    <x v="18"/>
    <x v="53"/>
    <x v="2"/>
    <n v="603.41999999999996"/>
    <n v="603.41999999999996"/>
    <n v="25"/>
    <n v="452.56499999999994"/>
    <x v="2"/>
    <x v="0"/>
    <x v="2"/>
    <n v="4"/>
    <n v="40477276.296199858"/>
  </r>
  <r>
    <n v="502152"/>
    <n v="10838"/>
    <d v="2025-08-05T00:00:00"/>
    <x v="22"/>
    <x v="1"/>
    <s v="Mumbai"/>
    <s v="Maharashtra"/>
    <x v="1"/>
    <x v="1"/>
    <x v="74"/>
    <x v="1"/>
    <n v="2109.5100000000002"/>
    <n v="4219.0200000000004"/>
    <n v="7"/>
    <n v="3923.6886"/>
    <x v="3"/>
    <x v="0"/>
    <x v="2"/>
    <n v="4"/>
    <n v="40477276.296199858"/>
  </r>
  <r>
    <n v="502153"/>
    <n v="10701"/>
    <d v="2025-06-21T00:00:00"/>
    <x v="41"/>
    <x v="0"/>
    <s v="Bhopal"/>
    <s v="Madhya Pradesh"/>
    <x v="6"/>
    <x v="19"/>
    <x v="31"/>
    <x v="1"/>
    <n v="842.43"/>
    <n v="1684.86"/>
    <n v="8"/>
    <n v="1550.0711999999999"/>
    <x v="4"/>
    <x v="0"/>
    <x v="2"/>
    <n v="3"/>
    <n v="40477276.296199858"/>
  </r>
  <r>
    <n v="502154"/>
    <n v="11163"/>
    <d v="2026-08-20T00:00:00"/>
    <x v="13"/>
    <x v="0"/>
    <s v="Mumbai"/>
    <s v="Maharashtra"/>
    <x v="3"/>
    <x v="20"/>
    <x v="44"/>
    <x v="2"/>
    <n v="7843.9"/>
    <n v="7843.9"/>
    <n v="6"/>
    <n v="7373.2659999999996"/>
    <x v="1"/>
    <x v="0"/>
    <x v="2"/>
    <n v="3"/>
    <n v="40477276.296199858"/>
  </r>
  <r>
    <n v="502155"/>
    <n v="10080"/>
    <d v="2026-01-20T00:00:00"/>
    <x v="0"/>
    <x v="1"/>
    <s v="Chennai"/>
    <s v="Tamil Nadu"/>
    <x v="1"/>
    <x v="2"/>
    <x v="66"/>
    <x v="2"/>
    <n v="4080.71"/>
    <n v="4080.71"/>
    <n v="16"/>
    <n v="3427.7963999999997"/>
    <x v="2"/>
    <x v="0"/>
    <x v="0"/>
    <n v="2"/>
    <n v="40477276.296199858"/>
  </r>
  <r>
    <n v="502156"/>
    <n v="11092"/>
    <d v="2025-05-18T00:00:00"/>
    <x v="20"/>
    <x v="1"/>
    <s v="Ahmedabad"/>
    <s v="Gujarat"/>
    <x v="1"/>
    <x v="12"/>
    <x v="15"/>
    <x v="1"/>
    <n v="1457.67"/>
    <n v="2915.34"/>
    <n v="6"/>
    <n v="2740.4196000000002"/>
    <x v="0"/>
    <x v="1"/>
    <x v="4"/>
    <n v="4"/>
    <n v="1813400.6490999996"/>
  </r>
  <r>
    <n v="502157"/>
    <n v="10845"/>
    <d v="2025-05-06T00:00:00"/>
    <x v="25"/>
    <x v="1"/>
    <s v="Hyderabad"/>
    <s v="Telangana"/>
    <x v="3"/>
    <x v="11"/>
    <x v="13"/>
    <x v="2"/>
    <n v="1336.43"/>
    <n v="1336.43"/>
    <n v="25"/>
    <n v="1002.3225"/>
    <x v="1"/>
    <x v="0"/>
    <x v="1"/>
    <n v="2"/>
    <n v="40477276.296199858"/>
  </r>
  <r>
    <n v="502158"/>
    <n v="11331"/>
    <d v="2025-04-03T00:00:00"/>
    <x v="9"/>
    <x v="1"/>
    <s v="Pune"/>
    <s v="Maharashtra"/>
    <x v="0"/>
    <x v="17"/>
    <x v="21"/>
    <x v="2"/>
    <n v="160.97"/>
    <n v="160.97"/>
    <n v="10"/>
    <n v="144.87299999999999"/>
    <x v="0"/>
    <x v="0"/>
    <x v="4"/>
    <n v="3"/>
    <n v="40477276.296199858"/>
  </r>
  <r>
    <n v="502159"/>
    <n v="10961"/>
    <d v="2025-10-01T00:00:00"/>
    <x v="1"/>
    <x v="0"/>
    <s v="Jaipur"/>
    <s v="Rajasthan"/>
    <x v="1"/>
    <x v="9"/>
    <x v="11"/>
    <x v="2"/>
    <n v="2419.66"/>
    <n v="2419.66"/>
    <n v="27"/>
    <n v="1766.3517999999999"/>
    <x v="1"/>
    <x v="2"/>
    <x v="1"/>
    <n v="0"/>
    <n v="3077928.2320000008"/>
  </r>
  <r>
    <n v="502160"/>
    <n v="10845"/>
    <d v="2025-09-02T00:00:00"/>
    <x v="25"/>
    <x v="1"/>
    <s v="Hyderabad"/>
    <s v="Telangana"/>
    <x v="3"/>
    <x v="4"/>
    <x v="4"/>
    <x v="3"/>
    <n v="3178.67"/>
    <n v="9536.01"/>
    <n v="29"/>
    <n v="6770.5671000000002"/>
    <x v="1"/>
    <x v="0"/>
    <x v="2"/>
    <n v="4"/>
    <n v="40477276.296199858"/>
  </r>
  <r>
    <n v="502161"/>
    <n v="11084"/>
    <d v="2025-05-09T00:00:00"/>
    <x v="43"/>
    <x v="1"/>
    <s v="Delhi"/>
    <s v="Delhi (NCT)"/>
    <x v="2"/>
    <x v="3"/>
    <x v="57"/>
    <x v="0"/>
    <n v="53337.91"/>
    <n v="213351.64"/>
    <n v="5"/>
    <n v="202684.05799999999"/>
    <x v="3"/>
    <x v="0"/>
    <x v="2"/>
    <n v="4"/>
    <n v="40477276.296199858"/>
  </r>
  <r>
    <n v="502162"/>
    <n v="11184"/>
    <d v="2026-02-26T00:00:00"/>
    <x v="35"/>
    <x v="0"/>
    <s v="Mumbai"/>
    <s v="Maharashtra"/>
    <x v="0"/>
    <x v="13"/>
    <x v="67"/>
    <x v="2"/>
    <n v="188.28"/>
    <n v="188.28"/>
    <n v="22"/>
    <n v="146.85840000000002"/>
    <x v="1"/>
    <x v="0"/>
    <x v="0"/>
    <n v="4"/>
    <n v="40477276.296199858"/>
  </r>
  <r>
    <n v="502163"/>
    <n v="11388"/>
    <d v="2026-05-08T00:00:00"/>
    <x v="9"/>
    <x v="1"/>
    <s v="Kolkata"/>
    <s v="West Bengal"/>
    <x v="4"/>
    <x v="15"/>
    <x v="96"/>
    <x v="2"/>
    <n v="844.95"/>
    <n v="844.95"/>
    <n v="10"/>
    <n v="760.45500000000004"/>
    <x v="3"/>
    <x v="0"/>
    <x v="0"/>
    <n v="3"/>
    <n v="40477276.296199858"/>
  </r>
  <r>
    <n v="502164"/>
    <n v="10117"/>
    <d v="2026-01-18T00:00:00"/>
    <x v="20"/>
    <x v="1"/>
    <s v="Chennai"/>
    <s v="Tamil Nadu"/>
    <x v="3"/>
    <x v="20"/>
    <x v="44"/>
    <x v="2"/>
    <n v="8444.6"/>
    <n v="8444.6"/>
    <n v="30"/>
    <n v="5911.22"/>
    <x v="2"/>
    <x v="0"/>
    <x v="1"/>
    <n v="5"/>
    <n v="40477276.296199858"/>
  </r>
  <r>
    <n v="502165"/>
    <n v="10178"/>
    <d v="2025-01-08T00:00:00"/>
    <x v="31"/>
    <x v="0"/>
    <s v="Patna"/>
    <s v="Bihar"/>
    <x v="4"/>
    <x v="15"/>
    <x v="68"/>
    <x v="2"/>
    <n v="710.56"/>
    <n v="710.56"/>
    <n v="17"/>
    <n v="589.76479999999992"/>
    <x v="0"/>
    <x v="0"/>
    <x v="2"/>
    <n v="3"/>
    <n v="40477276.296199858"/>
  </r>
  <r>
    <n v="502166"/>
    <n v="10313"/>
    <d v="2026-06-12T00:00:00"/>
    <x v="4"/>
    <x v="1"/>
    <s v="Nashik"/>
    <s v="Maharashtra"/>
    <x v="4"/>
    <x v="15"/>
    <x v="18"/>
    <x v="1"/>
    <n v="606.01"/>
    <n v="1212.02"/>
    <n v="20"/>
    <n v="969.61599999999999"/>
    <x v="1"/>
    <x v="1"/>
    <x v="2"/>
    <n v="5"/>
    <n v="1813400.6490999996"/>
  </r>
  <r>
    <n v="502167"/>
    <n v="11135"/>
    <d v="2025-08-11T00:00:00"/>
    <x v="29"/>
    <x v="1"/>
    <s v="Pune"/>
    <s v="Maharashtra"/>
    <x v="2"/>
    <x v="3"/>
    <x v="24"/>
    <x v="2"/>
    <n v="39282.199999999997"/>
    <n v="39282.199999999997"/>
    <n v="10"/>
    <n v="35353.979999999996"/>
    <x v="1"/>
    <x v="0"/>
    <x v="0"/>
    <n v="3"/>
    <n v="40477276.296199858"/>
  </r>
  <r>
    <n v="502168"/>
    <n v="10295"/>
    <d v="2025-06-20T00:00:00"/>
    <x v="11"/>
    <x v="1"/>
    <s v="Coimbatore"/>
    <s v="Tamil Nadu"/>
    <x v="1"/>
    <x v="12"/>
    <x v="32"/>
    <x v="2"/>
    <n v="2636.79"/>
    <n v="2636.79"/>
    <n v="18"/>
    <n v="2162.1678000000002"/>
    <x v="1"/>
    <x v="0"/>
    <x v="4"/>
    <n v="3"/>
    <n v="40477276.296199858"/>
  </r>
  <r>
    <n v="502169"/>
    <n v="10904"/>
    <d v="2026-04-20T00:00:00"/>
    <x v="18"/>
    <x v="0"/>
    <s v="Indore"/>
    <s v="Madhya Pradesh"/>
    <x v="4"/>
    <x v="15"/>
    <x v="96"/>
    <x v="2"/>
    <n v="757.02"/>
    <n v="757.02"/>
    <n v="10"/>
    <n v="681.31799999999998"/>
    <x v="3"/>
    <x v="0"/>
    <x v="1"/>
    <n v="6"/>
    <n v="40477276.296199858"/>
  </r>
  <r>
    <n v="502170"/>
    <n v="10213"/>
    <d v="2026-06-14T00:00:00"/>
    <x v="39"/>
    <x v="0"/>
    <s v="Bengaluru"/>
    <s v="Karnataka"/>
    <x v="4"/>
    <x v="7"/>
    <x v="80"/>
    <x v="2"/>
    <n v="576.98"/>
    <n v="576.98"/>
    <n v="29"/>
    <n v="409.6558"/>
    <x v="0"/>
    <x v="0"/>
    <x v="0"/>
    <n v="6"/>
    <n v="40477276.296199858"/>
  </r>
  <r>
    <n v="502171"/>
    <n v="11015"/>
    <d v="2025-08-12T00:00:00"/>
    <x v="34"/>
    <x v="1"/>
    <s v="Pune"/>
    <s v="Maharashtra"/>
    <x v="6"/>
    <x v="19"/>
    <x v="31"/>
    <x v="2"/>
    <n v="783.54"/>
    <n v="783.54"/>
    <n v="21"/>
    <n v="618.99659999999994"/>
    <x v="0"/>
    <x v="0"/>
    <x v="2"/>
    <n v="7"/>
    <n v="40477276.296199858"/>
  </r>
  <r>
    <n v="502172"/>
    <n v="11430"/>
    <d v="2025-05-07T00:00:00"/>
    <x v="29"/>
    <x v="0"/>
    <s v="Ahmedabad"/>
    <s v="Gujarat"/>
    <x v="2"/>
    <x v="6"/>
    <x v="48"/>
    <x v="2"/>
    <n v="24490.05"/>
    <n v="24490.05"/>
    <n v="11"/>
    <n v="21796.144499999999"/>
    <x v="1"/>
    <x v="0"/>
    <x v="1"/>
    <n v="3"/>
    <n v="40477276.296199858"/>
  </r>
  <r>
    <n v="502173"/>
    <n v="10514"/>
    <d v="2025-01-01T00:00:00"/>
    <x v="2"/>
    <x v="1"/>
    <s v="Delhi"/>
    <s v="Delhi (NCT)"/>
    <x v="1"/>
    <x v="2"/>
    <x v="106"/>
    <x v="2"/>
    <n v="6303.08"/>
    <n v="6303.08"/>
    <n v="24"/>
    <n v="4790.3407999999999"/>
    <x v="5"/>
    <x v="0"/>
    <x v="2"/>
    <n v="2"/>
    <n v="40477276.296199858"/>
  </r>
  <r>
    <n v="502174"/>
    <n v="11394"/>
    <d v="2025-07-17T00:00:00"/>
    <x v="25"/>
    <x v="1"/>
    <s v="Gurugram"/>
    <s v="Haryana"/>
    <x v="6"/>
    <x v="16"/>
    <x v="75"/>
    <x v="2"/>
    <n v="660.97"/>
    <n v="660.97"/>
    <n v="29"/>
    <n v="469.28870000000001"/>
    <x v="2"/>
    <x v="0"/>
    <x v="1"/>
    <n v="3"/>
    <n v="40477276.296199858"/>
  </r>
  <r>
    <n v="502175"/>
    <n v="10309"/>
    <d v="2025-06-09T00:00:00"/>
    <x v="10"/>
    <x v="0"/>
    <s v="Kolkata"/>
    <s v="West Bengal"/>
    <x v="5"/>
    <x v="24"/>
    <x v="97"/>
    <x v="1"/>
    <n v="954.37"/>
    <n v="1908.74"/>
    <n v="29"/>
    <n v="1355.2053999999998"/>
    <x v="1"/>
    <x v="0"/>
    <x v="2"/>
    <n v="3"/>
    <n v="40477276.296199858"/>
  </r>
  <r>
    <n v="502176"/>
    <n v="10233"/>
    <d v="2026-06-01T00:00:00"/>
    <x v="8"/>
    <x v="1"/>
    <s v="Hyderabad"/>
    <s v="Telangana"/>
    <x v="2"/>
    <x v="6"/>
    <x v="48"/>
    <x v="1"/>
    <n v="25275.71"/>
    <n v="50551.42"/>
    <n v="30"/>
    <n v="35385.993999999999"/>
    <x v="3"/>
    <x v="0"/>
    <x v="2"/>
    <n v="4"/>
    <n v="40477276.296199858"/>
  </r>
  <r>
    <n v="502177"/>
    <n v="11112"/>
    <d v="2025-08-28T00:00:00"/>
    <x v="25"/>
    <x v="1"/>
    <s v="Hyderabad"/>
    <s v="Telangana"/>
    <x v="1"/>
    <x v="1"/>
    <x v="84"/>
    <x v="0"/>
    <n v="2339.1799999999998"/>
    <n v="9356.7199999999993"/>
    <n v="28"/>
    <n v="6736.8383999999996"/>
    <x v="1"/>
    <x v="0"/>
    <x v="1"/>
    <n v="4"/>
    <n v="40477276.296199858"/>
  </r>
  <r>
    <n v="502178"/>
    <n v="10628"/>
    <d v="2025-09-06T00:00:00"/>
    <x v="7"/>
    <x v="1"/>
    <s v="Bhubaneswar"/>
    <s v="Odisha"/>
    <x v="3"/>
    <x v="20"/>
    <x v="50"/>
    <x v="2"/>
    <n v="3586.49"/>
    <n v="3586.49"/>
    <n v="27"/>
    <n v="2618.1376999999998"/>
    <x v="1"/>
    <x v="0"/>
    <x v="1"/>
    <n v="1"/>
    <n v="40477276.296199858"/>
  </r>
  <r>
    <n v="502179"/>
    <n v="10531"/>
    <d v="2026-06-19T00:00:00"/>
    <x v="1"/>
    <x v="1"/>
    <s v="Indore"/>
    <s v="Madhya Pradesh"/>
    <x v="3"/>
    <x v="4"/>
    <x v="4"/>
    <x v="3"/>
    <n v="3252.03"/>
    <n v="9756.09"/>
    <n v="10"/>
    <n v="8780.4809999999998"/>
    <x v="1"/>
    <x v="0"/>
    <x v="1"/>
    <n v="5"/>
    <n v="40477276.296199858"/>
  </r>
  <r>
    <n v="502180"/>
    <n v="10884"/>
    <d v="2025-03-24T00:00:00"/>
    <x v="21"/>
    <x v="1"/>
    <s v="Jaipur"/>
    <s v="Rajasthan"/>
    <x v="2"/>
    <x v="3"/>
    <x v="40"/>
    <x v="1"/>
    <n v="72261.34"/>
    <n v="144522.68"/>
    <n v="7"/>
    <n v="134406.09239999999"/>
    <x v="3"/>
    <x v="0"/>
    <x v="0"/>
    <n v="1"/>
    <n v="40477276.296199858"/>
  </r>
  <r>
    <n v="502181"/>
    <n v="10348"/>
    <d v="2025-09-29T00:00:00"/>
    <x v="13"/>
    <x v="1"/>
    <s v="Mumbai"/>
    <s v="Maharashtra"/>
    <x v="4"/>
    <x v="15"/>
    <x v="96"/>
    <x v="2"/>
    <n v="821.46"/>
    <n v="821.46"/>
    <n v="23"/>
    <n v="632.52420000000006"/>
    <x v="1"/>
    <x v="0"/>
    <x v="1"/>
    <n v="4"/>
    <n v="40477276.296199858"/>
  </r>
  <r>
    <n v="502182"/>
    <n v="11226"/>
    <d v="2026-06-15T00:00:00"/>
    <x v="7"/>
    <x v="0"/>
    <s v="Patna"/>
    <s v="Bihar"/>
    <x v="0"/>
    <x v="10"/>
    <x v="30"/>
    <x v="2"/>
    <n v="146.56"/>
    <n v="146.56"/>
    <n v="19"/>
    <n v="118.71360000000001"/>
    <x v="1"/>
    <x v="0"/>
    <x v="1"/>
    <n v="6"/>
    <n v="40477276.296199858"/>
  </r>
  <r>
    <n v="502183"/>
    <n v="10956"/>
    <d v="2026-02-14T00:00:00"/>
    <x v="6"/>
    <x v="0"/>
    <s v="Pune"/>
    <s v="Maharashtra"/>
    <x v="3"/>
    <x v="8"/>
    <x v="14"/>
    <x v="2"/>
    <n v="721.07"/>
    <n v="721.07"/>
    <n v="24"/>
    <n v="548.0132000000001"/>
    <x v="1"/>
    <x v="0"/>
    <x v="1"/>
    <n v="2"/>
    <n v="40477276.296199858"/>
  </r>
  <r>
    <n v="502184"/>
    <n v="10894"/>
    <d v="2025-02-04T00:00:00"/>
    <x v="40"/>
    <x v="0"/>
    <s v="Ahmedabad"/>
    <s v="Gujarat"/>
    <x v="4"/>
    <x v="21"/>
    <x v="51"/>
    <x v="1"/>
    <n v="404.66"/>
    <n v="809.32"/>
    <n v="13"/>
    <n v="704.10840000000007"/>
    <x v="0"/>
    <x v="0"/>
    <x v="2"/>
    <n v="5"/>
    <n v="40477276.296199858"/>
  </r>
  <r>
    <n v="502185"/>
    <n v="11026"/>
    <d v="2026-05-07T00:00:00"/>
    <x v="15"/>
    <x v="0"/>
    <s v="Surat"/>
    <s v="Gujarat"/>
    <x v="3"/>
    <x v="8"/>
    <x v="9"/>
    <x v="2"/>
    <n v="940.2"/>
    <n v="940.2"/>
    <n v="8"/>
    <n v="864.98400000000004"/>
    <x v="1"/>
    <x v="0"/>
    <x v="2"/>
    <n v="5"/>
    <n v="40477276.296199858"/>
  </r>
  <r>
    <n v="502186"/>
    <n v="11077"/>
    <d v="2026-07-30T00:00:00"/>
    <x v="35"/>
    <x v="1"/>
    <s v="Delhi"/>
    <s v="Delhi (NCT)"/>
    <x v="4"/>
    <x v="15"/>
    <x v="18"/>
    <x v="2"/>
    <n v="573.32000000000005"/>
    <n v="573.32000000000005"/>
    <n v="21"/>
    <n v="452.92280000000005"/>
    <x v="3"/>
    <x v="0"/>
    <x v="2"/>
    <n v="4"/>
    <n v="40477276.296199858"/>
  </r>
  <r>
    <n v="502187"/>
    <n v="10587"/>
    <d v="2025-05-08T00:00:00"/>
    <x v="26"/>
    <x v="2"/>
    <s v="Mumbai"/>
    <s v="Maharashtra"/>
    <x v="3"/>
    <x v="11"/>
    <x v="72"/>
    <x v="2"/>
    <n v="2008.07"/>
    <n v="2008.07"/>
    <n v="21"/>
    <n v="1586.3752999999999"/>
    <x v="2"/>
    <x v="0"/>
    <x v="1"/>
    <n v="2"/>
    <n v="40477276.296199858"/>
  </r>
  <r>
    <n v="502188"/>
    <n v="11013"/>
    <d v="2026-06-06T00:00:00"/>
    <x v="43"/>
    <x v="1"/>
    <s v="Surat"/>
    <s v="Gujarat"/>
    <x v="1"/>
    <x v="12"/>
    <x v="32"/>
    <x v="1"/>
    <n v="2607.58"/>
    <n v="5215.16"/>
    <n v="3"/>
    <n v="5058.7051999999994"/>
    <x v="1"/>
    <x v="0"/>
    <x v="1"/>
    <n v="2"/>
    <n v="40477276.296199858"/>
  </r>
  <r>
    <n v="502189"/>
    <n v="10129"/>
    <d v="2026-03-31T00:00:00"/>
    <x v="8"/>
    <x v="1"/>
    <s v="Bhopal"/>
    <s v="Madhya Pradesh"/>
    <x v="2"/>
    <x v="5"/>
    <x v="33"/>
    <x v="2"/>
    <n v="4575.6099999999997"/>
    <n v="4575.6099999999997"/>
    <n v="14"/>
    <n v="3935.0245999999997"/>
    <x v="0"/>
    <x v="0"/>
    <x v="1"/>
    <n v="4"/>
    <n v="40477276.296199858"/>
  </r>
  <r>
    <n v="502190"/>
    <n v="11274"/>
    <d v="2026-02-20T00:00:00"/>
    <x v="29"/>
    <x v="1"/>
    <s v="Bengaluru"/>
    <s v="Karnataka"/>
    <x v="0"/>
    <x v="10"/>
    <x v="105"/>
    <x v="1"/>
    <n v="206.95"/>
    <n v="413.9"/>
    <n v="11"/>
    <n v="368.37099999999998"/>
    <x v="3"/>
    <x v="0"/>
    <x v="0"/>
    <n v="3"/>
    <n v="40477276.296199858"/>
  </r>
  <r>
    <n v="502191"/>
    <n v="10387"/>
    <d v="2025-12-29T00:00:00"/>
    <x v="11"/>
    <x v="1"/>
    <s v="Mumbai"/>
    <s v="Maharashtra"/>
    <x v="4"/>
    <x v="21"/>
    <x v="47"/>
    <x v="1"/>
    <n v="438.45"/>
    <n v="876.9"/>
    <n v="19"/>
    <n v="710.28899999999999"/>
    <x v="0"/>
    <x v="0"/>
    <x v="2"/>
    <n v="3"/>
    <n v="40477276.296199858"/>
  </r>
  <r>
    <n v="502192"/>
    <n v="10032"/>
    <d v="2026-07-09T00:00:00"/>
    <x v="44"/>
    <x v="0"/>
    <s v="Mumbai"/>
    <s v="Maharashtra"/>
    <x v="6"/>
    <x v="26"/>
    <x v="110"/>
    <x v="2"/>
    <n v="507.7"/>
    <n v="507.7"/>
    <n v="6"/>
    <n v="477.23799999999994"/>
    <x v="1"/>
    <x v="0"/>
    <x v="1"/>
    <n v="7"/>
    <n v="40477276.296199858"/>
  </r>
  <r>
    <n v="502193"/>
    <n v="10362"/>
    <d v="2025-06-13T00:00:00"/>
    <x v="9"/>
    <x v="1"/>
    <s v="Lucknow"/>
    <s v="Uttar Pradesh"/>
    <x v="5"/>
    <x v="24"/>
    <x v="76"/>
    <x v="1"/>
    <n v="2362.34"/>
    <n v="4724.68"/>
    <n v="15"/>
    <n v="4015.9780000000001"/>
    <x v="1"/>
    <x v="0"/>
    <x v="1"/>
    <n v="3"/>
    <n v="40477276.296199858"/>
  </r>
  <r>
    <n v="502194"/>
    <n v="11030"/>
    <d v="2026-06-19T00:00:00"/>
    <x v="22"/>
    <x v="0"/>
    <s v="Noida"/>
    <s v="Uttar Pradesh"/>
    <x v="4"/>
    <x v="18"/>
    <x v="83"/>
    <x v="2"/>
    <n v="316.68"/>
    <n v="316.68"/>
    <n v="26"/>
    <n v="234.3432"/>
    <x v="0"/>
    <x v="0"/>
    <x v="2"/>
    <n v="2"/>
    <n v="40477276.296199858"/>
  </r>
  <r>
    <n v="502195"/>
    <n v="11174"/>
    <d v="2026-07-31T00:00:00"/>
    <x v="7"/>
    <x v="0"/>
    <s v="Delhi"/>
    <s v="Delhi (NCT)"/>
    <x v="4"/>
    <x v="18"/>
    <x v="28"/>
    <x v="2"/>
    <n v="378.79"/>
    <n v="378.79"/>
    <n v="4"/>
    <n v="363.63839999999999"/>
    <x v="0"/>
    <x v="0"/>
    <x v="1"/>
    <n v="2"/>
    <n v="40477276.296199858"/>
  </r>
  <r>
    <n v="502196"/>
    <n v="10073"/>
    <d v="2026-05-29T00:00:00"/>
    <x v="20"/>
    <x v="0"/>
    <s v="Bhubaneswar"/>
    <s v="Odisha"/>
    <x v="3"/>
    <x v="11"/>
    <x v="71"/>
    <x v="2"/>
    <n v="780.82"/>
    <n v="780.82"/>
    <n v="17"/>
    <n v="648.0806"/>
    <x v="3"/>
    <x v="0"/>
    <x v="2"/>
    <n v="6"/>
    <n v="40477276.296199858"/>
  </r>
  <r>
    <n v="502197"/>
    <n v="11032"/>
    <d v="2025-01-23T00:00:00"/>
    <x v="19"/>
    <x v="0"/>
    <s v="Surat"/>
    <s v="Gujarat"/>
    <x v="4"/>
    <x v="7"/>
    <x v="10"/>
    <x v="2"/>
    <n v="668.87"/>
    <n v="668.87"/>
    <n v="16"/>
    <n v="561.85079999999994"/>
    <x v="3"/>
    <x v="2"/>
    <x v="1"/>
    <n v="0"/>
    <n v="3077928.2320000008"/>
  </r>
  <r>
    <n v="502198"/>
    <n v="11181"/>
    <d v="2025-11-26T00:00:00"/>
    <x v="25"/>
    <x v="1"/>
    <s v="Ahmedabad"/>
    <s v="Gujarat"/>
    <x v="1"/>
    <x v="12"/>
    <x v="32"/>
    <x v="2"/>
    <n v="2528"/>
    <n v="2528"/>
    <n v="17"/>
    <n v="2098.2399999999998"/>
    <x v="3"/>
    <x v="0"/>
    <x v="4"/>
    <n v="6"/>
    <n v="40477276.296199858"/>
  </r>
  <r>
    <n v="502199"/>
    <n v="10791"/>
    <d v="2025-03-02T00:00:00"/>
    <x v="15"/>
    <x v="1"/>
    <s v="Surat"/>
    <s v="Gujarat"/>
    <x v="2"/>
    <x v="14"/>
    <x v="61"/>
    <x v="1"/>
    <n v="63841.69"/>
    <n v="127683.38"/>
    <n v="30"/>
    <n v="89378.365999999995"/>
    <x v="0"/>
    <x v="0"/>
    <x v="1"/>
    <n v="4"/>
    <n v="40477276.296199858"/>
  </r>
  <r>
    <n v="502200"/>
    <n v="11236"/>
    <d v="2025-02-04T00:00:00"/>
    <x v="37"/>
    <x v="1"/>
    <s v="Gurugram"/>
    <s v="Haryana"/>
    <x v="3"/>
    <x v="20"/>
    <x v="63"/>
    <x v="2"/>
    <n v="6144.34"/>
    <n v="6144.34"/>
    <n v="20"/>
    <n v="4915.4720000000007"/>
    <x v="1"/>
    <x v="0"/>
    <x v="0"/>
    <n v="4"/>
    <n v="40477276.296199858"/>
  </r>
  <r>
    <n v="502201"/>
    <n v="10327"/>
    <d v="2025-04-08T00:00:00"/>
    <x v="40"/>
    <x v="1"/>
    <s v="Kochi"/>
    <s v="Kerala"/>
    <x v="1"/>
    <x v="12"/>
    <x v="15"/>
    <x v="1"/>
    <n v="1561.64"/>
    <n v="3123.28"/>
    <n v="4"/>
    <n v="2998.3488000000002"/>
    <x v="0"/>
    <x v="0"/>
    <x v="1"/>
    <n v="4"/>
    <n v="40477276.296199858"/>
  </r>
  <r>
    <n v="502202"/>
    <n v="10452"/>
    <d v="2025-10-17T00:00:00"/>
    <x v="21"/>
    <x v="1"/>
    <s v="Nashik"/>
    <s v="Maharashtra"/>
    <x v="1"/>
    <x v="2"/>
    <x v="2"/>
    <x v="2"/>
    <n v="2612.58"/>
    <n v="2612.58"/>
    <n v="5"/>
    <n v="2481.951"/>
    <x v="1"/>
    <x v="0"/>
    <x v="1"/>
    <n v="4"/>
    <n v="40477276.296199858"/>
  </r>
  <r>
    <n v="502203"/>
    <n v="10905"/>
    <d v="2025-10-18T00:00:00"/>
    <x v="25"/>
    <x v="0"/>
    <s v="Kolkata"/>
    <s v="West Bengal"/>
    <x v="4"/>
    <x v="7"/>
    <x v="56"/>
    <x v="1"/>
    <n v="757.14"/>
    <n v="1514.28"/>
    <n v="27"/>
    <n v="1105.4243999999999"/>
    <x v="0"/>
    <x v="0"/>
    <x v="0"/>
    <n v="4"/>
    <n v="40477276.296199858"/>
  </r>
  <r>
    <n v="502204"/>
    <n v="10419"/>
    <d v="2025-03-28T00:00:00"/>
    <x v="40"/>
    <x v="0"/>
    <s v="Kochi"/>
    <s v="Kerala"/>
    <x v="1"/>
    <x v="2"/>
    <x v="6"/>
    <x v="2"/>
    <n v="5126.28"/>
    <n v="5126.28"/>
    <n v="20"/>
    <n v="4101.0240000000003"/>
    <x v="1"/>
    <x v="0"/>
    <x v="0"/>
    <n v="4"/>
    <n v="40477276.296199858"/>
  </r>
  <r>
    <n v="502205"/>
    <n v="10562"/>
    <d v="2026-01-13T00:00:00"/>
    <x v="43"/>
    <x v="0"/>
    <s v="Nashik"/>
    <s v="Maharashtra"/>
    <x v="4"/>
    <x v="18"/>
    <x v="53"/>
    <x v="2"/>
    <n v="564.66999999999996"/>
    <n v="564.66999999999996"/>
    <n v="22"/>
    <n v="440.44259999999997"/>
    <x v="1"/>
    <x v="0"/>
    <x v="0"/>
    <n v="3"/>
    <n v="40477276.296199858"/>
  </r>
  <r>
    <n v="502206"/>
    <n v="11130"/>
    <d v="2025-08-04T00:00:00"/>
    <x v="11"/>
    <x v="1"/>
    <s v="Patna"/>
    <s v="Bihar"/>
    <x v="0"/>
    <x v="13"/>
    <x v="89"/>
    <x v="4"/>
    <n v="285.88"/>
    <n v="1429.4"/>
    <n v="16"/>
    <n v="1200.6960000000001"/>
    <x v="2"/>
    <x v="1"/>
    <x v="4"/>
    <n v="6"/>
    <n v="1813400.6490999996"/>
  </r>
  <r>
    <n v="502207"/>
    <n v="11413"/>
    <d v="2025-07-17T00:00:00"/>
    <x v="15"/>
    <x v="0"/>
    <s v="Ahmedabad"/>
    <s v="Gujarat"/>
    <x v="4"/>
    <x v="7"/>
    <x v="80"/>
    <x v="1"/>
    <n v="577.73"/>
    <n v="1155.46"/>
    <n v="3"/>
    <n v="1120.7962"/>
    <x v="2"/>
    <x v="0"/>
    <x v="0"/>
    <n v="4"/>
    <n v="40477276.296199858"/>
  </r>
  <r>
    <n v="502208"/>
    <n v="10195"/>
    <d v="2025-07-07T00:00:00"/>
    <x v="25"/>
    <x v="0"/>
    <s v="Mumbai"/>
    <s v="Maharashtra"/>
    <x v="4"/>
    <x v="15"/>
    <x v="96"/>
    <x v="2"/>
    <n v="763.14"/>
    <n v="763.14"/>
    <n v="12"/>
    <n v="671.56319999999994"/>
    <x v="1"/>
    <x v="0"/>
    <x v="1"/>
    <n v="3"/>
    <n v="40477276.296199858"/>
  </r>
  <r>
    <n v="502209"/>
    <n v="11189"/>
    <d v="2025-08-07T00:00:00"/>
    <x v="10"/>
    <x v="1"/>
    <s v="Mumbai"/>
    <s v="Maharashtra"/>
    <x v="2"/>
    <x v="14"/>
    <x v="17"/>
    <x v="2"/>
    <n v="56403.89"/>
    <n v="56403.89"/>
    <n v="29"/>
    <n v="40046.761899999998"/>
    <x v="3"/>
    <x v="1"/>
    <x v="4"/>
    <n v="6"/>
    <n v="1813400.6490999996"/>
  </r>
  <r>
    <n v="502210"/>
    <n v="10809"/>
    <d v="2026-03-23T00:00:00"/>
    <x v="18"/>
    <x v="0"/>
    <s v="Indore"/>
    <s v="Madhya Pradesh"/>
    <x v="6"/>
    <x v="19"/>
    <x v="104"/>
    <x v="2"/>
    <n v="724.78"/>
    <n v="724.78"/>
    <n v="29"/>
    <n v="514.59379999999999"/>
    <x v="1"/>
    <x v="0"/>
    <x v="1"/>
    <n v="1"/>
    <n v="40477276.296199858"/>
  </r>
  <r>
    <n v="502211"/>
    <n v="11023"/>
    <d v="2026-06-16T00:00:00"/>
    <x v="20"/>
    <x v="1"/>
    <s v="Patna"/>
    <s v="Bihar"/>
    <x v="1"/>
    <x v="9"/>
    <x v="25"/>
    <x v="2"/>
    <n v="1235.25"/>
    <n v="1235.25"/>
    <n v="23"/>
    <n v="951.14250000000004"/>
    <x v="1"/>
    <x v="0"/>
    <x v="1"/>
    <n v="5"/>
    <n v="40477276.296199858"/>
  </r>
  <r>
    <n v="502212"/>
    <n v="10625"/>
    <d v="2025-12-05T00:00:00"/>
    <x v="37"/>
    <x v="2"/>
    <s v="Delhi"/>
    <s v="Delhi (NCT)"/>
    <x v="1"/>
    <x v="9"/>
    <x v="25"/>
    <x v="1"/>
    <n v="1324.61"/>
    <n v="2649.22"/>
    <n v="21"/>
    <n v="2092.8838000000001"/>
    <x v="1"/>
    <x v="0"/>
    <x v="1"/>
    <n v="5"/>
    <n v="40477276.296199858"/>
  </r>
  <r>
    <n v="502213"/>
    <n v="11385"/>
    <d v="2025-06-27T00:00:00"/>
    <x v="28"/>
    <x v="0"/>
    <s v="Patna"/>
    <s v="Bihar"/>
    <x v="0"/>
    <x v="0"/>
    <x v="0"/>
    <x v="2"/>
    <n v="177.62"/>
    <n v="177.62"/>
    <n v="21"/>
    <n v="140.31980000000001"/>
    <x v="2"/>
    <x v="0"/>
    <x v="1"/>
    <n v="4"/>
    <n v="40477276.296199858"/>
  </r>
  <r>
    <n v="502214"/>
    <n v="10501"/>
    <d v="2025-11-21T00:00:00"/>
    <x v="39"/>
    <x v="1"/>
    <s v="Bengaluru"/>
    <s v="Karnataka"/>
    <x v="4"/>
    <x v="7"/>
    <x v="56"/>
    <x v="2"/>
    <n v="766.83"/>
    <n v="766.83"/>
    <n v="3"/>
    <n v="743.82510000000002"/>
    <x v="2"/>
    <x v="0"/>
    <x v="1"/>
    <n v="6"/>
    <n v="40477276.296199858"/>
  </r>
  <r>
    <n v="502215"/>
    <n v="10082"/>
    <d v="2025-06-16T00:00:00"/>
    <x v="11"/>
    <x v="1"/>
    <s v="Patna"/>
    <s v="Bihar"/>
    <x v="3"/>
    <x v="11"/>
    <x v="13"/>
    <x v="0"/>
    <n v="1325.62"/>
    <n v="5302.48"/>
    <n v="16"/>
    <n v="4454.0831999999991"/>
    <x v="2"/>
    <x v="0"/>
    <x v="0"/>
    <n v="5"/>
    <n v="40477276.296199858"/>
  </r>
  <r>
    <n v="502216"/>
    <n v="11090"/>
    <d v="2026-03-05T00:00:00"/>
    <x v="3"/>
    <x v="1"/>
    <s v="Indore"/>
    <s v="Madhya Pradesh"/>
    <x v="4"/>
    <x v="7"/>
    <x v="56"/>
    <x v="2"/>
    <n v="774.69"/>
    <n v="774.69"/>
    <n v="13"/>
    <n v="673.98030000000006"/>
    <x v="0"/>
    <x v="0"/>
    <x v="1"/>
    <n v="3"/>
    <n v="40477276.296199858"/>
  </r>
  <r>
    <n v="502217"/>
    <n v="10035"/>
    <d v="2026-01-06T00:00:00"/>
    <x v="4"/>
    <x v="0"/>
    <s v="Bhubaneswar"/>
    <s v="Odisha"/>
    <x v="3"/>
    <x v="4"/>
    <x v="88"/>
    <x v="1"/>
    <n v="7057.56"/>
    <n v="14115.12"/>
    <n v="20"/>
    <n v="11292.096000000001"/>
    <x v="3"/>
    <x v="0"/>
    <x v="1"/>
    <n v="2"/>
    <n v="40477276.296199858"/>
  </r>
  <r>
    <n v="502218"/>
    <n v="10088"/>
    <d v="2026-04-08T00:00:00"/>
    <x v="11"/>
    <x v="0"/>
    <s v="Delhi"/>
    <s v="Delhi (NCT)"/>
    <x v="2"/>
    <x v="3"/>
    <x v="24"/>
    <x v="1"/>
    <n v="39941.800000000003"/>
    <n v="79883.600000000006"/>
    <n v="9"/>
    <n v="72694.076000000001"/>
    <x v="1"/>
    <x v="0"/>
    <x v="1"/>
    <n v="4"/>
    <n v="40477276.296199858"/>
  </r>
  <r>
    <n v="502219"/>
    <n v="11326"/>
    <d v="2025-07-06T00:00:00"/>
    <x v="0"/>
    <x v="0"/>
    <s v="Delhi"/>
    <s v="Delhi (NCT)"/>
    <x v="1"/>
    <x v="12"/>
    <x v="27"/>
    <x v="2"/>
    <n v="1887.71"/>
    <n v="1887.71"/>
    <n v="24"/>
    <n v="1434.6596"/>
    <x v="3"/>
    <x v="0"/>
    <x v="1"/>
    <n v="3"/>
    <n v="40477276.296199858"/>
  </r>
  <r>
    <n v="502220"/>
    <n v="10541"/>
    <d v="2026-07-22T00:00:00"/>
    <x v="4"/>
    <x v="1"/>
    <s v="Delhi"/>
    <s v="Delhi (NCT)"/>
    <x v="4"/>
    <x v="18"/>
    <x v="83"/>
    <x v="2"/>
    <n v="309.68"/>
    <n v="309.68"/>
    <n v="7"/>
    <n v="288.00239999999997"/>
    <x v="0"/>
    <x v="0"/>
    <x v="0"/>
    <n v="1"/>
    <n v="40477276.296199858"/>
  </r>
  <r>
    <n v="502221"/>
    <n v="10337"/>
    <d v="2026-08-09T00:00:00"/>
    <x v="5"/>
    <x v="1"/>
    <s v="Ahmedabad"/>
    <s v="Gujarat"/>
    <x v="6"/>
    <x v="19"/>
    <x v="104"/>
    <x v="2"/>
    <n v="722.92"/>
    <n v="722.92"/>
    <n v="26"/>
    <n v="534.96079999999995"/>
    <x v="0"/>
    <x v="0"/>
    <x v="2"/>
    <n v="3"/>
    <n v="40477276.296199858"/>
  </r>
  <r>
    <n v="502222"/>
    <n v="10361"/>
    <d v="2025-07-04T00:00:00"/>
    <x v="10"/>
    <x v="1"/>
    <s v="Bhopal"/>
    <s v="Madhya Pradesh"/>
    <x v="3"/>
    <x v="8"/>
    <x v="9"/>
    <x v="1"/>
    <n v="1002.94"/>
    <n v="2005.88"/>
    <n v="8"/>
    <n v="1845.4096000000002"/>
    <x v="0"/>
    <x v="0"/>
    <x v="2"/>
    <n v="3"/>
    <n v="40477276.296199858"/>
  </r>
  <r>
    <n v="502223"/>
    <n v="10561"/>
    <d v="2026-05-24T00:00:00"/>
    <x v="27"/>
    <x v="1"/>
    <s v="Ranchi"/>
    <s v="Jharkhand"/>
    <x v="5"/>
    <x v="12"/>
    <x v="22"/>
    <x v="1"/>
    <n v="504.48"/>
    <n v="1008.96"/>
    <n v="22"/>
    <n v="786.98880000000008"/>
    <x v="3"/>
    <x v="0"/>
    <x v="2"/>
    <n v="7"/>
    <n v="40477276.296199858"/>
  </r>
  <r>
    <n v="502224"/>
    <n v="11367"/>
    <d v="2026-04-20T00:00:00"/>
    <x v="20"/>
    <x v="0"/>
    <s v="Chennai"/>
    <s v="Tamil Nadu"/>
    <x v="1"/>
    <x v="9"/>
    <x v="11"/>
    <x v="1"/>
    <n v="2363.65"/>
    <n v="4727.3"/>
    <n v="5"/>
    <n v="4490.9350000000004"/>
    <x v="2"/>
    <x v="0"/>
    <x v="1"/>
    <n v="1"/>
    <n v="40477276.296199858"/>
  </r>
  <r>
    <n v="502225"/>
    <n v="10644"/>
    <d v="2026-02-12T00:00:00"/>
    <x v="35"/>
    <x v="0"/>
    <s v="Mumbai"/>
    <s v="Maharashtra"/>
    <x v="4"/>
    <x v="7"/>
    <x v="8"/>
    <x v="2"/>
    <n v="523.66"/>
    <n v="523.66"/>
    <n v="10"/>
    <n v="471.29399999999998"/>
    <x v="1"/>
    <x v="0"/>
    <x v="1"/>
    <n v="4"/>
    <n v="40477276.296199858"/>
  </r>
  <r>
    <n v="502226"/>
    <n v="10943"/>
    <d v="2025-12-12T00:00:00"/>
    <x v="1"/>
    <x v="0"/>
    <s v="Indore"/>
    <s v="Madhya Pradesh"/>
    <x v="5"/>
    <x v="12"/>
    <x v="22"/>
    <x v="2"/>
    <n v="516.14"/>
    <n v="516.14"/>
    <n v="13"/>
    <n v="449.04179999999997"/>
    <x v="1"/>
    <x v="0"/>
    <x v="2"/>
    <n v="1"/>
    <n v="40477276.296199858"/>
  </r>
  <r>
    <n v="502227"/>
    <n v="10186"/>
    <d v="2025-12-10T00:00:00"/>
    <x v="28"/>
    <x v="1"/>
    <s v="Mumbai"/>
    <s v="Maharashtra"/>
    <x v="6"/>
    <x v="25"/>
    <x v="79"/>
    <x v="2"/>
    <n v="585.22"/>
    <n v="585.22"/>
    <n v="21"/>
    <n v="462.32380000000006"/>
    <x v="4"/>
    <x v="0"/>
    <x v="1"/>
    <n v="4"/>
    <n v="40477276.296199858"/>
  </r>
  <r>
    <n v="502228"/>
    <n v="11182"/>
    <d v="2025-12-26T00:00:00"/>
    <x v="30"/>
    <x v="1"/>
    <s v="Hyderabad"/>
    <s v="Telangana"/>
    <x v="5"/>
    <x v="24"/>
    <x v="87"/>
    <x v="1"/>
    <n v="734.56"/>
    <n v="1469.12"/>
    <n v="28"/>
    <n v="1057.7664"/>
    <x v="5"/>
    <x v="0"/>
    <x v="2"/>
    <n v="3"/>
    <n v="40477276.296199858"/>
  </r>
  <r>
    <n v="502229"/>
    <n v="10624"/>
    <d v="2026-06-30T00:00:00"/>
    <x v="30"/>
    <x v="1"/>
    <s v="Surat"/>
    <s v="Gujarat"/>
    <x v="4"/>
    <x v="18"/>
    <x v="28"/>
    <x v="2"/>
    <n v="380.62"/>
    <n v="380.62"/>
    <n v="14"/>
    <n v="327.33319999999998"/>
    <x v="1"/>
    <x v="2"/>
    <x v="4"/>
    <n v="0"/>
    <n v="3077928.2320000008"/>
  </r>
  <r>
    <n v="502230"/>
    <n v="10410"/>
    <d v="2026-06-13T00:00:00"/>
    <x v="10"/>
    <x v="0"/>
    <s v="Ahmedabad"/>
    <s v="Gujarat"/>
    <x v="1"/>
    <x v="9"/>
    <x v="62"/>
    <x v="4"/>
    <n v="1550.53"/>
    <n v="7752.65"/>
    <n v="26"/>
    <n v="5736.9609999999993"/>
    <x v="3"/>
    <x v="2"/>
    <x v="1"/>
    <n v="0"/>
    <n v="3077928.2320000008"/>
  </r>
  <r>
    <n v="502231"/>
    <n v="10732"/>
    <d v="2025-06-14T00:00:00"/>
    <x v="22"/>
    <x v="1"/>
    <s v="Mumbai"/>
    <s v="Maharashtra"/>
    <x v="1"/>
    <x v="1"/>
    <x v="84"/>
    <x v="2"/>
    <n v="2170.92"/>
    <n v="2170.92"/>
    <n v="14"/>
    <n v="1866.9911999999999"/>
    <x v="1"/>
    <x v="2"/>
    <x v="1"/>
    <n v="0"/>
    <n v="3077928.2320000008"/>
  </r>
  <r>
    <n v="502232"/>
    <n v="11345"/>
    <d v="2025-09-02T00:00:00"/>
    <x v="39"/>
    <x v="1"/>
    <s v="Indore"/>
    <s v="Madhya Pradesh"/>
    <x v="0"/>
    <x v="17"/>
    <x v="35"/>
    <x v="2"/>
    <n v="296.02"/>
    <n v="296.02"/>
    <n v="16"/>
    <n v="248.65679999999998"/>
    <x v="0"/>
    <x v="0"/>
    <x v="2"/>
    <n v="3"/>
    <n v="40477276.296199858"/>
  </r>
  <r>
    <n v="502233"/>
    <n v="10926"/>
    <d v="2025-08-07T00:00:00"/>
    <x v="35"/>
    <x v="0"/>
    <s v="Noida"/>
    <s v="Uttar Pradesh"/>
    <x v="6"/>
    <x v="26"/>
    <x v="82"/>
    <x v="1"/>
    <n v="698.2"/>
    <n v="1396.4"/>
    <n v="20"/>
    <n v="1117.1200000000001"/>
    <x v="2"/>
    <x v="0"/>
    <x v="1"/>
    <n v="3"/>
    <n v="40477276.296199858"/>
  </r>
  <r>
    <n v="502234"/>
    <n v="10371"/>
    <d v="2025-10-28T00:00:00"/>
    <x v="20"/>
    <x v="1"/>
    <s v="Chennai"/>
    <s v="Tamil Nadu"/>
    <x v="1"/>
    <x v="1"/>
    <x v="54"/>
    <x v="2"/>
    <n v="2388.63"/>
    <n v="2388.63"/>
    <n v="2"/>
    <n v="2340.8573999999999"/>
    <x v="2"/>
    <x v="0"/>
    <x v="0"/>
    <n v="3"/>
    <n v="40477276.296199858"/>
  </r>
  <r>
    <n v="502235"/>
    <n v="10021"/>
    <d v="2025-01-06T00:00:00"/>
    <x v="31"/>
    <x v="1"/>
    <s v="Kolkata"/>
    <s v="West Bengal"/>
    <x v="5"/>
    <x v="24"/>
    <x v="108"/>
    <x v="2"/>
    <n v="308.86"/>
    <n v="308.86"/>
    <n v="11"/>
    <n v="274.8854"/>
    <x v="4"/>
    <x v="0"/>
    <x v="1"/>
    <n v="5"/>
    <n v="40477276.296199858"/>
  </r>
  <r>
    <n v="502236"/>
    <n v="10158"/>
    <d v="2025-08-25T00:00:00"/>
    <x v="15"/>
    <x v="1"/>
    <s v="Lucknow"/>
    <s v="Uttar Pradesh"/>
    <x v="6"/>
    <x v="26"/>
    <x v="85"/>
    <x v="2"/>
    <n v="396.33"/>
    <n v="396.33"/>
    <n v="27"/>
    <n v="289.32089999999999"/>
    <x v="0"/>
    <x v="0"/>
    <x v="2"/>
    <n v="3"/>
    <n v="40477276.296199858"/>
  </r>
  <r>
    <n v="502237"/>
    <n v="10245"/>
    <d v="2025-01-20T00:00:00"/>
    <x v="36"/>
    <x v="0"/>
    <s v="Coimbatore"/>
    <s v="Tamil Nadu"/>
    <x v="4"/>
    <x v="21"/>
    <x v="51"/>
    <x v="2"/>
    <n v="386.16"/>
    <n v="386.16"/>
    <n v="18"/>
    <n v="316.65120000000002"/>
    <x v="2"/>
    <x v="0"/>
    <x v="3"/>
    <n v="4"/>
    <n v="40477276.296199858"/>
  </r>
  <r>
    <n v="502238"/>
    <n v="10948"/>
    <d v="2025-02-22T00:00:00"/>
    <x v="16"/>
    <x v="0"/>
    <s v="Noida"/>
    <s v="Uttar Pradesh"/>
    <x v="1"/>
    <x v="12"/>
    <x v="27"/>
    <x v="1"/>
    <n v="2061.1999999999998"/>
    <n v="4122.3999999999996"/>
    <n v="30"/>
    <n v="2885.6799999999994"/>
    <x v="1"/>
    <x v="0"/>
    <x v="2"/>
    <n v="2"/>
    <n v="40477276.296199858"/>
  </r>
  <r>
    <n v="502239"/>
    <n v="10638"/>
    <d v="2025-01-06T00:00:00"/>
    <x v="8"/>
    <x v="1"/>
    <s v="Pune"/>
    <s v="Maharashtra"/>
    <x v="3"/>
    <x v="20"/>
    <x v="50"/>
    <x v="2"/>
    <n v="3589.78"/>
    <n v="3589.78"/>
    <n v="7"/>
    <n v="3338.4953999999998"/>
    <x v="1"/>
    <x v="0"/>
    <x v="2"/>
    <n v="5"/>
    <n v="40477276.296199858"/>
  </r>
  <r>
    <n v="502240"/>
    <n v="10781"/>
    <d v="2025-11-25T00:00:00"/>
    <x v="25"/>
    <x v="1"/>
    <s v="Hyderabad"/>
    <s v="Telangana"/>
    <x v="5"/>
    <x v="24"/>
    <x v="97"/>
    <x v="2"/>
    <n v="1015.32"/>
    <n v="1015.32"/>
    <n v="10"/>
    <n v="913.78800000000001"/>
    <x v="1"/>
    <x v="0"/>
    <x v="1"/>
    <n v="3"/>
    <n v="40477276.296199858"/>
  </r>
  <r>
    <n v="502241"/>
    <n v="10320"/>
    <d v="2026-03-21T00:00:00"/>
    <x v="7"/>
    <x v="1"/>
    <s v="Kolkata"/>
    <s v="West Bengal"/>
    <x v="2"/>
    <x v="5"/>
    <x v="34"/>
    <x v="3"/>
    <n v="1526.37"/>
    <n v="4579.1099999999997"/>
    <n v="20"/>
    <n v="3663.288"/>
    <x v="0"/>
    <x v="0"/>
    <x v="2"/>
    <n v="2"/>
    <n v="40477276.296199858"/>
  </r>
  <r>
    <n v="502242"/>
    <n v="10094"/>
    <d v="2025-11-01T00:00:00"/>
    <x v="12"/>
    <x v="0"/>
    <s v="Indore"/>
    <s v="Madhya Pradesh"/>
    <x v="0"/>
    <x v="13"/>
    <x v="67"/>
    <x v="1"/>
    <n v="174.93"/>
    <n v="349.86"/>
    <n v="25"/>
    <n v="262.39499999999998"/>
    <x v="1"/>
    <x v="0"/>
    <x v="1"/>
    <n v="3"/>
    <n v="40477276.296199858"/>
  </r>
  <r>
    <n v="502243"/>
    <n v="10907"/>
    <d v="2025-04-18T00:00:00"/>
    <x v="13"/>
    <x v="0"/>
    <s v="Chandigarh"/>
    <s v="Chandigarh (UT)"/>
    <x v="6"/>
    <x v="19"/>
    <x v="111"/>
    <x v="2"/>
    <n v="660.32"/>
    <n v="660.32"/>
    <n v="8"/>
    <n v="607.49440000000004"/>
    <x v="5"/>
    <x v="0"/>
    <x v="0"/>
    <n v="3"/>
    <n v="40477276.296199858"/>
  </r>
  <r>
    <n v="502244"/>
    <n v="11213"/>
    <d v="2026-02-22T00:00:00"/>
    <x v="16"/>
    <x v="0"/>
    <s v="Pune"/>
    <s v="Maharashtra"/>
    <x v="4"/>
    <x v="15"/>
    <x v="96"/>
    <x v="2"/>
    <n v="786.98"/>
    <n v="786.98"/>
    <n v="24"/>
    <n v="598.10480000000007"/>
    <x v="1"/>
    <x v="0"/>
    <x v="2"/>
    <n v="4"/>
    <n v="40477276.296199858"/>
  </r>
  <r>
    <n v="502245"/>
    <n v="10893"/>
    <d v="2026-03-18T00:00:00"/>
    <x v="6"/>
    <x v="1"/>
    <s v="Mumbai"/>
    <s v="Maharashtra"/>
    <x v="1"/>
    <x v="12"/>
    <x v="78"/>
    <x v="2"/>
    <n v="2312.87"/>
    <n v="2312.87"/>
    <n v="13"/>
    <n v="2012.1968999999999"/>
    <x v="3"/>
    <x v="2"/>
    <x v="2"/>
    <n v="0"/>
    <n v="3077928.2320000008"/>
  </r>
  <r>
    <n v="502246"/>
    <n v="11155"/>
    <d v="2026-06-11T00:00:00"/>
    <x v="37"/>
    <x v="1"/>
    <s v="Lucknow"/>
    <s v="Uttar Pradesh"/>
    <x v="1"/>
    <x v="2"/>
    <x v="106"/>
    <x v="2"/>
    <n v="5931.88"/>
    <n v="5931.88"/>
    <n v="26"/>
    <n v="4389.5911999999998"/>
    <x v="1"/>
    <x v="0"/>
    <x v="1"/>
    <n v="1"/>
    <n v="40477276.296199858"/>
  </r>
  <r>
    <n v="502247"/>
    <n v="11370"/>
    <d v="2025-03-19T00:00:00"/>
    <x v="2"/>
    <x v="1"/>
    <s v="Ahmedabad"/>
    <s v="Gujarat"/>
    <x v="1"/>
    <x v="12"/>
    <x v="32"/>
    <x v="2"/>
    <n v="2620.71"/>
    <n v="2620.71"/>
    <n v="21"/>
    <n v="2070.3609000000001"/>
    <x v="3"/>
    <x v="0"/>
    <x v="2"/>
    <n v="1"/>
    <n v="40477276.296199858"/>
  </r>
  <r>
    <n v="502248"/>
    <n v="11291"/>
    <d v="2025-04-03T00:00:00"/>
    <x v="11"/>
    <x v="0"/>
    <s v="Bengaluru"/>
    <s v="Karnataka"/>
    <x v="2"/>
    <x v="6"/>
    <x v="58"/>
    <x v="2"/>
    <n v="30461.8"/>
    <n v="30461.8"/>
    <n v="19"/>
    <n v="24674.058000000001"/>
    <x v="5"/>
    <x v="0"/>
    <x v="1"/>
    <n v="3"/>
    <n v="40477276.296199858"/>
  </r>
  <r>
    <n v="502249"/>
    <n v="11219"/>
    <d v="2025-03-15T00:00:00"/>
    <x v="5"/>
    <x v="0"/>
    <s v="Bengaluru"/>
    <s v="Karnataka"/>
    <x v="2"/>
    <x v="6"/>
    <x v="48"/>
    <x v="2"/>
    <n v="24403.37"/>
    <n v="24403.37"/>
    <n v="27"/>
    <n v="17814.4601"/>
    <x v="2"/>
    <x v="0"/>
    <x v="1"/>
    <n v="4"/>
    <n v="40477276.296199858"/>
  </r>
  <r>
    <n v="502250"/>
    <n v="10514"/>
    <d v="2026-04-28T00:00:00"/>
    <x v="2"/>
    <x v="1"/>
    <s v="Delhi"/>
    <s v="Delhi (NCT)"/>
    <x v="1"/>
    <x v="1"/>
    <x v="1"/>
    <x v="3"/>
    <n v="1836.62"/>
    <n v="5509.86"/>
    <n v="7"/>
    <n v="5124.1697999999997"/>
    <x v="2"/>
    <x v="0"/>
    <x v="2"/>
    <n v="5"/>
    <n v="40477276.296199858"/>
  </r>
  <r>
    <n v="502251"/>
    <n v="10775"/>
    <d v="2025-10-21T00:00:00"/>
    <x v="1"/>
    <x v="0"/>
    <s v="Hyderabad"/>
    <s v="Telangana"/>
    <x v="2"/>
    <x v="5"/>
    <x v="26"/>
    <x v="2"/>
    <n v="5434.61"/>
    <n v="5434.61"/>
    <n v="18"/>
    <n v="4456.3802000000005"/>
    <x v="3"/>
    <x v="0"/>
    <x v="1"/>
    <n v="5"/>
    <n v="40477276.296199858"/>
  </r>
  <r>
    <n v="502252"/>
    <n v="10989"/>
    <d v="2026-01-26T00:00:00"/>
    <x v="3"/>
    <x v="1"/>
    <s v="Delhi"/>
    <s v="Delhi (NCT)"/>
    <x v="2"/>
    <x v="3"/>
    <x v="40"/>
    <x v="2"/>
    <n v="73420.58"/>
    <n v="73420.58"/>
    <n v="3"/>
    <n v="71217.962599999999"/>
    <x v="0"/>
    <x v="0"/>
    <x v="0"/>
    <n v="3"/>
    <n v="40477276.296199858"/>
  </r>
  <r>
    <n v="502253"/>
    <n v="10960"/>
    <d v="2025-01-15T00:00:00"/>
    <x v="15"/>
    <x v="0"/>
    <s v="Mumbai"/>
    <s v="Maharashtra"/>
    <x v="1"/>
    <x v="12"/>
    <x v="15"/>
    <x v="1"/>
    <n v="1515.81"/>
    <n v="3031.62"/>
    <n v="13"/>
    <n v="2637.5093999999999"/>
    <x v="1"/>
    <x v="0"/>
    <x v="1"/>
    <n v="4"/>
    <n v="40477276.296199858"/>
  </r>
  <r>
    <n v="502254"/>
    <n v="10027"/>
    <d v="2025-03-07T00:00:00"/>
    <x v="36"/>
    <x v="1"/>
    <s v="Bengaluru"/>
    <s v="Karnataka"/>
    <x v="1"/>
    <x v="12"/>
    <x v="27"/>
    <x v="1"/>
    <n v="1955.88"/>
    <n v="3911.76"/>
    <n v="28"/>
    <n v="2816.4672"/>
    <x v="3"/>
    <x v="0"/>
    <x v="1"/>
    <n v="7"/>
    <n v="40477276.296199858"/>
  </r>
  <r>
    <n v="502255"/>
    <n v="10841"/>
    <d v="2026-01-15T00:00:00"/>
    <x v="7"/>
    <x v="0"/>
    <s v="Surat"/>
    <s v="Gujarat"/>
    <x v="2"/>
    <x v="6"/>
    <x v="60"/>
    <x v="2"/>
    <n v="3317.05"/>
    <n v="3317.05"/>
    <n v="25"/>
    <n v="2487.7875000000004"/>
    <x v="1"/>
    <x v="0"/>
    <x v="2"/>
    <n v="2"/>
    <n v="40477276.296199858"/>
  </r>
  <r>
    <n v="502256"/>
    <n v="11355"/>
    <d v="2025-09-27T00:00:00"/>
    <x v="41"/>
    <x v="0"/>
    <s v="Bhopal"/>
    <s v="Madhya Pradesh"/>
    <x v="1"/>
    <x v="1"/>
    <x v="74"/>
    <x v="2"/>
    <n v="1938.56"/>
    <n v="1938.56"/>
    <n v="26"/>
    <n v="1434.5344"/>
    <x v="5"/>
    <x v="0"/>
    <x v="1"/>
    <n v="3"/>
    <n v="40477276.296199858"/>
  </r>
  <r>
    <n v="502257"/>
    <n v="10930"/>
    <d v="2026-04-18T00:00:00"/>
    <x v="7"/>
    <x v="1"/>
    <s v="Ahmedabad"/>
    <s v="Gujarat"/>
    <x v="6"/>
    <x v="19"/>
    <x v="104"/>
    <x v="1"/>
    <n v="762.92"/>
    <n v="1525.84"/>
    <n v="17"/>
    <n v="1266.4471999999998"/>
    <x v="1"/>
    <x v="0"/>
    <x v="1"/>
    <n v="3"/>
    <n v="40477276.296199858"/>
  </r>
  <r>
    <n v="502258"/>
    <n v="10461"/>
    <d v="2025-04-12T00:00:00"/>
    <x v="47"/>
    <x v="0"/>
    <s v="Patna"/>
    <s v="Bihar"/>
    <x v="3"/>
    <x v="4"/>
    <x v="4"/>
    <x v="1"/>
    <n v="3465.17"/>
    <n v="6930.34"/>
    <n v="13"/>
    <n v="6029.3958000000002"/>
    <x v="3"/>
    <x v="0"/>
    <x v="1"/>
    <n v="2"/>
    <n v="40477276.296199858"/>
  </r>
  <r>
    <n v="502259"/>
    <n v="11159"/>
    <d v="2025-03-27T00:00:00"/>
    <x v="21"/>
    <x v="1"/>
    <s v="Jaipur"/>
    <s v="Rajasthan"/>
    <x v="4"/>
    <x v="7"/>
    <x v="56"/>
    <x v="2"/>
    <n v="846.2"/>
    <n v="846.2"/>
    <n v="16"/>
    <n v="710.80799999999999"/>
    <x v="1"/>
    <x v="1"/>
    <x v="0"/>
    <n v="6"/>
    <n v="1813400.6490999996"/>
  </r>
  <r>
    <n v="502260"/>
    <n v="10304"/>
    <d v="2025-10-12T00:00:00"/>
    <x v="1"/>
    <x v="1"/>
    <s v="Dehradun"/>
    <s v="Uttarakhand"/>
    <x v="1"/>
    <x v="1"/>
    <x v="74"/>
    <x v="1"/>
    <n v="1889.8"/>
    <n v="3779.6"/>
    <n v="30"/>
    <n v="2645.72"/>
    <x v="5"/>
    <x v="0"/>
    <x v="2"/>
    <n v="2"/>
    <n v="40477276.296199858"/>
  </r>
  <r>
    <n v="502261"/>
    <n v="11365"/>
    <d v="2025-09-02T00:00:00"/>
    <x v="40"/>
    <x v="1"/>
    <s v="Jaipur"/>
    <s v="Rajasthan"/>
    <x v="1"/>
    <x v="12"/>
    <x v="78"/>
    <x v="2"/>
    <n v="2360.1"/>
    <n v="2360.1"/>
    <n v="9"/>
    <n v="2147.6909999999998"/>
    <x v="1"/>
    <x v="0"/>
    <x v="2"/>
    <n v="3"/>
    <n v="40477276.296199858"/>
  </r>
  <r>
    <n v="502262"/>
    <n v="10521"/>
    <d v="2026-03-26T00:00:00"/>
    <x v="19"/>
    <x v="1"/>
    <s v="Delhi"/>
    <s v="Delhi (NCT)"/>
    <x v="0"/>
    <x v="0"/>
    <x v="29"/>
    <x v="2"/>
    <n v="39.700000000000003"/>
    <n v="39.700000000000003"/>
    <n v="25"/>
    <n v="29.775000000000002"/>
    <x v="3"/>
    <x v="0"/>
    <x v="1"/>
    <n v="5"/>
    <n v="40477276.296199858"/>
  </r>
  <r>
    <n v="502263"/>
    <n v="10567"/>
    <d v="2025-04-20T00:00:00"/>
    <x v="0"/>
    <x v="1"/>
    <s v="Kochi"/>
    <s v="Kerala"/>
    <x v="2"/>
    <x v="5"/>
    <x v="34"/>
    <x v="2"/>
    <n v="1539.93"/>
    <n v="1539.93"/>
    <n v="29"/>
    <n v="1093.3503000000001"/>
    <x v="0"/>
    <x v="0"/>
    <x v="1"/>
    <n v="3"/>
    <n v="40477276.296199858"/>
  </r>
  <r>
    <n v="502264"/>
    <n v="11196"/>
    <d v="2026-02-10T00:00:00"/>
    <x v="15"/>
    <x v="1"/>
    <s v="Mumbai"/>
    <s v="Maharashtra"/>
    <x v="1"/>
    <x v="2"/>
    <x v="66"/>
    <x v="1"/>
    <n v="4189.84"/>
    <n v="8379.68"/>
    <n v="14"/>
    <n v="7206.5248000000001"/>
    <x v="1"/>
    <x v="0"/>
    <x v="0"/>
    <n v="2"/>
    <n v="40477276.296199858"/>
  </r>
  <r>
    <n v="502265"/>
    <n v="10616"/>
    <d v="2026-01-28T00:00:00"/>
    <x v="8"/>
    <x v="0"/>
    <s v="Pune"/>
    <s v="Maharashtra"/>
    <x v="4"/>
    <x v="7"/>
    <x v="8"/>
    <x v="2"/>
    <n v="524.28"/>
    <n v="524.28"/>
    <n v="23"/>
    <n v="403.69560000000001"/>
    <x v="0"/>
    <x v="0"/>
    <x v="2"/>
    <n v="2"/>
    <n v="40477276.296199858"/>
  </r>
  <r>
    <n v="502266"/>
    <n v="10145"/>
    <d v="2026-04-10T00:00:00"/>
    <x v="27"/>
    <x v="0"/>
    <s v="Bhubaneswar"/>
    <s v="Odisha"/>
    <x v="2"/>
    <x v="3"/>
    <x v="40"/>
    <x v="2"/>
    <n v="68384.490000000005"/>
    <n v="68384.490000000005"/>
    <n v="2"/>
    <n v="67016.800199999998"/>
    <x v="4"/>
    <x v="0"/>
    <x v="1"/>
    <n v="3"/>
    <n v="40477276.296199858"/>
  </r>
  <r>
    <n v="502267"/>
    <n v="10140"/>
    <d v="2025-01-28T00:00:00"/>
    <x v="24"/>
    <x v="0"/>
    <s v="Surat"/>
    <s v="Gujarat"/>
    <x v="2"/>
    <x v="14"/>
    <x v="77"/>
    <x v="2"/>
    <n v="61392.51"/>
    <n v="61392.51"/>
    <n v="15"/>
    <n v="52183.633500000004"/>
    <x v="2"/>
    <x v="0"/>
    <x v="2"/>
    <n v="7"/>
    <n v="40477276.296199858"/>
  </r>
  <r>
    <n v="502268"/>
    <n v="10224"/>
    <d v="2025-09-14T00:00:00"/>
    <x v="19"/>
    <x v="1"/>
    <s v="Ahmedabad"/>
    <s v="Gujarat"/>
    <x v="0"/>
    <x v="13"/>
    <x v="103"/>
    <x v="2"/>
    <n v="156.27000000000001"/>
    <n v="156.27000000000001"/>
    <n v="22"/>
    <n v="121.89060000000001"/>
    <x v="1"/>
    <x v="0"/>
    <x v="1"/>
    <n v="5"/>
    <n v="40477276.296199858"/>
  </r>
  <r>
    <n v="502269"/>
    <n v="10232"/>
    <d v="2025-05-26T00:00:00"/>
    <x v="25"/>
    <x v="0"/>
    <s v="Surat"/>
    <s v="Gujarat"/>
    <x v="3"/>
    <x v="8"/>
    <x v="14"/>
    <x v="2"/>
    <n v="712.52"/>
    <n v="712.52"/>
    <n v="25"/>
    <n v="534.39"/>
    <x v="1"/>
    <x v="0"/>
    <x v="0"/>
    <n v="4"/>
    <n v="40477276.296199858"/>
  </r>
  <r>
    <n v="502270"/>
    <n v="10913"/>
    <d v="2026-01-30T00:00:00"/>
    <x v="27"/>
    <x v="1"/>
    <s v="Mumbai"/>
    <s v="Maharashtra"/>
    <x v="1"/>
    <x v="9"/>
    <x v="62"/>
    <x v="1"/>
    <n v="1524.51"/>
    <n v="3049.02"/>
    <n v="12"/>
    <n v="2683.1376"/>
    <x v="5"/>
    <x v="0"/>
    <x v="1"/>
    <n v="4"/>
    <n v="40477276.296199858"/>
  </r>
  <r>
    <n v="502271"/>
    <n v="10912"/>
    <d v="2025-02-18T00:00:00"/>
    <x v="25"/>
    <x v="0"/>
    <s v="Hyderabad"/>
    <s v="Telangana"/>
    <x v="1"/>
    <x v="2"/>
    <x v="106"/>
    <x v="0"/>
    <n v="5839.25"/>
    <n v="23357"/>
    <n v="30"/>
    <n v="16349.9"/>
    <x v="4"/>
    <x v="2"/>
    <x v="2"/>
    <n v="0"/>
    <n v="3077928.2320000008"/>
  </r>
  <r>
    <n v="502272"/>
    <n v="10005"/>
    <d v="2026-08-04T00:00:00"/>
    <x v="29"/>
    <x v="0"/>
    <s v="Delhi"/>
    <s v="Delhi (NCT)"/>
    <x v="2"/>
    <x v="3"/>
    <x v="40"/>
    <x v="2"/>
    <n v="72425.070000000007"/>
    <n v="72425.070000000007"/>
    <n v="19"/>
    <n v="58664.306700000008"/>
    <x v="1"/>
    <x v="0"/>
    <x v="0"/>
    <n v="3"/>
    <n v="40477276.296199858"/>
  </r>
  <r>
    <n v="502273"/>
    <n v="11178"/>
    <d v="2025-08-22T00:00:00"/>
    <x v="7"/>
    <x v="0"/>
    <s v="Ahmedabad"/>
    <s v="Gujarat"/>
    <x v="4"/>
    <x v="7"/>
    <x v="8"/>
    <x v="2"/>
    <n v="480.32"/>
    <n v="480.32"/>
    <n v="22"/>
    <n v="374.64960000000002"/>
    <x v="3"/>
    <x v="0"/>
    <x v="1"/>
    <n v="5"/>
    <n v="40477276.296199858"/>
  </r>
  <r>
    <n v="502274"/>
    <n v="10607"/>
    <d v="2026-04-18T00:00:00"/>
    <x v="5"/>
    <x v="0"/>
    <s v="Mysuru"/>
    <s v="Karnataka"/>
    <x v="3"/>
    <x v="8"/>
    <x v="46"/>
    <x v="0"/>
    <n v="1146.06"/>
    <n v="4584.24"/>
    <n v="3"/>
    <n v="4446.7127999999993"/>
    <x v="0"/>
    <x v="0"/>
    <x v="0"/>
    <n v="5"/>
    <n v="40477276.296199858"/>
  </r>
  <r>
    <n v="502275"/>
    <n v="10507"/>
    <d v="2026-07-12T00:00:00"/>
    <x v="14"/>
    <x v="1"/>
    <s v="Pune"/>
    <s v="Maharashtra"/>
    <x v="1"/>
    <x v="1"/>
    <x v="1"/>
    <x v="2"/>
    <n v="1862.34"/>
    <n v="1862.34"/>
    <n v="20"/>
    <n v="1489.8720000000001"/>
    <x v="3"/>
    <x v="0"/>
    <x v="2"/>
    <n v="4"/>
    <n v="40477276.296199858"/>
  </r>
  <r>
    <n v="502276"/>
    <n v="10295"/>
    <d v="2026-01-16T00:00:00"/>
    <x v="11"/>
    <x v="1"/>
    <s v="Coimbatore"/>
    <s v="Tamil Nadu"/>
    <x v="2"/>
    <x v="6"/>
    <x v="58"/>
    <x v="2"/>
    <n v="31046.25"/>
    <n v="31046.25"/>
    <n v="14"/>
    <n v="26699.774999999998"/>
    <x v="5"/>
    <x v="2"/>
    <x v="1"/>
    <n v="0"/>
    <n v="3077928.2320000008"/>
  </r>
  <r>
    <n v="502277"/>
    <n v="11291"/>
    <d v="2026-08-17T00:00:00"/>
    <x v="11"/>
    <x v="0"/>
    <s v="Bengaluru"/>
    <s v="Karnataka"/>
    <x v="5"/>
    <x v="12"/>
    <x v="22"/>
    <x v="0"/>
    <n v="505.08"/>
    <n v="2020.32"/>
    <n v="22"/>
    <n v="1575.8496"/>
    <x v="0"/>
    <x v="0"/>
    <x v="2"/>
    <n v="2"/>
    <n v="40477276.296199858"/>
  </r>
  <r>
    <n v="502278"/>
    <n v="10487"/>
    <d v="2026-05-30T00:00:00"/>
    <x v="14"/>
    <x v="0"/>
    <s v="Bhopal"/>
    <s v="Madhya Pradesh"/>
    <x v="4"/>
    <x v="7"/>
    <x v="10"/>
    <x v="2"/>
    <n v="734.49"/>
    <n v="734.49"/>
    <n v="17"/>
    <n v="609.62670000000003"/>
    <x v="1"/>
    <x v="2"/>
    <x v="3"/>
    <n v="0"/>
    <n v="3077928.2320000008"/>
  </r>
  <r>
    <n v="502279"/>
    <n v="10053"/>
    <d v="2025-03-05T00:00:00"/>
    <x v="14"/>
    <x v="1"/>
    <s v="Kochi"/>
    <s v="Kerala"/>
    <x v="1"/>
    <x v="1"/>
    <x v="84"/>
    <x v="2"/>
    <n v="2241.35"/>
    <n v="2241.35"/>
    <n v="25"/>
    <n v="1681.0124999999998"/>
    <x v="5"/>
    <x v="2"/>
    <x v="0"/>
    <n v="0"/>
    <n v="3077928.2320000008"/>
  </r>
  <r>
    <n v="502280"/>
    <n v="10534"/>
    <d v="2026-06-16T00:00:00"/>
    <x v="36"/>
    <x v="0"/>
    <s v="Jaipur"/>
    <s v="Rajasthan"/>
    <x v="3"/>
    <x v="4"/>
    <x v="4"/>
    <x v="2"/>
    <n v="3185.25"/>
    <n v="3185.25"/>
    <n v="29"/>
    <n v="2261.5274999999997"/>
    <x v="1"/>
    <x v="2"/>
    <x v="4"/>
    <n v="0"/>
    <n v="3077928.2320000008"/>
  </r>
  <r>
    <n v="502281"/>
    <n v="11142"/>
    <d v="2025-01-29T00:00:00"/>
    <x v="30"/>
    <x v="0"/>
    <s v="Pune"/>
    <s v="Maharashtra"/>
    <x v="4"/>
    <x v="21"/>
    <x v="51"/>
    <x v="1"/>
    <n v="397.22"/>
    <n v="794.44"/>
    <n v="24"/>
    <n v="603.77440000000001"/>
    <x v="0"/>
    <x v="0"/>
    <x v="2"/>
    <n v="1"/>
    <n v="40477276.296199858"/>
  </r>
  <r>
    <n v="502282"/>
    <n v="10805"/>
    <d v="2025-11-10T00:00:00"/>
    <x v="26"/>
    <x v="0"/>
    <s v="Hyderabad"/>
    <s v="Telangana"/>
    <x v="3"/>
    <x v="11"/>
    <x v="71"/>
    <x v="0"/>
    <n v="781.69"/>
    <n v="3126.76"/>
    <n v="21"/>
    <n v="2470.1404000000002"/>
    <x v="1"/>
    <x v="0"/>
    <x v="4"/>
    <n v="3"/>
    <n v="40477276.296199858"/>
  </r>
  <r>
    <n v="502283"/>
    <n v="10998"/>
    <d v="2026-01-28T00:00:00"/>
    <x v="1"/>
    <x v="1"/>
    <s v="Mysuru"/>
    <s v="Karnataka"/>
    <x v="0"/>
    <x v="10"/>
    <x v="81"/>
    <x v="1"/>
    <n v="693.74"/>
    <n v="1387.48"/>
    <n v="3"/>
    <n v="1345.8555999999999"/>
    <x v="1"/>
    <x v="0"/>
    <x v="2"/>
    <n v="5"/>
    <n v="40477276.296199858"/>
  </r>
  <r>
    <n v="502284"/>
    <n v="10277"/>
    <d v="2025-03-17T00:00:00"/>
    <x v="25"/>
    <x v="0"/>
    <s v="Delhi"/>
    <s v="Delhi (NCT)"/>
    <x v="3"/>
    <x v="11"/>
    <x v="49"/>
    <x v="2"/>
    <n v="680.14"/>
    <n v="680.14"/>
    <n v="29"/>
    <n v="482.89939999999996"/>
    <x v="1"/>
    <x v="0"/>
    <x v="1"/>
    <n v="1"/>
    <n v="40477276.296199858"/>
  </r>
  <r>
    <n v="502285"/>
    <n v="10721"/>
    <d v="2026-05-11T00:00:00"/>
    <x v="27"/>
    <x v="0"/>
    <s v="Pune"/>
    <s v="Maharashtra"/>
    <x v="3"/>
    <x v="20"/>
    <x v="50"/>
    <x v="2"/>
    <n v="3512.64"/>
    <n v="3512.64"/>
    <n v="28"/>
    <n v="2529.1007999999997"/>
    <x v="3"/>
    <x v="0"/>
    <x v="2"/>
    <n v="6"/>
    <n v="40477276.296199858"/>
  </r>
  <r>
    <n v="502286"/>
    <n v="10533"/>
    <d v="2026-05-17T00:00:00"/>
    <x v="7"/>
    <x v="0"/>
    <s v="Chennai"/>
    <s v="Tamil Nadu"/>
    <x v="4"/>
    <x v="21"/>
    <x v="47"/>
    <x v="4"/>
    <n v="468.63"/>
    <n v="2343.15"/>
    <n v="8"/>
    <n v="2155.6980000000003"/>
    <x v="1"/>
    <x v="0"/>
    <x v="2"/>
    <n v="5"/>
    <n v="40477276.296199858"/>
  </r>
  <r>
    <n v="502287"/>
    <n v="10052"/>
    <d v="2025-09-12T00:00:00"/>
    <x v="12"/>
    <x v="0"/>
    <s v="Coimbatore"/>
    <s v="Tamil Nadu"/>
    <x v="1"/>
    <x v="12"/>
    <x v="27"/>
    <x v="2"/>
    <n v="1976.34"/>
    <n v="1976.34"/>
    <n v="2"/>
    <n v="1936.8131999999998"/>
    <x v="1"/>
    <x v="0"/>
    <x v="0"/>
    <n v="6"/>
    <n v="40477276.296199858"/>
  </r>
  <r>
    <n v="502288"/>
    <n v="11278"/>
    <d v="2026-02-08T00:00:00"/>
    <x v="11"/>
    <x v="0"/>
    <s v="Coimbatore"/>
    <s v="Tamil Nadu"/>
    <x v="4"/>
    <x v="21"/>
    <x v="47"/>
    <x v="1"/>
    <n v="469.02"/>
    <n v="938.04"/>
    <n v="23"/>
    <n v="722.29079999999999"/>
    <x v="0"/>
    <x v="2"/>
    <x v="2"/>
    <n v="0"/>
    <n v="3077928.2320000008"/>
  </r>
  <r>
    <n v="502289"/>
    <n v="10833"/>
    <d v="2025-12-05T00:00:00"/>
    <x v="22"/>
    <x v="0"/>
    <s v="Jaipur"/>
    <s v="Rajasthan"/>
    <x v="4"/>
    <x v="7"/>
    <x v="56"/>
    <x v="1"/>
    <n v="778.19"/>
    <n v="1556.38"/>
    <n v="22"/>
    <n v="1213.9764000000002"/>
    <x v="1"/>
    <x v="0"/>
    <x v="2"/>
    <n v="4"/>
    <n v="40477276.296199858"/>
  </r>
  <r>
    <n v="502290"/>
    <n v="10835"/>
    <d v="2025-01-24T00:00:00"/>
    <x v="20"/>
    <x v="0"/>
    <s v="Noida"/>
    <s v="Uttar Pradesh"/>
    <x v="1"/>
    <x v="12"/>
    <x v="78"/>
    <x v="2"/>
    <n v="2237.31"/>
    <n v="2237.31"/>
    <n v="6"/>
    <n v="2103.0713999999998"/>
    <x v="4"/>
    <x v="0"/>
    <x v="1"/>
    <n v="4"/>
    <n v="40477276.296199858"/>
  </r>
  <r>
    <n v="502291"/>
    <n v="11180"/>
    <d v="2025-06-15T00:00:00"/>
    <x v="33"/>
    <x v="0"/>
    <s v="Mumbai"/>
    <s v="Maharashtra"/>
    <x v="1"/>
    <x v="2"/>
    <x v="106"/>
    <x v="1"/>
    <n v="5910.81"/>
    <n v="11821.62"/>
    <n v="10"/>
    <n v="10639.458000000001"/>
    <x v="1"/>
    <x v="0"/>
    <x v="2"/>
    <n v="3"/>
    <n v="40477276.296199858"/>
  </r>
  <r>
    <n v="502292"/>
    <n v="11107"/>
    <d v="2026-07-20T00:00:00"/>
    <x v="1"/>
    <x v="0"/>
    <s v="Bhopal"/>
    <s v="Madhya Pradesh"/>
    <x v="0"/>
    <x v="13"/>
    <x v="103"/>
    <x v="1"/>
    <n v="149.62"/>
    <n v="299.24"/>
    <n v="19"/>
    <n v="242.38440000000003"/>
    <x v="1"/>
    <x v="0"/>
    <x v="4"/>
    <n v="4"/>
    <n v="40477276.296199858"/>
  </r>
  <r>
    <n v="502293"/>
    <n v="11338"/>
    <d v="2025-11-23T00:00:00"/>
    <x v="29"/>
    <x v="1"/>
    <s v="Surat"/>
    <s v="Gujarat"/>
    <x v="1"/>
    <x v="9"/>
    <x v="25"/>
    <x v="4"/>
    <n v="1268.8499999999999"/>
    <n v="6344.25"/>
    <n v="23"/>
    <n v="4885.0725000000002"/>
    <x v="1"/>
    <x v="0"/>
    <x v="1"/>
    <n v="3"/>
    <n v="40477276.296199858"/>
  </r>
  <r>
    <n v="502294"/>
    <n v="10378"/>
    <d v="2025-06-14T00:00:00"/>
    <x v="25"/>
    <x v="1"/>
    <s v="Bhopal"/>
    <s v="Madhya Pradesh"/>
    <x v="2"/>
    <x v="6"/>
    <x v="60"/>
    <x v="2"/>
    <n v="3376.53"/>
    <n v="3376.53"/>
    <n v="23"/>
    <n v="2599.9281000000001"/>
    <x v="2"/>
    <x v="0"/>
    <x v="1"/>
    <n v="4"/>
    <n v="40477276.296199858"/>
  </r>
  <r>
    <n v="502295"/>
    <n v="11423"/>
    <d v="2026-05-08T00:00:00"/>
    <x v="12"/>
    <x v="1"/>
    <s v="Bengaluru"/>
    <s v="Karnataka"/>
    <x v="2"/>
    <x v="6"/>
    <x v="60"/>
    <x v="2"/>
    <n v="3555.99"/>
    <n v="3555.99"/>
    <n v="13"/>
    <n v="3093.7112999999999"/>
    <x v="1"/>
    <x v="0"/>
    <x v="2"/>
    <n v="5"/>
    <n v="40477276.296199858"/>
  </r>
  <r>
    <n v="502296"/>
    <n v="10521"/>
    <d v="2026-07-16T00:00:00"/>
    <x v="19"/>
    <x v="1"/>
    <s v="Delhi"/>
    <s v="Delhi (NCT)"/>
    <x v="5"/>
    <x v="12"/>
    <x v="95"/>
    <x v="2"/>
    <n v="389"/>
    <n v="389"/>
    <n v="13"/>
    <n v="338.43"/>
    <x v="3"/>
    <x v="0"/>
    <x v="2"/>
    <n v="4"/>
    <n v="40477276.296199858"/>
  </r>
  <r>
    <n v="502297"/>
    <n v="10108"/>
    <d v="2025-01-14T00:00:00"/>
    <x v="25"/>
    <x v="1"/>
    <s v="Gurugram"/>
    <s v="Haryana"/>
    <x v="2"/>
    <x v="3"/>
    <x v="57"/>
    <x v="2"/>
    <n v="51308.2"/>
    <n v="51308.2"/>
    <n v="9"/>
    <n v="46690.462"/>
    <x v="0"/>
    <x v="0"/>
    <x v="1"/>
    <n v="2"/>
    <n v="40477276.296199858"/>
  </r>
  <r>
    <n v="502298"/>
    <n v="10738"/>
    <d v="2026-03-05T00:00:00"/>
    <x v="21"/>
    <x v="0"/>
    <s v="Bengaluru"/>
    <s v="Karnataka"/>
    <x v="0"/>
    <x v="0"/>
    <x v="0"/>
    <x v="2"/>
    <n v="184.29"/>
    <n v="184.29"/>
    <n v="3"/>
    <n v="178.76129999999998"/>
    <x v="3"/>
    <x v="0"/>
    <x v="2"/>
    <n v="2"/>
    <n v="40477276.296199858"/>
  </r>
  <r>
    <n v="502299"/>
    <n v="10399"/>
    <d v="2025-05-23T00:00:00"/>
    <x v="7"/>
    <x v="0"/>
    <s v="Mysuru"/>
    <s v="Karnataka"/>
    <x v="0"/>
    <x v="0"/>
    <x v="90"/>
    <x v="2"/>
    <n v="47.16"/>
    <n v="47.16"/>
    <n v="6"/>
    <n v="44.330399999999997"/>
    <x v="0"/>
    <x v="0"/>
    <x v="2"/>
    <n v="3"/>
    <n v="40477276.296199858"/>
  </r>
  <r>
    <n v="502300"/>
    <n v="11150"/>
    <d v="2025-02-27T00:00:00"/>
    <x v="5"/>
    <x v="0"/>
    <s v="Chennai"/>
    <s v="Tamil Nadu"/>
    <x v="2"/>
    <x v="3"/>
    <x v="24"/>
    <x v="2"/>
    <n v="40300.639999999999"/>
    <n v="40300.639999999999"/>
    <n v="14"/>
    <n v="34658.5504"/>
    <x v="0"/>
    <x v="0"/>
    <x v="2"/>
    <n v="3"/>
    <n v="40477276.296199858"/>
  </r>
  <r>
    <n v="502301"/>
    <n v="10131"/>
    <d v="2026-06-09T00:00:00"/>
    <x v="35"/>
    <x v="0"/>
    <s v="Mysuru"/>
    <s v="Karnataka"/>
    <x v="5"/>
    <x v="12"/>
    <x v="19"/>
    <x v="2"/>
    <n v="8043.69"/>
    <n v="8043.69"/>
    <n v="6"/>
    <n v="7561.0685999999996"/>
    <x v="4"/>
    <x v="0"/>
    <x v="1"/>
    <n v="6"/>
    <n v="40477276.296199858"/>
  </r>
  <r>
    <n v="502302"/>
    <n v="10506"/>
    <d v="2025-07-02T00:00:00"/>
    <x v="26"/>
    <x v="1"/>
    <s v="Bengaluru"/>
    <s v="Karnataka"/>
    <x v="5"/>
    <x v="22"/>
    <x v="55"/>
    <x v="1"/>
    <n v="2390.2600000000002"/>
    <n v="4780.5200000000004"/>
    <n v="19"/>
    <n v="3872.2212000000004"/>
    <x v="1"/>
    <x v="0"/>
    <x v="1"/>
    <n v="5"/>
    <n v="40477276.296199858"/>
  </r>
  <r>
    <n v="502303"/>
    <n v="10518"/>
    <d v="2026-02-11T00:00:00"/>
    <x v="22"/>
    <x v="0"/>
    <s v="Mumbai"/>
    <s v="Maharashtra"/>
    <x v="2"/>
    <x v="3"/>
    <x v="40"/>
    <x v="1"/>
    <n v="66055.25"/>
    <n v="132110.5"/>
    <n v="18"/>
    <n v="108330.61000000002"/>
    <x v="3"/>
    <x v="0"/>
    <x v="2"/>
    <n v="3"/>
    <n v="40477276.296199858"/>
  </r>
  <r>
    <n v="502304"/>
    <n v="11026"/>
    <d v="2025-01-17T00:00:00"/>
    <x v="15"/>
    <x v="0"/>
    <s v="Surat"/>
    <s v="Gujarat"/>
    <x v="3"/>
    <x v="8"/>
    <x v="14"/>
    <x v="2"/>
    <n v="684"/>
    <n v="684"/>
    <n v="4"/>
    <n v="656.64"/>
    <x v="0"/>
    <x v="0"/>
    <x v="1"/>
    <n v="3"/>
    <n v="40477276.296199858"/>
  </r>
  <r>
    <n v="502305"/>
    <n v="10281"/>
    <d v="2025-11-05T00:00:00"/>
    <x v="8"/>
    <x v="0"/>
    <s v="Bengaluru"/>
    <s v="Karnataka"/>
    <x v="1"/>
    <x v="9"/>
    <x v="25"/>
    <x v="1"/>
    <n v="1313.09"/>
    <n v="2626.18"/>
    <n v="28"/>
    <n v="1890.8495999999998"/>
    <x v="0"/>
    <x v="0"/>
    <x v="2"/>
    <n v="4"/>
    <n v="40477276.296199858"/>
  </r>
  <r>
    <n v="502306"/>
    <n v="10161"/>
    <d v="2026-01-22T00:00:00"/>
    <x v="22"/>
    <x v="1"/>
    <s v="Lucknow"/>
    <s v="Uttar Pradesh"/>
    <x v="2"/>
    <x v="14"/>
    <x v="17"/>
    <x v="1"/>
    <n v="54443.75"/>
    <n v="108887.5"/>
    <n v="4"/>
    <n v="104532"/>
    <x v="0"/>
    <x v="0"/>
    <x v="4"/>
    <n v="3"/>
    <n v="40477276.296199858"/>
  </r>
  <r>
    <n v="502307"/>
    <n v="10711"/>
    <d v="2026-04-04T00:00:00"/>
    <x v="25"/>
    <x v="1"/>
    <s v="Delhi"/>
    <s v="Delhi (NCT)"/>
    <x v="3"/>
    <x v="11"/>
    <x v="71"/>
    <x v="1"/>
    <n v="812.58"/>
    <n v="1625.16"/>
    <n v="23"/>
    <n v="1251.3732"/>
    <x v="1"/>
    <x v="0"/>
    <x v="2"/>
    <n v="2"/>
    <n v="40477276.296199858"/>
  </r>
  <r>
    <n v="502308"/>
    <n v="10720"/>
    <d v="2025-05-10T00:00:00"/>
    <x v="7"/>
    <x v="1"/>
    <s v="Surat"/>
    <s v="Gujarat"/>
    <x v="1"/>
    <x v="1"/>
    <x v="84"/>
    <x v="2"/>
    <n v="2376.5300000000002"/>
    <n v="2376.5300000000002"/>
    <n v="7"/>
    <n v="2210.1729"/>
    <x v="2"/>
    <x v="0"/>
    <x v="0"/>
    <n v="6"/>
    <n v="40477276.296199858"/>
  </r>
  <r>
    <n v="502309"/>
    <n v="10851"/>
    <d v="2026-02-25T00:00:00"/>
    <x v="14"/>
    <x v="0"/>
    <s v="Guwahati"/>
    <s v="Assam"/>
    <x v="4"/>
    <x v="21"/>
    <x v="64"/>
    <x v="1"/>
    <n v="611.65"/>
    <n v="1223.3"/>
    <n v="26"/>
    <n v="905.24199999999996"/>
    <x v="0"/>
    <x v="0"/>
    <x v="1"/>
    <n v="5"/>
    <n v="40477276.296199858"/>
  </r>
  <r>
    <n v="502310"/>
    <n v="10584"/>
    <d v="2026-01-02T00:00:00"/>
    <x v="45"/>
    <x v="1"/>
    <s v="Hyderabad"/>
    <s v="Telangana"/>
    <x v="0"/>
    <x v="0"/>
    <x v="0"/>
    <x v="3"/>
    <n v="184.91"/>
    <n v="554.73"/>
    <n v="25"/>
    <n v="416.04750000000001"/>
    <x v="0"/>
    <x v="0"/>
    <x v="0"/>
    <n v="4"/>
    <n v="40477276.296199858"/>
  </r>
  <r>
    <n v="502311"/>
    <n v="10094"/>
    <d v="2026-07-13T00:00:00"/>
    <x v="12"/>
    <x v="0"/>
    <s v="Indore"/>
    <s v="Madhya Pradesh"/>
    <x v="2"/>
    <x v="14"/>
    <x v="61"/>
    <x v="2"/>
    <n v="66504.69"/>
    <n v="66504.69"/>
    <n v="15"/>
    <n v="56528.986499999999"/>
    <x v="1"/>
    <x v="0"/>
    <x v="0"/>
    <n v="3"/>
    <n v="40477276.296199858"/>
  </r>
  <r>
    <n v="502312"/>
    <n v="10169"/>
    <d v="2025-07-22T00:00:00"/>
    <x v="29"/>
    <x v="1"/>
    <s v="Guwahati"/>
    <s v="Assam"/>
    <x v="1"/>
    <x v="1"/>
    <x v="74"/>
    <x v="1"/>
    <n v="1915.23"/>
    <n v="3830.46"/>
    <n v="24"/>
    <n v="2911.1496000000002"/>
    <x v="3"/>
    <x v="0"/>
    <x v="1"/>
    <n v="4"/>
    <n v="40477276.296199858"/>
  </r>
  <r>
    <n v="502313"/>
    <n v="11309"/>
    <d v="2025-05-10T00:00:00"/>
    <x v="6"/>
    <x v="0"/>
    <s v="Patna"/>
    <s v="Bihar"/>
    <x v="4"/>
    <x v="15"/>
    <x v="73"/>
    <x v="2"/>
    <n v="518.54999999999995"/>
    <n v="518.54999999999995"/>
    <n v="9"/>
    <n v="471.88049999999998"/>
    <x v="4"/>
    <x v="2"/>
    <x v="1"/>
    <n v="0"/>
    <n v="3077928.2320000008"/>
  </r>
  <r>
    <n v="502314"/>
    <n v="10981"/>
    <d v="2025-06-18T00:00:00"/>
    <x v="4"/>
    <x v="0"/>
    <s v="Bhubaneswar"/>
    <s v="Odisha"/>
    <x v="1"/>
    <x v="12"/>
    <x v="78"/>
    <x v="2"/>
    <n v="2201.09"/>
    <n v="2201.09"/>
    <n v="9"/>
    <n v="2002.9919000000002"/>
    <x v="3"/>
    <x v="0"/>
    <x v="4"/>
    <n v="5"/>
    <n v="40477276.296199858"/>
  </r>
  <r>
    <n v="502315"/>
    <n v="10479"/>
    <d v="2025-10-04T00:00:00"/>
    <x v="50"/>
    <x v="1"/>
    <s v="Patna"/>
    <s v="Bihar"/>
    <x v="3"/>
    <x v="11"/>
    <x v="49"/>
    <x v="2"/>
    <n v="700.18"/>
    <n v="700.18"/>
    <n v="20"/>
    <n v="560.14400000000001"/>
    <x v="1"/>
    <x v="0"/>
    <x v="1"/>
    <n v="6"/>
    <n v="40477276.296199858"/>
  </r>
  <r>
    <n v="502316"/>
    <n v="10896"/>
    <d v="2025-11-18T00:00:00"/>
    <x v="1"/>
    <x v="1"/>
    <s v="Bengaluru"/>
    <s v="Karnataka"/>
    <x v="2"/>
    <x v="5"/>
    <x v="34"/>
    <x v="2"/>
    <n v="1460.48"/>
    <n v="1460.48"/>
    <n v="18"/>
    <n v="1197.5936000000002"/>
    <x v="3"/>
    <x v="0"/>
    <x v="2"/>
    <n v="1"/>
    <n v="40477276.296199858"/>
  </r>
  <r>
    <n v="502317"/>
    <n v="11063"/>
    <d v="2025-10-09T00:00:00"/>
    <x v="40"/>
    <x v="1"/>
    <s v="Noida"/>
    <s v="Uttar Pradesh"/>
    <x v="1"/>
    <x v="1"/>
    <x v="84"/>
    <x v="2"/>
    <n v="2243.64"/>
    <n v="2243.64"/>
    <n v="28"/>
    <n v="1615.4207999999999"/>
    <x v="0"/>
    <x v="0"/>
    <x v="1"/>
    <n v="2"/>
    <n v="40477276.296199858"/>
  </r>
  <r>
    <n v="502318"/>
    <n v="10749"/>
    <d v="2026-06-04T00:00:00"/>
    <x v="14"/>
    <x v="0"/>
    <s v="Lucknow"/>
    <s v="Uttar Pradesh"/>
    <x v="2"/>
    <x v="6"/>
    <x v="60"/>
    <x v="2"/>
    <n v="3638.31"/>
    <n v="3638.31"/>
    <n v="5"/>
    <n v="3456.3944999999999"/>
    <x v="4"/>
    <x v="0"/>
    <x v="2"/>
    <n v="2"/>
    <n v="40477276.296199858"/>
  </r>
  <r>
    <n v="502319"/>
    <n v="10725"/>
    <d v="2025-03-28T00:00:00"/>
    <x v="25"/>
    <x v="0"/>
    <s v="Visakhapatnam"/>
    <s v="Andhra Pradesh"/>
    <x v="1"/>
    <x v="12"/>
    <x v="78"/>
    <x v="1"/>
    <n v="2318.12"/>
    <n v="4636.24"/>
    <n v="25"/>
    <n v="3477.18"/>
    <x v="1"/>
    <x v="0"/>
    <x v="1"/>
    <n v="4"/>
    <n v="40477276.296199858"/>
  </r>
  <r>
    <n v="502320"/>
    <n v="10442"/>
    <d v="2025-06-16T00:00:00"/>
    <x v="20"/>
    <x v="0"/>
    <s v="Hyderabad"/>
    <s v="Telangana"/>
    <x v="6"/>
    <x v="26"/>
    <x v="85"/>
    <x v="3"/>
    <n v="377.19"/>
    <n v="1131.57"/>
    <n v="28"/>
    <n v="814.73039999999992"/>
    <x v="0"/>
    <x v="0"/>
    <x v="2"/>
    <n v="4"/>
    <n v="40477276.296199858"/>
  </r>
  <r>
    <n v="502321"/>
    <n v="10308"/>
    <d v="2025-11-24T00:00:00"/>
    <x v="14"/>
    <x v="0"/>
    <s v="Delhi"/>
    <s v="Delhi (NCT)"/>
    <x v="1"/>
    <x v="9"/>
    <x v="25"/>
    <x v="2"/>
    <n v="1346.72"/>
    <n v="1346.72"/>
    <n v="9"/>
    <n v="1225.5152"/>
    <x v="3"/>
    <x v="0"/>
    <x v="1"/>
    <n v="4"/>
    <n v="40477276.296199858"/>
  </r>
  <r>
    <n v="502322"/>
    <n v="10426"/>
    <d v="2026-08-21T00:00:00"/>
    <x v="30"/>
    <x v="0"/>
    <s v="Guwahati"/>
    <s v="Assam"/>
    <x v="4"/>
    <x v="7"/>
    <x v="8"/>
    <x v="1"/>
    <n v="523.47"/>
    <n v="1046.94"/>
    <n v="11"/>
    <n v="931.77660000000003"/>
    <x v="0"/>
    <x v="0"/>
    <x v="2"/>
    <n v="3"/>
    <n v="40477276.296199858"/>
  </r>
  <r>
    <n v="502323"/>
    <n v="11106"/>
    <d v="2025-04-12T00:00:00"/>
    <x v="22"/>
    <x v="1"/>
    <s v="Patna"/>
    <s v="Bihar"/>
    <x v="1"/>
    <x v="9"/>
    <x v="25"/>
    <x v="2"/>
    <n v="1317.61"/>
    <n v="1317.61"/>
    <n v="29"/>
    <n v="935.5030999999999"/>
    <x v="0"/>
    <x v="0"/>
    <x v="1"/>
    <n v="6"/>
    <n v="40477276.296199858"/>
  </r>
  <r>
    <n v="502324"/>
    <n v="10033"/>
    <d v="2026-07-12T00:00:00"/>
    <x v="20"/>
    <x v="1"/>
    <s v="Bhopal"/>
    <s v="Madhya Pradesh"/>
    <x v="0"/>
    <x v="17"/>
    <x v="21"/>
    <x v="2"/>
    <n v="160.62"/>
    <n v="160.62"/>
    <n v="22"/>
    <n v="125.28360000000001"/>
    <x v="4"/>
    <x v="0"/>
    <x v="1"/>
    <n v="5"/>
    <n v="40477276.296199858"/>
  </r>
  <r>
    <n v="502325"/>
    <n v="10102"/>
    <d v="2025-05-20T00:00:00"/>
    <x v="26"/>
    <x v="1"/>
    <s v="Surat"/>
    <s v="Gujarat"/>
    <x v="0"/>
    <x v="10"/>
    <x v="30"/>
    <x v="0"/>
    <n v="155.44999999999999"/>
    <n v="621.79999999999995"/>
    <n v="22"/>
    <n v="485.00399999999996"/>
    <x v="3"/>
    <x v="0"/>
    <x v="1"/>
    <n v="7"/>
    <n v="40477276.296199858"/>
  </r>
  <r>
    <n v="502326"/>
    <n v="11066"/>
    <d v="2025-01-10T00:00:00"/>
    <x v="33"/>
    <x v="0"/>
    <s v="Mumbai"/>
    <s v="Maharashtra"/>
    <x v="4"/>
    <x v="15"/>
    <x v="68"/>
    <x v="2"/>
    <n v="726.32"/>
    <n v="726.32"/>
    <n v="26"/>
    <n v="537.47680000000003"/>
    <x v="1"/>
    <x v="0"/>
    <x v="2"/>
    <n v="2"/>
    <n v="40477276.296199858"/>
  </r>
  <r>
    <n v="502327"/>
    <n v="10180"/>
    <d v="2026-06-01T00:00:00"/>
    <x v="23"/>
    <x v="1"/>
    <s v="Mumbai"/>
    <s v="Maharashtra"/>
    <x v="2"/>
    <x v="5"/>
    <x v="33"/>
    <x v="2"/>
    <n v="4676.58"/>
    <n v="4676.58"/>
    <n v="26"/>
    <n v="3460.6691999999998"/>
    <x v="1"/>
    <x v="2"/>
    <x v="0"/>
    <n v="0"/>
    <n v="3077928.2320000008"/>
  </r>
  <r>
    <n v="502328"/>
    <n v="10818"/>
    <d v="2025-04-07T00:00:00"/>
    <x v="39"/>
    <x v="1"/>
    <s v="Delhi"/>
    <s v="Delhi (NCT)"/>
    <x v="1"/>
    <x v="9"/>
    <x v="11"/>
    <x v="2"/>
    <n v="2623.09"/>
    <n v="2623.09"/>
    <n v="10"/>
    <n v="2360.7810000000004"/>
    <x v="3"/>
    <x v="0"/>
    <x v="2"/>
    <n v="6"/>
    <n v="40477276.296199858"/>
  </r>
  <r>
    <n v="502329"/>
    <n v="11069"/>
    <d v="2026-05-08T00:00:00"/>
    <x v="26"/>
    <x v="0"/>
    <s v="Indore"/>
    <s v="Madhya Pradesh"/>
    <x v="0"/>
    <x v="13"/>
    <x v="67"/>
    <x v="4"/>
    <n v="178.48"/>
    <n v="892.4"/>
    <n v="19"/>
    <n v="722.84400000000005"/>
    <x v="2"/>
    <x v="1"/>
    <x v="1"/>
    <n v="6"/>
    <n v="1813400.6490999996"/>
  </r>
  <r>
    <n v="502330"/>
    <n v="10556"/>
    <d v="2025-10-19T00:00:00"/>
    <x v="26"/>
    <x v="1"/>
    <s v="Bengaluru"/>
    <s v="Karnataka"/>
    <x v="4"/>
    <x v="18"/>
    <x v="28"/>
    <x v="3"/>
    <n v="391.96"/>
    <n v="1175.8799999999999"/>
    <n v="30"/>
    <n v="823.11599999999987"/>
    <x v="3"/>
    <x v="0"/>
    <x v="1"/>
    <n v="1"/>
    <n v="40477276.296199858"/>
  </r>
  <r>
    <n v="502331"/>
    <n v="11095"/>
    <d v="2025-06-07T00:00:00"/>
    <x v="28"/>
    <x v="1"/>
    <s v="Chennai"/>
    <s v="Tamil Nadu"/>
    <x v="4"/>
    <x v="21"/>
    <x v="98"/>
    <x v="1"/>
    <n v="480.02"/>
    <n v="960.04"/>
    <n v="28"/>
    <n v="691.22879999999998"/>
    <x v="1"/>
    <x v="1"/>
    <x v="2"/>
    <n v="6"/>
    <n v="1813400.6490999996"/>
  </r>
  <r>
    <n v="502332"/>
    <n v="11327"/>
    <d v="2026-01-22T00:00:00"/>
    <x v="2"/>
    <x v="1"/>
    <s v="Mumbai"/>
    <s v="Maharashtra"/>
    <x v="3"/>
    <x v="4"/>
    <x v="88"/>
    <x v="1"/>
    <n v="6719.31"/>
    <n v="13438.62"/>
    <n v="10"/>
    <n v="12094.758000000002"/>
    <x v="0"/>
    <x v="0"/>
    <x v="1"/>
    <n v="4"/>
    <n v="40477276.296199858"/>
  </r>
  <r>
    <n v="502333"/>
    <n v="10102"/>
    <d v="2026-07-08T00:00:00"/>
    <x v="26"/>
    <x v="1"/>
    <s v="Surat"/>
    <s v="Gujarat"/>
    <x v="4"/>
    <x v="7"/>
    <x v="80"/>
    <x v="2"/>
    <n v="617.1"/>
    <n v="617.1"/>
    <n v="8"/>
    <n v="567.73200000000008"/>
    <x v="1"/>
    <x v="0"/>
    <x v="2"/>
    <n v="1"/>
    <n v="40477276.296199858"/>
  </r>
  <r>
    <n v="502334"/>
    <n v="10499"/>
    <d v="2025-06-04T00:00:00"/>
    <x v="2"/>
    <x v="1"/>
    <s v="Patna"/>
    <s v="Bihar"/>
    <x v="2"/>
    <x v="14"/>
    <x v="17"/>
    <x v="2"/>
    <n v="54825.08"/>
    <n v="54825.08"/>
    <n v="26"/>
    <n v="40570.559200000003"/>
    <x v="4"/>
    <x v="0"/>
    <x v="2"/>
    <n v="3"/>
    <n v="40477276.296199858"/>
  </r>
  <r>
    <n v="502335"/>
    <n v="10486"/>
    <d v="2026-07-06T00:00:00"/>
    <x v="17"/>
    <x v="0"/>
    <s v="Mumbai"/>
    <s v="Maharashtra"/>
    <x v="4"/>
    <x v="15"/>
    <x v="18"/>
    <x v="2"/>
    <n v="586.5"/>
    <n v="586.5"/>
    <n v="30"/>
    <n v="410.54999999999995"/>
    <x v="1"/>
    <x v="0"/>
    <x v="1"/>
    <n v="3"/>
    <n v="40477276.296199858"/>
  </r>
  <r>
    <n v="502336"/>
    <n v="10663"/>
    <d v="2026-01-23T00:00:00"/>
    <x v="20"/>
    <x v="1"/>
    <s v="Delhi"/>
    <s v="Delhi (NCT)"/>
    <x v="0"/>
    <x v="17"/>
    <x v="38"/>
    <x v="3"/>
    <n v="30.25"/>
    <n v="90.75"/>
    <n v="7"/>
    <n v="84.397499999999994"/>
    <x v="1"/>
    <x v="0"/>
    <x v="1"/>
    <n v="2"/>
    <n v="40477276.296199858"/>
  </r>
  <r>
    <n v="502337"/>
    <n v="10833"/>
    <d v="2026-05-13T00:00:00"/>
    <x v="22"/>
    <x v="0"/>
    <s v="Jaipur"/>
    <s v="Rajasthan"/>
    <x v="3"/>
    <x v="11"/>
    <x v="13"/>
    <x v="3"/>
    <n v="1224.48"/>
    <n v="3673.44"/>
    <n v="20"/>
    <n v="2938.7520000000004"/>
    <x v="1"/>
    <x v="1"/>
    <x v="0"/>
    <n v="7"/>
    <n v="1813400.6490999996"/>
  </r>
  <r>
    <n v="502338"/>
    <n v="10648"/>
    <d v="2026-07-31T00:00:00"/>
    <x v="7"/>
    <x v="0"/>
    <s v="Jaipur"/>
    <s v="Rajasthan"/>
    <x v="2"/>
    <x v="5"/>
    <x v="26"/>
    <x v="2"/>
    <n v="5457.09"/>
    <n v="5457.09"/>
    <n v="10"/>
    <n v="4911.3810000000003"/>
    <x v="1"/>
    <x v="0"/>
    <x v="1"/>
    <n v="3"/>
    <n v="40477276.296199858"/>
  </r>
  <r>
    <n v="502339"/>
    <n v="11097"/>
    <d v="2025-08-21T00:00:00"/>
    <x v="8"/>
    <x v="0"/>
    <s v="Delhi"/>
    <s v="Delhi (NCT)"/>
    <x v="1"/>
    <x v="9"/>
    <x v="45"/>
    <x v="1"/>
    <n v="1912.17"/>
    <n v="3824.34"/>
    <n v="27"/>
    <n v="2791.7682"/>
    <x v="1"/>
    <x v="0"/>
    <x v="2"/>
    <n v="3"/>
    <n v="40477276.296199858"/>
  </r>
  <r>
    <n v="502340"/>
    <n v="11193"/>
    <d v="2026-05-27T00:00:00"/>
    <x v="14"/>
    <x v="0"/>
    <s v="Ahmedabad"/>
    <s v="Gujarat"/>
    <x v="3"/>
    <x v="11"/>
    <x v="71"/>
    <x v="2"/>
    <n v="816.46"/>
    <n v="816.46"/>
    <n v="14"/>
    <n v="702.15560000000005"/>
    <x v="1"/>
    <x v="0"/>
    <x v="0"/>
    <n v="6"/>
    <n v="40477276.296199858"/>
  </r>
  <r>
    <n v="502341"/>
    <n v="11449"/>
    <d v="2026-06-01T00:00:00"/>
    <x v="18"/>
    <x v="1"/>
    <s v="Bengaluru"/>
    <s v="Karnataka"/>
    <x v="5"/>
    <x v="12"/>
    <x v="19"/>
    <x v="2"/>
    <n v="8108.05"/>
    <n v="8108.05"/>
    <n v="6"/>
    <n v="7621.567"/>
    <x v="1"/>
    <x v="0"/>
    <x v="2"/>
    <n v="3"/>
    <n v="40477276.296199858"/>
  </r>
  <r>
    <n v="502342"/>
    <n v="10322"/>
    <d v="2025-09-25T00:00:00"/>
    <x v="1"/>
    <x v="0"/>
    <s v="Delhi"/>
    <s v="Delhi (NCT)"/>
    <x v="2"/>
    <x v="3"/>
    <x v="40"/>
    <x v="2"/>
    <n v="73487.61"/>
    <n v="73487.61"/>
    <n v="3"/>
    <n v="71282.981700000004"/>
    <x v="5"/>
    <x v="0"/>
    <x v="2"/>
    <n v="3"/>
    <n v="40477276.296199858"/>
  </r>
  <r>
    <n v="502343"/>
    <n v="10357"/>
    <d v="2026-05-14T00:00:00"/>
    <x v="20"/>
    <x v="1"/>
    <s v="Nagpur"/>
    <s v="Maharashtra"/>
    <x v="0"/>
    <x v="13"/>
    <x v="89"/>
    <x v="1"/>
    <n v="261.94"/>
    <n v="523.88"/>
    <n v="10"/>
    <n v="471.49200000000002"/>
    <x v="1"/>
    <x v="0"/>
    <x v="2"/>
    <n v="5"/>
    <n v="40477276.296199858"/>
  </r>
  <r>
    <n v="502344"/>
    <n v="10202"/>
    <d v="2026-06-17T00:00:00"/>
    <x v="10"/>
    <x v="1"/>
    <s v="Delhi"/>
    <s v="Delhi (NCT)"/>
    <x v="2"/>
    <x v="14"/>
    <x v="61"/>
    <x v="0"/>
    <n v="63872.32"/>
    <n v="255489.28"/>
    <n v="27"/>
    <n v="186507.17439999999"/>
    <x v="1"/>
    <x v="0"/>
    <x v="1"/>
    <n v="2"/>
    <n v="40477276.296199858"/>
  </r>
  <r>
    <n v="502345"/>
    <n v="10671"/>
    <d v="2025-02-18T00:00:00"/>
    <x v="18"/>
    <x v="0"/>
    <s v="Ahmedabad"/>
    <s v="Gujarat"/>
    <x v="1"/>
    <x v="1"/>
    <x v="1"/>
    <x v="3"/>
    <n v="1743.02"/>
    <n v="5229.0599999999995"/>
    <n v="27"/>
    <n v="3817.2137999999995"/>
    <x v="1"/>
    <x v="0"/>
    <x v="1"/>
    <n v="7"/>
    <n v="40477276.296199858"/>
  </r>
  <r>
    <n v="502346"/>
    <n v="10294"/>
    <d v="2026-06-22T00:00:00"/>
    <x v="4"/>
    <x v="0"/>
    <s v="Visakhapatnam"/>
    <s v="Andhra Pradesh"/>
    <x v="1"/>
    <x v="2"/>
    <x v="2"/>
    <x v="1"/>
    <n v="2471.4299999999998"/>
    <n v="4942.8599999999997"/>
    <n v="21"/>
    <n v="3904.8593999999998"/>
    <x v="0"/>
    <x v="0"/>
    <x v="2"/>
    <n v="2"/>
    <n v="40477276.296199858"/>
  </r>
  <r>
    <n v="502347"/>
    <n v="11049"/>
    <d v="2025-01-04T00:00:00"/>
    <x v="31"/>
    <x v="1"/>
    <s v="Mumbai"/>
    <s v="Maharashtra"/>
    <x v="5"/>
    <x v="23"/>
    <x v="59"/>
    <x v="2"/>
    <n v="1946.08"/>
    <n v="1946.08"/>
    <n v="20"/>
    <n v="1556.864"/>
    <x v="0"/>
    <x v="0"/>
    <x v="2"/>
    <n v="3"/>
    <n v="40477276.296199858"/>
  </r>
  <r>
    <n v="502348"/>
    <n v="11035"/>
    <d v="2026-08-03T00:00:00"/>
    <x v="26"/>
    <x v="0"/>
    <s v="Lucknow"/>
    <s v="Uttar Pradesh"/>
    <x v="0"/>
    <x v="17"/>
    <x v="35"/>
    <x v="2"/>
    <n v="300"/>
    <n v="300"/>
    <n v="11"/>
    <n v="267"/>
    <x v="0"/>
    <x v="0"/>
    <x v="1"/>
    <n v="4"/>
    <n v="40477276.296199858"/>
  </r>
  <r>
    <n v="502349"/>
    <n v="10522"/>
    <d v="2025-02-23T00:00:00"/>
    <x v="10"/>
    <x v="0"/>
    <s v="Indore"/>
    <s v="Madhya Pradesh"/>
    <x v="1"/>
    <x v="2"/>
    <x v="66"/>
    <x v="2"/>
    <n v="4185.75"/>
    <n v="4185.75"/>
    <n v="4"/>
    <n v="4018.3199999999997"/>
    <x v="1"/>
    <x v="0"/>
    <x v="2"/>
    <n v="4"/>
    <n v="40477276.296199858"/>
  </r>
  <r>
    <n v="502350"/>
    <n v="10186"/>
    <d v="2025-03-20T00:00:00"/>
    <x v="28"/>
    <x v="1"/>
    <s v="Mumbai"/>
    <s v="Maharashtra"/>
    <x v="1"/>
    <x v="1"/>
    <x v="54"/>
    <x v="2"/>
    <n v="2352.1799999999998"/>
    <n v="2352.1799999999998"/>
    <n v="6"/>
    <n v="2211.0491999999999"/>
    <x v="1"/>
    <x v="0"/>
    <x v="1"/>
    <n v="2"/>
    <n v="40477276.296199858"/>
  </r>
  <r>
    <n v="502351"/>
    <n v="10679"/>
    <d v="2026-01-18T00:00:00"/>
    <x v="39"/>
    <x v="1"/>
    <s v="Kochi"/>
    <s v="Kerala"/>
    <x v="2"/>
    <x v="14"/>
    <x v="23"/>
    <x v="0"/>
    <n v="55164.54"/>
    <n v="220658.16"/>
    <n v="6"/>
    <n v="207418.6704"/>
    <x v="3"/>
    <x v="0"/>
    <x v="0"/>
    <n v="5"/>
    <n v="40477276.296199858"/>
  </r>
  <r>
    <n v="502352"/>
    <n v="10774"/>
    <d v="2025-09-23T00:00:00"/>
    <x v="21"/>
    <x v="1"/>
    <s v="Mumbai"/>
    <s v="Maharashtra"/>
    <x v="6"/>
    <x v="25"/>
    <x v="100"/>
    <x v="2"/>
    <n v="524.54999999999995"/>
    <n v="524.54999999999995"/>
    <n v="26"/>
    <n v="388.16699999999997"/>
    <x v="2"/>
    <x v="0"/>
    <x v="2"/>
    <n v="7"/>
    <n v="40477276.296199858"/>
  </r>
  <r>
    <n v="502353"/>
    <n v="10996"/>
    <d v="2025-10-26T00:00:00"/>
    <x v="29"/>
    <x v="0"/>
    <s v="Ahmedabad"/>
    <s v="Gujarat"/>
    <x v="2"/>
    <x v="3"/>
    <x v="57"/>
    <x v="2"/>
    <n v="55538.45"/>
    <n v="55538.45"/>
    <n v="20"/>
    <n v="44430.76"/>
    <x v="1"/>
    <x v="0"/>
    <x v="2"/>
    <n v="4"/>
    <n v="40477276.296199858"/>
  </r>
  <r>
    <n v="502354"/>
    <n v="10314"/>
    <d v="2026-07-19T00:00:00"/>
    <x v="4"/>
    <x v="1"/>
    <s v="Mumbai"/>
    <s v="Maharashtra"/>
    <x v="0"/>
    <x v="13"/>
    <x v="103"/>
    <x v="2"/>
    <n v="155.96"/>
    <n v="155.96"/>
    <n v="30"/>
    <n v="109.172"/>
    <x v="1"/>
    <x v="0"/>
    <x v="1"/>
    <n v="5"/>
    <n v="40477276.296199858"/>
  </r>
  <r>
    <n v="502355"/>
    <n v="11290"/>
    <d v="2025-10-06T00:00:00"/>
    <x v="0"/>
    <x v="1"/>
    <s v="Delhi"/>
    <s v="Delhi (NCT)"/>
    <x v="1"/>
    <x v="9"/>
    <x v="11"/>
    <x v="2"/>
    <n v="2377.38"/>
    <n v="2377.38"/>
    <n v="19"/>
    <n v="1925.6778000000002"/>
    <x v="1"/>
    <x v="0"/>
    <x v="0"/>
    <n v="3"/>
    <n v="40477276.296199858"/>
  </r>
  <r>
    <n v="502356"/>
    <n v="10592"/>
    <d v="2026-03-18T00:00:00"/>
    <x v="26"/>
    <x v="0"/>
    <s v="Pune"/>
    <s v="Maharashtra"/>
    <x v="3"/>
    <x v="11"/>
    <x v="49"/>
    <x v="2"/>
    <n v="688.28"/>
    <n v="688.28"/>
    <n v="17"/>
    <n v="571.27239999999995"/>
    <x v="1"/>
    <x v="0"/>
    <x v="1"/>
    <n v="7"/>
    <n v="40477276.296199858"/>
  </r>
  <r>
    <n v="502357"/>
    <n v="10870"/>
    <d v="2026-05-07T00:00:00"/>
    <x v="47"/>
    <x v="0"/>
    <s v="Nagpur"/>
    <s v="Maharashtra"/>
    <x v="4"/>
    <x v="15"/>
    <x v="73"/>
    <x v="2"/>
    <n v="502.12"/>
    <n v="502.12"/>
    <n v="11"/>
    <n v="446.88679999999999"/>
    <x v="1"/>
    <x v="0"/>
    <x v="1"/>
    <n v="3"/>
    <n v="40477276.296199858"/>
  </r>
  <r>
    <n v="502358"/>
    <n v="10133"/>
    <d v="2025-08-28T00:00:00"/>
    <x v="33"/>
    <x v="0"/>
    <s v="Ahmedabad"/>
    <s v="Gujarat"/>
    <x v="1"/>
    <x v="9"/>
    <x v="11"/>
    <x v="3"/>
    <n v="2598.75"/>
    <n v="7796.25"/>
    <n v="16"/>
    <n v="6548.8499999999995"/>
    <x v="1"/>
    <x v="0"/>
    <x v="3"/>
    <n v="5"/>
    <n v="40477276.296199858"/>
  </r>
  <r>
    <n v="502359"/>
    <n v="10296"/>
    <d v="2026-02-06T00:00:00"/>
    <x v="16"/>
    <x v="0"/>
    <s v="Bengaluru"/>
    <s v="Karnataka"/>
    <x v="3"/>
    <x v="11"/>
    <x v="49"/>
    <x v="2"/>
    <n v="664.42"/>
    <n v="664.42"/>
    <n v="23"/>
    <n v="511.60339999999997"/>
    <x v="0"/>
    <x v="0"/>
    <x v="1"/>
    <n v="5"/>
    <n v="40477276.296199858"/>
  </r>
  <r>
    <n v="502360"/>
    <n v="10453"/>
    <d v="2026-05-02T00:00:00"/>
    <x v="22"/>
    <x v="1"/>
    <s v="Bhubaneswar"/>
    <s v="Odisha"/>
    <x v="1"/>
    <x v="2"/>
    <x v="106"/>
    <x v="2"/>
    <n v="6350.28"/>
    <n v="6350.28"/>
    <n v="29"/>
    <n v="4508.6987999999992"/>
    <x v="1"/>
    <x v="0"/>
    <x v="1"/>
    <n v="2"/>
    <n v="40477276.296199858"/>
  </r>
  <r>
    <n v="502361"/>
    <n v="11104"/>
    <d v="2026-07-30T00:00:00"/>
    <x v="3"/>
    <x v="0"/>
    <s v="Delhi"/>
    <s v="Delhi (NCT)"/>
    <x v="2"/>
    <x v="14"/>
    <x v="61"/>
    <x v="2"/>
    <n v="60799.55"/>
    <n v="60799.55"/>
    <n v="26"/>
    <n v="44991.667000000001"/>
    <x v="3"/>
    <x v="0"/>
    <x v="1"/>
    <n v="2"/>
    <n v="40477276.296199858"/>
  </r>
  <r>
    <n v="502362"/>
    <n v="10537"/>
    <d v="2026-08-02T00:00:00"/>
    <x v="5"/>
    <x v="1"/>
    <s v="Patna"/>
    <s v="Bihar"/>
    <x v="2"/>
    <x v="6"/>
    <x v="58"/>
    <x v="2"/>
    <n v="30408.73"/>
    <n v="30408.73"/>
    <n v="11"/>
    <n v="27063.769700000001"/>
    <x v="4"/>
    <x v="0"/>
    <x v="1"/>
    <n v="3"/>
    <n v="40477276.296199858"/>
  </r>
  <r>
    <n v="502363"/>
    <n v="11294"/>
    <d v="2026-05-02T00:00:00"/>
    <x v="4"/>
    <x v="0"/>
    <s v="Guwahati"/>
    <s v="Assam"/>
    <x v="1"/>
    <x v="9"/>
    <x v="45"/>
    <x v="2"/>
    <n v="1831.59"/>
    <n v="1831.59"/>
    <n v="9"/>
    <n v="1666.7469000000001"/>
    <x v="1"/>
    <x v="1"/>
    <x v="3"/>
    <n v="4"/>
    <n v="1813400.6490999996"/>
  </r>
  <r>
    <n v="502364"/>
    <n v="11126"/>
    <d v="2025-03-17T00:00:00"/>
    <x v="36"/>
    <x v="1"/>
    <s v="Nagpur"/>
    <s v="Maharashtra"/>
    <x v="1"/>
    <x v="12"/>
    <x v="15"/>
    <x v="1"/>
    <n v="1514.46"/>
    <n v="3028.92"/>
    <n v="15"/>
    <n v="2574.5819999999999"/>
    <x v="0"/>
    <x v="0"/>
    <x v="2"/>
    <n v="3"/>
    <n v="40477276.296199858"/>
  </r>
  <r>
    <n v="502365"/>
    <n v="10675"/>
    <d v="2025-04-08T00:00:00"/>
    <x v="13"/>
    <x v="0"/>
    <s v="Jaipur"/>
    <s v="Rajasthan"/>
    <x v="1"/>
    <x v="12"/>
    <x v="15"/>
    <x v="2"/>
    <n v="1413.99"/>
    <n v="1413.99"/>
    <n v="25"/>
    <n v="1060.4925000000001"/>
    <x v="1"/>
    <x v="0"/>
    <x v="1"/>
    <n v="3"/>
    <n v="40477276.296199858"/>
  </r>
  <r>
    <n v="502366"/>
    <n v="11411"/>
    <d v="2025-09-11T00:00:00"/>
    <x v="30"/>
    <x v="0"/>
    <s v="Pune"/>
    <s v="Maharashtra"/>
    <x v="4"/>
    <x v="21"/>
    <x v="64"/>
    <x v="2"/>
    <n v="615.07000000000005"/>
    <n v="615.07000000000005"/>
    <n v="5"/>
    <n v="584.31650000000002"/>
    <x v="1"/>
    <x v="0"/>
    <x v="1"/>
    <n v="7"/>
    <n v="40477276.296199858"/>
  </r>
  <r>
    <n v="502367"/>
    <n v="10102"/>
    <d v="2025-08-18T00:00:00"/>
    <x v="26"/>
    <x v="1"/>
    <s v="Surat"/>
    <s v="Gujarat"/>
    <x v="2"/>
    <x v="3"/>
    <x v="3"/>
    <x v="1"/>
    <n v="26364.34"/>
    <n v="52728.68"/>
    <n v="15"/>
    <n v="44819.377999999997"/>
    <x v="1"/>
    <x v="0"/>
    <x v="3"/>
    <n v="1"/>
    <n v="40477276.296199858"/>
  </r>
  <r>
    <n v="502368"/>
    <n v="11008"/>
    <d v="2026-05-23T00:00:00"/>
    <x v="1"/>
    <x v="1"/>
    <s v="Delhi"/>
    <s v="Delhi (NCT)"/>
    <x v="4"/>
    <x v="21"/>
    <x v="47"/>
    <x v="2"/>
    <n v="471.38"/>
    <n v="471.38"/>
    <n v="10"/>
    <n v="424.24200000000002"/>
    <x v="2"/>
    <x v="0"/>
    <x v="1"/>
    <n v="2"/>
    <n v="40477276.296199858"/>
  </r>
  <r>
    <n v="502369"/>
    <n v="11026"/>
    <d v="2025-06-10T00:00:00"/>
    <x v="15"/>
    <x v="0"/>
    <s v="Surat"/>
    <s v="Gujarat"/>
    <x v="1"/>
    <x v="12"/>
    <x v="27"/>
    <x v="2"/>
    <n v="1902.42"/>
    <n v="1902.42"/>
    <n v="19"/>
    <n v="1540.9602000000002"/>
    <x v="1"/>
    <x v="2"/>
    <x v="2"/>
    <n v="0"/>
    <n v="3077928.2320000008"/>
  </r>
  <r>
    <n v="502370"/>
    <n v="10164"/>
    <d v="2025-08-28T00:00:00"/>
    <x v="5"/>
    <x v="0"/>
    <s v="Mumbai"/>
    <s v="Maharashtra"/>
    <x v="3"/>
    <x v="4"/>
    <x v="93"/>
    <x v="2"/>
    <n v="1733.56"/>
    <n v="1733.56"/>
    <n v="3"/>
    <n v="1681.5531999999998"/>
    <x v="1"/>
    <x v="0"/>
    <x v="1"/>
    <n v="2"/>
    <n v="40477276.296199858"/>
  </r>
  <r>
    <n v="502371"/>
    <n v="10050"/>
    <d v="2025-01-26T00:00:00"/>
    <x v="0"/>
    <x v="0"/>
    <s v="Indore"/>
    <s v="Madhya Pradesh"/>
    <x v="1"/>
    <x v="2"/>
    <x v="6"/>
    <x v="2"/>
    <n v="5273.96"/>
    <n v="5273.96"/>
    <n v="17"/>
    <n v="4377.3868000000002"/>
    <x v="1"/>
    <x v="0"/>
    <x v="1"/>
    <n v="5"/>
    <n v="40477276.296199858"/>
  </r>
  <r>
    <n v="502372"/>
    <n v="10359"/>
    <d v="2026-07-08T00:00:00"/>
    <x v="11"/>
    <x v="1"/>
    <s v="Kochi"/>
    <s v="Kerala"/>
    <x v="1"/>
    <x v="2"/>
    <x v="66"/>
    <x v="1"/>
    <n v="3943.18"/>
    <n v="7886.36"/>
    <n v="29"/>
    <n v="5599.3155999999999"/>
    <x v="0"/>
    <x v="0"/>
    <x v="0"/>
    <n v="3"/>
    <n v="40477276.296199858"/>
  </r>
  <r>
    <n v="502373"/>
    <n v="10554"/>
    <d v="2025-09-25T00:00:00"/>
    <x v="27"/>
    <x v="1"/>
    <s v="Guwahati"/>
    <s v="Assam"/>
    <x v="3"/>
    <x v="4"/>
    <x v="39"/>
    <x v="1"/>
    <n v="4850.91"/>
    <n v="9701.82"/>
    <n v="29"/>
    <n v="6888.2921999999999"/>
    <x v="3"/>
    <x v="0"/>
    <x v="2"/>
    <n v="3"/>
    <n v="40477276.296199858"/>
  </r>
  <r>
    <n v="502374"/>
    <n v="11218"/>
    <d v="2025-01-13T00:00:00"/>
    <x v="27"/>
    <x v="1"/>
    <s v="Ahmedabad"/>
    <s v="Gujarat"/>
    <x v="5"/>
    <x v="12"/>
    <x v="43"/>
    <x v="2"/>
    <n v="563.5"/>
    <n v="563.5"/>
    <n v="9"/>
    <n v="512.78499999999997"/>
    <x v="1"/>
    <x v="0"/>
    <x v="0"/>
    <n v="1"/>
    <n v="40477276.296199858"/>
  </r>
  <r>
    <n v="502375"/>
    <n v="11062"/>
    <d v="2025-01-28T00:00:00"/>
    <x v="0"/>
    <x v="0"/>
    <s v="Jaipur"/>
    <s v="Rajasthan"/>
    <x v="0"/>
    <x v="13"/>
    <x v="16"/>
    <x v="2"/>
    <n v="383.48"/>
    <n v="383.48"/>
    <n v="22"/>
    <n v="299.11440000000005"/>
    <x v="0"/>
    <x v="0"/>
    <x v="1"/>
    <n v="1"/>
    <n v="40477276.296199858"/>
  </r>
  <r>
    <n v="502376"/>
    <n v="10228"/>
    <d v="2025-08-28T00:00:00"/>
    <x v="33"/>
    <x v="1"/>
    <s v="Delhi"/>
    <s v="Delhi (NCT)"/>
    <x v="1"/>
    <x v="12"/>
    <x v="15"/>
    <x v="2"/>
    <n v="1432.35"/>
    <n v="1432.35"/>
    <n v="13"/>
    <n v="1246.1444999999999"/>
    <x v="2"/>
    <x v="0"/>
    <x v="2"/>
    <n v="4"/>
    <n v="40477276.296199858"/>
  </r>
  <r>
    <n v="502377"/>
    <n v="10372"/>
    <d v="2025-05-09T00:00:00"/>
    <x v="15"/>
    <x v="1"/>
    <s v="Mumbai"/>
    <s v="Maharashtra"/>
    <x v="2"/>
    <x v="3"/>
    <x v="24"/>
    <x v="1"/>
    <n v="38494.910000000003"/>
    <n v="76989.820000000007"/>
    <n v="10"/>
    <n v="69290.838000000003"/>
    <x v="0"/>
    <x v="0"/>
    <x v="2"/>
    <n v="2"/>
    <n v="40477276.296199858"/>
  </r>
  <r>
    <n v="502378"/>
    <n v="11376"/>
    <d v="2025-10-08T00:00:00"/>
    <x v="3"/>
    <x v="1"/>
    <s v="Gurugram"/>
    <s v="Haryana"/>
    <x v="2"/>
    <x v="6"/>
    <x v="48"/>
    <x v="2"/>
    <n v="24716.55"/>
    <n v="24716.55"/>
    <n v="12"/>
    <n v="21750.563999999998"/>
    <x v="4"/>
    <x v="0"/>
    <x v="2"/>
    <n v="4"/>
    <n v="40477276.296199858"/>
  </r>
  <r>
    <n v="502379"/>
    <n v="10646"/>
    <d v="2026-06-09T00:00:00"/>
    <x v="29"/>
    <x v="1"/>
    <s v="Pune"/>
    <s v="Maharashtra"/>
    <x v="3"/>
    <x v="11"/>
    <x v="49"/>
    <x v="2"/>
    <n v="671.07"/>
    <n v="671.07"/>
    <n v="10"/>
    <n v="603.96300000000008"/>
    <x v="0"/>
    <x v="0"/>
    <x v="1"/>
    <n v="4"/>
    <n v="40477276.296199858"/>
  </r>
  <r>
    <n v="502380"/>
    <n v="11432"/>
    <d v="2026-08-09T00:00:00"/>
    <x v="4"/>
    <x v="0"/>
    <s v="Dehradun"/>
    <s v="Uttarakhand"/>
    <x v="2"/>
    <x v="14"/>
    <x v="77"/>
    <x v="1"/>
    <n v="68170.42"/>
    <n v="136340.84"/>
    <n v="8"/>
    <n v="125433.57280000001"/>
    <x v="1"/>
    <x v="0"/>
    <x v="1"/>
    <n v="3"/>
    <n v="40477276.296199858"/>
  </r>
  <r>
    <n v="502381"/>
    <n v="10236"/>
    <d v="2026-03-14T00:00:00"/>
    <x v="1"/>
    <x v="2"/>
    <s v="Kolkata"/>
    <s v="West Bengal"/>
    <x v="3"/>
    <x v="8"/>
    <x v="37"/>
    <x v="2"/>
    <n v="888.12"/>
    <n v="888.12"/>
    <n v="6"/>
    <n v="834.83279999999991"/>
    <x v="1"/>
    <x v="0"/>
    <x v="1"/>
    <n v="2"/>
    <n v="40477276.296199858"/>
  </r>
  <r>
    <n v="502382"/>
    <n v="10322"/>
    <d v="2025-03-19T00:00:00"/>
    <x v="1"/>
    <x v="0"/>
    <s v="Delhi"/>
    <s v="Delhi (NCT)"/>
    <x v="2"/>
    <x v="6"/>
    <x v="60"/>
    <x v="2"/>
    <n v="3438.93"/>
    <n v="3438.93"/>
    <n v="29"/>
    <n v="2441.6402999999996"/>
    <x v="0"/>
    <x v="0"/>
    <x v="1"/>
    <n v="5"/>
    <n v="40477276.296199858"/>
  </r>
  <r>
    <n v="502383"/>
    <n v="10904"/>
    <d v="2025-06-03T00:00:00"/>
    <x v="18"/>
    <x v="0"/>
    <s v="Indore"/>
    <s v="Madhya Pradesh"/>
    <x v="0"/>
    <x v="0"/>
    <x v="0"/>
    <x v="2"/>
    <n v="181.25"/>
    <n v="181.25"/>
    <n v="21"/>
    <n v="143.1875"/>
    <x v="1"/>
    <x v="0"/>
    <x v="0"/>
    <n v="4"/>
    <n v="40477276.296199858"/>
  </r>
  <r>
    <n v="502384"/>
    <n v="10637"/>
    <d v="2026-03-28T00:00:00"/>
    <x v="4"/>
    <x v="0"/>
    <s v="Lucknow"/>
    <s v="Uttar Pradesh"/>
    <x v="3"/>
    <x v="4"/>
    <x v="39"/>
    <x v="2"/>
    <n v="4887.96"/>
    <n v="4887.96"/>
    <n v="26"/>
    <n v="3617.0904"/>
    <x v="1"/>
    <x v="0"/>
    <x v="0"/>
    <n v="5"/>
    <n v="40477276.296199858"/>
  </r>
  <r>
    <n v="502385"/>
    <n v="10181"/>
    <d v="2025-01-30T00:00:00"/>
    <x v="1"/>
    <x v="1"/>
    <s v="Ranchi"/>
    <s v="Jharkhand"/>
    <x v="3"/>
    <x v="8"/>
    <x v="46"/>
    <x v="2"/>
    <n v="1242.6199999999999"/>
    <n v="1242.6199999999999"/>
    <n v="26"/>
    <n v="919.53879999999992"/>
    <x v="0"/>
    <x v="0"/>
    <x v="2"/>
    <n v="1"/>
    <n v="40477276.296199858"/>
  </r>
  <r>
    <n v="502386"/>
    <n v="10685"/>
    <d v="2025-02-10T00:00:00"/>
    <x v="36"/>
    <x v="0"/>
    <s v="Bhopal"/>
    <s v="Madhya Pradesh"/>
    <x v="6"/>
    <x v="19"/>
    <x v="104"/>
    <x v="1"/>
    <n v="745.97"/>
    <n v="1491.94"/>
    <n v="17"/>
    <n v="1238.3101999999999"/>
    <x v="3"/>
    <x v="0"/>
    <x v="1"/>
    <n v="5"/>
    <n v="40477276.296199858"/>
  </r>
  <r>
    <n v="502387"/>
    <n v="10125"/>
    <d v="2025-11-08T00:00:00"/>
    <x v="10"/>
    <x v="0"/>
    <s v="Lucknow"/>
    <s v="Uttar Pradesh"/>
    <x v="0"/>
    <x v="17"/>
    <x v="35"/>
    <x v="1"/>
    <n v="289.99"/>
    <n v="579.98"/>
    <n v="5"/>
    <n v="550.98099999999999"/>
    <x v="4"/>
    <x v="0"/>
    <x v="1"/>
    <n v="2"/>
    <n v="40477276.296199858"/>
  </r>
  <r>
    <n v="502388"/>
    <n v="11158"/>
    <d v="2025-06-24T00:00:00"/>
    <x v="45"/>
    <x v="0"/>
    <s v="Kolkata"/>
    <s v="West Bengal"/>
    <x v="1"/>
    <x v="9"/>
    <x v="62"/>
    <x v="1"/>
    <n v="1549.37"/>
    <n v="3098.74"/>
    <n v="20"/>
    <n v="2478.9920000000002"/>
    <x v="1"/>
    <x v="0"/>
    <x v="2"/>
    <n v="5"/>
    <n v="40477276.296199858"/>
  </r>
  <r>
    <n v="502389"/>
    <n v="11148"/>
    <d v="2026-08-05T00:00:00"/>
    <x v="17"/>
    <x v="0"/>
    <s v="Gurugram"/>
    <s v="Haryana"/>
    <x v="2"/>
    <x v="14"/>
    <x v="61"/>
    <x v="2"/>
    <n v="65537.34"/>
    <n v="65537.34"/>
    <n v="26"/>
    <n v="48497.631599999993"/>
    <x v="0"/>
    <x v="0"/>
    <x v="2"/>
    <n v="5"/>
    <n v="40477276.296199858"/>
  </r>
  <r>
    <n v="502390"/>
    <n v="11096"/>
    <d v="2025-07-09T00:00:00"/>
    <x v="7"/>
    <x v="0"/>
    <s v="Bengaluru"/>
    <s v="Karnataka"/>
    <x v="4"/>
    <x v="15"/>
    <x v="73"/>
    <x v="1"/>
    <n v="496.16"/>
    <n v="992.32"/>
    <n v="24"/>
    <n v="754.16320000000007"/>
    <x v="0"/>
    <x v="0"/>
    <x v="1"/>
    <n v="6"/>
    <n v="40477276.296199858"/>
  </r>
  <r>
    <n v="502391"/>
    <n v="10373"/>
    <d v="2025-02-24T00:00:00"/>
    <x v="31"/>
    <x v="0"/>
    <s v="Noida"/>
    <s v="Uttar Pradesh"/>
    <x v="4"/>
    <x v="18"/>
    <x v="28"/>
    <x v="1"/>
    <n v="393.37"/>
    <n v="786.74"/>
    <n v="5"/>
    <n v="747.40300000000002"/>
    <x v="0"/>
    <x v="0"/>
    <x v="2"/>
    <n v="5"/>
    <n v="40477276.296199858"/>
  </r>
  <r>
    <n v="502392"/>
    <n v="11360"/>
    <d v="2026-01-03T00:00:00"/>
    <x v="25"/>
    <x v="0"/>
    <s v="Hyderabad"/>
    <s v="Telangana"/>
    <x v="1"/>
    <x v="12"/>
    <x v="32"/>
    <x v="1"/>
    <n v="2504.21"/>
    <n v="5008.42"/>
    <n v="5"/>
    <n v="4757.9989999999998"/>
    <x v="0"/>
    <x v="0"/>
    <x v="1"/>
    <n v="4"/>
    <n v="40477276.296199858"/>
  </r>
  <r>
    <n v="502393"/>
    <n v="10154"/>
    <d v="2026-05-09T00:00:00"/>
    <x v="27"/>
    <x v="2"/>
    <s v="Jaipur"/>
    <s v="Rajasthan"/>
    <x v="6"/>
    <x v="25"/>
    <x v="79"/>
    <x v="2"/>
    <n v="622.42999999999995"/>
    <n v="622.42999999999995"/>
    <n v="21"/>
    <n v="491.71969999999999"/>
    <x v="2"/>
    <x v="0"/>
    <x v="1"/>
    <n v="5"/>
    <n v="40477276.296199858"/>
  </r>
  <r>
    <n v="502394"/>
    <n v="11361"/>
    <d v="2025-07-07T00:00:00"/>
    <x v="20"/>
    <x v="0"/>
    <s v="Coimbatore"/>
    <s v="Tamil Nadu"/>
    <x v="1"/>
    <x v="9"/>
    <x v="62"/>
    <x v="2"/>
    <n v="1659.65"/>
    <n v="1659.65"/>
    <n v="24"/>
    <n v="1261.3340000000001"/>
    <x v="3"/>
    <x v="0"/>
    <x v="2"/>
    <n v="1"/>
    <n v="40477276.296199858"/>
  </r>
  <r>
    <n v="502395"/>
    <n v="10555"/>
    <d v="2025-08-14T00:00:00"/>
    <x v="11"/>
    <x v="0"/>
    <s v="Jaipur"/>
    <s v="Rajasthan"/>
    <x v="3"/>
    <x v="4"/>
    <x v="93"/>
    <x v="1"/>
    <n v="1834.72"/>
    <n v="3669.44"/>
    <n v="5"/>
    <n v="3485.9679999999998"/>
    <x v="0"/>
    <x v="0"/>
    <x v="2"/>
    <n v="2"/>
    <n v="40477276.296199858"/>
  </r>
  <r>
    <n v="502396"/>
    <n v="11208"/>
    <d v="2025-11-13T00:00:00"/>
    <x v="14"/>
    <x v="1"/>
    <s v="Bengaluru"/>
    <s v="Karnataka"/>
    <x v="2"/>
    <x v="6"/>
    <x v="58"/>
    <x v="2"/>
    <n v="29975.87"/>
    <n v="29975.87"/>
    <n v="23"/>
    <n v="23081.419900000001"/>
    <x v="1"/>
    <x v="0"/>
    <x v="1"/>
    <n v="4"/>
    <n v="40477276.296199858"/>
  </r>
  <r>
    <n v="502397"/>
    <n v="10947"/>
    <d v="2025-02-27T00:00:00"/>
    <x v="35"/>
    <x v="1"/>
    <s v="Indore"/>
    <s v="Madhya Pradesh"/>
    <x v="3"/>
    <x v="11"/>
    <x v="71"/>
    <x v="4"/>
    <n v="808.95"/>
    <n v="4044.75"/>
    <n v="30"/>
    <n v="2831.3249999999998"/>
    <x v="2"/>
    <x v="0"/>
    <x v="1"/>
    <n v="1"/>
    <n v="40477276.296199858"/>
  </r>
  <r>
    <n v="502398"/>
    <n v="11399"/>
    <d v="2025-11-06T00:00:00"/>
    <x v="40"/>
    <x v="1"/>
    <s v="Bengaluru"/>
    <s v="Karnataka"/>
    <x v="3"/>
    <x v="20"/>
    <x v="44"/>
    <x v="1"/>
    <n v="8319.4"/>
    <n v="16638.8"/>
    <n v="25"/>
    <n v="12479.099999999999"/>
    <x v="2"/>
    <x v="0"/>
    <x v="2"/>
    <n v="4"/>
    <n v="40477276.296199858"/>
  </r>
  <r>
    <n v="502399"/>
    <n v="10548"/>
    <d v="2025-08-14T00:00:00"/>
    <x v="3"/>
    <x v="0"/>
    <s v="Bengaluru"/>
    <s v="Karnataka"/>
    <x v="2"/>
    <x v="3"/>
    <x v="57"/>
    <x v="2"/>
    <n v="56001.55"/>
    <n v="56001.55"/>
    <n v="5"/>
    <n v="53201.472500000003"/>
    <x v="1"/>
    <x v="0"/>
    <x v="1"/>
    <n v="3"/>
    <n v="40477276.296199858"/>
  </r>
  <r>
    <n v="502400"/>
    <n v="11351"/>
    <d v="2026-08-01T00:00:00"/>
    <x v="36"/>
    <x v="0"/>
    <s v="Pune"/>
    <s v="Maharashtra"/>
    <x v="1"/>
    <x v="2"/>
    <x v="106"/>
    <x v="2"/>
    <n v="6200.6"/>
    <n v="6200.6"/>
    <n v="7"/>
    <n v="5766.558"/>
    <x v="1"/>
    <x v="0"/>
    <x v="1"/>
    <n v="3"/>
    <n v="40477276.296199858"/>
  </r>
  <r>
    <n v="502401"/>
    <n v="10930"/>
    <d v="2025-08-02T00:00:00"/>
    <x v="7"/>
    <x v="1"/>
    <s v="Ahmedabad"/>
    <s v="Gujarat"/>
    <x v="1"/>
    <x v="2"/>
    <x v="66"/>
    <x v="2"/>
    <n v="3935.57"/>
    <n v="3935.57"/>
    <n v="21"/>
    <n v="3109.1003000000001"/>
    <x v="2"/>
    <x v="0"/>
    <x v="1"/>
    <n v="2"/>
    <n v="40477276.296199858"/>
  </r>
  <r>
    <n v="502402"/>
    <n v="10619"/>
    <d v="2025-11-01T00:00:00"/>
    <x v="15"/>
    <x v="1"/>
    <s v="Mumbai"/>
    <s v="Maharashtra"/>
    <x v="2"/>
    <x v="5"/>
    <x v="26"/>
    <x v="1"/>
    <n v="5552"/>
    <n v="11104"/>
    <n v="19"/>
    <n v="8994.24"/>
    <x v="0"/>
    <x v="0"/>
    <x v="0"/>
    <n v="3"/>
    <n v="40477276.296199858"/>
  </r>
  <r>
    <n v="502403"/>
    <n v="10617"/>
    <d v="2025-03-26T00:00:00"/>
    <x v="8"/>
    <x v="0"/>
    <s v="Kochi"/>
    <s v="Kerala"/>
    <x v="2"/>
    <x v="14"/>
    <x v="17"/>
    <x v="1"/>
    <n v="55677.96"/>
    <n v="111355.92"/>
    <n v="10"/>
    <n v="100220.32799999999"/>
    <x v="4"/>
    <x v="0"/>
    <x v="0"/>
    <n v="3"/>
    <n v="40477276.296199858"/>
  </r>
  <r>
    <n v="502404"/>
    <n v="10878"/>
    <d v="2025-12-26T00:00:00"/>
    <x v="25"/>
    <x v="1"/>
    <s v="Bengaluru"/>
    <s v="Karnataka"/>
    <x v="1"/>
    <x v="2"/>
    <x v="66"/>
    <x v="2"/>
    <n v="4030.25"/>
    <n v="4030.25"/>
    <n v="30"/>
    <n v="2821.1749999999997"/>
    <x v="1"/>
    <x v="0"/>
    <x v="1"/>
    <n v="4"/>
    <n v="40477276.296199858"/>
  </r>
  <r>
    <n v="502405"/>
    <n v="11297"/>
    <d v="2025-12-21T00:00:00"/>
    <x v="39"/>
    <x v="1"/>
    <s v="Dehradun"/>
    <s v="Uttarakhand"/>
    <x v="4"/>
    <x v="18"/>
    <x v="83"/>
    <x v="1"/>
    <n v="312.33999999999997"/>
    <n v="624.67999999999995"/>
    <n v="25"/>
    <n v="468.51"/>
    <x v="2"/>
    <x v="0"/>
    <x v="2"/>
    <n v="3"/>
    <n v="40477276.296199858"/>
  </r>
  <r>
    <n v="502406"/>
    <n v="10337"/>
    <d v="2025-12-04T00:00:00"/>
    <x v="5"/>
    <x v="1"/>
    <s v="Ahmedabad"/>
    <s v="Gujarat"/>
    <x v="3"/>
    <x v="8"/>
    <x v="14"/>
    <x v="2"/>
    <n v="717.05"/>
    <n v="717.05"/>
    <n v="22"/>
    <n v="559.29899999999998"/>
    <x v="0"/>
    <x v="0"/>
    <x v="2"/>
    <n v="6"/>
    <n v="40477276.296199858"/>
  </r>
  <r>
    <n v="502407"/>
    <n v="11112"/>
    <d v="2025-03-19T00:00:00"/>
    <x v="25"/>
    <x v="1"/>
    <s v="Hyderabad"/>
    <s v="Telangana"/>
    <x v="6"/>
    <x v="16"/>
    <x v="42"/>
    <x v="2"/>
    <n v="388.6"/>
    <n v="388.6"/>
    <n v="15"/>
    <n v="330.31"/>
    <x v="0"/>
    <x v="0"/>
    <x v="2"/>
    <n v="3"/>
    <n v="40477276.296199858"/>
  </r>
  <r>
    <n v="502408"/>
    <n v="10451"/>
    <d v="2025-05-25T00:00:00"/>
    <x v="7"/>
    <x v="1"/>
    <s v="Indore"/>
    <s v="Madhya Pradesh"/>
    <x v="5"/>
    <x v="23"/>
    <x v="94"/>
    <x v="2"/>
    <n v="844.41"/>
    <n v="844.41"/>
    <n v="17"/>
    <n v="700.86029999999994"/>
    <x v="1"/>
    <x v="0"/>
    <x v="1"/>
    <n v="6"/>
    <n v="40477276.296199858"/>
  </r>
  <r>
    <n v="502409"/>
    <n v="10333"/>
    <d v="2025-07-31T00:00:00"/>
    <x v="8"/>
    <x v="0"/>
    <s v="Chennai"/>
    <s v="Tamil Nadu"/>
    <x v="1"/>
    <x v="1"/>
    <x v="74"/>
    <x v="2"/>
    <n v="1954.92"/>
    <n v="1954.92"/>
    <n v="15"/>
    <n v="1661.682"/>
    <x v="4"/>
    <x v="0"/>
    <x v="2"/>
    <n v="4"/>
    <n v="40477276.296199858"/>
  </r>
  <r>
    <n v="502410"/>
    <n v="11016"/>
    <d v="2026-03-31T00:00:00"/>
    <x v="25"/>
    <x v="1"/>
    <s v="Bengaluru"/>
    <s v="Karnataka"/>
    <x v="2"/>
    <x v="3"/>
    <x v="3"/>
    <x v="2"/>
    <n v="23803.88"/>
    <n v="23803.88"/>
    <n v="25"/>
    <n v="17852.91"/>
    <x v="1"/>
    <x v="0"/>
    <x v="1"/>
    <n v="3"/>
    <n v="40477276.296199858"/>
  </r>
  <r>
    <n v="502411"/>
    <n v="10884"/>
    <d v="2026-06-04T00:00:00"/>
    <x v="21"/>
    <x v="1"/>
    <s v="Jaipur"/>
    <s v="Rajasthan"/>
    <x v="1"/>
    <x v="1"/>
    <x v="54"/>
    <x v="1"/>
    <n v="2349.5300000000002"/>
    <n v="4699.0600000000004"/>
    <n v="28"/>
    <n v="3383.3232000000003"/>
    <x v="1"/>
    <x v="0"/>
    <x v="1"/>
    <n v="1"/>
    <n v="40477276.296199858"/>
  </r>
  <r>
    <n v="502412"/>
    <n v="10736"/>
    <d v="2025-03-11T00:00:00"/>
    <x v="15"/>
    <x v="0"/>
    <s v="Gurugram"/>
    <s v="Haryana"/>
    <x v="3"/>
    <x v="20"/>
    <x v="63"/>
    <x v="2"/>
    <n v="5921.11"/>
    <n v="5921.11"/>
    <n v="22"/>
    <n v="4618.4657999999999"/>
    <x v="0"/>
    <x v="0"/>
    <x v="2"/>
    <n v="3"/>
    <n v="40477276.296199858"/>
  </r>
  <r>
    <n v="502413"/>
    <n v="10496"/>
    <d v="2025-12-28T00:00:00"/>
    <x v="10"/>
    <x v="1"/>
    <s v="Kolkata"/>
    <s v="West Bengal"/>
    <x v="5"/>
    <x v="24"/>
    <x v="108"/>
    <x v="2"/>
    <n v="296.88"/>
    <n v="296.88"/>
    <n v="14"/>
    <n v="255.3168"/>
    <x v="1"/>
    <x v="0"/>
    <x v="2"/>
    <n v="3"/>
    <n v="40477276.296199858"/>
  </r>
  <r>
    <n v="502414"/>
    <n v="11232"/>
    <d v="2026-07-31T00:00:00"/>
    <x v="13"/>
    <x v="0"/>
    <s v="Lucknow"/>
    <s v="Uttar Pradesh"/>
    <x v="0"/>
    <x v="10"/>
    <x v="81"/>
    <x v="2"/>
    <n v="727.88"/>
    <n v="727.88"/>
    <n v="14"/>
    <n v="625.97680000000003"/>
    <x v="0"/>
    <x v="0"/>
    <x v="2"/>
    <n v="4"/>
    <n v="40477276.296199858"/>
  </r>
  <r>
    <n v="502415"/>
    <n v="10046"/>
    <d v="2025-01-31T00:00:00"/>
    <x v="16"/>
    <x v="0"/>
    <s v="Bhopal"/>
    <s v="Madhya Pradesh"/>
    <x v="0"/>
    <x v="0"/>
    <x v="90"/>
    <x v="2"/>
    <n v="51.16"/>
    <n v="51.16"/>
    <n v="19"/>
    <n v="41.439599999999999"/>
    <x v="1"/>
    <x v="0"/>
    <x v="1"/>
    <n v="6"/>
    <n v="40477276.296199858"/>
  </r>
  <r>
    <n v="502416"/>
    <n v="10967"/>
    <d v="2025-05-15T00:00:00"/>
    <x v="14"/>
    <x v="0"/>
    <s v="Jaipur"/>
    <s v="Rajasthan"/>
    <x v="1"/>
    <x v="2"/>
    <x v="6"/>
    <x v="2"/>
    <n v="4783.8599999999997"/>
    <n v="4783.8599999999997"/>
    <n v="28"/>
    <n v="3444.3791999999999"/>
    <x v="0"/>
    <x v="0"/>
    <x v="0"/>
    <n v="4"/>
    <n v="40477276.296199858"/>
  </r>
  <r>
    <n v="502417"/>
    <n v="10176"/>
    <d v="2025-10-06T00:00:00"/>
    <x v="4"/>
    <x v="0"/>
    <s v="Nagpur"/>
    <s v="Maharashtra"/>
    <x v="2"/>
    <x v="5"/>
    <x v="26"/>
    <x v="3"/>
    <n v="5678.41"/>
    <n v="17035.23"/>
    <n v="30"/>
    <n v="11924.660999999998"/>
    <x v="3"/>
    <x v="0"/>
    <x v="0"/>
    <n v="4"/>
    <n v="40477276.296199858"/>
  </r>
  <r>
    <n v="502418"/>
    <n v="11234"/>
    <d v="2025-06-04T00:00:00"/>
    <x v="42"/>
    <x v="0"/>
    <s v="Bhopal"/>
    <s v="Madhya Pradesh"/>
    <x v="1"/>
    <x v="9"/>
    <x v="11"/>
    <x v="2"/>
    <n v="2448.37"/>
    <n v="2448.37"/>
    <n v="3"/>
    <n v="2374.9188999999997"/>
    <x v="2"/>
    <x v="0"/>
    <x v="4"/>
    <n v="5"/>
    <n v="40477276.296199858"/>
  </r>
  <r>
    <n v="502419"/>
    <n v="10354"/>
    <d v="2025-10-08T00:00:00"/>
    <x v="3"/>
    <x v="1"/>
    <s v="Pune"/>
    <s v="Maharashtra"/>
    <x v="1"/>
    <x v="9"/>
    <x v="11"/>
    <x v="2"/>
    <n v="2530.7800000000002"/>
    <n v="2530.7800000000002"/>
    <n v="26"/>
    <n v="1872.7772000000002"/>
    <x v="3"/>
    <x v="0"/>
    <x v="2"/>
    <n v="3"/>
    <n v="40477276.296199858"/>
  </r>
  <r>
    <n v="502420"/>
    <n v="10850"/>
    <d v="2025-04-29T00:00:00"/>
    <x v="41"/>
    <x v="0"/>
    <s v="Jaipur"/>
    <s v="Rajasthan"/>
    <x v="2"/>
    <x v="14"/>
    <x v="17"/>
    <x v="1"/>
    <n v="53867.17"/>
    <n v="107734.34"/>
    <n v="10"/>
    <n v="96960.906000000003"/>
    <x v="3"/>
    <x v="0"/>
    <x v="4"/>
    <n v="2"/>
    <n v="40477276.296199858"/>
  </r>
  <r>
    <n v="502421"/>
    <n v="11206"/>
    <d v="2026-07-14T00:00:00"/>
    <x v="20"/>
    <x v="1"/>
    <s v="Bengaluru"/>
    <s v="Karnataka"/>
    <x v="2"/>
    <x v="14"/>
    <x v="17"/>
    <x v="2"/>
    <n v="53361.01"/>
    <n v="53361.01"/>
    <n v="24"/>
    <n v="40554.367600000005"/>
    <x v="0"/>
    <x v="0"/>
    <x v="2"/>
    <n v="4"/>
    <n v="40477276.296199858"/>
  </r>
  <r>
    <n v="502422"/>
    <n v="11197"/>
    <d v="2026-05-26T00:00:00"/>
    <x v="20"/>
    <x v="1"/>
    <s v="Dehradun"/>
    <s v="Uttarakhand"/>
    <x v="2"/>
    <x v="6"/>
    <x v="60"/>
    <x v="1"/>
    <n v="3302.67"/>
    <n v="6605.34"/>
    <n v="10"/>
    <n v="5944.8060000000005"/>
    <x v="1"/>
    <x v="0"/>
    <x v="2"/>
    <n v="5"/>
    <n v="40477276.296199858"/>
  </r>
  <r>
    <n v="502423"/>
    <n v="10380"/>
    <d v="2026-05-02T00:00:00"/>
    <x v="5"/>
    <x v="1"/>
    <s v="Visakhapatnam"/>
    <s v="Andhra Pradesh"/>
    <x v="3"/>
    <x v="8"/>
    <x v="37"/>
    <x v="1"/>
    <n v="854.56"/>
    <n v="1709.12"/>
    <n v="24"/>
    <n v="1298.9312"/>
    <x v="3"/>
    <x v="2"/>
    <x v="0"/>
    <n v="0"/>
    <n v="3077928.2320000008"/>
  </r>
  <r>
    <n v="502424"/>
    <n v="10620"/>
    <d v="2025-09-17T00:00:00"/>
    <x v="25"/>
    <x v="0"/>
    <s v="Pune"/>
    <s v="Maharashtra"/>
    <x v="4"/>
    <x v="21"/>
    <x v="51"/>
    <x v="1"/>
    <n v="406.06"/>
    <n v="812.12"/>
    <n v="27"/>
    <n v="592.84759999999994"/>
    <x v="1"/>
    <x v="0"/>
    <x v="0"/>
    <n v="4"/>
    <n v="40477276.296199858"/>
  </r>
  <r>
    <n v="502425"/>
    <n v="11382"/>
    <d v="2025-01-22T00:00:00"/>
    <x v="26"/>
    <x v="0"/>
    <s v="Pune"/>
    <s v="Maharashtra"/>
    <x v="2"/>
    <x v="14"/>
    <x v="17"/>
    <x v="2"/>
    <n v="58764.62"/>
    <n v="58764.62"/>
    <n v="20"/>
    <n v="47011.696000000004"/>
    <x v="1"/>
    <x v="0"/>
    <x v="2"/>
    <n v="2"/>
    <n v="40477276.296199858"/>
  </r>
  <r>
    <n v="502426"/>
    <n v="10076"/>
    <d v="2026-01-01T00:00:00"/>
    <x v="4"/>
    <x v="0"/>
    <s v="Lucknow"/>
    <s v="Uttar Pradesh"/>
    <x v="6"/>
    <x v="25"/>
    <x v="107"/>
    <x v="2"/>
    <n v="396.42"/>
    <n v="396.42"/>
    <n v="15"/>
    <n v="336.95699999999999"/>
    <x v="1"/>
    <x v="0"/>
    <x v="2"/>
    <n v="5"/>
    <n v="40477276.296199858"/>
  </r>
  <r>
    <n v="502427"/>
    <n v="10132"/>
    <d v="2025-09-02T00:00:00"/>
    <x v="8"/>
    <x v="1"/>
    <s v="Delhi"/>
    <s v="Delhi (NCT)"/>
    <x v="2"/>
    <x v="14"/>
    <x v="23"/>
    <x v="2"/>
    <n v="60169.11"/>
    <n v="60169.11"/>
    <n v="29"/>
    <n v="42720.068099999997"/>
    <x v="1"/>
    <x v="0"/>
    <x v="0"/>
    <n v="3"/>
    <n v="40477276.296199858"/>
  </r>
  <r>
    <n v="502428"/>
    <n v="11188"/>
    <d v="2025-12-08T00:00:00"/>
    <x v="3"/>
    <x v="0"/>
    <s v="Kolkata"/>
    <s v="West Bengal"/>
    <x v="5"/>
    <x v="12"/>
    <x v="19"/>
    <x v="2"/>
    <n v="7869.34"/>
    <n v="7869.34"/>
    <n v="30"/>
    <n v="5508.5379999999996"/>
    <x v="2"/>
    <x v="0"/>
    <x v="1"/>
    <n v="3"/>
    <n v="40477276.296199858"/>
  </r>
  <r>
    <n v="502429"/>
    <n v="10293"/>
    <d v="2026-03-25T00:00:00"/>
    <x v="41"/>
    <x v="1"/>
    <s v="Jaipur"/>
    <s v="Rajasthan"/>
    <x v="3"/>
    <x v="8"/>
    <x v="9"/>
    <x v="2"/>
    <n v="947.94"/>
    <n v="947.94"/>
    <n v="28"/>
    <n v="682.51679999999999"/>
    <x v="1"/>
    <x v="2"/>
    <x v="1"/>
    <n v="0"/>
    <n v="3077928.2320000008"/>
  </r>
  <r>
    <n v="502430"/>
    <n v="10592"/>
    <d v="2026-02-13T00:00:00"/>
    <x v="26"/>
    <x v="0"/>
    <s v="Pune"/>
    <s v="Maharashtra"/>
    <x v="1"/>
    <x v="1"/>
    <x v="54"/>
    <x v="2"/>
    <n v="2452.75"/>
    <n v="2452.75"/>
    <n v="24"/>
    <n v="1864.09"/>
    <x v="1"/>
    <x v="0"/>
    <x v="2"/>
    <n v="4"/>
    <n v="40477276.296199858"/>
  </r>
  <r>
    <n v="502431"/>
    <n v="10023"/>
    <d v="2025-10-20T00:00:00"/>
    <x v="8"/>
    <x v="1"/>
    <s v="Hyderabad"/>
    <s v="Telangana"/>
    <x v="3"/>
    <x v="8"/>
    <x v="46"/>
    <x v="2"/>
    <n v="1250.9000000000001"/>
    <n v="1250.9000000000001"/>
    <n v="19"/>
    <n v="1013.2290000000002"/>
    <x v="5"/>
    <x v="0"/>
    <x v="1"/>
    <n v="3"/>
    <n v="40477276.296199858"/>
  </r>
  <r>
    <n v="502432"/>
    <n v="11373"/>
    <d v="2026-05-26T00:00:00"/>
    <x v="13"/>
    <x v="1"/>
    <s v="Ahmedabad"/>
    <s v="Gujarat"/>
    <x v="4"/>
    <x v="7"/>
    <x v="10"/>
    <x v="2"/>
    <n v="676.23"/>
    <n v="676.23"/>
    <n v="3"/>
    <n v="655.94309999999996"/>
    <x v="1"/>
    <x v="0"/>
    <x v="1"/>
    <n v="4"/>
    <n v="40477276.296199858"/>
  </r>
  <r>
    <n v="502433"/>
    <n v="11265"/>
    <d v="2025-02-23T00:00:00"/>
    <x v="25"/>
    <x v="1"/>
    <s v="Indore"/>
    <s v="Madhya Pradesh"/>
    <x v="3"/>
    <x v="4"/>
    <x v="39"/>
    <x v="2"/>
    <n v="4847.0600000000004"/>
    <n v="4847.0600000000004"/>
    <n v="25"/>
    <n v="3635.2950000000001"/>
    <x v="0"/>
    <x v="0"/>
    <x v="2"/>
    <n v="3"/>
    <n v="40477276.296199858"/>
  </r>
  <r>
    <n v="502434"/>
    <n v="11367"/>
    <d v="2025-08-06T00:00:00"/>
    <x v="20"/>
    <x v="0"/>
    <s v="Chennai"/>
    <s v="Tamil Nadu"/>
    <x v="6"/>
    <x v="19"/>
    <x v="111"/>
    <x v="1"/>
    <n v="696.41"/>
    <n v="1392.82"/>
    <n v="9"/>
    <n v="1267.4662000000001"/>
    <x v="2"/>
    <x v="0"/>
    <x v="2"/>
    <n v="3"/>
    <n v="40477276.296199858"/>
  </r>
  <r>
    <n v="502435"/>
    <n v="10998"/>
    <d v="2025-11-27T00:00:00"/>
    <x v="1"/>
    <x v="1"/>
    <s v="Mysuru"/>
    <s v="Karnataka"/>
    <x v="3"/>
    <x v="20"/>
    <x v="63"/>
    <x v="0"/>
    <n v="6168.57"/>
    <n v="24674.28"/>
    <n v="15"/>
    <n v="20973.137999999999"/>
    <x v="0"/>
    <x v="0"/>
    <x v="0"/>
    <n v="3"/>
    <n v="40477276.296199858"/>
  </r>
  <r>
    <n v="502436"/>
    <n v="10069"/>
    <d v="2026-04-16T00:00:00"/>
    <x v="11"/>
    <x v="1"/>
    <s v="Ranchi"/>
    <s v="Jharkhand"/>
    <x v="5"/>
    <x v="12"/>
    <x v="22"/>
    <x v="1"/>
    <n v="521.54999999999995"/>
    <n v="1043.0999999999999"/>
    <n v="26"/>
    <n v="771.89399999999989"/>
    <x v="1"/>
    <x v="0"/>
    <x v="1"/>
    <n v="3"/>
    <n v="40477276.296199858"/>
  </r>
  <r>
    <n v="502437"/>
    <n v="10137"/>
    <d v="2025-08-07T00:00:00"/>
    <x v="5"/>
    <x v="0"/>
    <s v="Hyderabad"/>
    <s v="Telangana"/>
    <x v="1"/>
    <x v="1"/>
    <x v="84"/>
    <x v="2"/>
    <n v="2301.67"/>
    <n v="2301.67"/>
    <n v="18"/>
    <n v="1887.3694000000003"/>
    <x v="3"/>
    <x v="0"/>
    <x v="2"/>
    <n v="5"/>
    <n v="40477276.296199858"/>
  </r>
  <r>
    <n v="502438"/>
    <n v="11177"/>
    <d v="2025-11-28T00:00:00"/>
    <x v="0"/>
    <x v="0"/>
    <s v="Surat"/>
    <s v="Gujarat"/>
    <x v="3"/>
    <x v="4"/>
    <x v="88"/>
    <x v="2"/>
    <n v="7300.38"/>
    <n v="7300.38"/>
    <n v="15"/>
    <n v="6205.3230000000003"/>
    <x v="1"/>
    <x v="0"/>
    <x v="1"/>
    <n v="2"/>
    <n v="40477276.296199858"/>
  </r>
  <r>
    <n v="502439"/>
    <n v="10833"/>
    <d v="2025-08-17T00:00:00"/>
    <x v="22"/>
    <x v="0"/>
    <s v="Jaipur"/>
    <s v="Rajasthan"/>
    <x v="3"/>
    <x v="20"/>
    <x v="36"/>
    <x v="2"/>
    <n v="6310.83"/>
    <n v="6310.83"/>
    <n v="23"/>
    <n v="4859.3391000000001"/>
    <x v="2"/>
    <x v="0"/>
    <x v="1"/>
    <n v="2"/>
    <n v="40477276.296199858"/>
  </r>
  <r>
    <n v="502440"/>
    <n v="10962"/>
    <d v="2026-04-15T00:00:00"/>
    <x v="30"/>
    <x v="1"/>
    <s v="Lucknow"/>
    <s v="Uttar Pradesh"/>
    <x v="1"/>
    <x v="1"/>
    <x v="1"/>
    <x v="2"/>
    <n v="1738.14"/>
    <n v="1738.14"/>
    <n v="5"/>
    <n v="1651.2329999999999"/>
    <x v="2"/>
    <x v="1"/>
    <x v="0"/>
    <n v="3"/>
    <n v="1813400.6490999996"/>
  </r>
  <r>
    <n v="502441"/>
    <n v="11027"/>
    <d v="2025-11-28T00:00:00"/>
    <x v="20"/>
    <x v="0"/>
    <s v="Coimbatore"/>
    <s v="Tamil Nadu"/>
    <x v="0"/>
    <x v="17"/>
    <x v="21"/>
    <x v="2"/>
    <n v="165.22"/>
    <n v="165.22"/>
    <n v="15"/>
    <n v="140.43699999999998"/>
    <x v="3"/>
    <x v="0"/>
    <x v="1"/>
    <n v="4"/>
    <n v="40477276.296199858"/>
  </r>
  <r>
    <n v="502442"/>
    <n v="10360"/>
    <d v="2026-02-23T00:00:00"/>
    <x v="5"/>
    <x v="1"/>
    <s v="Bengaluru"/>
    <s v="Karnataka"/>
    <x v="4"/>
    <x v="15"/>
    <x v="18"/>
    <x v="2"/>
    <n v="585.72"/>
    <n v="585.72"/>
    <n v="14"/>
    <n v="503.7192"/>
    <x v="1"/>
    <x v="0"/>
    <x v="2"/>
    <n v="4"/>
    <n v="40477276.296199858"/>
  </r>
  <r>
    <n v="502443"/>
    <n v="11255"/>
    <d v="2025-01-12T00:00:00"/>
    <x v="18"/>
    <x v="1"/>
    <s v="Gurugram"/>
    <s v="Haryana"/>
    <x v="3"/>
    <x v="8"/>
    <x v="9"/>
    <x v="2"/>
    <n v="981.89"/>
    <n v="981.89"/>
    <n v="17"/>
    <n v="814.9686999999999"/>
    <x v="2"/>
    <x v="0"/>
    <x v="2"/>
    <n v="2"/>
    <n v="40477276.296199858"/>
  </r>
  <r>
    <n v="502444"/>
    <n v="10921"/>
    <d v="2026-08-17T00:00:00"/>
    <x v="6"/>
    <x v="0"/>
    <s v="Pune"/>
    <s v="Maharashtra"/>
    <x v="2"/>
    <x v="14"/>
    <x v="17"/>
    <x v="2"/>
    <n v="57246.81"/>
    <n v="57246.81"/>
    <n v="12"/>
    <n v="50377.192799999997"/>
    <x v="0"/>
    <x v="2"/>
    <x v="1"/>
    <n v="0"/>
    <n v="3077928.2320000008"/>
  </r>
  <r>
    <n v="502445"/>
    <n v="11177"/>
    <d v="2025-02-09T00:00:00"/>
    <x v="0"/>
    <x v="0"/>
    <s v="Surat"/>
    <s v="Gujarat"/>
    <x v="1"/>
    <x v="2"/>
    <x v="66"/>
    <x v="2"/>
    <n v="3821.48"/>
    <n v="3821.48"/>
    <n v="21"/>
    <n v="3018.9692"/>
    <x v="1"/>
    <x v="0"/>
    <x v="2"/>
    <n v="6"/>
    <n v="40477276.296199858"/>
  </r>
  <r>
    <n v="502446"/>
    <n v="10978"/>
    <d v="2026-02-28T00:00:00"/>
    <x v="0"/>
    <x v="0"/>
    <s v="Mysuru"/>
    <s v="Karnataka"/>
    <x v="3"/>
    <x v="11"/>
    <x v="49"/>
    <x v="1"/>
    <n v="696.6"/>
    <n v="1393.2"/>
    <n v="22"/>
    <n v="1086.6960000000001"/>
    <x v="1"/>
    <x v="0"/>
    <x v="2"/>
    <n v="3"/>
    <n v="40477276.296199858"/>
  </r>
  <r>
    <n v="502447"/>
    <n v="10792"/>
    <d v="2026-04-13T00:00:00"/>
    <x v="25"/>
    <x v="0"/>
    <s v="Chennai"/>
    <s v="Tamil Nadu"/>
    <x v="1"/>
    <x v="2"/>
    <x v="6"/>
    <x v="2"/>
    <n v="4772.28"/>
    <n v="4772.28"/>
    <n v="29"/>
    <n v="3388.3187999999996"/>
    <x v="1"/>
    <x v="0"/>
    <x v="2"/>
    <n v="4"/>
    <n v="40477276.296199858"/>
  </r>
  <r>
    <n v="502448"/>
    <n v="10988"/>
    <d v="2026-07-12T00:00:00"/>
    <x v="39"/>
    <x v="0"/>
    <s v="Mysuru"/>
    <s v="Karnataka"/>
    <x v="2"/>
    <x v="6"/>
    <x v="58"/>
    <x v="2"/>
    <n v="28436.2"/>
    <n v="28436.2"/>
    <n v="17"/>
    <n v="23602.045999999998"/>
    <x v="1"/>
    <x v="0"/>
    <x v="2"/>
    <n v="5"/>
    <n v="40477276.296199858"/>
  </r>
  <r>
    <n v="502449"/>
    <n v="11242"/>
    <d v="2025-02-27T00:00:00"/>
    <x v="3"/>
    <x v="1"/>
    <s v="Ranchi"/>
    <s v="Jharkhand"/>
    <x v="1"/>
    <x v="1"/>
    <x v="74"/>
    <x v="2"/>
    <n v="1890.23"/>
    <n v="1890.23"/>
    <n v="23"/>
    <n v="1455.4771000000001"/>
    <x v="1"/>
    <x v="0"/>
    <x v="2"/>
    <n v="1"/>
    <n v="40477276.296199858"/>
  </r>
  <r>
    <n v="502450"/>
    <n v="10850"/>
    <d v="2025-01-27T00:00:00"/>
    <x v="41"/>
    <x v="0"/>
    <s v="Jaipur"/>
    <s v="Rajasthan"/>
    <x v="1"/>
    <x v="12"/>
    <x v="32"/>
    <x v="2"/>
    <n v="2582.12"/>
    <n v="2582.12"/>
    <n v="18"/>
    <n v="2117.3384000000001"/>
    <x v="1"/>
    <x v="0"/>
    <x v="1"/>
    <n v="3"/>
    <n v="40477276.296199858"/>
  </r>
  <r>
    <n v="502451"/>
    <n v="11273"/>
    <d v="2026-01-17T00:00:00"/>
    <x v="33"/>
    <x v="1"/>
    <s v="Nagpur"/>
    <s v="Maharashtra"/>
    <x v="4"/>
    <x v="21"/>
    <x v="51"/>
    <x v="2"/>
    <n v="382.66"/>
    <n v="382.66"/>
    <n v="15"/>
    <n v="325.26100000000002"/>
    <x v="0"/>
    <x v="0"/>
    <x v="0"/>
    <n v="3"/>
    <n v="40477276.296199858"/>
  </r>
  <r>
    <n v="502452"/>
    <n v="10894"/>
    <d v="2026-02-03T00:00:00"/>
    <x v="40"/>
    <x v="0"/>
    <s v="Ahmedabad"/>
    <s v="Gujarat"/>
    <x v="5"/>
    <x v="23"/>
    <x v="91"/>
    <x v="2"/>
    <n v="1883.11"/>
    <n v="1883.11"/>
    <n v="13"/>
    <n v="1638.3056999999999"/>
    <x v="1"/>
    <x v="0"/>
    <x v="1"/>
    <n v="3"/>
    <n v="40477276.296199858"/>
  </r>
  <r>
    <n v="502453"/>
    <n v="10230"/>
    <d v="2026-06-27T00:00:00"/>
    <x v="1"/>
    <x v="1"/>
    <s v="Ahmedabad"/>
    <s v="Gujarat"/>
    <x v="2"/>
    <x v="5"/>
    <x v="34"/>
    <x v="2"/>
    <n v="1582.62"/>
    <n v="1582.62"/>
    <n v="24"/>
    <n v="1202.7911999999999"/>
    <x v="1"/>
    <x v="0"/>
    <x v="0"/>
    <n v="5"/>
    <n v="40477276.296199858"/>
  </r>
  <r>
    <n v="502454"/>
    <n v="10946"/>
    <d v="2025-05-09T00:00:00"/>
    <x v="33"/>
    <x v="0"/>
    <s v="Mysuru"/>
    <s v="Karnataka"/>
    <x v="2"/>
    <x v="6"/>
    <x v="7"/>
    <x v="2"/>
    <n v="5349.96"/>
    <n v="5349.96"/>
    <n v="24"/>
    <n v="4065.9695999999999"/>
    <x v="0"/>
    <x v="0"/>
    <x v="1"/>
    <n v="1"/>
    <n v="40477276.296199858"/>
  </r>
  <r>
    <n v="502455"/>
    <n v="10948"/>
    <d v="2026-07-02T00:00:00"/>
    <x v="16"/>
    <x v="0"/>
    <s v="Noida"/>
    <s v="Uttar Pradesh"/>
    <x v="3"/>
    <x v="20"/>
    <x v="50"/>
    <x v="1"/>
    <n v="3341.44"/>
    <n v="6682.88"/>
    <n v="11"/>
    <n v="5947.7632000000003"/>
    <x v="3"/>
    <x v="0"/>
    <x v="2"/>
    <n v="4"/>
    <n v="40477276.296199858"/>
  </r>
  <r>
    <n v="502456"/>
    <n v="10724"/>
    <d v="2025-06-12T00:00:00"/>
    <x v="28"/>
    <x v="0"/>
    <s v="Lucknow"/>
    <s v="Uttar Pradesh"/>
    <x v="2"/>
    <x v="14"/>
    <x v="61"/>
    <x v="2"/>
    <n v="62557.39"/>
    <n v="62557.39"/>
    <n v="29"/>
    <n v="44415.746899999998"/>
    <x v="1"/>
    <x v="0"/>
    <x v="0"/>
    <n v="5"/>
    <n v="40477276.296199858"/>
  </r>
  <r>
    <n v="502457"/>
    <n v="10879"/>
    <d v="2026-08-19T00:00:00"/>
    <x v="20"/>
    <x v="0"/>
    <s v="Delhi"/>
    <s v="Delhi (NCT)"/>
    <x v="5"/>
    <x v="23"/>
    <x v="109"/>
    <x v="1"/>
    <n v="2357.9499999999998"/>
    <n v="4715.8999999999996"/>
    <n v="16"/>
    <n v="3961.3559999999998"/>
    <x v="1"/>
    <x v="0"/>
    <x v="2"/>
    <n v="2"/>
    <n v="40477276.296199858"/>
  </r>
  <r>
    <n v="502458"/>
    <n v="11076"/>
    <d v="2025-05-01T00:00:00"/>
    <x v="26"/>
    <x v="1"/>
    <s v="Delhi"/>
    <s v="Delhi (NCT)"/>
    <x v="1"/>
    <x v="2"/>
    <x v="66"/>
    <x v="2"/>
    <n v="3931.44"/>
    <n v="3931.44"/>
    <n v="10"/>
    <n v="3538.2960000000003"/>
    <x v="0"/>
    <x v="0"/>
    <x v="2"/>
    <n v="2"/>
    <n v="40477276.296199858"/>
  </r>
  <r>
    <n v="502459"/>
    <n v="10184"/>
    <d v="2025-07-24T00:00:00"/>
    <x v="15"/>
    <x v="0"/>
    <s v="Kolkata"/>
    <s v="West Bengal"/>
    <x v="1"/>
    <x v="9"/>
    <x v="62"/>
    <x v="2"/>
    <n v="1643.28"/>
    <n v="1643.28"/>
    <n v="3"/>
    <n v="1593.9815999999998"/>
    <x v="1"/>
    <x v="0"/>
    <x v="2"/>
    <n v="4"/>
    <n v="40477276.296199858"/>
  </r>
  <r>
    <n v="502460"/>
    <n v="10311"/>
    <d v="2026-01-06T00:00:00"/>
    <x v="3"/>
    <x v="1"/>
    <s v="Delhi"/>
    <s v="Delhi (NCT)"/>
    <x v="4"/>
    <x v="15"/>
    <x v="96"/>
    <x v="2"/>
    <n v="809.18"/>
    <n v="809.18"/>
    <n v="11"/>
    <n v="720.17020000000002"/>
    <x v="0"/>
    <x v="2"/>
    <x v="0"/>
    <n v="0"/>
    <n v="3077928.2320000008"/>
  </r>
  <r>
    <n v="502461"/>
    <n v="10928"/>
    <d v="2026-06-16T00:00:00"/>
    <x v="11"/>
    <x v="1"/>
    <s v="Mumbai"/>
    <s v="Maharashtra"/>
    <x v="1"/>
    <x v="1"/>
    <x v="54"/>
    <x v="2"/>
    <n v="2501.06"/>
    <n v="2501.06"/>
    <n v="14"/>
    <n v="2150.9115999999999"/>
    <x v="0"/>
    <x v="0"/>
    <x v="1"/>
    <n v="6"/>
    <n v="40477276.296199858"/>
  </r>
  <r>
    <n v="502462"/>
    <n v="10450"/>
    <d v="2025-03-31T00:00:00"/>
    <x v="33"/>
    <x v="0"/>
    <s v="Nagpur"/>
    <s v="Maharashtra"/>
    <x v="2"/>
    <x v="6"/>
    <x v="58"/>
    <x v="1"/>
    <n v="29564.98"/>
    <n v="59129.96"/>
    <n v="9"/>
    <n v="53808.263599999998"/>
    <x v="2"/>
    <x v="0"/>
    <x v="1"/>
    <n v="3"/>
    <n v="40477276.296199858"/>
  </r>
  <r>
    <n v="502463"/>
    <n v="10956"/>
    <d v="2025-01-26T00:00:00"/>
    <x v="6"/>
    <x v="0"/>
    <s v="Pune"/>
    <s v="Maharashtra"/>
    <x v="3"/>
    <x v="11"/>
    <x v="72"/>
    <x v="0"/>
    <n v="1917.24"/>
    <n v="7668.96"/>
    <n v="10"/>
    <n v="6902.0640000000003"/>
    <x v="1"/>
    <x v="0"/>
    <x v="2"/>
    <n v="5"/>
    <n v="40477276.296199858"/>
  </r>
  <r>
    <n v="502464"/>
    <n v="10369"/>
    <d v="2025-10-24T00:00:00"/>
    <x v="8"/>
    <x v="1"/>
    <s v="Coimbatore"/>
    <s v="Tamil Nadu"/>
    <x v="6"/>
    <x v="16"/>
    <x v="42"/>
    <x v="1"/>
    <n v="383.04"/>
    <n v="766.08"/>
    <n v="15"/>
    <n v="651.16800000000001"/>
    <x v="0"/>
    <x v="0"/>
    <x v="1"/>
    <n v="1"/>
    <n v="40477276.296199858"/>
  </r>
  <r>
    <n v="502465"/>
    <n v="10110"/>
    <d v="2025-11-27T00:00:00"/>
    <x v="7"/>
    <x v="0"/>
    <s v="Kolkata"/>
    <s v="West Bengal"/>
    <x v="2"/>
    <x v="6"/>
    <x v="7"/>
    <x v="2"/>
    <n v="5362.37"/>
    <n v="5362.37"/>
    <n v="22"/>
    <n v="4182.6486000000004"/>
    <x v="1"/>
    <x v="0"/>
    <x v="1"/>
    <n v="4"/>
    <n v="40477276.296199858"/>
  </r>
  <r>
    <n v="502466"/>
    <n v="10412"/>
    <d v="2025-11-16T00:00:00"/>
    <x v="33"/>
    <x v="0"/>
    <s v="Kolkata"/>
    <s v="West Bengal"/>
    <x v="0"/>
    <x v="0"/>
    <x v="90"/>
    <x v="2"/>
    <n v="49.97"/>
    <n v="49.97"/>
    <n v="24"/>
    <n v="37.977199999999996"/>
    <x v="0"/>
    <x v="2"/>
    <x v="4"/>
    <n v="0"/>
    <n v="3077928.2320000008"/>
  </r>
  <r>
    <n v="502467"/>
    <n v="10090"/>
    <d v="2026-03-17T00:00:00"/>
    <x v="10"/>
    <x v="0"/>
    <s v="Chennai"/>
    <s v="Tamil Nadu"/>
    <x v="4"/>
    <x v="21"/>
    <x v="98"/>
    <x v="2"/>
    <n v="474.99"/>
    <n v="474.99"/>
    <n v="16"/>
    <n v="398.99160000000001"/>
    <x v="1"/>
    <x v="0"/>
    <x v="0"/>
    <n v="4"/>
    <n v="40477276.296199858"/>
  </r>
  <r>
    <n v="502468"/>
    <n v="10786"/>
    <d v="2026-06-19T00:00:00"/>
    <x v="6"/>
    <x v="1"/>
    <s v="Lucknow"/>
    <s v="Uttar Pradesh"/>
    <x v="6"/>
    <x v="25"/>
    <x v="79"/>
    <x v="3"/>
    <n v="589.04"/>
    <n v="1767.12"/>
    <n v="30"/>
    <n v="1236.9839999999999"/>
    <x v="0"/>
    <x v="0"/>
    <x v="2"/>
    <n v="3"/>
    <n v="40477276.296199858"/>
  </r>
  <r>
    <n v="502469"/>
    <n v="10211"/>
    <d v="2026-02-04T00:00:00"/>
    <x v="10"/>
    <x v="1"/>
    <s v="Bengaluru"/>
    <s v="Karnataka"/>
    <x v="4"/>
    <x v="18"/>
    <x v="28"/>
    <x v="2"/>
    <n v="410.67"/>
    <n v="410.67"/>
    <n v="20"/>
    <n v="328.53600000000006"/>
    <x v="1"/>
    <x v="0"/>
    <x v="2"/>
    <n v="1"/>
    <n v="40477276.296199858"/>
  </r>
  <r>
    <n v="502470"/>
    <n v="10968"/>
    <d v="2025-05-26T00:00:00"/>
    <x v="44"/>
    <x v="1"/>
    <s v="Mumbai"/>
    <s v="Maharashtra"/>
    <x v="2"/>
    <x v="14"/>
    <x v="77"/>
    <x v="2"/>
    <n v="65310.53"/>
    <n v="65310.53"/>
    <n v="28"/>
    <n v="47023.581599999998"/>
    <x v="1"/>
    <x v="0"/>
    <x v="4"/>
    <n v="2"/>
    <n v="40477276.296199858"/>
  </r>
  <r>
    <n v="502471"/>
    <n v="10468"/>
    <d v="2026-07-15T00:00:00"/>
    <x v="28"/>
    <x v="0"/>
    <s v="Mumbai"/>
    <s v="Maharashtra"/>
    <x v="6"/>
    <x v="25"/>
    <x v="100"/>
    <x v="2"/>
    <n v="517.67999999999995"/>
    <n v="517.67999999999995"/>
    <n v="19"/>
    <n v="419.32079999999996"/>
    <x v="0"/>
    <x v="0"/>
    <x v="3"/>
    <n v="2"/>
    <n v="40477276.296199858"/>
  </r>
  <r>
    <n v="502472"/>
    <n v="10834"/>
    <d v="2025-12-25T00:00:00"/>
    <x v="16"/>
    <x v="0"/>
    <s v="Visakhapatnam"/>
    <s v="Andhra Pradesh"/>
    <x v="3"/>
    <x v="8"/>
    <x v="46"/>
    <x v="2"/>
    <n v="1152.05"/>
    <n v="1152.05"/>
    <n v="16"/>
    <n v="967.72199999999998"/>
    <x v="0"/>
    <x v="0"/>
    <x v="4"/>
    <n v="3"/>
    <n v="40477276.296199858"/>
  </r>
  <r>
    <n v="502473"/>
    <n v="11450"/>
    <d v="2026-07-10T00:00:00"/>
    <x v="20"/>
    <x v="1"/>
    <s v="Patna"/>
    <s v="Bihar"/>
    <x v="1"/>
    <x v="9"/>
    <x v="25"/>
    <x v="2"/>
    <n v="1265.1300000000001"/>
    <n v="1265.1300000000001"/>
    <n v="2"/>
    <n v="1239.8274000000001"/>
    <x v="2"/>
    <x v="0"/>
    <x v="2"/>
    <n v="2"/>
    <n v="40477276.296199858"/>
  </r>
  <r>
    <n v="502474"/>
    <n v="10809"/>
    <d v="2025-11-15T00:00:00"/>
    <x v="18"/>
    <x v="0"/>
    <s v="Indore"/>
    <s v="Madhya Pradesh"/>
    <x v="1"/>
    <x v="1"/>
    <x v="54"/>
    <x v="2"/>
    <n v="2399.7399999999998"/>
    <n v="2399.7399999999998"/>
    <n v="13"/>
    <n v="2087.7737999999999"/>
    <x v="1"/>
    <x v="0"/>
    <x v="0"/>
    <n v="4"/>
    <n v="40477276.296199858"/>
  </r>
  <r>
    <n v="502475"/>
    <n v="10442"/>
    <d v="2025-12-08T00:00:00"/>
    <x v="20"/>
    <x v="0"/>
    <s v="Hyderabad"/>
    <s v="Telangana"/>
    <x v="0"/>
    <x v="17"/>
    <x v="38"/>
    <x v="2"/>
    <n v="30.54"/>
    <n v="30.54"/>
    <n v="20"/>
    <n v="24.432000000000002"/>
    <x v="0"/>
    <x v="0"/>
    <x v="2"/>
    <n v="4"/>
    <n v="40477276.296199858"/>
  </r>
  <r>
    <n v="502476"/>
    <n v="10738"/>
    <d v="2025-12-26T00:00:00"/>
    <x v="21"/>
    <x v="0"/>
    <s v="Bengaluru"/>
    <s v="Karnataka"/>
    <x v="2"/>
    <x v="6"/>
    <x v="7"/>
    <x v="1"/>
    <n v="5530.1"/>
    <n v="11060.2"/>
    <n v="4"/>
    <n v="10617.791999999999"/>
    <x v="1"/>
    <x v="0"/>
    <x v="1"/>
    <n v="5"/>
    <n v="40477276.296199858"/>
  </r>
  <r>
    <n v="502477"/>
    <n v="11059"/>
    <d v="2026-03-14T00:00:00"/>
    <x v="10"/>
    <x v="0"/>
    <s v="Lucknow"/>
    <s v="Uttar Pradesh"/>
    <x v="0"/>
    <x v="17"/>
    <x v="21"/>
    <x v="2"/>
    <n v="154.55000000000001"/>
    <n v="154.55000000000001"/>
    <n v="16"/>
    <n v="129.822"/>
    <x v="1"/>
    <x v="0"/>
    <x v="1"/>
    <n v="3"/>
    <n v="40477276.296199858"/>
  </r>
  <r>
    <n v="502478"/>
    <n v="10679"/>
    <d v="2026-04-03T00:00:00"/>
    <x v="39"/>
    <x v="1"/>
    <s v="Kochi"/>
    <s v="Kerala"/>
    <x v="4"/>
    <x v="15"/>
    <x v="73"/>
    <x v="2"/>
    <n v="477.77"/>
    <n v="477.77"/>
    <n v="25"/>
    <n v="358.32749999999999"/>
    <x v="0"/>
    <x v="0"/>
    <x v="1"/>
    <n v="3"/>
    <n v="40477276.296199858"/>
  </r>
  <r>
    <n v="502479"/>
    <n v="10932"/>
    <d v="2026-03-20T00:00:00"/>
    <x v="32"/>
    <x v="1"/>
    <s v="Indore"/>
    <s v="Madhya Pradesh"/>
    <x v="0"/>
    <x v="17"/>
    <x v="35"/>
    <x v="1"/>
    <n v="300.36"/>
    <n v="600.72"/>
    <n v="8"/>
    <n v="552.66240000000005"/>
    <x v="1"/>
    <x v="2"/>
    <x v="0"/>
    <n v="0"/>
    <n v="3077928.2320000008"/>
  </r>
  <r>
    <n v="502480"/>
    <n v="11089"/>
    <d v="2026-03-29T00:00:00"/>
    <x v="29"/>
    <x v="0"/>
    <s v="Indore"/>
    <s v="Madhya Pradesh"/>
    <x v="3"/>
    <x v="4"/>
    <x v="4"/>
    <x v="2"/>
    <n v="3438.03"/>
    <n v="3438.03"/>
    <n v="13"/>
    <n v="2991.0861"/>
    <x v="3"/>
    <x v="0"/>
    <x v="4"/>
    <n v="6"/>
    <n v="40477276.296199858"/>
  </r>
  <r>
    <n v="502481"/>
    <n v="10565"/>
    <d v="2025-12-12T00:00:00"/>
    <x v="40"/>
    <x v="1"/>
    <s v="Surat"/>
    <s v="Gujarat"/>
    <x v="4"/>
    <x v="7"/>
    <x v="80"/>
    <x v="2"/>
    <n v="616.48"/>
    <n v="616.48"/>
    <n v="19"/>
    <n v="499.34880000000004"/>
    <x v="5"/>
    <x v="0"/>
    <x v="1"/>
    <n v="5"/>
    <n v="40477276.296199858"/>
  </r>
  <r>
    <n v="502482"/>
    <n v="10252"/>
    <d v="2025-12-26T00:00:00"/>
    <x v="39"/>
    <x v="1"/>
    <s v="Chennai"/>
    <s v="Tamil Nadu"/>
    <x v="1"/>
    <x v="2"/>
    <x v="2"/>
    <x v="2"/>
    <n v="2617.56"/>
    <n v="2617.56"/>
    <n v="12"/>
    <n v="2303.4528"/>
    <x v="1"/>
    <x v="0"/>
    <x v="0"/>
    <n v="4"/>
    <n v="40477276.296199858"/>
  </r>
  <r>
    <n v="502483"/>
    <n v="11063"/>
    <d v="2025-05-15T00:00:00"/>
    <x v="40"/>
    <x v="1"/>
    <s v="Noida"/>
    <s v="Uttar Pradesh"/>
    <x v="1"/>
    <x v="1"/>
    <x v="54"/>
    <x v="0"/>
    <n v="2386.5500000000002"/>
    <n v="9546.2000000000007"/>
    <n v="17"/>
    <n v="7923.3460000000005"/>
    <x v="2"/>
    <x v="0"/>
    <x v="1"/>
    <n v="4"/>
    <n v="40477276.296199858"/>
  </r>
  <r>
    <n v="502484"/>
    <n v="10936"/>
    <d v="2026-01-16T00:00:00"/>
    <x v="41"/>
    <x v="1"/>
    <s v="Pune"/>
    <s v="Maharashtra"/>
    <x v="4"/>
    <x v="21"/>
    <x v="51"/>
    <x v="2"/>
    <n v="401.82"/>
    <n v="401.82"/>
    <n v="29"/>
    <n v="285.29219999999998"/>
    <x v="0"/>
    <x v="0"/>
    <x v="1"/>
    <n v="3"/>
    <n v="40477276.296199858"/>
  </r>
  <r>
    <n v="502485"/>
    <n v="10188"/>
    <d v="2026-05-08T00:00:00"/>
    <x v="7"/>
    <x v="1"/>
    <s v="Mumbai"/>
    <s v="Maharashtra"/>
    <x v="6"/>
    <x v="19"/>
    <x v="104"/>
    <x v="2"/>
    <n v="793.23"/>
    <n v="793.23"/>
    <n v="21"/>
    <n v="626.65170000000001"/>
    <x v="0"/>
    <x v="0"/>
    <x v="1"/>
    <n v="7"/>
    <n v="40477276.296199858"/>
  </r>
  <r>
    <n v="502486"/>
    <n v="11095"/>
    <d v="2026-03-17T00:00:00"/>
    <x v="28"/>
    <x v="1"/>
    <s v="Chennai"/>
    <s v="Tamil Nadu"/>
    <x v="6"/>
    <x v="19"/>
    <x v="111"/>
    <x v="2"/>
    <n v="739.19"/>
    <n v="739.19"/>
    <n v="6"/>
    <n v="694.83860000000004"/>
    <x v="3"/>
    <x v="0"/>
    <x v="1"/>
    <n v="4"/>
    <n v="40477276.296199858"/>
  </r>
  <r>
    <n v="502487"/>
    <n v="11350"/>
    <d v="2025-12-22T00:00:00"/>
    <x v="3"/>
    <x v="0"/>
    <s v="Delhi"/>
    <s v="Delhi (NCT)"/>
    <x v="4"/>
    <x v="21"/>
    <x v="98"/>
    <x v="2"/>
    <n v="518.09"/>
    <n v="518.09"/>
    <n v="27"/>
    <n v="378.20570000000004"/>
    <x v="5"/>
    <x v="0"/>
    <x v="0"/>
    <n v="2"/>
    <n v="40477276.296199858"/>
  </r>
  <r>
    <n v="502488"/>
    <n v="11050"/>
    <d v="2025-03-05T00:00:00"/>
    <x v="30"/>
    <x v="0"/>
    <s v="Pune"/>
    <s v="Maharashtra"/>
    <x v="3"/>
    <x v="8"/>
    <x v="37"/>
    <x v="2"/>
    <n v="867.11"/>
    <n v="867.11"/>
    <n v="4"/>
    <n v="832.42560000000003"/>
    <x v="2"/>
    <x v="0"/>
    <x v="1"/>
    <n v="3"/>
    <n v="40477276.296199858"/>
  </r>
  <r>
    <n v="502489"/>
    <n v="10051"/>
    <d v="2026-02-02T00:00:00"/>
    <x v="11"/>
    <x v="1"/>
    <s v="Patna"/>
    <s v="Bihar"/>
    <x v="0"/>
    <x v="0"/>
    <x v="29"/>
    <x v="2"/>
    <n v="40.200000000000003"/>
    <n v="40.200000000000003"/>
    <n v="23"/>
    <n v="30.954000000000004"/>
    <x v="1"/>
    <x v="0"/>
    <x v="2"/>
    <n v="3"/>
    <n v="40477276.296199858"/>
  </r>
  <r>
    <n v="502490"/>
    <n v="11353"/>
    <d v="2026-04-21T00:00:00"/>
    <x v="10"/>
    <x v="0"/>
    <s v="Mumbai"/>
    <s v="Maharashtra"/>
    <x v="1"/>
    <x v="12"/>
    <x v="15"/>
    <x v="1"/>
    <n v="1482.09"/>
    <n v="2964.18"/>
    <n v="4"/>
    <n v="2845.6127999999999"/>
    <x v="0"/>
    <x v="0"/>
    <x v="2"/>
    <n v="3"/>
    <n v="40477276.296199858"/>
  </r>
  <r>
    <n v="502491"/>
    <n v="10179"/>
    <d v="2025-12-08T00:00:00"/>
    <x v="29"/>
    <x v="0"/>
    <s v="Gurugram"/>
    <s v="Haryana"/>
    <x v="5"/>
    <x v="23"/>
    <x v="59"/>
    <x v="1"/>
    <n v="2064.1799999999998"/>
    <n v="4128.3599999999997"/>
    <n v="15"/>
    <n v="3509.1059999999998"/>
    <x v="0"/>
    <x v="0"/>
    <x v="0"/>
    <n v="6"/>
    <n v="40477276.296199858"/>
  </r>
  <r>
    <n v="502492"/>
    <n v="11191"/>
    <d v="2025-01-18T00:00:00"/>
    <x v="8"/>
    <x v="1"/>
    <s v="Jaipur"/>
    <s v="Rajasthan"/>
    <x v="1"/>
    <x v="2"/>
    <x v="6"/>
    <x v="3"/>
    <n v="4806.3"/>
    <n v="14418.900000000001"/>
    <n v="16"/>
    <n v="12111.876"/>
    <x v="2"/>
    <x v="0"/>
    <x v="4"/>
    <n v="3"/>
    <n v="40477276.296199858"/>
  </r>
  <r>
    <n v="502493"/>
    <n v="10061"/>
    <d v="2025-07-28T00:00:00"/>
    <x v="26"/>
    <x v="1"/>
    <s v="Mumbai"/>
    <s v="Maharashtra"/>
    <x v="0"/>
    <x v="17"/>
    <x v="38"/>
    <x v="2"/>
    <n v="29.6"/>
    <n v="29.6"/>
    <n v="16"/>
    <n v="24.864000000000001"/>
    <x v="1"/>
    <x v="0"/>
    <x v="1"/>
    <n v="1"/>
    <n v="40477276.296199858"/>
  </r>
  <r>
    <n v="502494"/>
    <n v="11386"/>
    <d v="2026-02-17T00:00:00"/>
    <x v="27"/>
    <x v="1"/>
    <s v="Indore"/>
    <s v="Madhya Pradesh"/>
    <x v="2"/>
    <x v="3"/>
    <x v="40"/>
    <x v="1"/>
    <n v="66740.08"/>
    <n v="133480.16"/>
    <n v="26"/>
    <n v="98775.318400000004"/>
    <x v="2"/>
    <x v="0"/>
    <x v="2"/>
    <n v="3"/>
    <n v="40477276.296199858"/>
  </r>
  <r>
    <n v="502495"/>
    <n v="10647"/>
    <d v="2025-08-12T00:00:00"/>
    <x v="0"/>
    <x v="1"/>
    <s v="Gurugram"/>
    <s v="Haryana"/>
    <x v="4"/>
    <x v="18"/>
    <x v="28"/>
    <x v="3"/>
    <n v="412.4"/>
    <n v="1237.1999999999998"/>
    <n v="11"/>
    <n v="1101.1079999999999"/>
    <x v="2"/>
    <x v="0"/>
    <x v="0"/>
    <n v="3"/>
    <n v="40477276.296199858"/>
  </r>
  <r>
    <n v="502496"/>
    <n v="10862"/>
    <d v="2026-01-11T00:00:00"/>
    <x v="35"/>
    <x v="1"/>
    <s v="Surat"/>
    <s v="Gujarat"/>
    <x v="0"/>
    <x v="13"/>
    <x v="103"/>
    <x v="1"/>
    <n v="143.74"/>
    <n v="287.48"/>
    <n v="21"/>
    <n v="227.10920000000002"/>
    <x v="1"/>
    <x v="0"/>
    <x v="1"/>
    <n v="4"/>
    <n v="40477276.296199858"/>
  </r>
  <r>
    <n v="502497"/>
    <n v="11099"/>
    <d v="2025-12-15T00:00:00"/>
    <x v="39"/>
    <x v="1"/>
    <s v="Surat"/>
    <s v="Gujarat"/>
    <x v="4"/>
    <x v="15"/>
    <x v="96"/>
    <x v="3"/>
    <n v="819.98"/>
    <n v="2459.94"/>
    <n v="22"/>
    <n v="1918.7532000000001"/>
    <x v="3"/>
    <x v="0"/>
    <x v="1"/>
    <n v="3"/>
    <n v="40477276.296199858"/>
  </r>
  <r>
    <n v="502498"/>
    <n v="10473"/>
    <d v="2026-06-26T00:00:00"/>
    <x v="35"/>
    <x v="1"/>
    <s v="Jaipur"/>
    <s v="Rajasthan"/>
    <x v="0"/>
    <x v="10"/>
    <x v="105"/>
    <x v="2"/>
    <n v="201.87"/>
    <n v="201.87"/>
    <n v="21"/>
    <n v="159.47730000000001"/>
    <x v="1"/>
    <x v="0"/>
    <x v="1"/>
    <n v="3"/>
    <n v="40477276.296199858"/>
  </r>
  <r>
    <n v="502499"/>
    <n v="10094"/>
    <d v="2026-03-11T00:00:00"/>
    <x v="12"/>
    <x v="0"/>
    <s v="Indore"/>
    <s v="Madhya Pradesh"/>
    <x v="4"/>
    <x v="7"/>
    <x v="10"/>
    <x v="2"/>
    <n v="683.25"/>
    <n v="683.25"/>
    <n v="18"/>
    <n v="560.26499999999999"/>
    <x v="4"/>
    <x v="0"/>
    <x v="1"/>
    <n v="4"/>
    <n v="40477276.296199858"/>
  </r>
  <r>
    <n v="502500"/>
    <n v="11302"/>
    <d v="2025-03-18T00:00:00"/>
    <x v="21"/>
    <x v="0"/>
    <s v="Bhopal"/>
    <s v="Madhya Pradesh"/>
    <x v="0"/>
    <x v="10"/>
    <x v="81"/>
    <x v="2"/>
    <n v="707.49"/>
    <n v="707.49"/>
    <n v="8"/>
    <n v="650.89080000000001"/>
    <x v="1"/>
    <x v="0"/>
    <x v="1"/>
    <n v="1"/>
    <n v="40477276.296199858"/>
  </r>
  <r>
    <n v="502501"/>
    <n v="11130"/>
    <d v="2026-03-03T00:00:00"/>
    <x v="11"/>
    <x v="1"/>
    <s v="Patna"/>
    <s v="Bihar"/>
    <x v="1"/>
    <x v="1"/>
    <x v="84"/>
    <x v="2"/>
    <n v="2174.1999999999998"/>
    <n v="2174.1999999999998"/>
    <n v="30"/>
    <n v="1521.9399999999998"/>
    <x v="1"/>
    <x v="0"/>
    <x v="1"/>
    <n v="2"/>
    <n v="40477276.296199858"/>
  </r>
  <r>
    <n v="502502"/>
    <n v="10618"/>
    <d v="2025-01-20T00:00:00"/>
    <x v="28"/>
    <x v="0"/>
    <s v="Ranchi"/>
    <s v="Jharkhand"/>
    <x v="3"/>
    <x v="8"/>
    <x v="46"/>
    <x v="2"/>
    <n v="1223.04"/>
    <n v="1223.04"/>
    <n v="23"/>
    <n v="941.74080000000004"/>
    <x v="2"/>
    <x v="0"/>
    <x v="1"/>
    <n v="4"/>
    <n v="40477276.296199858"/>
  </r>
  <r>
    <n v="502503"/>
    <n v="10235"/>
    <d v="2025-12-07T00:00:00"/>
    <x v="46"/>
    <x v="0"/>
    <s v="Mumbai"/>
    <s v="Maharashtra"/>
    <x v="1"/>
    <x v="2"/>
    <x v="6"/>
    <x v="2"/>
    <n v="4879.05"/>
    <n v="4879.05"/>
    <n v="16"/>
    <n v="4098.402"/>
    <x v="1"/>
    <x v="0"/>
    <x v="1"/>
    <n v="1"/>
    <n v="40477276.296199858"/>
  </r>
  <r>
    <n v="502504"/>
    <n v="11305"/>
    <d v="2025-02-13T00:00:00"/>
    <x v="10"/>
    <x v="1"/>
    <s v="Indore"/>
    <s v="Madhya Pradesh"/>
    <x v="4"/>
    <x v="15"/>
    <x v="96"/>
    <x v="2"/>
    <n v="772.88"/>
    <n v="772.88"/>
    <n v="4"/>
    <n v="741.96479999999997"/>
    <x v="4"/>
    <x v="0"/>
    <x v="1"/>
    <n v="4"/>
    <n v="40477276.296199858"/>
  </r>
  <r>
    <n v="502505"/>
    <n v="11326"/>
    <d v="2025-12-24T00:00:00"/>
    <x v="0"/>
    <x v="0"/>
    <s v="Delhi"/>
    <s v="Delhi (NCT)"/>
    <x v="3"/>
    <x v="20"/>
    <x v="44"/>
    <x v="2"/>
    <n v="7973.31"/>
    <n v="7973.31"/>
    <n v="19"/>
    <n v="6458.3811000000005"/>
    <x v="2"/>
    <x v="0"/>
    <x v="1"/>
    <n v="2"/>
    <n v="40477276.296199858"/>
  </r>
  <r>
    <n v="502506"/>
    <n v="10644"/>
    <d v="2025-01-21T00:00:00"/>
    <x v="35"/>
    <x v="0"/>
    <s v="Mumbai"/>
    <s v="Maharashtra"/>
    <x v="3"/>
    <x v="8"/>
    <x v="37"/>
    <x v="2"/>
    <n v="927.14"/>
    <n v="927.14"/>
    <n v="10"/>
    <n v="834.42600000000004"/>
    <x v="0"/>
    <x v="1"/>
    <x v="0"/>
    <n v="7"/>
    <n v="1813400.6490999996"/>
  </r>
  <r>
    <n v="502507"/>
    <n v="11170"/>
    <d v="2026-03-29T00:00:00"/>
    <x v="4"/>
    <x v="0"/>
    <s v="Coimbatore"/>
    <s v="Tamil Nadu"/>
    <x v="1"/>
    <x v="1"/>
    <x v="54"/>
    <x v="2"/>
    <n v="2462.23"/>
    <n v="2462.23"/>
    <n v="17"/>
    <n v="2043.6508999999999"/>
    <x v="1"/>
    <x v="0"/>
    <x v="2"/>
    <n v="4"/>
    <n v="40477276.296199858"/>
  </r>
  <r>
    <n v="502508"/>
    <n v="10304"/>
    <d v="2026-07-09T00:00:00"/>
    <x v="1"/>
    <x v="1"/>
    <s v="Dehradun"/>
    <s v="Uttarakhand"/>
    <x v="1"/>
    <x v="1"/>
    <x v="84"/>
    <x v="2"/>
    <n v="2409.7600000000002"/>
    <n v="2409.7600000000002"/>
    <n v="23"/>
    <n v="1855.5152000000003"/>
    <x v="3"/>
    <x v="0"/>
    <x v="3"/>
    <n v="3"/>
    <n v="40477276.296199858"/>
  </r>
  <r>
    <n v="502509"/>
    <n v="10180"/>
    <d v="2025-05-11T00:00:00"/>
    <x v="23"/>
    <x v="1"/>
    <s v="Mumbai"/>
    <s v="Maharashtra"/>
    <x v="5"/>
    <x v="22"/>
    <x v="102"/>
    <x v="2"/>
    <n v="3642.13"/>
    <n v="3642.13"/>
    <n v="29"/>
    <n v="2585.9123"/>
    <x v="1"/>
    <x v="0"/>
    <x v="1"/>
    <n v="2"/>
    <n v="40477276.296199858"/>
  </r>
  <r>
    <n v="502510"/>
    <n v="10218"/>
    <d v="2025-10-26T00:00:00"/>
    <x v="29"/>
    <x v="1"/>
    <s v="Patna"/>
    <s v="Bihar"/>
    <x v="1"/>
    <x v="12"/>
    <x v="27"/>
    <x v="2"/>
    <n v="1923.29"/>
    <n v="1923.29"/>
    <n v="15"/>
    <n v="1634.7964999999999"/>
    <x v="1"/>
    <x v="0"/>
    <x v="2"/>
    <n v="4"/>
    <n v="40477276.296199858"/>
  </r>
  <r>
    <n v="502511"/>
    <n v="10093"/>
    <d v="2025-08-03T00:00:00"/>
    <x v="16"/>
    <x v="0"/>
    <s v="Hyderabad"/>
    <s v="Telangana"/>
    <x v="2"/>
    <x v="5"/>
    <x v="34"/>
    <x v="1"/>
    <n v="1529.42"/>
    <n v="3058.84"/>
    <n v="23"/>
    <n v="2355.3068000000003"/>
    <x v="0"/>
    <x v="0"/>
    <x v="2"/>
    <n v="3"/>
    <n v="40477276.296199858"/>
  </r>
  <r>
    <n v="502512"/>
    <n v="11294"/>
    <d v="2025-07-31T00:00:00"/>
    <x v="4"/>
    <x v="0"/>
    <s v="Guwahati"/>
    <s v="Assam"/>
    <x v="1"/>
    <x v="9"/>
    <x v="62"/>
    <x v="2"/>
    <n v="1677.71"/>
    <n v="1677.71"/>
    <n v="8"/>
    <n v="1543.4932000000001"/>
    <x v="1"/>
    <x v="0"/>
    <x v="0"/>
    <n v="2"/>
    <n v="40477276.296199858"/>
  </r>
  <r>
    <n v="502513"/>
    <n v="10633"/>
    <d v="2026-07-29T00:00:00"/>
    <x v="3"/>
    <x v="1"/>
    <s v="Nashik"/>
    <s v="Maharashtra"/>
    <x v="2"/>
    <x v="5"/>
    <x v="5"/>
    <x v="2"/>
    <n v="5995.82"/>
    <n v="5995.82"/>
    <n v="5"/>
    <n v="5696.0289999999995"/>
    <x v="1"/>
    <x v="0"/>
    <x v="0"/>
    <n v="3"/>
    <n v="40477276.296199858"/>
  </r>
  <r>
    <n v="502514"/>
    <n v="11443"/>
    <d v="2025-04-25T00:00:00"/>
    <x v="25"/>
    <x v="0"/>
    <s v="Dehradun"/>
    <s v="Uttarakhand"/>
    <x v="4"/>
    <x v="18"/>
    <x v="83"/>
    <x v="2"/>
    <n v="292.76"/>
    <n v="292.76"/>
    <n v="24"/>
    <n v="222.49760000000001"/>
    <x v="1"/>
    <x v="0"/>
    <x v="2"/>
    <n v="2"/>
    <n v="40477276.296199858"/>
  </r>
  <r>
    <n v="502515"/>
    <n v="10405"/>
    <d v="2025-11-29T00:00:00"/>
    <x v="26"/>
    <x v="1"/>
    <s v="Delhi"/>
    <s v="Delhi (NCT)"/>
    <x v="6"/>
    <x v="26"/>
    <x v="85"/>
    <x v="2"/>
    <n v="413.55"/>
    <n v="413.55"/>
    <n v="25"/>
    <n v="310.16250000000002"/>
    <x v="3"/>
    <x v="0"/>
    <x v="1"/>
    <n v="2"/>
    <n v="40477276.296199858"/>
  </r>
  <r>
    <n v="502516"/>
    <n v="11447"/>
    <d v="2026-02-15T00:00:00"/>
    <x v="41"/>
    <x v="1"/>
    <s v="Mumbai"/>
    <s v="Maharashtra"/>
    <x v="3"/>
    <x v="8"/>
    <x v="9"/>
    <x v="2"/>
    <n v="987.12"/>
    <n v="987.12"/>
    <n v="30"/>
    <n v="690.98399999999992"/>
    <x v="2"/>
    <x v="0"/>
    <x v="1"/>
    <n v="3"/>
    <n v="40477276.296199858"/>
  </r>
  <r>
    <n v="502517"/>
    <n v="10065"/>
    <d v="2025-06-11T00:00:00"/>
    <x v="4"/>
    <x v="0"/>
    <s v="Mumbai"/>
    <s v="Maharashtra"/>
    <x v="0"/>
    <x v="13"/>
    <x v="89"/>
    <x v="2"/>
    <n v="268.27999999999997"/>
    <n v="268.27999999999997"/>
    <n v="17"/>
    <n v="222.67239999999995"/>
    <x v="3"/>
    <x v="0"/>
    <x v="2"/>
    <n v="6"/>
    <n v="40477276.296199858"/>
  </r>
  <r>
    <n v="502518"/>
    <n v="11336"/>
    <d v="2026-08-19T00:00:00"/>
    <x v="12"/>
    <x v="1"/>
    <s v="Chandigarh"/>
    <s v="Chandigarh (UT)"/>
    <x v="4"/>
    <x v="15"/>
    <x v="68"/>
    <x v="2"/>
    <n v="721.96"/>
    <n v="721.96"/>
    <n v="12"/>
    <n v="635.32479999999998"/>
    <x v="0"/>
    <x v="2"/>
    <x v="2"/>
    <n v="0"/>
    <n v="3077928.2320000008"/>
  </r>
  <r>
    <n v="502519"/>
    <n v="10874"/>
    <d v="2025-07-26T00:00:00"/>
    <x v="16"/>
    <x v="0"/>
    <s v="Hyderabad"/>
    <s v="Telangana"/>
    <x v="0"/>
    <x v="10"/>
    <x v="30"/>
    <x v="2"/>
    <n v="157.33000000000001"/>
    <n v="157.33000000000001"/>
    <n v="21"/>
    <n v="124.29070000000002"/>
    <x v="1"/>
    <x v="0"/>
    <x v="2"/>
    <n v="4"/>
    <n v="40477276.296199858"/>
  </r>
  <r>
    <n v="502520"/>
    <n v="10846"/>
    <d v="2026-01-09T00:00:00"/>
    <x v="15"/>
    <x v="0"/>
    <s v="Delhi"/>
    <s v="Delhi (NCT)"/>
    <x v="4"/>
    <x v="7"/>
    <x v="10"/>
    <x v="2"/>
    <n v="731.54"/>
    <n v="731.54"/>
    <n v="18"/>
    <n v="599.86279999999999"/>
    <x v="0"/>
    <x v="0"/>
    <x v="0"/>
    <n v="4"/>
    <n v="40477276.296199858"/>
  </r>
  <r>
    <n v="502521"/>
    <n v="10715"/>
    <d v="2025-02-03T00:00:00"/>
    <x v="20"/>
    <x v="0"/>
    <s v="Indore"/>
    <s v="Madhya Pradesh"/>
    <x v="1"/>
    <x v="9"/>
    <x v="25"/>
    <x v="2"/>
    <n v="1248.43"/>
    <n v="1248.43"/>
    <n v="29"/>
    <n v="886.38530000000003"/>
    <x v="0"/>
    <x v="2"/>
    <x v="0"/>
    <n v="0"/>
    <n v="3077928.2320000008"/>
  </r>
  <r>
    <n v="502522"/>
    <n v="10285"/>
    <d v="2025-09-02T00:00:00"/>
    <x v="43"/>
    <x v="0"/>
    <s v="Nashik"/>
    <s v="Maharashtra"/>
    <x v="5"/>
    <x v="12"/>
    <x v="22"/>
    <x v="2"/>
    <n v="496.42"/>
    <n v="496.42"/>
    <n v="17"/>
    <n v="412.02859999999998"/>
    <x v="3"/>
    <x v="0"/>
    <x v="1"/>
    <n v="5"/>
    <n v="40477276.296199858"/>
  </r>
  <r>
    <n v="502523"/>
    <n v="10358"/>
    <d v="2026-01-29T00:00:00"/>
    <x v="29"/>
    <x v="0"/>
    <s v="Delhi"/>
    <s v="Delhi (NCT)"/>
    <x v="3"/>
    <x v="8"/>
    <x v="37"/>
    <x v="3"/>
    <n v="934.23"/>
    <n v="2802.69"/>
    <n v="6"/>
    <n v="2634.5286000000001"/>
    <x v="1"/>
    <x v="0"/>
    <x v="2"/>
    <n v="6"/>
    <n v="40477276.296199858"/>
  </r>
  <r>
    <n v="502524"/>
    <n v="10938"/>
    <d v="2025-05-27T00:00:00"/>
    <x v="28"/>
    <x v="1"/>
    <s v="Guwahati"/>
    <s v="Assam"/>
    <x v="6"/>
    <x v="19"/>
    <x v="104"/>
    <x v="1"/>
    <n v="776.82"/>
    <n v="1553.64"/>
    <n v="23"/>
    <n v="1196.3028000000002"/>
    <x v="1"/>
    <x v="2"/>
    <x v="4"/>
    <n v="0"/>
    <n v="3077928.2320000008"/>
  </r>
  <r>
    <n v="502525"/>
    <n v="10797"/>
    <d v="2025-04-29T00:00:00"/>
    <x v="20"/>
    <x v="1"/>
    <s v="Hyderabad"/>
    <s v="Telangana"/>
    <x v="2"/>
    <x v="5"/>
    <x v="33"/>
    <x v="3"/>
    <n v="4664.46"/>
    <n v="13993.380000000001"/>
    <n v="23"/>
    <n v="10774.902600000001"/>
    <x v="1"/>
    <x v="0"/>
    <x v="1"/>
    <n v="2"/>
    <n v="40477276.296199858"/>
  </r>
  <r>
    <n v="502526"/>
    <n v="10742"/>
    <d v="2025-01-14T00:00:00"/>
    <x v="24"/>
    <x v="0"/>
    <s v="Delhi"/>
    <s v="Delhi (NCT)"/>
    <x v="1"/>
    <x v="1"/>
    <x v="84"/>
    <x v="2"/>
    <n v="2273.8000000000002"/>
    <n v="2273.8000000000002"/>
    <n v="24"/>
    <n v="1728.0880000000002"/>
    <x v="1"/>
    <x v="2"/>
    <x v="0"/>
    <n v="0"/>
    <n v="3077928.2320000008"/>
  </r>
  <r>
    <n v="502527"/>
    <n v="10254"/>
    <d v="2025-07-06T00:00:00"/>
    <x v="21"/>
    <x v="0"/>
    <s v="Ahmedabad"/>
    <s v="Gujarat"/>
    <x v="4"/>
    <x v="7"/>
    <x v="80"/>
    <x v="2"/>
    <n v="584.04"/>
    <n v="584.04"/>
    <n v="26"/>
    <n v="432.18959999999998"/>
    <x v="3"/>
    <x v="0"/>
    <x v="1"/>
    <n v="4"/>
    <n v="40477276.296199858"/>
  </r>
  <r>
    <n v="502528"/>
    <n v="10004"/>
    <d v="2026-05-28T00:00:00"/>
    <x v="9"/>
    <x v="1"/>
    <s v="Ahmedabad"/>
    <s v="Gujarat"/>
    <x v="4"/>
    <x v="7"/>
    <x v="80"/>
    <x v="1"/>
    <n v="596.64"/>
    <n v="1193.28"/>
    <n v="8"/>
    <n v="1097.8176000000001"/>
    <x v="1"/>
    <x v="0"/>
    <x v="1"/>
    <n v="7"/>
    <n v="40477276.296199858"/>
  </r>
  <r>
    <n v="502529"/>
    <n v="10501"/>
    <d v="2025-07-24T00:00:00"/>
    <x v="39"/>
    <x v="1"/>
    <s v="Bengaluru"/>
    <s v="Karnataka"/>
    <x v="5"/>
    <x v="22"/>
    <x v="102"/>
    <x v="2"/>
    <n v="3557"/>
    <n v="3557"/>
    <n v="30"/>
    <n v="2489.8999999999996"/>
    <x v="1"/>
    <x v="0"/>
    <x v="1"/>
    <n v="4"/>
    <n v="40477276.296199858"/>
  </r>
  <r>
    <n v="502530"/>
    <n v="10227"/>
    <d v="2025-11-11T00:00:00"/>
    <x v="8"/>
    <x v="1"/>
    <s v="Patna"/>
    <s v="Bihar"/>
    <x v="0"/>
    <x v="17"/>
    <x v="35"/>
    <x v="3"/>
    <n v="296.68"/>
    <n v="890.04"/>
    <n v="29"/>
    <n v="631.9283999999999"/>
    <x v="3"/>
    <x v="0"/>
    <x v="4"/>
    <n v="5"/>
    <n v="40477276.296199858"/>
  </r>
  <r>
    <n v="502531"/>
    <n v="11446"/>
    <d v="2026-06-04T00:00:00"/>
    <x v="14"/>
    <x v="1"/>
    <s v="Chennai"/>
    <s v="Tamil Nadu"/>
    <x v="1"/>
    <x v="9"/>
    <x v="62"/>
    <x v="2"/>
    <n v="1685.61"/>
    <n v="1685.61"/>
    <n v="16"/>
    <n v="1415.9123999999999"/>
    <x v="3"/>
    <x v="0"/>
    <x v="0"/>
    <n v="3"/>
    <n v="40477276.296199858"/>
  </r>
  <r>
    <n v="502532"/>
    <n v="10725"/>
    <d v="2025-11-06T00:00:00"/>
    <x v="25"/>
    <x v="0"/>
    <s v="Visakhapatnam"/>
    <s v="Andhra Pradesh"/>
    <x v="4"/>
    <x v="18"/>
    <x v="69"/>
    <x v="2"/>
    <n v="356.23"/>
    <n v="356.23"/>
    <n v="2"/>
    <n v="349.10540000000003"/>
    <x v="2"/>
    <x v="0"/>
    <x v="0"/>
    <n v="2"/>
    <n v="40477276.296199858"/>
  </r>
  <r>
    <n v="502533"/>
    <n v="10619"/>
    <d v="2025-07-05T00:00:00"/>
    <x v="15"/>
    <x v="1"/>
    <s v="Mumbai"/>
    <s v="Maharashtra"/>
    <x v="4"/>
    <x v="15"/>
    <x v="18"/>
    <x v="2"/>
    <n v="569.03"/>
    <n v="569.03"/>
    <n v="13"/>
    <n v="495.05609999999996"/>
    <x v="1"/>
    <x v="0"/>
    <x v="1"/>
    <n v="2"/>
    <n v="40477276.296199858"/>
  </r>
  <r>
    <n v="502534"/>
    <n v="10613"/>
    <d v="2025-11-17T00:00:00"/>
    <x v="27"/>
    <x v="0"/>
    <s v="Pune"/>
    <s v="Maharashtra"/>
    <x v="6"/>
    <x v="19"/>
    <x v="41"/>
    <x v="4"/>
    <n v="894.85"/>
    <n v="4474.25"/>
    <n v="18"/>
    <n v="3668.8850000000002"/>
    <x v="1"/>
    <x v="0"/>
    <x v="1"/>
    <n v="4"/>
    <n v="40477276.296199858"/>
  </r>
  <r>
    <n v="502535"/>
    <n v="10070"/>
    <d v="2025-03-12T00:00:00"/>
    <x v="14"/>
    <x v="1"/>
    <s v="Chennai"/>
    <s v="Tamil Nadu"/>
    <x v="2"/>
    <x v="3"/>
    <x v="24"/>
    <x v="2"/>
    <n v="37413.64"/>
    <n v="37413.64"/>
    <n v="26"/>
    <n v="27686.0936"/>
    <x v="1"/>
    <x v="0"/>
    <x v="2"/>
    <n v="5"/>
    <n v="40477276.296199858"/>
  </r>
  <r>
    <n v="502536"/>
    <n v="10883"/>
    <d v="2025-07-26T00:00:00"/>
    <x v="26"/>
    <x v="0"/>
    <s v="Lucknow"/>
    <s v="Uttar Pradesh"/>
    <x v="2"/>
    <x v="14"/>
    <x v="77"/>
    <x v="1"/>
    <n v="65548.899999999994"/>
    <n v="131097.79999999999"/>
    <n v="29"/>
    <n v="93079.43799999998"/>
    <x v="1"/>
    <x v="0"/>
    <x v="2"/>
    <n v="4"/>
    <n v="40477276.296199858"/>
  </r>
  <r>
    <n v="502537"/>
    <n v="10537"/>
    <d v="2025-06-29T00:00:00"/>
    <x v="5"/>
    <x v="1"/>
    <s v="Patna"/>
    <s v="Bihar"/>
    <x v="5"/>
    <x v="23"/>
    <x v="109"/>
    <x v="0"/>
    <n v="2613.94"/>
    <n v="10455.76"/>
    <n v="27"/>
    <n v="7632.7047999999995"/>
    <x v="1"/>
    <x v="0"/>
    <x v="1"/>
    <n v="3"/>
    <n v="40477276.296199858"/>
  </r>
  <r>
    <n v="502538"/>
    <n v="10659"/>
    <d v="2025-10-27T00:00:00"/>
    <x v="25"/>
    <x v="0"/>
    <s v="Bengaluru"/>
    <s v="Karnataka"/>
    <x v="6"/>
    <x v="16"/>
    <x v="70"/>
    <x v="1"/>
    <n v="582.16999999999996"/>
    <n v="1164.3399999999999"/>
    <n v="29"/>
    <n v="826.68139999999994"/>
    <x v="4"/>
    <x v="0"/>
    <x v="1"/>
    <n v="1"/>
    <n v="40477276.296199858"/>
  </r>
  <r>
    <n v="502539"/>
    <n v="11331"/>
    <d v="2025-07-03T00:00:00"/>
    <x v="9"/>
    <x v="1"/>
    <s v="Pune"/>
    <s v="Maharashtra"/>
    <x v="2"/>
    <x v="3"/>
    <x v="57"/>
    <x v="2"/>
    <n v="52848.42"/>
    <n v="52848.42"/>
    <n v="21"/>
    <n v="41750.251799999998"/>
    <x v="0"/>
    <x v="1"/>
    <x v="0"/>
    <n v="4"/>
    <n v="1813400.6490999996"/>
  </r>
  <r>
    <n v="502540"/>
    <n v="11070"/>
    <d v="2025-12-16T00:00:00"/>
    <x v="11"/>
    <x v="1"/>
    <s v="Mumbai"/>
    <s v="Maharashtra"/>
    <x v="2"/>
    <x v="3"/>
    <x v="40"/>
    <x v="1"/>
    <n v="71244.91"/>
    <n v="142489.82"/>
    <n v="18"/>
    <n v="116841.65240000002"/>
    <x v="1"/>
    <x v="0"/>
    <x v="2"/>
    <n v="3"/>
    <n v="40477276.296199858"/>
  </r>
  <r>
    <n v="502541"/>
    <n v="10221"/>
    <d v="2025-05-25T00:00:00"/>
    <x v="45"/>
    <x v="0"/>
    <s v="Dehradun"/>
    <s v="Uttarakhand"/>
    <x v="4"/>
    <x v="18"/>
    <x v="53"/>
    <x v="1"/>
    <n v="586.76"/>
    <n v="1173.52"/>
    <n v="4"/>
    <n v="1126.5791999999999"/>
    <x v="2"/>
    <x v="0"/>
    <x v="2"/>
    <n v="5"/>
    <n v="40477276.296199858"/>
  </r>
  <r>
    <n v="502542"/>
    <n v="10365"/>
    <d v="2026-02-21T00:00:00"/>
    <x v="28"/>
    <x v="0"/>
    <s v="Mumbai"/>
    <s v="Maharashtra"/>
    <x v="2"/>
    <x v="3"/>
    <x v="57"/>
    <x v="0"/>
    <n v="55874.6"/>
    <n v="223498.4"/>
    <n v="26"/>
    <n v="165388.81599999999"/>
    <x v="2"/>
    <x v="0"/>
    <x v="0"/>
    <n v="5"/>
    <n v="40477276.296199858"/>
  </r>
  <r>
    <n v="502543"/>
    <n v="10079"/>
    <d v="2025-06-01T00:00:00"/>
    <x v="8"/>
    <x v="1"/>
    <s v="Gurugram"/>
    <s v="Haryana"/>
    <x v="2"/>
    <x v="3"/>
    <x v="24"/>
    <x v="0"/>
    <n v="40711.58"/>
    <n v="162846.32"/>
    <n v="13"/>
    <n v="141676.2984"/>
    <x v="1"/>
    <x v="0"/>
    <x v="1"/>
    <n v="3"/>
    <n v="40477276.296199858"/>
  </r>
  <r>
    <n v="502544"/>
    <n v="10098"/>
    <d v="2026-01-12T00:00:00"/>
    <x v="27"/>
    <x v="1"/>
    <s v="Surat"/>
    <s v="Gujarat"/>
    <x v="0"/>
    <x v="10"/>
    <x v="81"/>
    <x v="2"/>
    <n v="681.66"/>
    <n v="681.66"/>
    <n v="27"/>
    <n v="497.61179999999996"/>
    <x v="1"/>
    <x v="0"/>
    <x v="2"/>
    <n v="5"/>
    <n v="40477276.296199858"/>
  </r>
  <r>
    <n v="502545"/>
    <n v="11204"/>
    <d v="2025-08-29T00:00:00"/>
    <x v="10"/>
    <x v="0"/>
    <s v="Vadodara"/>
    <s v="Gujarat"/>
    <x v="1"/>
    <x v="9"/>
    <x v="25"/>
    <x v="2"/>
    <n v="1222.43"/>
    <n v="1222.43"/>
    <n v="29"/>
    <n v="867.92529999999999"/>
    <x v="1"/>
    <x v="0"/>
    <x v="1"/>
    <n v="7"/>
    <n v="40477276.296199858"/>
  </r>
  <r>
    <n v="502546"/>
    <n v="10745"/>
    <d v="2026-03-03T00:00:00"/>
    <x v="10"/>
    <x v="1"/>
    <s v="Bhopal"/>
    <s v="Madhya Pradesh"/>
    <x v="0"/>
    <x v="0"/>
    <x v="65"/>
    <x v="2"/>
    <n v="39.06"/>
    <n v="39.06"/>
    <n v="10"/>
    <n v="35.154000000000003"/>
    <x v="0"/>
    <x v="0"/>
    <x v="2"/>
    <n v="3"/>
    <n v="40477276.296199858"/>
  </r>
  <r>
    <n v="502547"/>
    <n v="10532"/>
    <d v="2025-12-27T00:00:00"/>
    <x v="19"/>
    <x v="1"/>
    <s v="Mumbai"/>
    <s v="Maharashtra"/>
    <x v="5"/>
    <x v="12"/>
    <x v="95"/>
    <x v="1"/>
    <n v="379.65"/>
    <n v="759.3"/>
    <n v="8"/>
    <n v="698.55600000000004"/>
    <x v="1"/>
    <x v="0"/>
    <x v="4"/>
    <n v="3"/>
    <n v="40477276.296199858"/>
  </r>
  <r>
    <n v="502548"/>
    <n v="10263"/>
    <d v="2026-03-07T00:00:00"/>
    <x v="0"/>
    <x v="0"/>
    <s v="Kolkata"/>
    <s v="West Bengal"/>
    <x v="1"/>
    <x v="1"/>
    <x v="1"/>
    <x v="2"/>
    <n v="1769.38"/>
    <n v="1769.38"/>
    <n v="22"/>
    <n v="1380.1164000000001"/>
    <x v="2"/>
    <x v="0"/>
    <x v="2"/>
    <n v="5"/>
    <n v="40477276.296199858"/>
  </r>
  <r>
    <n v="502549"/>
    <n v="11101"/>
    <d v="2025-03-03T00:00:00"/>
    <x v="21"/>
    <x v="0"/>
    <s v="Hyderabad"/>
    <s v="Telangana"/>
    <x v="5"/>
    <x v="24"/>
    <x v="76"/>
    <x v="2"/>
    <n v="2588.7399999999998"/>
    <n v="2588.7399999999998"/>
    <n v="27"/>
    <n v="1889.7801999999997"/>
    <x v="1"/>
    <x v="0"/>
    <x v="2"/>
    <n v="4"/>
    <n v="40477276.296199858"/>
  </r>
  <r>
    <n v="502550"/>
    <n v="10350"/>
    <d v="2025-10-08T00:00:00"/>
    <x v="3"/>
    <x v="0"/>
    <s v="Delhi"/>
    <s v="Delhi (NCT)"/>
    <x v="3"/>
    <x v="4"/>
    <x v="4"/>
    <x v="1"/>
    <n v="3363.05"/>
    <n v="6726.1"/>
    <n v="12"/>
    <n v="5918.9680000000008"/>
    <x v="1"/>
    <x v="0"/>
    <x v="4"/>
    <n v="4"/>
    <n v="40477276.296199858"/>
  </r>
  <r>
    <n v="502551"/>
    <n v="10793"/>
    <d v="2026-01-27T00:00:00"/>
    <x v="27"/>
    <x v="0"/>
    <s v="Nashik"/>
    <s v="Maharashtra"/>
    <x v="2"/>
    <x v="14"/>
    <x v="17"/>
    <x v="1"/>
    <n v="54282.51"/>
    <n v="108565.02"/>
    <n v="20"/>
    <n v="86852.016000000003"/>
    <x v="3"/>
    <x v="0"/>
    <x v="2"/>
    <n v="3"/>
    <n v="40477276.296199858"/>
  </r>
  <r>
    <n v="502552"/>
    <n v="10901"/>
    <d v="2025-09-30T00:00:00"/>
    <x v="11"/>
    <x v="1"/>
    <s v="Lucknow"/>
    <s v="Uttar Pradesh"/>
    <x v="6"/>
    <x v="19"/>
    <x v="31"/>
    <x v="2"/>
    <n v="820.17"/>
    <n v="820.17"/>
    <n v="26"/>
    <n v="606.92579999999998"/>
    <x v="0"/>
    <x v="0"/>
    <x v="1"/>
    <n v="1"/>
    <n v="40477276.296199858"/>
  </r>
  <r>
    <n v="502553"/>
    <n v="10306"/>
    <d v="2026-04-20T00:00:00"/>
    <x v="8"/>
    <x v="1"/>
    <s v="Surat"/>
    <s v="Gujarat"/>
    <x v="1"/>
    <x v="2"/>
    <x v="6"/>
    <x v="0"/>
    <n v="5058.3599999999997"/>
    <n v="20233.439999999999"/>
    <n v="30"/>
    <n v="14163.407999999998"/>
    <x v="0"/>
    <x v="0"/>
    <x v="2"/>
    <n v="2"/>
    <n v="40477276.296199858"/>
  </r>
  <r>
    <n v="502554"/>
    <n v="11251"/>
    <d v="2025-09-09T00:00:00"/>
    <x v="11"/>
    <x v="1"/>
    <s v="Kochi"/>
    <s v="Kerala"/>
    <x v="3"/>
    <x v="4"/>
    <x v="39"/>
    <x v="2"/>
    <n v="5105.5"/>
    <n v="5105.5"/>
    <n v="27"/>
    <n v="3727.0149999999999"/>
    <x v="0"/>
    <x v="0"/>
    <x v="2"/>
    <n v="3"/>
    <n v="40477276.296199858"/>
  </r>
  <r>
    <n v="502555"/>
    <n v="11009"/>
    <d v="2025-02-17T00:00:00"/>
    <x v="6"/>
    <x v="0"/>
    <s v="Kolkata"/>
    <s v="West Bengal"/>
    <x v="2"/>
    <x v="6"/>
    <x v="7"/>
    <x v="2"/>
    <n v="5182.88"/>
    <n v="5182.88"/>
    <n v="4"/>
    <n v="4975.5648000000001"/>
    <x v="5"/>
    <x v="0"/>
    <x v="2"/>
    <n v="4"/>
    <n v="40477276.296199858"/>
  </r>
  <r>
    <n v="502556"/>
    <n v="11395"/>
    <d v="2026-05-01T00:00:00"/>
    <x v="12"/>
    <x v="1"/>
    <s v="Kolkata"/>
    <s v="West Bengal"/>
    <x v="1"/>
    <x v="1"/>
    <x v="84"/>
    <x v="2"/>
    <n v="2247.85"/>
    <n v="2247.85"/>
    <n v="2"/>
    <n v="2202.893"/>
    <x v="0"/>
    <x v="0"/>
    <x v="2"/>
    <n v="4"/>
    <n v="40477276.296199858"/>
  </r>
  <r>
    <n v="502557"/>
    <n v="10116"/>
    <d v="2026-01-27T00:00:00"/>
    <x v="27"/>
    <x v="1"/>
    <s v="Nashik"/>
    <s v="Maharashtra"/>
    <x v="1"/>
    <x v="12"/>
    <x v="78"/>
    <x v="2"/>
    <n v="2328.29"/>
    <n v="2328.29"/>
    <n v="17"/>
    <n v="1932.4806999999998"/>
    <x v="2"/>
    <x v="0"/>
    <x v="1"/>
    <n v="3"/>
    <n v="40477276.296199858"/>
  </r>
  <r>
    <n v="502558"/>
    <n v="10796"/>
    <d v="2026-05-27T00:00:00"/>
    <x v="6"/>
    <x v="0"/>
    <s v="Chandigarh"/>
    <s v="Chandigarh (UT)"/>
    <x v="0"/>
    <x v="10"/>
    <x v="30"/>
    <x v="1"/>
    <n v="146.78"/>
    <n v="293.56"/>
    <n v="8"/>
    <n v="270.0752"/>
    <x v="0"/>
    <x v="2"/>
    <x v="0"/>
    <n v="0"/>
    <n v="3077928.2320000008"/>
  </r>
  <r>
    <n v="502559"/>
    <n v="10099"/>
    <d v="2025-08-13T00:00:00"/>
    <x v="20"/>
    <x v="0"/>
    <s v="Kochi"/>
    <s v="Kerala"/>
    <x v="1"/>
    <x v="1"/>
    <x v="1"/>
    <x v="2"/>
    <n v="1729.35"/>
    <n v="1729.35"/>
    <n v="13"/>
    <n v="1504.5345"/>
    <x v="3"/>
    <x v="0"/>
    <x v="1"/>
    <n v="3"/>
    <n v="40477276.296199858"/>
  </r>
  <r>
    <n v="502560"/>
    <n v="10980"/>
    <d v="2025-08-20T00:00:00"/>
    <x v="28"/>
    <x v="1"/>
    <s v="Lucknow"/>
    <s v="Uttar Pradesh"/>
    <x v="4"/>
    <x v="18"/>
    <x v="53"/>
    <x v="2"/>
    <n v="583.20000000000005"/>
    <n v="583.20000000000005"/>
    <n v="7"/>
    <n v="542.37599999999998"/>
    <x v="3"/>
    <x v="0"/>
    <x v="1"/>
    <n v="5"/>
    <n v="40477276.296199858"/>
  </r>
  <r>
    <n v="502561"/>
    <n v="11206"/>
    <d v="2026-06-10T00:00:00"/>
    <x v="20"/>
    <x v="1"/>
    <s v="Bengaluru"/>
    <s v="Karnataka"/>
    <x v="6"/>
    <x v="26"/>
    <x v="110"/>
    <x v="1"/>
    <n v="525.16"/>
    <n v="1050.32"/>
    <n v="2"/>
    <n v="1029.3136"/>
    <x v="1"/>
    <x v="2"/>
    <x v="2"/>
    <n v="0"/>
    <n v="3077928.2320000008"/>
  </r>
  <r>
    <n v="502562"/>
    <n v="10930"/>
    <d v="2026-05-29T00:00:00"/>
    <x v="7"/>
    <x v="1"/>
    <s v="Ahmedabad"/>
    <s v="Gujarat"/>
    <x v="1"/>
    <x v="9"/>
    <x v="25"/>
    <x v="2"/>
    <n v="1277.55"/>
    <n v="1277.55"/>
    <n v="11"/>
    <n v="1137.0194999999999"/>
    <x v="0"/>
    <x v="0"/>
    <x v="0"/>
    <n v="3"/>
    <n v="40477276.296199858"/>
  </r>
  <r>
    <n v="502563"/>
    <n v="10803"/>
    <d v="2025-10-05T00:00:00"/>
    <x v="8"/>
    <x v="0"/>
    <s v="Bhopal"/>
    <s v="Madhya Pradesh"/>
    <x v="3"/>
    <x v="20"/>
    <x v="36"/>
    <x v="2"/>
    <n v="6525.71"/>
    <n v="6525.71"/>
    <n v="4"/>
    <n v="6264.6815999999999"/>
    <x v="3"/>
    <x v="0"/>
    <x v="2"/>
    <n v="3"/>
    <n v="40477276.296199858"/>
  </r>
  <r>
    <n v="502564"/>
    <n v="10845"/>
    <d v="2025-10-09T00:00:00"/>
    <x v="25"/>
    <x v="1"/>
    <s v="Hyderabad"/>
    <s v="Telangana"/>
    <x v="4"/>
    <x v="18"/>
    <x v="69"/>
    <x v="1"/>
    <n v="355.65"/>
    <n v="711.3"/>
    <n v="23"/>
    <n v="547.70100000000002"/>
    <x v="0"/>
    <x v="1"/>
    <x v="0"/>
    <n v="4"/>
    <n v="1813400.6490999996"/>
  </r>
  <r>
    <n v="502565"/>
    <n v="10438"/>
    <d v="2025-09-13T00:00:00"/>
    <x v="13"/>
    <x v="1"/>
    <s v="Nagpur"/>
    <s v="Maharashtra"/>
    <x v="2"/>
    <x v="5"/>
    <x v="34"/>
    <x v="2"/>
    <n v="1410.88"/>
    <n v="1410.88"/>
    <n v="4"/>
    <n v="1354.4448"/>
    <x v="0"/>
    <x v="0"/>
    <x v="2"/>
    <n v="6"/>
    <n v="40477276.296199858"/>
  </r>
  <r>
    <n v="502566"/>
    <n v="10206"/>
    <d v="2026-03-05T00:00:00"/>
    <x v="2"/>
    <x v="1"/>
    <s v="Kolkata"/>
    <s v="West Bengal"/>
    <x v="0"/>
    <x v="13"/>
    <x v="67"/>
    <x v="2"/>
    <n v="185.29"/>
    <n v="185.29"/>
    <n v="15"/>
    <n v="157.4965"/>
    <x v="0"/>
    <x v="0"/>
    <x v="2"/>
    <n v="4"/>
    <n v="40477276.296199858"/>
  </r>
  <r>
    <n v="502567"/>
    <n v="10225"/>
    <d v="2026-01-21T00:00:00"/>
    <x v="26"/>
    <x v="1"/>
    <s v="Hyderabad"/>
    <s v="Telangana"/>
    <x v="2"/>
    <x v="3"/>
    <x v="40"/>
    <x v="2"/>
    <n v="73825.820000000007"/>
    <n v="73825.820000000007"/>
    <n v="2"/>
    <n v="72349.303599999999"/>
    <x v="1"/>
    <x v="0"/>
    <x v="1"/>
    <n v="2"/>
    <n v="40477276.296199858"/>
  </r>
  <r>
    <n v="502568"/>
    <n v="10214"/>
    <d v="2025-10-18T00:00:00"/>
    <x v="1"/>
    <x v="1"/>
    <s v="Chennai"/>
    <s v="Tamil Nadu"/>
    <x v="5"/>
    <x v="22"/>
    <x v="55"/>
    <x v="3"/>
    <n v="2339.13"/>
    <n v="7017.39"/>
    <n v="29"/>
    <n v="4982.3468999999996"/>
    <x v="2"/>
    <x v="0"/>
    <x v="3"/>
    <n v="4"/>
    <n v="40477276.296199858"/>
  </r>
  <r>
    <n v="502569"/>
    <n v="11099"/>
    <d v="2026-01-07T00:00:00"/>
    <x v="39"/>
    <x v="1"/>
    <s v="Surat"/>
    <s v="Gujarat"/>
    <x v="4"/>
    <x v="7"/>
    <x v="8"/>
    <x v="1"/>
    <n v="524.74"/>
    <n v="1049.48"/>
    <n v="2"/>
    <n v="1028.4903999999999"/>
    <x v="1"/>
    <x v="0"/>
    <x v="0"/>
    <n v="2"/>
    <n v="40477276.296199858"/>
  </r>
  <r>
    <n v="502570"/>
    <n v="10891"/>
    <d v="2025-02-02T00:00:00"/>
    <x v="4"/>
    <x v="0"/>
    <s v="Indore"/>
    <s v="Madhya Pradesh"/>
    <x v="4"/>
    <x v="15"/>
    <x v="73"/>
    <x v="2"/>
    <n v="470.39"/>
    <n v="470.39"/>
    <n v="26"/>
    <n v="348.08859999999999"/>
    <x v="1"/>
    <x v="0"/>
    <x v="0"/>
    <n v="3"/>
    <n v="40477276.296199858"/>
  </r>
  <r>
    <n v="502571"/>
    <n v="10032"/>
    <d v="2025-03-20T00:00:00"/>
    <x v="44"/>
    <x v="0"/>
    <s v="Mumbai"/>
    <s v="Maharashtra"/>
    <x v="2"/>
    <x v="14"/>
    <x v="23"/>
    <x v="1"/>
    <n v="55019.42"/>
    <n v="110038.84"/>
    <n v="29"/>
    <n v="78127.576399999991"/>
    <x v="3"/>
    <x v="0"/>
    <x v="2"/>
    <n v="3"/>
    <n v="40477276.296199858"/>
  </r>
  <r>
    <n v="502572"/>
    <n v="10917"/>
    <d v="2025-12-02T00:00:00"/>
    <x v="1"/>
    <x v="1"/>
    <s v="Bhopal"/>
    <s v="Madhya Pradesh"/>
    <x v="0"/>
    <x v="17"/>
    <x v="86"/>
    <x v="1"/>
    <n v="738.79"/>
    <n v="1477.58"/>
    <n v="30"/>
    <n v="1034.3059999999998"/>
    <x v="1"/>
    <x v="2"/>
    <x v="0"/>
    <n v="0"/>
    <n v="3077928.2320000008"/>
  </r>
  <r>
    <n v="502573"/>
    <n v="10171"/>
    <d v="2025-12-30T00:00:00"/>
    <x v="2"/>
    <x v="1"/>
    <s v="Indore"/>
    <s v="Madhya Pradesh"/>
    <x v="3"/>
    <x v="8"/>
    <x v="9"/>
    <x v="4"/>
    <n v="964.76"/>
    <n v="4823.8"/>
    <n v="23"/>
    <n v="3714.326"/>
    <x v="1"/>
    <x v="0"/>
    <x v="1"/>
    <n v="4"/>
    <n v="40477276.296199858"/>
  </r>
  <r>
    <n v="502574"/>
    <n v="10667"/>
    <d v="2025-02-03T00:00:00"/>
    <x v="29"/>
    <x v="1"/>
    <s v="Mumbai"/>
    <s v="Maharashtra"/>
    <x v="3"/>
    <x v="4"/>
    <x v="4"/>
    <x v="2"/>
    <n v="3275.04"/>
    <n v="3275.04"/>
    <n v="14"/>
    <n v="2816.5344"/>
    <x v="0"/>
    <x v="2"/>
    <x v="2"/>
    <n v="0"/>
    <n v="3077928.2320000008"/>
  </r>
  <r>
    <n v="502575"/>
    <n v="11313"/>
    <d v="2025-09-15T00:00:00"/>
    <x v="30"/>
    <x v="0"/>
    <s v="Chennai"/>
    <s v="Tamil Nadu"/>
    <x v="1"/>
    <x v="1"/>
    <x v="84"/>
    <x v="1"/>
    <n v="2299.61"/>
    <n v="4599.22"/>
    <n v="25"/>
    <n v="3449.415"/>
    <x v="1"/>
    <x v="0"/>
    <x v="1"/>
    <n v="3"/>
    <n v="40477276.296199858"/>
  </r>
  <r>
    <n v="502576"/>
    <n v="10051"/>
    <d v="2025-08-09T00:00:00"/>
    <x v="11"/>
    <x v="1"/>
    <s v="Patna"/>
    <s v="Bihar"/>
    <x v="1"/>
    <x v="1"/>
    <x v="74"/>
    <x v="1"/>
    <n v="1904.96"/>
    <n v="3809.92"/>
    <n v="24"/>
    <n v="2895.5392000000002"/>
    <x v="1"/>
    <x v="0"/>
    <x v="1"/>
    <n v="2"/>
    <n v="40477276.296199858"/>
  </r>
  <r>
    <n v="502577"/>
    <n v="10227"/>
    <d v="2026-07-12T00:00:00"/>
    <x v="8"/>
    <x v="1"/>
    <s v="Patna"/>
    <s v="Bihar"/>
    <x v="3"/>
    <x v="8"/>
    <x v="14"/>
    <x v="2"/>
    <n v="726.62"/>
    <n v="726.62"/>
    <n v="20"/>
    <n v="581.29600000000005"/>
    <x v="3"/>
    <x v="0"/>
    <x v="0"/>
    <n v="1"/>
    <n v="40477276.296199858"/>
  </r>
  <r>
    <n v="502578"/>
    <n v="10198"/>
    <d v="2026-07-24T00:00:00"/>
    <x v="25"/>
    <x v="1"/>
    <s v="Kolkata"/>
    <s v="West Bengal"/>
    <x v="0"/>
    <x v="0"/>
    <x v="65"/>
    <x v="2"/>
    <n v="42.12"/>
    <n v="42.12"/>
    <n v="10"/>
    <n v="37.908000000000001"/>
    <x v="0"/>
    <x v="0"/>
    <x v="1"/>
    <n v="5"/>
    <n v="40477276.296199858"/>
  </r>
  <r>
    <n v="502579"/>
    <n v="11165"/>
    <d v="2026-05-25T00:00:00"/>
    <x v="21"/>
    <x v="0"/>
    <s v="Coimbatore"/>
    <s v="Tamil Nadu"/>
    <x v="0"/>
    <x v="0"/>
    <x v="29"/>
    <x v="2"/>
    <n v="38.97"/>
    <n v="38.97"/>
    <n v="12"/>
    <n v="34.293599999999998"/>
    <x v="1"/>
    <x v="0"/>
    <x v="1"/>
    <n v="1"/>
    <n v="40477276.296199858"/>
  </r>
  <r>
    <n v="502580"/>
    <n v="10852"/>
    <d v="2025-11-06T00:00:00"/>
    <x v="41"/>
    <x v="0"/>
    <s v="Gurugram"/>
    <s v="Haryana"/>
    <x v="2"/>
    <x v="5"/>
    <x v="26"/>
    <x v="2"/>
    <n v="5308.88"/>
    <n v="5308.88"/>
    <n v="19"/>
    <n v="4300.1928000000007"/>
    <x v="1"/>
    <x v="0"/>
    <x v="0"/>
    <n v="6"/>
    <n v="40477276.296199858"/>
  </r>
  <r>
    <n v="502581"/>
    <n v="11336"/>
    <d v="2025-04-16T00:00:00"/>
    <x v="12"/>
    <x v="1"/>
    <s v="Chandigarh"/>
    <s v="Chandigarh (UT)"/>
    <x v="2"/>
    <x v="6"/>
    <x v="58"/>
    <x v="3"/>
    <n v="28929.49"/>
    <n v="86788.47"/>
    <n v="14"/>
    <n v="74638.084199999998"/>
    <x v="2"/>
    <x v="0"/>
    <x v="2"/>
    <n v="1"/>
    <n v="40477276.296199858"/>
  </r>
  <r>
    <n v="502582"/>
    <n v="11047"/>
    <d v="2025-03-31T00:00:00"/>
    <x v="1"/>
    <x v="0"/>
    <s v="Bengaluru"/>
    <s v="Karnataka"/>
    <x v="0"/>
    <x v="10"/>
    <x v="81"/>
    <x v="2"/>
    <n v="705.31"/>
    <n v="705.31"/>
    <n v="18"/>
    <n v="578.35419999999999"/>
    <x v="5"/>
    <x v="0"/>
    <x v="2"/>
    <n v="2"/>
    <n v="40477276.296199858"/>
  </r>
  <r>
    <n v="502583"/>
    <n v="10260"/>
    <d v="2025-10-20T00:00:00"/>
    <x v="4"/>
    <x v="1"/>
    <s v="Dehradun"/>
    <s v="Uttarakhand"/>
    <x v="0"/>
    <x v="13"/>
    <x v="89"/>
    <x v="2"/>
    <n v="287.45999999999998"/>
    <n v="287.45999999999998"/>
    <n v="27"/>
    <n v="209.84579999999997"/>
    <x v="1"/>
    <x v="0"/>
    <x v="0"/>
    <n v="6"/>
    <n v="40477276.296199858"/>
  </r>
  <r>
    <n v="502584"/>
    <n v="10250"/>
    <d v="2025-06-29T00:00:00"/>
    <x v="11"/>
    <x v="0"/>
    <s v="Gurugram"/>
    <s v="Haryana"/>
    <x v="2"/>
    <x v="3"/>
    <x v="3"/>
    <x v="1"/>
    <n v="25117.78"/>
    <n v="50235.56"/>
    <n v="2"/>
    <n v="49230.8488"/>
    <x v="0"/>
    <x v="0"/>
    <x v="0"/>
    <n v="5"/>
    <n v="40477276.296199858"/>
  </r>
  <r>
    <n v="502585"/>
    <n v="10088"/>
    <d v="2025-08-11T00:00:00"/>
    <x v="11"/>
    <x v="0"/>
    <s v="Delhi"/>
    <s v="Delhi (NCT)"/>
    <x v="2"/>
    <x v="6"/>
    <x v="7"/>
    <x v="1"/>
    <n v="5461.42"/>
    <n v="10922.84"/>
    <n v="12"/>
    <n v="9612.0992000000006"/>
    <x v="0"/>
    <x v="1"/>
    <x v="1"/>
    <n v="2"/>
    <n v="1813400.6490999996"/>
  </r>
  <r>
    <n v="502586"/>
    <n v="10688"/>
    <d v="2026-08-03T00:00:00"/>
    <x v="12"/>
    <x v="1"/>
    <s v="Pune"/>
    <s v="Maharashtra"/>
    <x v="0"/>
    <x v="0"/>
    <x v="29"/>
    <x v="2"/>
    <n v="38.03"/>
    <n v="38.03"/>
    <n v="28"/>
    <n v="27.381599999999999"/>
    <x v="0"/>
    <x v="2"/>
    <x v="4"/>
    <n v="0"/>
    <n v="3077928.2320000008"/>
  </r>
  <r>
    <n v="502587"/>
    <n v="10143"/>
    <d v="2025-08-11T00:00:00"/>
    <x v="19"/>
    <x v="0"/>
    <s v="Kolkata"/>
    <s v="West Bengal"/>
    <x v="1"/>
    <x v="12"/>
    <x v="27"/>
    <x v="1"/>
    <n v="2104.64"/>
    <n v="4209.28"/>
    <n v="30"/>
    <n v="2946.4959999999996"/>
    <x v="4"/>
    <x v="0"/>
    <x v="1"/>
    <n v="5"/>
    <n v="40477276.296199858"/>
  </r>
  <r>
    <n v="502588"/>
    <n v="10859"/>
    <d v="2026-04-05T00:00:00"/>
    <x v="41"/>
    <x v="0"/>
    <s v="Bhopal"/>
    <s v="Madhya Pradesh"/>
    <x v="5"/>
    <x v="24"/>
    <x v="108"/>
    <x v="1"/>
    <n v="290.58999999999997"/>
    <n v="581.17999999999995"/>
    <n v="26"/>
    <n v="430.07319999999999"/>
    <x v="0"/>
    <x v="0"/>
    <x v="2"/>
    <n v="5"/>
    <n v="40477276.296199858"/>
  </r>
  <r>
    <n v="502589"/>
    <n v="11082"/>
    <d v="2025-05-20T00:00:00"/>
    <x v="12"/>
    <x v="1"/>
    <s v="Bhopal"/>
    <s v="Madhya Pradesh"/>
    <x v="3"/>
    <x v="20"/>
    <x v="63"/>
    <x v="2"/>
    <n v="5698.1"/>
    <n v="5698.1"/>
    <n v="17"/>
    <n v="4729.4229999999998"/>
    <x v="2"/>
    <x v="2"/>
    <x v="2"/>
    <n v="0"/>
    <n v="3077928.2320000008"/>
  </r>
  <r>
    <n v="502590"/>
    <n v="10963"/>
    <d v="2026-01-15T00:00:00"/>
    <x v="25"/>
    <x v="2"/>
    <s v="Guwahati"/>
    <s v="Assam"/>
    <x v="0"/>
    <x v="10"/>
    <x v="12"/>
    <x v="2"/>
    <n v="208.81"/>
    <n v="208.81"/>
    <n v="10"/>
    <n v="187.929"/>
    <x v="2"/>
    <x v="1"/>
    <x v="3"/>
    <n v="3"/>
    <n v="1813400.6490999996"/>
  </r>
  <r>
    <n v="502591"/>
    <n v="10191"/>
    <d v="2026-02-11T00:00:00"/>
    <x v="26"/>
    <x v="0"/>
    <s v="Visakhapatnam"/>
    <s v="Andhra Pradesh"/>
    <x v="2"/>
    <x v="14"/>
    <x v="23"/>
    <x v="2"/>
    <n v="59980.03"/>
    <n v="59980.03"/>
    <n v="24"/>
    <n v="45584.822800000002"/>
    <x v="4"/>
    <x v="0"/>
    <x v="2"/>
    <n v="3"/>
    <n v="40477276.296199858"/>
  </r>
  <r>
    <n v="502592"/>
    <n v="10018"/>
    <d v="2025-11-15T00:00:00"/>
    <x v="27"/>
    <x v="0"/>
    <s v="Lucknow"/>
    <s v="Uttar Pradesh"/>
    <x v="3"/>
    <x v="8"/>
    <x v="46"/>
    <x v="0"/>
    <n v="1211.82"/>
    <n v="4847.28"/>
    <n v="12"/>
    <n v="4265.6063999999997"/>
    <x v="1"/>
    <x v="0"/>
    <x v="1"/>
    <n v="5"/>
    <n v="40477276.296199858"/>
  </r>
  <r>
    <n v="502593"/>
    <n v="10390"/>
    <d v="2025-12-03T00:00:00"/>
    <x v="41"/>
    <x v="0"/>
    <s v="Surat"/>
    <s v="Gujarat"/>
    <x v="4"/>
    <x v="7"/>
    <x v="10"/>
    <x v="2"/>
    <n v="739.82"/>
    <n v="739.82"/>
    <n v="23"/>
    <n v="569.66140000000007"/>
    <x v="0"/>
    <x v="0"/>
    <x v="2"/>
    <n v="2"/>
    <n v="40477276.296199858"/>
  </r>
  <r>
    <n v="502594"/>
    <n v="11422"/>
    <d v="2025-08-26T00:00:00"/>
    <x v="6"/>
    <x v="0"/>
    <s v="Mumbai"/>
    <s v="Maharashtra"/>
    <x v="2"/>
    <x v="3"/>
    <x v="3"/>
    <x v="2"/>
    <n v="23781.73"/>
    <n v="23781.73"/>
    <n v="14"/>
    <n v="20452.287799999998"/>
    <x v="1"/>
    <x v="0"/>
    <x v="0"/>
    <n v="3"/>
    <n v="40477276.296199858"/>
  </r>
  <r>
    <n v="502595"/>
    <n v="11257"/>
    <d v="2025-11-12T00:00:00"/>
    <x v="37"/>
    <x v="1"/>
    <s v="Nashik"/>
    <s v="Maharashtra"/>
    <x v="0"/>
    <x v="0"/>
    <x v="90"/>
    <x v="2"/>
    <n v="52.69"/>
    <n v="52.69"/>
    <n v="29"/>
    <n v="37.409899999999993"/>
    <x v="2"/>
    <x v="0"/>
    <x v="0"/>
    <n v="6"/>
    <n v="40477276.296199858"/>
  </r>
  <r>
    <n v="502596"/>
    <n v="11158"/>
    <d v="2026-05-24T00:00:00"/>
    <x v="45"/>
    <x v="0"/>
    <s v="Kolkata"/>
    <s v="West Bengal"/>
    <x v="1"/>
    <x v="12"/>
    <x v="32"/>
    <x v="2"/>
    <n v="2547.87"/>
    <n v="2547.87"/>
    <n v="28"/>
    <n v="1834.4663999999998"/>
    <x v="1"/>
    <x v="0"/>
    <x v="2"/>
    <n v="6"/>
    <n v="40477276.296199858"/>
  </r>
  <r>
    <n v="502597"/>
    <n v="10972"/>
    <d v="2025-11-10T00:00:00"/>
    <x v="14"/>
    <x v="0"/>
    <s v="Hyderabad"/>
    <s v="Telangana"/>
    <x v="4"/>
    <x v="21"/>
    <x v="98"/>
    <x v="2"/>
    <n v="516.05999999999995"/>
    <n v="516.05999999999995"/>
    <n v="30"/>
    <n v="361.24199999999996"/>
    <x v="1"/>
    <x v="0"/>
    <x v="1"/>
    <n v="7"/>
    <n v="40477276.296199858"/>
  </r>
  <r>
    <n v="502598"/>
    <n v="10944"/>
    <d v="2026-07-09T00:00:00"/>
    <x v="7"/>
    <x v="0"/>
    <s v="Mumbai"/>
    <s v="Maharashtra"/>
    <x v="0"/>
    <x v="10"/>
    <x v="12"/>
    <x v="2"/>
    <n v="195.07"/>
    <n v="195.07"/>
    <n v="8"/>
    <n v="179.46440000000001"/>
    <x v="0"/>
    <x v="0"/>
    <x v="1"/>
    <n v="3"/>
    <n v="40477276.296199858"/>
  </r>
  <r>
    <n v="502599"/>
    <n v="10394"/>
    <d v="2026-01-31T00:00:00"/>
    <x v="44"/>
    <x v="1"/>
    <s v="Mumbai"/>
    <s v="Maharashtra"/>
    <x v="4"/>
    <x v="21"/>
    <x v="47"/>
    <x v="1"/>
    <n v="451.2"/>
    <n v="902.4"/>
    <n v="2"/>
    <n v="884.35199999999998"/>
    <x v="4"/>
    <x v="1"/>
    <x v="4"/>
    <n v="6"/>
    <n v="1813400.6490999996"/>
  </r>
  <r>
    <n v="502600"/>
    <n v="11259"/>
    <d v="2026-02-01T00:00:00"/>
    <x v="16"/>
    <x v="1"/>
    <s v="Coimbatore"/>
    <s v="Tamil Nadu"/>
    <x v="3"/>
    <x v="4"/>
    <x v="88"/>
    <x v="2"/>
    <n v="6629.14"/>
    <n v="6629.14"/>
    <n v="9"/>
    <n v="6032.5174000000006"/>
    <x v="0"/>
    <x v="0"/>
    <x v="2"/>
    <n v="2"/>
    <n v="40477276.296199858"/>
  </r>
  <r>
    <n v="502601"/>
    <n v="10330"/>
    <d v="2025-08-14T00:00:00"/>
    <x v="1"/>
    <x v="0"/>
    <s v="Delhi"/>
    <s v="Delhi (NCT)"/>
    <x v="0"/>
    <x v="13"/>
    <x v="67"/>
    <x v="2"/>
    <n v="182.12"/>
    <n v="182.12"/>
    <n v="19"/>
    <n v="147.5172"/>
    <x v="0"/>
    <x v="0"/>
    <x v="2"/>
    <n v="2"/>
    <n v="40477276.296199858"/>
  </r>
  <r>
    <n v="502602"/>
    <n v="11300"/>
    <d v="2026-05-09T00:00:00"/>
    <x v="11"/>
    <x v="0"/>
    <s v="Bhopal"/>
    <s v="Madhya Pradesh"/>
    <x v="2"/>
    <x v="14"/>
    <x v="61"/>
    <x v="2"/>
    <n v="60906.64"/>
    <n v="60906.64"/>
    <n v="24"/>
    <n v="46289.046399999999"/>
    <x v="0"/>
    <x v="0"/>
    <x v="1"/>
    <n v="4"/>
    <n v="40477276.296199858"/>
  </r>
  <r>
    <n v="502603"/>
    <n v="10211"/>
    <d v="2026-02-06T00:00:00"/>
    <x v="10"/>
    <x v="1"/>
    <s v="Bengaluru"/>
    <s v="Karnataka"/>
    <x v="4"/>
    <x v="7"/>
    <x v="80"/>
    <x v="2"/>
    <n v="584.45000000000005"/>
    <n v="584.45000000000005"/>
    <n v="2"/>
    <n v="572.76100000000008"/>
    <x v="5"/>
    <x v="0"/>
    <x v="1"/>
    <n v="2"/>
    <n v="40477276.296199858"/>
  </r>
  <r>
    <n v="502604"/>
    <n v="10228"/>
    <d v="2025-10-05T00:00:00"/>
    <x v="33"/>
    <x v="1"/>
    <s v="Delhi"/>
    <s v="Delhi (NCT)"/>
    <x v="2"/>
    <x v="3"/>
    <x v="57"/>
    <x v="2"/>
    <n v="50390.03"/>
    <n v="50390.03"/>
    <n v="19"/>
    <n v="40815.924299999999"/>
    <x v="0"/>
    <x v="0"/>
    <x v="2"/>
    <n v="1"/>
    <n v="40477276.296199858"/>
  </r>
  <r>
    <n v="502605"/>
    <n v="10731"/>
    <d v="2025-01-26T00:00:00"/>
    <x v="25"/>
    <x v="0"/>
    <s v="Coimbatore"/>
    <s v="Tamil Nadu"/>
    <x v="4"/>
    <x v="7"/>
    <x v="8"/>
    <x v="1"/>
    <n v="469.31"/>
    <n v="938.62"/>
    <n v="3"/>
    <n v="910.46140000000003"/>
    <x v="3"/>
    <x v="2"/>
    <x v="0"/>
    <n v="0"/>
    <n v="3077928.2320000008"/>
  </r>
  <r>
    <n v="502606"/>
    <n v="11159"/>
    <d v="2025-10-18T00:00:00"/>
    <x v="21"/>
    <x v="1"/>
    <s v="Jaipur"/>
    <s v="Rajasthan"/>
    <x v="2"/>
    <x v="6"/>
    <x v="7"/>
    <x v="2"/>
    <n v="5613.11"/>
    <n v="5613.11"/>
    <n v="13"/>
    <n v="4883.4056999999993"/>
    <x v="0"/>
    <x v="0"/>
    <x v="1"/>
    <n v="2"/>
    <n v="40477276.296199858"/>
  </r>
  <r>
    <n v="502607"/>
    <n v="10575"/>
    <d v="2026-05-08T00:00:00"/>
    <x v="4"/>
    <x v="0"/>
    <s v="Jaipur"/>
    <s v="Rajasthan"/>
    <x v="2"/>
    <x v="5"/>
    <x v="5"/>
    <x v="2"/>
    <n v="5713.39"/>
    <n v="5713.39"/>
    <n v="28"/>
    <n v="4113.6408000000001"/>
    <x v="1"/>
    <x v="0"/>
    <x v="1"/>
    <n v="5"/>
    <n v="40477276.296199858"/>
  </r>
  <r>
    <n v="502608"/>
    <n v="10747"/>
    <d v="2026-07-12T00:00:00"/>
    <x v="25"/>
    <x v="1"/>
    <s v="Chennai"/>
    <s v="Tamil Nadu"/>
    <x v="0"/>
    <x v="17"/>
    <x v="38"/>
    <x v="2"/>
    <n v="30.19"/>
    <n v="30.19"/>
    <n v="25"/>
    <n v="22.642500000000002"/>
    <x v="1"/>
    <x v="0"/>
    <x v="1"/>
    <n v="5"/>
    <n v="40477276.296199858"/>
  </r>
  <r>
    <n v="502609"/>
    <n v="10993"/>
    <d v="2026-03-25T00:00:00"/>
    <x v="29"/>
    <x v="1"/>
    <s v="Chandigarh"/>
    <s v="Chandigarh (UT)"/>
    <x v="3"/>
    <x v="11"/>
    <x v="13"/>
    <x v="3"/>
    <n v="1294.48"/>
    <n v="3883.44"/>
    <n v="14"/>
    <n v="3339.7584000000002"/>
    <x v="0"/>
    <x v="0"/>
    <x v="1"/>
    <n v="4"/>
    <n v="40477276.296199858"/>
  </r>
  <r>
    <n v="502610"/>
    <n v="11061"/>
    <d v="2025-11-21T00:00:00"/>
    <x v="28"/>
    <x v="1"/>
    <s v="Guwahati"/>
    <s v="Assam"/>
    <x v="2"/>
    <x v="14"/>
    <x v="61"/>
    <x v="3"/>
    <n v="61059.79"/>
    <n v="183179.37"/>
    <n v="27"/>
    <n v="133720.94010000001"/>
    <x v="0"/>
    <x v="0"/>
    <x v="0"/>
    <n v="5"/>
    <n v="40477276.296199858"/>
  </r>
  <r>
    <n v="502611"/>
    <n v="10155"/>
    <d v="2025-02-01T00:00:00"/>
    <x v="27"/>
    <x v="0"/>
    <s v="Ahmedabad"/>
    <s v="Gujarat"/>
    <x v="2"/>
    <x v="3"/>
    <x v="40"/>
    <x v="2"/>
    <n v="71356.11"/>
    <n v="71356.11"/>
    <n v="15"/>
    <n v="60652.693500000001"/>
    <x v="1"/>
    <x v="2"/>
    <x v="0"/>
    <n v="0"/>
    <n v="3077928.2320000008"/>
  </r>
  <r>
    <n v="502612"/>
    <n v="11399"/>
    <d v="2025-01-16T00:00:00"/>
    <x v="40"/>
    <x v="1"/>
    <s v="Bengaluru"/>
    <s v="Karnataka"/>
    <x v="6"/>
    <x v="16"/>
    <x v="75"/>
    <x v="1"/>
    <n v="659.22"/>
    <n v="1318.44"/>
    <n v="11"/>
    <n v="1173.4116000000001"/>
    <x v="2"/>
    <x v="0"/>
    <x v="1"/>
    <n v="2"/>
    <n v="40477276.296199858"/>
  </r>
  <r>
    <n v="502613"/>
    <n v="10295"/>
    <d v="2025-06-11T00:00:00"/>
    <x v="11"/>
    <x v="1"/>
    <s v="Coimbatore"/>
    <s v="Tamil Nadu"/>
    <x v="4"/>
    <x v="18"/>
    <x v="53"/>
    <x v="2"/>
    <n v="615.14"/>
    <n v="615.14"/>
    <n v="7"/>
    <n v="572.08019999999999"/>
    <x v="3"/>
    <x v="0"/>
    <x v="1"/>
    <n v="4"/>
    <n v="40477276.296199858"/>
  </r>
  <r>
    <n v="502614"/>
    <n v="10859"/>
    <d v="2025-09-21T00:00:00"/>
    <x v="41"/>
    <x v="0"/>
    <s v="Bhopal"/>
    <s v="Madhya Pradesh"/>
    <x v="2"/>
    <x v="6"/>
    <x v="60"/>
    <x v="3"/>
    <n v="3289.09"/>
    <n v="9867.27"/>
    <n v="2"/>
    <n v="9669.9246000000003"/>
    <x v="3"/>
    <x v="0"/>
    <x v="0"/>
    <n v="4"/>
    <n v="40477276.296199858"/>
  </r>
  <r>
    <n v="502615"/>
    <n v="11288"/>
    <d v="2026-02-27T00:00:00"/>
    <x v="10"/>
    <x v="0"/>
    <s v="Mumbai"/>
    <s v="Maharashtra"/>
    <x v="1"/>
    <x v="2"/>
    <x v="106"/>
    <x v="2"/>
    <n v="5687.22"/>
    <n v="5687.22"/>
    <n v="2"/>
    <n v="5573.4755999999998"/>
    <x v="1"/>
    <x v="0"/>
    <x v="2"/>
    <n v="3"/>
    <n v="40477276.296199858"/>
  </r>
  <r>
    <n v="502616"/>
    <n v="11351"/>
    <d v="2026-04-01T00:00:00"/>
    <x v="36"/>
    <x v="0"/>
    <s v="Pune"/>
    <s v="Maharashtra"/>
    <x v="3"/>
    <x v="4"/>
    <x v="39"/>
    <x v="1"/>
    <n v="4829.8599999999997"/>
    <n v="9659.7199999999993"/>
    <n v="13"/>
    <n v="8403.9563999999991"/>
    <x v="1"/>
    <x v="0"/>
    <x v="0"/>
    <n v="3"/>
    <n v="40477276.296199858"/>
  </r>
  <r>
    <n v="502617"/>
    <n v="10968"/>
    <d v="2025-10-07T00:00:00"/>
    <x v="44"/>
    <x v="1"/>
    <s v="Mumbai"/>
    <s v="Maharashtra"/>
    <x v="6"/>
    <x v="19"/>
    <x v="111"/>
    <x v="2"/>
    <n v="726.83"/>
    <n v="726.83"/>
    <n v="9"/>
    <n v="661.41530000000012"/>
    <x v="1"/>
    <x v="0"/>
    <x v="0"/>
    <n v="3"/>
    <n v="40477276.296199858"/>
  </r>
  <r>
    <n v="502618"/>
    <n v="11406"/>
    <d v="2026-02-01T00:00:00"/>
    <x v="16"/>
    <x v="1"/>
    <s v="Delhi"/>
    <s v="Delhi (NCT)"/>
    <x v="6"/>
    <x v="26"/>
    <x v="110"/>
    <x v="2"/>
    <n v="493.71"/>
    <n v="493.71"/>
    <n v="23"/>
    <n v="380.1567"/>
    <x v="2"/>
    <x v="0"/>
    <x v="0"/>
    <n v="1"/>
    <n v="40477276.296199858"/>
  </r>
  <r>
    <n v="502619"/>
    <n v="10931"/>
    <d v="2026-03-01T00:00:00"/>
    <x v="41"/>
    <x v="1"/>
    <s v="Delhi"/>
    <s v="Delhi (NCT)"/>
    <x v="3"/>
    <x v="20"/>
    <x v="36"/>
    <x v="3"/>
    <n v="6564.73"/>
    <n v="19694.189999999999"/>
    <n v="29"/>
    <n v="13982.874899999999"/>
    <x v="3"/>
    <x v="0"/>
    <x v="0"/>
    <n v="5"/>
    <n v="40477276.296199858"/>
  </r>
  <r>
    <n v="502620"/>
    <n v="11149"/>
    <d v="2026-03-14T00:00:00"/>
    <x v="37"/>
    <x v="1"/>
    <s v="Bengaluru"/>
    <s v="Karnataka"/>
    <x v="3"/>
    <x v="11"/>
    <x v="13"/>
    <x v="1"/>
    <n v="1316.18"/>
    <n v="2632.36"/>
    <n v="20"/>
    <n v="2105.8880000000004"/>
    <x v="1"/>
    <x v="0"/>
    <x v="2"/>
    <n v="3"/>
    <n v="40477276.296199858"/>
  </r>
  <r>
    <n v="502621"/>
    <n v="10340"/>
    <d v="2025-05-21T00:00:00"/>
    <x v="41"/>
    <x v="1"/>
    <s v="Mumbai"/>
    <s v="Maharashtra"/>
    <x v="4"/>
    <x v="18"/>
    <x v="69"/>
    <x v="2"/>
    <n v="338.97"/>
    <n v="338.97"/>
    <n v="8"/>
    <n v="311.85240000000005"/>
    <x v="2"/>
    <x v="0"/>
    <x v="2"/>
    <n v="5"/>
    <n v="40477276.296199858"/>
  </r>
  <r>
    <n v="502622"/>
    <n v="11362"/>
    <d v="2025-11-07T00:00:00"/>
    <x v="10"/>
    <x v="0"/>
    <s v="Pune"/>
    <s v="Maharashtra"/>
    <x v="4"/>
    <x v="15"/>
    <x v="68"/>
    <x v="0"/>
    <n v="695.41"/>
    <n v="2781.64"/>
    <n v="3"/>
    <n v="2698.1907999999999"/>
    <x v="1"/>
    <x v="0"/>
    <x v="1"/>
    <n v="1"/>
    <n v="40477276.296199858"/>
  </r>
  <r>
    <n v="502623"/>
    <n v="10037"/>
    <d v="2025-07-06T00:00:00"/>
    <x v="25"/>
    <x v="0"/>
    <s v="Coimbatore"/>
    <s v="Tamil Nadu"/>
    <x v="1"/>
    <x v="12"/>
    <x v="27"/>
    <x v="2"/>
    <n v="1917.26"/>
    <n v="1917.26"/>
    <n v="16"/>
    <n v="1610.4983999999999"/>
    <x v="0"/>
    <x v="1"/>
    <x v="3"/>
    <n v="4"/>
    <n v="1813400.6490999996"/>
  </r>
  <r>
    <n v="502624"/>
    <n v="10475"/>
    <d v="2026-05-04T00:00:00"/>
    <x v="37"/>
    <x v="1"/>
    <s v="Delhi"/>
    <s v="Delhi (NCT)"/>
    <x v="1"/>
    <x v="1"/>
    <x v="54"/>
    <x v="2"/>
    <n v="2631.11"/>
    <n v="2631.11"/>
    <n v="30"/>
    <n v="1841.777"/>
    <x v="1"/>
    <x v="0"/>
    <x v="1"/>
    <n v="4"/>
    <n v="40477276.296199858"/>
  </r>
  <r>
    <n v="502625"/>
    <n v="10774"/>
    <d v="2025-10-02T00:00:00"/>
    <x v="21"/>
    <x v="1"/>
    <s v="Mumbai"/>
    <s v="Maharashtra"/>
    <x v="3"/>
    <x v="4"/>
    <x v="93"/>
    <x v="1"/>
    <n v="1870.07"/>
    <n v="3740.14"/>
    <n v="24"/>
    <n v="2842.5063999999998"/>
    <x v="3"/>
    <x v="0"/>
    <x v="1"/>
    <n v="2"/>
    <n v="40477276.296199858"/>
  </r>
  <r>
    <n v="502626"/>
    <n v="10438"/>
    <d v="2025-10-25T00:00:00"/>
    <x v="13"/>
    <x v="1"/>
    <s v="Nagpur"/>
    <s v="Maharashtra"/>
    <x v="1"/>
    <x v="12"/>
    <x v="32"/>
    <x v="1"/>
    <n v="2553.3200000000002"/>
    <n v="5106.6400000000003"/>
    <n v="20"/>
    <n v="4085.3120000000004"/>
    <x v="1"/>
    <x v="1"/>
    <x v="2"/>
    <n v="2"/>
    <n v="1813400.6490999996"/>
  </r>
  <r>
    <n v="502627"/>
    <n v="10674"/>
    <d v="2026-07-21T00:00:00"/>
    <x v="12"/>
    <x v="0"/>
    <s v="Pune"/>
    <s v="Maharashtra"/>
    <x v="2"/>
    <x v="6"/>
    <x v="60"/>
    <x v="1"/>
    <n v="3389.79"/>
    <n v="6779.58"/>
    <n v="24"/>
    <n v="5152.4808000000003"/>
    <x v="5"/>
    <x v="0"/>
    <x v="2"/>
    <n v="2"/>
    <n v="40477276.296199858"/>
  </r>
  <r>
    <n v="502628"/>
    <n v="11416"/>
    <d v="2025-01-09T00:00:00"/>
    <x v="39"/>
    <x v="0"/>
    <s v="Surat"/>
    <s v="Gujarat"/>
    <x v="2"/>
    <x v="5"/>
    <x v="34"/>
    <x v="2"/>
    <n v="1530.14"/>
    <n v="1530.14"/>
    <n v="13"/>
    <n v="1331.2218"/>
    <x v="1"/>
    <x v="2"/>
    <x v="4"/>
    <n v="0"/>
    <n v="3077928.2320000008"/>
  </r>
  <r>
    <n v="502629"/>
    <n v="10667"/>
    <d v="2026-03-27T00:00:00"/>
    <x v="29"/>
    <x v="1"/>
    <s v="Mumbai"/>
    <s v="Maharashtra"/>
    <x v="0"/>
    <x v="0"/>
    <x v="29"/>
    <x v="2"/>
    <n v="41.88"/>
    <n v="41.88"/>
    <n v="25"/>
    <n v="31.410000000000004"/>
    <x v="1"/>
    <x v="0"/>
    <x v="1"/>
    <n v="5"/>
    <n v="40477276.296199858"/>
  </r>
  <r>
    <n v="502630"/>
    <n v="10110"/>
    <d v="2026-06-26T00:00:00"/>
    <x v="7"/>
    <x v="0"/>
    <s v="Kolkata"/>
    <s v="West Bengal"/>
    <x v="1"/>
    <x v="9"/>
    <x v="45"/>
    <x v="2"/>
    <n v="1926.63"/>
    <n v="1926.63"/>
    <n v="28"/>
    <n v="1387.1736000000001"/>
    <x v="1"/>
    <x v="0"/>
    <x v="4"/>
    <n v="2"/>
    <n v="40477276.296199858"/>
  </r>
  <r>
    <n v="502631"/>
    <n v="10730"/>
    <d v="2025-12-05T00:00:00"/>
    <x v="5"/>
    <x v="0"/>
    <s v="Jaipur"/>
    <s v="Rajasthan"/>
    <x v="1"/>
    <x v="2"/>
    <x v="106"/>
    <x v="2"/>
    <n v="5840.06"/>
    <n v="5840.06"/>
    <n v="4"/>
    <n v="5606.4575999999997"/>
    <x v="0"/>
    <x v="0"/>
    <x v="1"/>
    <n v="4"/>
    <n v="40477276.296199858"/>
  </r>
  <r>
    <n v="502632"/>
    <n v="11419"/>
    <d v="2025-10-31T00:00:00"/>
    <x v="9"/>
    <x v="0"/>
    <s v="Mumbai"/>
    <s v="Maharashtra"/>
    <x v="2"/>
    <x v="5"/>
    <x v="33"/>
    <x v="1"/>
    <n v="4254.47"/>
    <n v="8508.94"/>
    <n v="25"/>
    <n v="6381.7049999999999"/>
    <x v="4"/>
    <x v="0"/>
    <x v="2"/>
    <n v="6"/>
    <n v="40477276.296199858"/>
  </r>
  <r>
    <n v="502633"/>
    <n v="10882"/>
    <d v="2026-06-10T00:00:00"/>
    <x v="41"/>
    <x v="0"/>
    <s v="Kolkata"/>
    <s v="West Bengal"/>
    <x v="4"/>
    <x v="21"/>
    <x v="47"/>
    <x v="1"/>
    <n v="441.24"/>
    <n v="882.48"/>
    <n v="22"/>
    <n v="688.33440000000007"/>
    <x v="3"/>
    <x v="0"/>
    <x v="1"/>
    <n v="7"/>
    <n v="40477276.296199858"/>
  </r>
  <r>
    <n v="502634"/>
    <n v="11415"/>
    <d v="2026-01-14T00:00:00"/>
    <x v="14"/>
    <x v="1"/>
    <s v="Chennai"/>
    <s v="Tamil Nadu"/>
    <x v="0"/>
    <x v="10"/>
    <x v="105"/>
    <x v="1"/>
    <n v="193.13"/>
    <n v="386.26"/>
    <n v="10"/>
    <n v="347.63400000000001"/>
    <x v="0"/>
    <x v="0"/>
    <x v="0"/>
    <n v="3"/>
    <n v="40477276.296199858"/>
  </r>
  <r>
    <n v="502635"/>
    <n v="10176"/>
    <d v="2026-08-07T00:00:00"/>
    <x v="4"/>
    <x v="0"/>
    <s v="Nagpur"/>
    <s v="Maharashtra"/>
    <x v="6"/>
    <x v="19"/>
    <x v="31"/>
    <x v="2"/>
    <n v="816.28"/>
    <n v="816.28"/>
    <n v="20"/>
    <n v="653.024"/>
    <x v="1"/>
    <x v="1"/>
    <x v="3"/>
    <n v="3"/>
    <n v="1813400.6490999996"/>
  </r>
  <r>
    <n v="502636"/>
    <n v="10628"/>
    <d v="2026-02-02T00:00:00"/>
    <x v="7"/>
    <x v="1"/>
    <s v="Bhubaneswar"/>
    <s v="Odisha"/>
    <x v="2"/>
    <x v="5"/>
    <x v="34"/>
    <x v="2"/>
    <n v="1559.14"/>
    <n v="1559.14"/>
    <n v="21"/>
    <n v="1231.7206000000001"/>
    <x v="1"/>
    <x v="0"/>
    <x v="2"/>
    <n v="2"/>
    <n v="40477276.296199858"/>
  </r>
  <r>
    <n v="502637"/>
    <n v="10908"/>
    <d v="2026-01-08T00:00:00"/>
    <x v="28"/>
    <x v="1"/>
    <s v="Jaipur"/>
    <s v="Rajasthan"/>
    <x v="2"/>
    <x v="6"/>
    <x v="7"/>
    <x v="1"/>
    <n v="5442.03"/>
    <n v="10884.06"/>
    <n v="21"/>
    <n v="8598.4074000000001"/>
    <x v="1"/>
    <x v="0"/>
    <x v="2"/>
    <n v="5"/>
    <n v="40477276.296199858"/>
  </r>
  <r>
    <n v="502638"/>
    <n v="11323"/>
    <d v="2025-10-09T00:00:00"/>
    <x v="7"/>
    <x v="1"/>
    <s v="Bhopal"/>
    <s v="Madhya Pradesh"/>
    <x v="1"/>
    <x v="12"/>
    <x v="78"/>
    <x v="2"/>
    <n v="2427.88"/>
    <n v="2427.88"/>
    <n v="16"/>
    <n v="2039.4192"/>
    <x v="0"/>
    <x v="0"/>
    <x v="1"/>
    <n v="5"/>
    <n v="40477276.296199858"/>
  </r>
  <r>
    <n v="502639"/>
    <n v="10823"/>
    <d v="2025-10-01T00:00:00"/>
    <x v="45"/>
    <x v="1"/>
    <s v="Delhi"/>
    <s v="Delhi (NCT)"/>
    <x v="1"/>
    <x v="9"/>
    <x v="11"/>
    <x v="2"/>
    <n v="2369.13"/>
    <n v="2369.13"/>
    <n v="22"/>
    <n v="1847.9214000000002"/>
    <x v="1"/>
    <x v="0"/>
    <x v="1"/>
    <n v="3"/>
    <n v="40477276.296199858"/>
  </r>
  <r>
    <n v="502640"/>
    <n v="10674"/>
    <d v="2025-09-03T00:00:00"/>
    <x v="12"/>
    <x v="0"/>
    <s v="Pune"/>
    <s v="Maharashtra"/>
    <x v="3"/>
    <x v="11"/>
    <x v="71"/>
    <x v="1"/>
    <n v="764.07"/>
    <n v="1528.14"/>
    <n v="23"/>
    <n v="1176.6678000000002"/>
    <x v="3"/>
    <x v="0"/>
    <x v="2"/>
    <n v="5"/>
    <n v="40477276.296199858"/>
  </r>
  <r>
    <n v="502641"/>
    <n v="10545"/>
    <d v="2026-06-19T00:00:00"/>
    <x v="0"/>
    <x v="0"/>
    <s v="Indore"/>
    <s v="Madhya Pradesh"/>
    <x v="5"/>
    <x v="23"/>
    <x v="94"/>
    <x v="1"/>
    <n v="842.41"/>
    <n v="1684.82"/>
    <n v="30"/>
    <n v="1179.3739999999998"/>
    <x v="1"/>
    <x v="0"/>
    <x v="1"/>
    <n v="4"/>
    <n v="40477276.296199858"/>
  </r>
  <r>
    <n v="502642"/>
    <n v="11348"/>
    <d v="2026-06-08T00:00:00"/>
    <x v="39"/>
    <x v="0"/>
    <s v="Guwahati"/>
    <s v="Assam"/>
    <x v="5"/>
    <x v="22"/>
    <x v="101"/>
    <x v="0"/>
    <n v="890.78"/>
    <n v="3563.12"/>
    <n v="9"/>
    <n v="3242.4391999999998"/>
    <x v="5"/>
    <x v="0"/>
    <x v="2"/>
    <n v="5"/>
    <n v="40477276.296199858"/>
  </r>
  <r>
    <n v="502643"/>
    <n v="10206"/>
    <d v="2025-08-29T00:00:00"/>
    <x v="2"/>
    <x v="1"/>
    <s v="Kolkata"/>
    <s v="West Bengal"/>
    <x v="1"/>
    <x v="2"/>
    <x v="2"/>
    <x v="2"/>
    <n v="2377.4899999999998"/>
    <n v="2377.4899999999998"/>
    <n v="28"/>
    <n v="1711.7927999999997"/>
    <x v="1"/>
    <x v="0"/>
    <x v="1"/>
    <n v="1"/>
    <n v="40477276.296199858"/>
  </r>
  <r>
    <n v="502644"/>
    <n v="11228"/>
    <d v="2026-04-16T00:00:00"/>
    <x v="3"/>
    <x v="1"/>
    <s v="Mumbai"/>
    <s v="Maharashtra"/>
    <x v="2"/>
    <x v="14"/>
    <x v="17"/>
    <x v="1"/>
    <n v="58337.21"/>
    <n v="116674.42"/>
    <n v="17"/>
    <n v="96839.768599999996"/>
    <x v="1"/>
    <x v="0"/>
    <x v="1"/>
    <n v="1"/>
    <n v="40477276.296199858"/>
  </r>
  <r>
    <n v="502645"/>
    <n v="11008"/>
    <d v="2025-10-02T00:00:00"/>
    <x v="1"/>
    <x v="1"/>
    <s v="Delhi"/>
    <s v="Delhi (NCT)"/>
    <x v="6"/>
    <x v="19"/>
    <x v="111"/>
    <x v="1"/>
    <n v="676.62"/>
    <n v="1353.24"/>
    <n v="28"/>
    <n v="974.33280000000002"/>
    <x v="1"/>
    <x v="0"/>
    <x v="4"/>
    <n v="4"/>
    <n v="40477276.296199858"/>
  </r>
  <r>
    <n v="502646"/>
    <n v="10709"/>
    <d v="2025-08-24T00:00:00"/>
    <x v="0"/>
    <x v="1"/>
    <s v="Mumbai"/>
    <s v="Maharashtra"/>
    <x v="3"/>
    <x v="8"/>
    <x v="9"/>
    <x v="2"/>
    <n v="1041.58"/>
    <n v="1041.58"/>
    <n v="28"/>
    <n v="749.93759999999997"/>
    <x v="3"/>
    <x v="0"/>
    <x v="1"/>
    <n v="3"/>
    <n v="40477276.296199858"/>
  </r>
  <r>
    <n v="502647"/>
    <n v="10735"/>
    <d v="2025-06-18T00:00:00"/>
    <x v="21"/>
    <x v="1"/>
    <s v="Ranchi"/>
    <s v="Jharkhand"/>
    <x v="4"/>
    <x v="18"/>
    <x v="53"/>
    <x v="1"/>
    <n v="630.45000000000005"/>
    <n v="1260.9000000000001"/>
    <n v="10"/>
    <n v="1134.8100000000002"/>
    <x v="0"/>
    <x v="0"/>
    <x v="1"/>
    <n v="4"/>
    <n v="40477276.296199858"/>
  </r>
  <r>
    <n v="502648"/>
    <n v="10590"/>
    <d v="2025-08-20T00:00:00"/>
    <x v="5"/>
    <x v="1"/>
    <s v="Gurugram"/>
    <s v="Haryana"/>
    <x v="6"/>
    <x v="19"/>
    <x v="31"/>
    <x v="2"/>
    <n v="787.46"/>
    <n v="787.46"/>
    <n v="21"/>
    <n v="622.09340000000009"/>
    <x v="2"/>
    <x v="0"/>
    <x v="1"/>
    <n v="5"/>
    <n v="40477276.296199858"/>
  </r>
  <r>
    <n v="502649"/>
    <n v="11014"/>
    <d v="2025-02-26T00:00:00"/>
    <x v="16"/>
    <x v="0"/>
    <s v="Vadodara"/>
    <s v="Gujarat"/>
    <x v="5"/>
    <x v="23"/>
    <x v="94"/>
    <x v="0"/>
    <n v="786.75"/>
    <n v="3147"/>
    <n v="19"/>
    <n v="2549.0700000000002"/>
    <x v="1"/>
    <x v="0"/>
    <x v="0"/>
    <n v="5"/>
    <n v="40477276.296199858"/>
  </r>
  <r>
    <n v="502650"/>
    <n v="11146"/>
    <d v="2026-05-23T00:00:00"/>
    <x v="20"/>
    <x v="1"/>
    <s v="Guwahati"/>
    <s v="Assam"/>
    <x v="0"/>
    <x v="17"/>
    <x v="86"/>
    <x v="2"/>
    <n v="698.66"/>
    <n v="698.66"/>
    <n v="23"/>
    <n v="537.96820000000002"/>
    <x v="1"/>
    <x v="0"/>
    <x v="2"/>
    <n v="3"/>
    <n v="40477276.296199858"/>
  </r>
  <r>
    <n v="502651"/>
    <n v="11324"/>
    <d v="2026-05-04T00:00:00"/>
    <x v="15"/>
    <x v="1"/>
    <s v="Bengaluru"/>
    <s v="Karnataka"/>
    <x v="1"/>
    <x v="12"/>
    <x v="15"/>
    <x v="2"/>
    <n v="1467.94"/>
    <n v="1467.94"/>
    <n v="25"/>
    <n v="1100.9549999999999"/>
    <x v="0"/>
    <x v="0"/>
    <x v="1"/>
    <n v="2"/>
    <n v="40477276.296199858"/>
  </r>
  <r>
    <n v="502652"/>
    <n v="11267"/>
    <d v="2025-06-07T00:00:00"/>
    <x v="7"/>
    <x v="0"/>
    <s v="Lucknow"/>
    <s v="Uttar Pradesh"/>
    <x v="6"/>
    <x v="26"/>
    <x v="82"/>
    <x v="2"/>
    <n v="670.02"/>
    <n v="670.02"/>
    <n v="16"/>
    <n v="562.81679999999994"/>
    <x v="1"/>
    <x v="0"/>
    <x v="1"/>
    <n v="4"/>
    <n v="40477276.296199858"/>
  </r>
  <r>
    <n v="502653"/>
    <n v="10954"/>
    <d v="2025-05-08T00:00:00"/>
    <x v="31"/>
    <x v="0"/>
    <s v="Chennai"/>
    <s v="Tamil Nadu"/>
    <x v="2"/>
    <x v="6"/>
    <x v="48"/>
    <x v="2"/>
    <n v="24539.31"/>
    <n v="24539.31"/>
    <n v="2"/>
    <n v="24048.523800000003"/>
    <x v="5"/>
    <x v="0"/>
    <x v="1"/>
    <n v="4"/>
    <n v="40477276.296199858"/>
  </r>
  <r>
    <n v="502654"/>
    <n v="11284"/>
    <d v="2025-02-20T00:00:00"/>
    <x v="21"/>
    <x v="0"/>
    <s v="Bengaluru"/>
    <s v="Karnataka"/>
    <x v="2"/>
    <x v="3"/>
    <x v="3"/>
    <x v="1"/>
    <n v="25084.29"/>
    <n v="50168.58"/>
    <n v="25"/>
    <n v="37626.434999999998"/>
    <x v="0"/>
    <x v="1"/>
    <x v="2"/>
    <n v="5"/>
    <n v="1813400.6490999996"/>
  </r>
  <r>
    <n v="502655"/>
    <n v="10981"/>
    <d v="2026-01-18T00:00:00"/>
    <x v="4"/>
    <x v="0"/>
    <s v="Bhubaneswar"/>
    <s v="Odisha"/>
    <x v="4"/>
    <x v="7"/>
    <x v="10"/>
    <x v="1"/>
    <n v="668.53"/>
    <n v="1337.06"/>
    <n v="23"/>
    <n v="1029.5362"/>
    <x v="3"/>
    <x v="0"/>
    <x v="2"/>
    <n v="7"/>
    <n v="40477276.296199858"/>
  </r>
  <r>
    <n v="502656"/>
    <n v="10684"/>
    <d v="2026-01-19T00:00:00"/>
    <x v="15"/>
    <x v="0"/>
    <s v="Pune"/>
    <s v="Maharashtra"/>
    <x v="1"/>
    <x v="9"/>
    <x v="25"/>
    <x v="2"/>
    <n v="1306.51"/>
    <n v="1306.51"/>
    <n v="19"/>
    <n v="1058.2731000000001"/>
    <x v="1"/>
    <x v="0"/>
    <x v="2"/>
    <n v="7"/>
    <n v="40477276.296199858"/>
  </r>
  <r>
    <n v="502657"/>
    <n v="10056"/>
    <d v="2025-09-05T00:00:00"/>
    <x v="39"/>
    <x v="0"/>
    <s v="Bhopal"/>
    <s v="Madhya Pradesh"/>
    <x v="0"/>
    <x v="10"/>
    <x v="12"/>
    <x v="1"/>
    <n v="195.24"/>
    <n v="390.48"/>
    <n v="10"/>
    <n v="351.43200000000002"/>
    <x v="0"/>
    <x v="0"/>
    <x v="0"/>
    <n v="5"/>
    <n v="40477276.296199858"/>
  </r>
  <r>
    <n v="502658"/>
    <n v="11072"/>
    <d v="2026-01-02T00:00:00"/>
    <x v="15"/>
    <x v="0"/>
    <s v="Visakhapatnam"/>
    <s v="Andhra Pradesh"/>
    <x v="1"/>
    <x v="1"/>
    <x v="1"/>
    <x v="2"/>
    <n v="1708.07"/>
    <n v="1708.07"/>
    <n v="15"/>
    <n v="1451.8594999999998"/>
    <x v="1"/>
    <x v="2"/>
    <x v="3"/>
    <n v="0"/>
    <n v="3077928.2320000008"/>
  </r>
  <r>
    <n v="502659"/>
    <n v="11403"/>
    <d v="2025-11-15T00:00:00"/>
    <x v="40"/>
    <x v="1"/>
    <s v="Vadodara"/>
    <s v="Gujarat"/>
    <x v="2"/>
    <x v="3"/>
    <x v="3"/>
    <x v="2"/>
    <n v="24648.12"/>
    <n v="24648.12"/>
    <n v="6"/>
    <n v="23169.232799999998"/>
    <x v="2"/>
    <x v="0"/>
    <x v="2"/>
    <n v="5"/>
    <n v="40477276.296199858"/>
  </r>
  <r>
    <n v="502660"/>
    <n v="10588"/>
    <d v="2026-05-04T00:00:00"/>
    <x v="5"/>
    <x v="1"/>
    <s v="Hyderabad"/>
    <s v="Telangana"/>
    <x v="0"/>
    <x v="17"/>
    <x v="38"/>
    <x v="1"/>
    <n v="29.97"/>
    <n v="59.94"/>
    <n v="28"/>
    <n v="43.156799999999997"/>
    <x v="0"/>
    <x v="0"/>
    <x v="1"/>
    <n v="6"/>
    <n v="40477276.296199858"/>
  </r>
  <r>
    <n v="502661"/>
    <n v="10736"/>
    <d v="2025-03-05T00:00:00"/>
    <x v="15"/>
    <x v="0"/>
    <s v="Gurugram"/>
    <s v="Haryana"/>
    <x v="2"/>
    <x v="5"/>
    <x v="34"/>
    <x v="1"/>
    <n v="1426.92"/>
    <n v="2853.84"/>
    <n v="14"/>
    <n v="2454.3024"/>
    <x v="1"/>
    <x v="0"/>
    <x v="4"/>
    <n v="4"/>
    <n v="40477276.296199858"/>
  </r>
  <r>
    <n v="502662"/>
    <n v="10253"/>
    <d v="2025-08-24T00:00:00"/>
    <x v="43"/>
    <x v="1"/>
    <s v="Bengaluru"/>
    <s v="Karnataka"/>
    <x v="2"/>
    <x v="5"/>
    <x v="34"/>
    <x v="1"/>
    <n v="1483.28"/>
    <n v="2966.56"/>
    <n v="16"/>
    <n v="2491.9103999999998"/>
    <x v="2"/>
    <x v="0"/>
    <x v="1"/>
    <n v="3"/>
    <n v="40477276.296199858"/>
  </r>
  <r>
    <n v="502663"/>
    <n v="10843"/>
    <d v="2025-09-09T00:00:00"/>
    <x v="33"/>
    <x v="1"/>
    <s v="Bengaluru"/>
    <s v="Karnataka"/>
    <x v="1"/>
    <x v="2"/>
    <x v="66"/>
    <x v="2"/>
    <n v="4203.5200000000004"/>
    <n v="4203.5200000000004"/>
    <n v="29"/>
    <n v="2984.4992000000002"/>
    <x v="3"/>
    <x v="1"/>
    <x v="3"/>
    <n v="6"/>
    <n v="1813400.6490999996"/>
  </r>
  <r>
    <n v="502664"/>
    <n v="10247"/>
    <d v="2026-05-03T00:00:00"/>
    <x v="26"/>
    <x v="1"/>
    <s v="Hyderabad"/>
    <s v="Telangana"/>
    <x v="2"/>
    <x v="5"/>
    <x v="34"/>
    <x v="0"/>
    <n v="1535.34"/>
    <n v="6141.36"/>
    <n v="24"/>
    <n v="4667.4335999999994"/>
    <x v="3"/>
    <x v="0"/>
    <x v="2"/>
    <n v="6"/>
    <n v="40477276.296199858"/>
  </r>
  <r>
    <n v="502665"/>
    <n v="11449"/>
    <d v="2025-03-03T00:00:00"/>
    <x v="18"/>
    <x v="1"/>
    <s v="Bengaluru"/>
    <s v="Karnataka"/>
    <x v="3"/>
    <x v="20"/>
    <x v="44"/>
    <x v="2"/>
    <n v="8394.49"/>
    <n v="8394.49"/>
    <n v="12"/>
    <n v="7387.1512000000002"/>
    <x v="3"/>
    <x v="0"/>
    <x v="1"/>
    <n v="7"/>
    <n v="40477276.296199858"/>
  </r>
  <r>
    <n v="502666"/>
    <n v="10134"/>
    <d v="2025-02-28T00:00:00"/>
    <x v="15"/>
    <x v="1"/>
    <s v="Bhopal"/>
    <s v="Madhya Pradesh"/>
    <x v="2"/>
    <x v="5"/>
    <x v="34"/>
    <x v="1"/>
    <n v="1557.92"/>
    <n v="3115.84"/>
    <n v="11"/>
    <n v="2773.0976000000001"/>
    <x v="0"/>
    <x v="0"/>
    <x v="2"/>
    <n v="4"/>
    <n v="40477276.296199858"/>
  </r>
  <r>
    <n v="502667"/>
    <n v="11219"/>
    <d v="2026-07-23T00:00:00"/>
    <x v="5"/>
    <x v="0"/>
    <s v="Bengaluru"/>
    <s v="Karnataka"/>
    <x v="1"/>
    <x v="9"/>
    <x v="25"/>
    <x v="1"/>
    <n v="1329.12"/>
    <n v="2658.24"/>
    <n v="26"/>
    <n v="1967.0975999999998"/>
    <x v="3"/>
    <x v="0"/>
    <x v="1"/>
    <n v="3"/>
    <n v="40477276.296199858"/>
  </r>
  <r>
    <n v="502668"/>
    <n v="11136"/>
    <d v="2026-08-01T00:00:00"/>
    <x v="21"/>
    <x v="0"/>
    <s v="Jaipur"/>
    <s v="Rajasthan"/>
    <x v="4"/>
    <x v="7"/>
    <x v="10"/>
    <x v="1"/>
    <n v="721.03"/>
    <n v="1442.06"/>
    <n v="12"/>
    <n v="1269.0128"/>
    <x v="3"/>
    <x v="0"/>
    <x v="1"/>
    <n v="1"/>
    <n v="40477276.296199858"/>
  </r>
  <r>
    <n v="502669"/>
    <n v="11076"/>
    <d v="2025-05-22T00:00:00"/>
    <x v="26"/>
    <x v="1"/>
    <s v="Delhi"/>
    <s v="Delhi (NCT)"/>
    <x v="2"/>
    <x v="5"/>
    <x v="34"/>
    <x v="2"/>
    <n v="1581.18"/>
    <n v="1581.18"/>
    <n v="19"/>
    <n v="1280.7558000000001"/>
    <x v="1"/>
    <x v="0"/>
    <x v="2"/>
    <n v="5"/>
    <n v="40477276.296199858"/>
  </r>
  <r>
    <n v="502670"/>
    <n v="10546"/>
    <d v="2025-10-21T00:00:00"/>
    <x v="5"/>
    <x v="0"/>
    <s v="Mumbai"/>
    <s v="Maharashtra"/>
    <x v="3"/>
    <x v="20"/>
    <x v="50"/>
    <x v="2"/>
    <n v="3707.85"/>
    <n v="3707.85"/>
    <n v="27"/>
    <n v="2706.7304999999997"/>
    <x v="1"/>
    <x v="0"/>
    <x v="1"/>
    <n v="3"/>
    <n v="40477276.296199858"/>
  </r>
  <r>
    <n v="502671"/>
    <n v="10465"/>
    <d v="2026-07-07T00:00:00"/>
    <x v="7"/>
    <x v="0"/>
    <s v="Delhi"/>
    <s v="Delhi (NCT)"/>
    <x v="3"/>
    <x v="20"/>
    <x v="63"/>
    <x v="2"/>
    <n v="6038.61"/>
    <n v="6038.61"/>
    <n v="8"/>
    <n v="5555.5212000000001"/>
    <x v="1"/>
    <x v="0"/>
    <x v="2"/>
    <n v="4"/>
    <n v="40477276.296199858"/>
  </r>
  <r>
    <n v="502672"/>
    <n v="10762"/>
    <d v="2025-03-23T00:00:00"/>
    <x v="8"/>
    <x v="1"/>
    <s v="Mumbai"/>
    <s v="Maharashtra"/>
    <x v="6"/>
    <x v="25"/>
    <x v="92"/>
    <x v="0"/>
    <n v="387.72"/>
    <n v="1550.88"/>
    <n v="13"/>
    <n v="1349.2656000000002"/>
    <x v="1"/>
    <x v="0"/>
    <x v="1"/>
    <n v="3"/>
    <n v="40477276.296199858"/>
  </r>
  <r>
    <n v="502673"/>
    <n v="10720"/>
    <d v="2025-04-20T00:00:00"/>
    <x v="7"/>
    <x v="1"/>
    <s v="Surat"/>
    <s v="Gujarat"/>
    <x v="6"/>
    <x v="16"/>
    <x v="75"/>
    <x v="1"/>
    <n v="716.64"/>
    <n v="1433.28"/>
    <n v="15"/>
    <n v="1218.288"/>
    <x v="1"/>
    <x v="0"/>
    <x v="2"/>
    <n v="6"/>
    <n v="40477276.296199858"/>
  </r>
  <r>
    <n v="502674"/>
    <n v="10224"/>
    <d v="2025-10-08T00:00:00"/>
    <x v="19"/>
    <x v="1"/>
    <s v="Ahmedabad"/>
    <s v="Gujarat"/>
    <x v="0"/>
    <x v="10"/>
    <x v="81"/>
    <x v="2"/>
    <n v="683.31"/>
    <n v="683.31"/>
    <n v="28"/>
    <n v="491.98319999999995"/>
    <x v="1"/>
    <x v="0"/>
    <x v="2"/>
    <n v="4"/>
    <n v="40477276.296199858"/>
  </r>
  <r>
    <n v="502675"/>
    <n v="10556"/>
    <d v="2026-05-21T00:00:00"/>
    <x v="26"/>
    <x v="1"/>
    <s v="Bengaluru"/>
    <s v="Karnataka"/>
    <x v="1"/>
    <x v="9"/>
    <x v="45"/>
    <x v="2"/>
    <n v="1970.88"/>
    <n v="1970.88"/>
    <n v="29"/>
    <n v="1399.3248000000001"/>
    <x v="4"/>
    <x v="0"/>
    <x v="1"/>
    <n v="3"/>
    <n v="40477276.296199858"/>
  </r>
  <r>
    <n v="502676"/>
    <n v="10110"/>
    <d v="2026-01-27T00:00:00"/>
    <x v="7"/>
    <x v="0"/>
    <s v="Kolkata"/>
    <s v="West Bengal"/>
    <x v="3"/>
    <x v="20"/>
    <x v="50"/>
    <x v="1"/>
    <n v="3586.3"/>
    <n v="7172.6"/>
    <n v="6"/>
    <n v="6742.2439999999997"/>
    <x v="1"/>
    <x v="2"/>
    <x v="0"/>
    <n v="0"/>
    <n v="3077928.2320000008"/>
  </r>
  <r>
    <n v="502677"/>
    <n v="11238"/>
    <d v="2025-04-23T00:00:00"/>
    <x v="41"/>
    <x v="0"/>
    <s v="Hyderabad"/>
    <s v="Telangana"/>
    <x v="2"/>
    <x v="5"/>
    <x v="34"/>
    <x v="1"/>
    <n v="1539.01"/>
    <n v="3078.02"/>
    <n v="21"/>
    <n v="2431.6358"/>
    <x v="1"/>
    <x v="0"/>
    <x v="1"/>
    <n v="2"/>
    <n v="40477276.296199858"/>
  </r>
  <r>
    <n v="502678"/>
    <n v="11241"/>
    <d v="2026-07-22T00:00:00"/>
    <x v="12"/>
    <x v="0"/>
    <s v="Bengaluru"/>
    <s v="Karnataka"/>
    <x v="0"/>
    <x v="10"/>
    <x v="81"/>
    <x v="2"/>
    <n v="699.92"/>
    <n v="699.92"/>
    <n v="7"/>
    <n v="650.92559999999992"/>
    <x v="2"/>
    <x v="0"/>
    <x v="2"/>
    <n v="2"/>
    <n v="40477276.296199858"/>
  </r>
  <r>
    <n v="502679"/>
    <n v="10201"/>
    <d v="2025-01-02T00:00:00"/>
    <x v="11"/>
    <x v="1"/>
    <s v="Delhi"/>
    <s v="Delhi (NCT)"/>
    <x v="2"/>
    <x v="5"/>
    <x v="26"/>
    <x v="2"/>
    <n v="5599.72"/>
    <n v="5599.72"/>
    <n v="15"/>
    <n v="4759.7619999999997"/>
    <x v="1"/>
    <x v="0"/>
    <x v="4"/>
    <n v="7"/>
    <n v="40477276.296199858"/>
  </r>
  <r>
    <n v="502680"/>
    <n v="10540"/>
    <d v="2026-04-05T00:00:00"/>
    <x v="41"/>
    <x v="0"/>
    <s v="Bengaluru"/>
    <s v="Karnataka"/>
    <x v="3"/>
    <x v="8"/>
    <x v="14"/>
    <x v="2"/>
    <n v="728.49"/>
    <n v="728.49"/>
    <n v="13"/>
    <n v="633.78629999999998"/>
    <x v="0"/>
    <x v="0"/>
    <x v="0"/>
    <n v="3"/>
    <n v="40477276.296199858"/>
  </r>
  <r>
    <n v="502681"/>
    <n v="10989"/>
    <d v="2025-08-02T00:00:00"/>
    <x v="3"/>
    <x v="1"/>
    <s v="Delhi"/>
    <s v="Delhi (NCT)"/>
    <x v="4"/>
    <x v="21"/>
    <x v="98"/>
    <x v="1"/>
    <n v="493.66"/>
    <n v="987.32"/>
    <n v="7"/>
    <n v="918.20759999999996"/>
    <x v="3"/>
    <x v="0"/>
    <x v="2"/>
    <n v="6"/>
    <n v="40477276.296199858"/>
  </r>
  <r>
    <n v="502682"/>
    <n v="10491"/>
    <d v="2025-03-01T00:00:00"/>
    <x v="20"/>
    <x v="1"/>
    <s v="Bengaluru"/>
    <s v="Karnataka"/>
    <x v="1"/>
    <x v="1"/>
    <x v="54"/>
    <x v="2"/>
    <n v="2511.9"/>
    <n v="2511.9"/>
    <n v="19"/>
    <n v="2034.6390000000001"/>
    <x v="5"/>
    <x v="0"/>
    <x v="2"/>
    <n v="5"/>
    <n v="40477276.296199858"/>
  </r>
  <r>
    <n v="502683"/>
    <n v="10079"/>
    <d v="2025-02-28T00:00:00"/>
    <x v="8"/>
    <x v="1"/>
    <s v="Gurugram"/>
    <s v="Haryana"/>
    <x v="1"/>
    <x v="1"/>
    <x v="74"/>
    <x v="4"/>
    <n v="1886.31"/>
    <n v="9431.5499999999993"/>
    <n v="6"/>
    <n v="8865.6569999999992"/>
    <x v="1"/>
    <x v="0"/>
    <x v="1"/>
    <n v="3"/>
    <n v="40477276.296199858"/>
  </r>
  <r>
    <n v="502684"/>
    <n v="10645"/>
    <d v="2025-02-08T00:00:00"/>
    <x v="29"/>
    <x v="1"/>
    <s v="Lucknow"/>
    <s v="Uttar Pradesh"/>
    <x v="5"/>
    <x v="12"/>
    <x v="19"/>
    <x v="2"/>
    <n v="8450.2900000000009"/>
    <n v="8450.2900000000009"/>
    <n v="22"/>
    <n v="6591.226200000001"/>
    <x v="1"/>
    <x v="0"/>
    <x v="3"/>
    <n v="4"/>
    <n v="40477276.296199858"/>
  </r>
  <r>
    <n v="502685"/>
    <n v="10419"/>
    <d v="2025-06-21T00:00:00"/>
    <x v="40"/>
    <x v="0"/>
    <s v="Kochi"/>
    <s v="Kerala"/>
    <x v="6"/>
    <x v="16"/>
    <x v="70"/>
    <x v="2"/>
    <n v="566.58000000000004"/>
    <n v="566.58000000000004"/>
    <n v="26"/>
    <n v="419.26920000000001"/>
    <x v="4"/>
    <x v="0"/>
    <x v="1"/>
    <n v="2"/>
    <n v="40477276.296199858"/>
  </r>
  <r>
    <n v="502686"/>
    <n v="10350"/>
    <d v="2026-03-18T00:00:00"/>
    <x v="3"/>
    <x v="0"/>
    <s v="Delhi"/>
    <s v="Delhi (NCT)"/>
    <x v="5"/>
    <x v="22"/>
    <x v="55"/>
    <x v="2"/>
    <n v="2185.9299999999998"/>
    <n v="2185.9299999999998"/>
    <n v="5"/>
    <n v="2076.6334999999999"/>
    <x v="1"/>
    <x v="0"/>
    <x v="1"/>
    <n v="4"/>
    <n v="40477276.296199858"/>
  </r>
  <r>
    <n v="502687"/>
    <n v="11209"/>
    <d v="2025-02-06T00:00:00"/>
    <x v="13"/>
    <x v="0"/>
    <s v="Bengaluru"/>
    <s v="Karnataka"/>
    <x v="1"/>
    <x v="12"/>
    <x v="32"/>
    <x v="2"/>
    <n v="2530.81"/>
    <n v="2530.81"/>
    <n v="26"/>
    <n v="1872.7993999999999"/>
    <x v="4"/>
    <x v="0"/>
    <x v="1"/>
    <n v="4"/>
    <n v="40477276.296199858"/>
  </r>
  <r>
    <n v="502688"/>
    <n v="10526"/>
    <d v="2026-02-11T00:00:00"/>
    <x v="0"/>
    <x v="1"/>
    <s v="Mumbai"/>
    <s v="Maharashtra"/>
    <x v="0"/>
    <x v="0"/>
    <x v="0"/>
    <x v="2"/>
    <n v="186.04"/>
    <n v="186.04"/>
    <n v="19"/>
    <n v="150.69239999999999"/>
    <x v="0"/>
    <x v="0"/>
    <x v="1"/>
    <n v="2"/>
    <n v="40477276.296199858"/>
  </r>
  <r>
    <n v="502689"/>
    <n v="10973"/>
    <d v="2025-01-09T00:00:00"/>
    <x v="4"/>
    <x v="1"/>
    <s v="Delhi"/>
    <s v="Delhi (NCT)"/>
    <x v="4"/>
    <x v="21"/>
    <x v="64"/>
    <x v="2"/>
    <n v="584.86"/>
    <n v="584.86"/>
    <n v="13"/>
    <n v="508.82819999999998"/>
    <x v="3"/>
    <x v="0"/>
    <x v="2"/>
    <n v="6"/>
    <n v="40477276.296199858"/>
  </r>
  <r>
    <n v="502690"/>
    <n v="10043"/>
    <d v="2026-02-15T00:00:00"/>
    <x v="7"/>
    <x v="1"/>
    <s v="Chennai"/>
    <s v="Tamil Nadu"/>
    <x v="1"/>
    <x v="9"/>
    <x v="11"/>
    <x v="2"/>
    <n v="2367.33"/>
    <n v="2367.33"/>
    <n v="29"/>
    <n v="1680.8042999999998"/>
    <x v="0"/>
    <x v="0"/>
    <x v="0"/>
    <n v="4"/>
    <n v="40477276.296199858"/>
  </r>
  <r>
    <n v="502691"/>
    <n v="10823"/>
    <d v="2026-08-02T00:00:00"/>
    <x v="45"/>
    <x v="1"/>
    <s v="Delhi"/>
    <s v="Delhi (NCT)"/>
    <x v="1"/>
    <x v="9"/>
    <x v="25"/>
    <x v="2"/>
    <n v="1367.97"/>
    <n v="1367.97"/>
    <n v="5"/>
    <n v="1299.5715"/>
    <x v="1"/>
    <x v="0"/>
    <x v="2"/>
    <n v="3"/>
    <n v="40477276.296199858"/>
  </r>
  <r>
    <n v="502692"/>
    <n v="10601"/>
    <d v="2026-03-18T00:00:00"/>
    <x v="28"/>
    <x v="1"/>
    <s v="Gurugram"/>
    <s v="Haryana"/>
    <x v="0"/>
    <x v="0"/>
    <x v="29"/>
    <x v="1"/>
    <n v="37.619999999999997"/>
    <n v="75.239999999999995"/>
    <n v="5"/>
    <n v="71.477999999999994"/>
    <x v="4"/>
    <x v="2"/>
    <x v="1"/>
    <n v="0"/>
    <n v="3077928.2320000008"/>
  </r>
  <r>
    <n v="502693"/>
    <n v="11243"/>
    <d v="2025-10-05T00:00:00"/>
    <x v="41"/>
    <x v="1"/>
    <s v="Bengaluru"/>
    <s v="Karnataka"/>
    <x v="2"/>
    <x v="5"/>
    <x v="34"/>
    <x v="2"/>
    <n v="1570.44"/>
    <n v="1570.44"/>
    <n v="13"/>
    <n v="1366.2828"/>
    <x v="4"/>
    <x v="0"/>
    <x v="2"/>
    <n v="2"/>
    <n v="40477276.296199858"/>
  </r>
  <r>
    <n v="502694"/>
    <n v="11284"/>
    <d v="2026-01-17T00:00:00"/>
    <x v="21"/>
    <x v="0"/>
    <s v="Bengaluru"/>
    <s v="Karnataka"/>
    <x v="3"/>
    <x v="8"/>
    <x v="37"/>
    <x v="2"/>
    <n v="940"/>
    <n v="940"/>
    <n v="19"/>
    <n v="761.40000000000009"/>
    <x v="3"/>
    <x v="0"/>
    <x v="3"/>
    <n v="3"/>
    <n v="40477276.296199858"/>
  </r>
  <r>
    <n v="502695"/>
    <n v="11191"/>
    <d v="2026-04-15T00:00:00"/>
    <x v="8"/>
    <x v="1"/>
    <s v="Jaipur"/>
    <s v="Rajasthan"/>
    <x v="2"/>
    <x v="14"/>
    <x v="23"/>
    <x v="2"/>
    <n v="55708.27"/>
    <n v="55708.27"/>
    <n v="2"/>
    <n v="54594.104599999999"/>
    <x v="1"/>
    <x v="0"/>
    <x v="2"/>
    <n v="6"/>
    <n v="40477276.296199858"/>
  </r>
  <r>
    <n v="502696"/>
    <n v="10093"/>
    <d v="2025-04-09T00:00:00"/>
    <x v="16"/>
    <x v="0"/>
    <s v="Hyderabad"/>
    <s v="Telangana"/>
    <x v="2"/>
    <x v="6"/>
    <x v="58"/>
    <x v="2"/>
    <n v="31676.32"/>
    <n v="31676.32"/>
    <n v="27"/>
    <n v="23123.713599999999"/>
    <x v="0"/>
    <x v="0"/>
    <x v="1"/>
    <n v="7"/>
    <n v="40477276.296199858"/>
  </r>
  <r>
    <n v="502697"/>
    <n v="10420"/>
    <d v="2026-05-13T00:00:00"/>
    <x v="8"/>
    <x v="1"/>
    <s v="Mumbai"/>
    <s v="Maharashtra"/>
    <x v="6"/>
    <x v="16"/>
    <x v="70"/>
    <x v="3"/>
    <n v="621.09"/>
    <n v="1863.27"/>
    <n v="20"/>
    <n v="1490.616"/>
    <x v="3"/>
    <x v="0"/>
    <x v="2"/>
    <n v="5"/>
    <n v="40477276.296199858"/>
  </r>
  <r>
    <n v="502698"/>
    <n v="10073"/>
    <d v="2026-01-24T00:00:00"/>
    <x v="20"/>
    <x v="0"/>
    <s v="Bhubaneswar"/>
    <s v="Odisha"/>
    <x v="3"/>
    <x v="11"/>
    <x v="49"/>
    <x v="2"/>
    <n v="727.71"/>
    <n v="727.71"/>
    <n v="15"/>
    <n v="618.55349999999999"/>
    <x v="1"/>
    <x v="0"/>
    <x v="2"/>
    <n v="2"/>
    <n v="40477276.296199858"/>
  </r>
  <r>
    <n v="502699"/>
    <n v="11194"/>
    <d v="2026-06-28T00:00:00"/>
    <x v="11"/>
    <x v="1"/>
    <s v="Ranchi"/>
    <s v="Jharkhand"/>
    <x v="5"/>
    <x v="23"/>
    <x v="109"/>
    <x v="2"/>
    <n v="2471.19"/>
    <n v="2471.19"/>
    <n v="21"/>
    <n v="1952.2401000000002"/>
    <x v="1"/>
    <x v="0"/>
    <x v="1"/>
    <n v="1"/>
    <n v="40477276.296199858"/>
  </r>
  <r>
    <n v="502700"/>
    <n v="11165"/>
    <d v="2026-01-09T00:00:00"/>
    <x v="21"/>
    <x v="0"/>
    <s v="Coimbatore"/>
    <s v="Tamil Nadu"/>
    <x v="2"/>
    <x v="5"/>
    <x v="34"/>
    <x v="2"/>
    <n v="1478.51"/>
    <n v="1478.51"/>
    <n v="13"/>
    <n v="1286.3036999999999"/>
    <x v="2"/>
    <x v="0"/>
    <x v="2"/>
    <n v="5"/>
    <n v="40477276.296199858"/>
  </r>
  <r>
    <n v="502701"/>
    <n v="10470"/>
    <d v="2025-07-03T00:00:00"/>
    <x v="41"/>
    <x v="0"/>
    <s v="Nagpur"/>
    <s v="Maharashtra"/>
    <x v="1"/>
    <x v="2"/>
    <x v="66"/>
    <x v="1"/>
    <n v="4176.47"/>
    <n v="8352.94"/>
    <n v="6"/>
    <n v="7851.7636000000002"/>
    <x v="4"/>
    <x v="0"/>
    <x v="1"/>
    <n v="2"/>
    <n v="40477276.296199858"/>
  </r>
  <r>
    <n v="502702"/>
    <n v="11128"/>
    <d v="2026-02-06T00:00:00"/>
    <x v="16"/>
    <x v="1"/>
    <s v="Lucknow"/>
    <s v="Uttar Pradesh"/>
    <x v="2"/>
    <x v="3"/>
    <x v="57"/>
    <x v="1"/>
    <n v="51442.37"/>
    <n v="102884.74"/>
    <n v="25"/>
    <n v="77163.555000000008"/>
    <x v="3"/>
    <x v="0"/>
    <x v="2"/>
    <n v="2"/>
    <n v="40477276.296199858"/>
  </r>
  <r>
    <n v="502703"/>
    <n v="11399"/>
    <d v="2026-06-15T00:00:00"/>
    <x v="40"/>
    <x v="1"/>
    <s v="Bengaluru"/>
    <s v="Karnataka"/>
    <x v="3"/>
    <x v="8"/>
    <x v="46"/>
    <x v="2"/>
    <n v="1270.5999999999999"/>
    <n v="1270.5999999999999"/>
    <n v="9"/>
    <n v="1156.2459999999999"/>
    <x v="2"/>
    <x v="0"/>
    <x v="1"/>
    <n v="6"/>
    <n v="40477276.296199858"/>
  </r>
  <r>
    <n v="502704"/>
    <n v="10689"/>
    <d v="2025-04-09T00:00:00"/>
    <x v="28"/>
    <x v="0"/>
    <s v="Bhopal"/>
    <s v="Madhya Pradesh"/>
    <x v="2"/>
    <x v="5"/>
    <x v="34"/>
    <x v="2"/>
    <n v="1583.48"/>
    <n v="1583.48"/>
    <n v="12"/>
    <n v="1393.4624000000001"/>
    <x v="1"/>
    <x v="0"/>
    <x v="2"/>
    <n v="1"/>
    <n v="40477276.296199858"/>
  </r>
  <r>
    <n v="502705"/>
    <n v="10398"/>
    <d v="2025-09-28T00:00:00"/>
    <x v="30"/>
    <x v="0"/>
    <s v="Bhubaneswar"/>
    <s v="Odisha"/>
    <x v="1"/>
    <x v="12"/>
    <x v="32"/>
    <x v="2"/>
    <n v="2370.19"/>
    <n v="2370.19"/>
    <n v="20"/>
    <n v="1896.152"/>
    <x v="0"/>
    <x v="0"/>
    <x v="2"/>
    <n v="2"/>
    <n v="40477276.296199858"/>
  </r>
  <r>
    <n v="502706"/>
    <n v="10020"/>
    <d v="2025-09-04T00:00:00"/>
    <x v="17"/>
    <x v="0"/>
    <s v="Delhi"/>
    <s v="Delhi (NCT)"/>
    <x v="4"/>
    <x v="18"/>
    <x v="28"/>
    <x v="1"/>
    <n v="410.18"/>
    <n v="820.36"/>
    <n v="8"/>
    <n v="754.73120000000006"/>
    <x v="0"/>
    <x v="0"/>
    <x v="1"/>
    <n v="6"/>
    <n v="40477276.296199858"/>
  </r>
  <r>
    <n v="502707"/>
    <n v="10292"/>
    <d v="2025-01-17T00:00:00"/>
    <x v="26"/>
    <x v="1"/>
    <s v="Mumbai"/>
    <s v="Maharashtra"/>
    <x v="6"/>
    <x v="25"/>
    <x v="92"/>
    <x v="1"/>
    <n v="397.88"/>
    <n v="795.76"/>
    <n v="12"/>
    <n v="700.26879999999994"/>
    <x v="3"/>
    <x v="0"/>
    <x v="1"/>
    <n v="4"/>
    <n v="40477276.296199858"/>
  </r>
  <r>
    <n v="502708"/>
    <n v="11044"/>
    <d v="2026-04-16T00:00:00"/>
    <x v="20"/>
    <x v="1"/>
    <s v="Kolkata"/>
    <s v="West Bengal"/>
    <x v="2"/>
    <x v="3"/>
    <x v="24"/>
    <x v="2"/>
    <n v="39745.129999999997"/>
    <n v="39745.129999999997"/>
    <n v="18"/>
    <n v="32591.006600000001"/>
    <x v="4"/>
    <x v="0"/>
    <x v="1"/>
    <n v="3"/>
    <n v="40477276.296199858"/>
  </r>
  <r>
    <n v="502709"/>
    <n v="11049"/>
    <d v="2026-04-17T00:00:00"/>
    <x v="31"/>
    <x v="1"/>
    <s v="Mumbai"/>
    <s v="Maharashtra"/>
    <x v="1"/>
    <x v="2"/>
    <x v="66"/>
    <x v="3"/>
    <n v="3808.79"/>
    <n v="11426.369999999999"/>
    <n v="18"/>
    <n v="9369.6234000000004"/>
    <x v="0"/>
    <x v="0"/>
    <x v="2"/>
    <n v="3"/>
    <n v="40477276.296199858"/>
  </r>
  <r>
    <n v="502710"/>
    <n v="10462"/>
    <d v="2026-03-31T00:00:00"/>
    <x v="20"/>
    <x v="0"/>
    <s v="Delhi"/>
    <s v="Delhi (NCT)"/>
    <x v="5"/>
    <x v="23"/>
    <x v="109"/>
    <x v="2"/>
    <n v="2459.09"/>
    <n v="2459.09"/>
    <n v="23"/>
    <n v="1893.4993000000002"/>
    <x v="0"/>
    <x v="2"/>
    <x v="2"/>
    <n v="0"/>
    <n v="3077928.2320000008"/>
  </r>
  <r>
    <n v="502711"/>
    <n v="10453"/>
    <d v="2026-03-14T00:00:00"/>
    <x v="22"/>
    <x v="1"/>
    <s v="Bhubaneswar"/>
    <s v="Odisha"/>
    <x v="2"/>
    <x v="3"/>
    <x v="24"/>
    <x v="2"/>
    <n v="41199.68"/>
    <n v="41199.68"/>
    <n v="9"/>
    <n v="37491.7088"/>
    <x v="1"/>
    <x v="0"/>
    <x v="1"/>
    <n v="3"/>
    <n v="40477276.296199858"/>
  </r>
  <r>
    <n v="502712"/>
    <n v="10485"/>
    <d v="2026-06-30T00:00:00"/>
    <x v="16"/>
    <x v="1"/>
    <s v="Mumbai"/>
    <s v="Maharashtra"/>
    <x v="3"/>
    <x v="11"/>
    <x v="49"/>
    <x v="2"/>
    <n v="740"/>
    <n v="740"/>
    <n v="4"/>
    <n v="710.4"/>
    <x v="1"/>
    <x v="1"/>
    <x v="2"/>
    <n v="1"/>
    <n v="1813400.6490999996"/>
  </r>
  <r>
    <n v="502713"/>
    <n v="10621"/>
    <d v="2025-10-15T00:00:00"/>
    <x v="5"/>
    <x v="1"/>
    <s v="Delhi"/>
    <s v="Delhi (NCT)"/>
    <x v="1"/>
    <x v="12"/>
    <x v="32"/>
    <x v="3"/>
    <n v="2489.63"/>
    <n v="7468.89"/>
    <n v="24"/>
    <n v="5676.3564000000006"/>
    <x v="1"/>
    <x v="0"/>
    <x v="1"/>
    <n v="4"/>
    <n v="40477276.296199858"/>
  </r>
  <r>
    <n v="502714"/>
    <n v="10800"/>
    <d v="2025-11-25T00:00:00"/>
    <x v="20"/>
    <x v="0"/>
    <s v="Vadodara"/>
    <s v="Gujarat"/>
    <x v="5"/>
    <x v="12"/>
    <x v="95"/>
    <x v="1"/>
    <n v="388.44"/>
    <n v="776.88"/>
    <n v="5"/>
    <n v="738.03599999999994"/>
    <x v="3"/>
    <x v="2"/>
    <x v="1"/>
    <n v="0"/>
    <n v="3077928.2320000008"/>
  </r>
  <r>
    <n v="502715"/>
    <n v="11341"/>
    <d v="2025-09-21T00:00:00"/>
    <x v="25"/>
    <x v="0"/>
    <s v="Bhubaneswar"/>
    <s v="Odisha"/>
    <x v="0"/>
    <x v="13"/>
    <x v="67"/>
    <x v="2"/>
    <n v="188.89"/>
    <n v="188.89"/>
    <n v="4"/>
    <n v="181.33439999999999"/>
    <x v="1"/>
    <x v="0"/>
    <x v="3"/>
    <n v="3"/>
    <n v="40477276.296199858"/>
  </r>
  <r>
    <n v="502716"/>
    <n v="10259"/>
    <d v="2025-09-08T00:00:00"/>
    <x v="15"/>
    <x v="1"/>
    <s v="Chennai"/>
    <s v="Tamil Nadu"/>
    <x v="1"/>
    <x v="9"/>
    <x v="62"/>
    <x v="2"/>
    <n v="1557.21"/>
    <n v="1557.21"/>
    <n v="18"/>
    <n v="1276.9122000000002"/>
    <x v="0"/>
    <x v="0"/>
    <x v="2"/>
    <n v="5"/>
    <n v="40477276.296199858"/>
  </r>
  <r>
    <n v="502717"/>
    <n v="10622"/>
    <d v="2025-10-20T00:00:00"/>
    <x v="15"/>
    <x v="0"/>
    <s v="Mumbai"/>
    <s v="Maharashtra"/>
    <x v="5"/>
    <x v="24"/>
    <x v="87"/>
    <x v="0"/>
    <n v="691.26"/>
    <n v="2765.04"/>
    <n v="8"/>
    <n v="2543.8368"/>
    <x v="0"/>
    <x v="0"/>
    <x v="2"/>
    <n v="4"/>
    <n v="40477276.296199858"/>
  </r>
  <r>
    <n v="502718"/>
    <n v="11096"/>
    <d v="2026-05-23T00:00:00"/>
    <x v="7"/>
    <x v="0"/>
    <s v="Bengaluru"/>
    <s v="Karnataka"/>
    <x v="4"/>
    <x v="7"/>
    <x v="10"/>
    <x v="2"/>
    <n v="683.83"/>
    <n v="683.83"/>
    <n v="10"/>
    <n v="615.447"/>
    <x v="1"/>
    <x v="0"/>
    <x v="2"/>
    <n v="4"/>
    <n v="40477276.296199858"/>
  </r>
  <r>
    <n v="502719"/>
    <n v="10059"/>
    <d v="2026-01-28T00:00:00"/>
    <x v="11"/>
    <x v="1"/>
    <s v="Mumbai"/>
    <s v="Maharashtra"/>
    <x v="4"/>
    <x v="18"/>
    <x v="83"/>
    <x v="2"/>
    <n v="304.18"/>
    <n v="304.18"/>
    <n v="10"/>
    <n v="273.762"/>
    <x v="4"/>
    <x v="0"/>
    <x v="2"/>
    <n v="2"/>
    <n v="40477276.296199858"/>
  </r>
  <r>
    <n v="502720"/>
    <n v="10878"/>
    <d v="2026-07-01T00:00:00"/>
    <x v="25"/>
    <x v="1"/>
    <s v="Bengaluru"/>
    <s v="Karnataka"/>
    <x v="4"/>
    <x v="18"/>
    <x v="69"/>
    <x v="2"/>
    <n v="367.51"/>
    <n v="367.51"/>
    <n v="16"/>
    <n v="308.70839999999998"/>
    <x v="1"/>
    <x v="2"/>
    <x v="1"/>
    <n v="0"/>
    <n v="3077928.2320000008"/>
  </r>
  <r>
    <n v="502721"/>
    <n v="10230"/>
    <d v="2026-02-08T00:00:00"/>
    <x v="1"/>
    <x v="1"/>
    <s v="Ahmedabad"/>
    <s v="Gujarat"/>
    <x v="5"/>
    <x v="12"/>
    <x v="43"/>
    <x v="2"/>
    <n v="576.05999999999995"/>
    <n v="576.05999999999995"/>
    <n v="15"/>
    <n v="489.65099999999995"/>
    <x v="1"/>
    <x v="1"/>
    <x v="0"/>
    <n v="1"/>
    <n v="1813400.6490999996"/>
  </r>
  <r>
    <n v="502722"/>
    <n v="10631"/>
    <d v="2025-09-27T00:00:00"/>
    <x v="0"/>
    <x v="0"/>
    <s v="Bengaluru"/>
    <s v="Karnataka"/>
    <x v="4"/>
    <x v="18"/>
    <x v="53"/>
    <x v="1"/>
    <n v="610.07000000000005"/>
    <n v="1220.1400000000001"/>
    <n v="9"/>
    <n v="1110.3274000000001"/>
    <x v="0"/>
    <x v="0"/>
    <x v="0"/>
    <n v="4"/>
    <n v="40477276.296199858"/>
  </r>
  <r>
    <n v="502723"/>
    <n v="10996"/>
    <d v="2026-07-30T00:00:00"/>
    <x v="29"/>
    <x v="0"/>
    <s v="Ahmedabad"/>
    <s v="Gujarat"/>
    <x v="3"/>
    <x v="4"/>
    <x v="39"/>
    <x v="1"/>
    <n v="4903.16"/>
    <n v="9806.32"/>
    <n v="30"/>
    <n v="6864.4239999999991"/>
    <x v="4"/>
    <x v="2"/>
    <x v="3"/>
    <n v="0"/>
    <n v="3077928.2320000008"/>
  </r>
  <r>
    <n v="502724"/>
    <n v="11027"/>
    <d v="2025-04-02T00:00:00"/>
    <x v="20"/>
    <x v="0"/>
    <s v="Coimbatore"/>
    <s v="Tamil Nadu"/>
    <x v="1"/>
    <x v="9"/>
    <x v="62"/>
    <x v="2"/>
    <n v="1536.56"/>
    <n v="1536.56"/>
    <n v="25"/>
    <n v="1152.42"/>
    <x v="0"/>
    <x v="0"/>
    <x v="1"/>
    <n v="1"/>
    <n v="40477276.296199858"/>
  </r>
  <r>
    <n v="502725"/>
    <n v="11048"/>
    <d v="2026-02-10T00:00:00"/>
    <x v="35"/>
    <x v="1"/>
    <s v="Pune"/>
    <s v="Maharashtra"/>
    <x v="3"/>
    <x v="4"/>
    <x v="4"/>
    <x v="2"/>
    <n v="3422.52"/>
    <n v="3422.52"/>
    <n v="17"/>
    <n v="2840.6915999999997"/>
    <x v="0"/>
    <x v="0"/>
    <x v="0"/>
    <n v="4"/>
    <n v="40477276.296199858"/>
  </r>
  <r>
    <n v="502726"/>
    <n v="10158"/>
    <d v="2025-11-23T00:00:00"/>
    <x v="15"/>
    <x v="1"/>
    <s v="Lucknow"/>
    <s v="Uttar Pradesh"/>
    <x v="0"/>
    <x v="17"/>
    <x v="38"/>
    <x v="2"/>
    <n v="29.04"/>
    <n v="29.04"/>
    <n v="10"/>
    <n v="26.135999999999999"/>
    <x v="4"/>
    <x v="0"/>
    <x v="2"/>
    <n v="5"/>
    <n v="40477276.296199858"/>
  </r>
  <r>
    <n v="502727"/>
    <n v="10064"/>
    <d v="2026-02-25T00:00:00"/>
    <x v="36"/>
    <x v="1"/>
    <s v="Jaipur"/>
    <s v="Rajasthan"/>
    <x v="6"/>
    <x v="19"/>
    <x v="41"/>
    <x v="2"/>
    <n v="856.04"/>
    <n v="856.04"/>
    <n v="22"/>
    <n v="667.71119999999996"/>
    <x v="1"/>
    <x v="0"/>
    <x v="1"/>
    <n v="2"/>
    <n v="40477276.296199858"/>
  </r>
  <r>
    <n v="502728"/>
    <n v="10342"/>
    <d v="2026-01-29T00:00:00"/>
    <x v="27"/>
    <x v="0"/>
    <s v="Kolkata"/>
    <s v="West Bengal"/>
    <x v="0"/>
    <x v="13"/>
    <x v="103"/>
    <x v="2"/>
    <n v="153.4"/>
    <n v="153.4"/>
    <n v="14"/>
    <n v="131.92400000000001"/>
    <x v="0"/>
    <x v="0"/>
    <x v="1"/>
    <n v="4"/>
    <n v="40477276.296199858"/>
  </r>
  <r>
    <n v="502729"/>
    <n v="10288"/>
    <d v="2026-03-01T00:00:00"/>
    <x v="10"/>
    <x v="1"/>
    <s v="Delhi"/>
    <s v="Delhi (NCT)"/>
    <x v="1"/>
    <x v="1"/>
    <x v="54"/>
    <x v="2"/>
    <n v="2526.06"/>
    <n v="2526.06"/>
    <n v="14"/>
    <n v="2172.4115999999999"/>
    <x v="0"/>
    <x v="0"/>
    <x v="1"/>
    <n v="5"/>
    <n v="40477276.296199858"/>
  </r>
  <r>
    <n v="502730"/>
    <n v="10801"/>
    <d v="2025-03-20T00:00:00"/>
    <x v="39"/>
    <x v="1"/>
    <s v="Coimbatore"/>
    <s v="Tamil Nadu"/>
    <x v="1"/>
    <x v="2"/>
    <x v="66"/>
    <x v="2"/>
    <n v="3890.62"/>
    <n v="3890.62"/>
    <n v="24"/>
    <n v="2956.8712"/>
    <x v="0"/>
    <x v="0"/>
    <x v="4"/>
    <n v="7"/>
    <n v="40477276.296199858"/>
  </r>
  <r>
    <n v="502731"/>
    <n v="10201"/>
    <d v="2025-10-22T00:00:00"/>
    <x v="11"/>
    <x v="1"/>
    <s v="Delhi"/>
    <s v="Delhi (NCT)"/>
    <x v="5"/>
    <x v="12"/>
    <x v="22"/>
    <x v="1"/>
    <n v="470.19"/>
    <n v="940.38"/>
    <n v="3"/>
    <n v="912.16859999999997"/>
    <x v="5"/>
    <x v="0"/>
    <x v="0"/>
    <n v="2"/>
    <n v="40477276.296199858"/>
  </r>
  <r>
    <n v="502732"/>
    <n v="10875"/>
    <d v="2026-08-22T00:00:00"/>
    <x v="20"/>
    <x v="1"/>
    <s v="Kolkata"/>
    <s v="West Bengal"/>
    <x v="4"/>
    <x v="15"/>
    <x v="68"/>
    <x v="2"/>
    <n v="666.24"/>
    <n v="666.24"/>
    <n v="3"/>
    <n v="646.25279999999998"/>
    <x v="3"/>
    <x v="0"/>
    <x v="4"/>
    <n v="5"/>
    <n v="40477276.296199858"/>
  </r>
  <r>
    <n v="502733"/>
    <n v="10997"/>
    <d v="2026-05-26T00:00:00"/>
    <x v="44"/>
    <x v="1"/>
    <s v="Lucknow"/>
    <s v="Uttar Pradesh"/>
    <x v="5"/>
    <x v="12"/>
    <x v="95"/>
    <x v="2"/>
    <n v="405.08"/>
    <n v="405.08"/>
    <n v="26"/>
    <n v="299.75919999999996"/>
    <x v="1"/>
    <x v="0"/>
    <x v="2"/>
    <n v="4"/>
    <n v="40477276.296199858"/>
  </r>
  <r>
    <n v="502734"/>
    <n v="10909"/>
    <d v="2026-01-02T00:00:00"/>
    <x v="1"/>
    <x v="2"/>
    <s v="Chennai"/>
    <s v="Tamil Nadu"/>
    <x v="3"/>
    <x v="8"/>
    <x v="9"/>
    <x v="2"/>
    <n v="1020.09"/>
    <n v="1020.09"/>
    <n v="28"/>
    <n v="734.46479999999997"/>
    <x v="1"/>
    <x v="0"/>
    <x v="1"/>
    <n v="6"/>
    <n v="40477276.296199858"/>
  </r>
  <r>
    <n v="502735"/>
    <n v="10816"/>
    <d v="2025-03-07T00:00:00"/>
    <x v="17"/>
    <x v="0"/>
    <s v="Jaipur"/>
    <s v="Rajasthan"/>
    <x v="4"/>
    <x v="7"/>
    <x v="80"/>
    <x v="2"/>
    <n v="613.64"/>
    <n v="613.64"/>
    <n v="6"/>
    <n v="576.82159999999999"/>
    <x v="3"/>
    <x v="0"/>
    <x v="1"/>
    <n v="4"/>
    <n v="40477276.296199858"/>
  </r>
  <r>
    <n v="502736"/>
    <n v="10832"/>
    <d v="2025-02-12T00:00:00"/>
    <x v="2"/>
    <x v="1"/>
    <s v="Mumbai"/>
    <s v="Maharashtra"/>
    <x v="5"/>
    <x v="23"/>
    <x v="91"/>
    <x v="1"/>
    <n v="1790.4"/>
    <n v="3580.8"/>
    <n v="8"/>
    <n v="3294.3360000000002"/>
    <x v="1"/>
    <x v="0"/>
    <x v="4"/>
    <n v="5"/>
    <n v="40477276.296199858"/>
  </r>
  <r>
    <n v="502737"/>
    <n v="11035"/>
    <d v="2026-07-26T00:00:00"/>
    <x v="26"/>
    <x v="0"/>
    <s v="Lucknow"/>
    <s v="Uttar Pradesh"/>
    <x v="1"/>
    <x v="2"/>
    <x v="6"/>
    <x v="2"/>
    <n v="4836.7299999999996"/>
    <n v="4836.7299999999996"/>
    <n v="29"/>
    <n v="3434.0782999999997"/>
    <x v="1"/>
    <x v="0"/>
    <x v="1"/>
    <n v="3"/>
    <n v="40477276.296199858"/>
  </r>
  <r>
    <n v="502738"/>
    <n v="11072"/>
    <d v="2025-04-17T00:00:00"/>
    <x v="15"/>
    <x v="0"/>
    <s v="Visakhapatnam"/>
    <s v="Andhra Pradesh"/>
    <x v="1"/>
    <x v="2"/>
    <x v="2"/>
    <x v="1"/>
    <n v="2645.38"/>
    <n v="5290.76"/>
    <n v="15"/>
    <n v="4497.1459999999997"/>
    <x v="1"/>
    <x v="0"/>
    <x v="1"/>
    <n v="4"/>
    <n v="40477276.296199858"/>
  </r>
  <r>
    <n v="502739"/>
    <n v="10067"/>
    <d v="2025-05-24T00:00:00"/>
    <x v="7"/>
    <x v="0"/>
    <s v="Chennai"/>
    <s v="Tamil Nadu"/>
    <x v="4"/>
    <x v="15"/>
    <x v="68"/>
    <x v="3"/>
    <n v="733.91"/>
    <n v="2201.73"/>
    <n v="24"/>
    <n v="1673.3148000000001"/>
    <x v="0"/>
    <x v="0"/>
    <x v="0"/>
    <n v="2"/>
    <n v="40477276.296199858"/>
  </r>
  <r>
    <n v="502740"/>
    <n v="10212"/>
    <d v="2025-09-16T00:00:00"/>
    <x v="6"/>
    <x v="0"/>
    <s v="Delhi"/>
    <s v="Delhi (NCT)"/>
    <x v="1"/>
    <x v="1"/>
    <x v="84"/>
    <x v="2"/>
    <n v="2339.1999999999998"/>
    <n v="2339.1999999999998"/>
    <n v="3"/>
    <n v="2269.0239999999999"/>
    <x v="1"/>
    <x v="0"/>
    <x v="1"/>
    <n v="2"/>
    <n v="40477276.296199858"/>
  </r>
  <r>
    <n v="502741"/>
    <n v="10847"/>
    <d v="2025-04-06T00:00:00"/>
    <x v="27"/>
    <x v="1"/>
    <s v="Bengaluru"/>
    <s v="Karnataka"/>
    <x v="0"/>
    <x v="17"/>
    <x v="21"/>
    <x v="1"/>
    <n v="161.58000000000001"/>
    <n v="323.16000000000003"/>
    <n v="8"/>
    <n v="297.30720000000002"/>
    <x v="4"/>
    <x v="0"/>
    <x v="2"/>
    <n v="2"/>
    <n v="40477276.296199858"/>
  </r>
  <r>
    <n v="502742"/>
    <n v="10617"/>
    <d v="2026-04-20T00:00:00"/>
    <x v="8"/>
    <x v="0"/>
    <s v="Kochi"/>
    <s v="Kerala"/>
    <x v="0"/>
    <x v="10"/>
    <x v="81"/>
    <x v="1"/>
    <n v="658"/>
    <n v="1316"/>
    <n v="27"/>
    <n v="960.68"/>
    <x v="3"/>
    <x v="0"/>
    <x v="2"/>
    <n v="4"/>
    <n v="40477276.296199858"/>
  </r>
  <r>
    <n v="502743"/>
    <n v="11202"/>
    <d v="2026-07-10T00:00:00"/>
    <x v="26"/>
    <x v="1"/>
    <s v="Pune"/>
    <s v="Maharashtra"/>
    <x v="2"/>
    <x v="6"/>
    <x v="58"/>
    <x v="2"/>
    <n v="29402.05"/>
    <n v="29402.05"/>
    <n v="5"/>
    <n v="27931.947499999998"/>
    <x v="0"/>
    <x v="0"/>
    <x v="2"/>
    <n v="7"/>
    <n v="40477276.296199858"/>
  </r>
  <r>
    <n v="502744"/>
    <n v="10289"/>
    <d v="2025-09-05T00:00:00"/>
    <x v="27"/>
    <x v="0"/>
    <s v="Chennai"/>
    <s v="Tamil Nadu"/>
    <x v="4"/>
    <x v="21"/>
    <x v="47"/>
    <x v="1"/>
    <n v="462.4"/>
    <n v="924.8"/>
    <n v="10"/>
    <n v="832.31999999999994"/>
    <x v="5"/>
    <x v="0"/>
    <x v="1"/>
    <n v="2"/>
    <n v="40477276.296199858"/>
  </r>
  <r>
    <n v="502745"/>
    <n v="10561"/>
    <d v="2025-05-28T00:00:00"/>
    <x v="27"/>
    <x v="1"/>
    <s v="Ranchi"/>
    <s v="Jharkhand"/>
    <x v="1"/>
    <x v="12"/>
    <x v="15"/>
    <x v="2"/>
    <n v="1581.6"/>
    <n v="1581.6"/>
    <n v="30"/>
    <n v="1107.1199999999999"/>
    <x v="1"/>
    <x v="0"/>
    <x v="1"/>
    <n v="4"/>
    <n v="40477276.296199858"/>
  </r>
  <r>
    <n v="502746"/>
    <n v="11380"/>
    <d v="2026-04-11T00:00:00"/>
    <x v="44"/>
    <x v="0"/>
    <s v="Lucknow"/>
    <s v="Uttar Pradesh"/>
    <x v="3"/>
    <x v="4"/>
    <x v="88"/>
    <x v="2"/>
    <n v="6658.91"/>
    <n v="6658.91"/>
    <n v="26"/>
    <n v="4927.5933999999997"/>
    <x v="3"/>
    <x v="0"/>
    <x v="1"/>
    <n v="4"/>
    <n v="40477276.296199858"/>
  </r>
  <r>
    <n v="502747"/>
    <n v="10784"/>
    <d v="2026-08-06T00:00:00"/>
    <x v="1"/>
    <x v="1"/>
    <s v="Mumbai"/>
    <s v="Maharashtra"/>
    <x v="4"/>
    <x v="15"/>
    <x v="68"/>
    <x v="2"/>
    <n v="664.97"/>
    <n v="664.97"/>
    <n v="22"/>
    <n v="518.67660000000001"/>
    <x v="1"/>
    <x v="0"/>
    <x v="2"/>
    <n v="4"/>
    <n v="40477276.296199858"/>
  </r>
  <r>
    <n v="502748"/>
    <n v="11173"/>
    <d v="2025-05-22T00:00:00"/>
    <x v="8"/>
    <x v="0"/>
    <s v="Ahmedabad"/>
    <s v="Gujarat"/>
    <x v="2"/>
    <x v="14"/>
    <x v="23"/>
    <x v="2"/>
    <n v="58989.2"/>
    <n v="58989.2"/>
    <n v="23"/>
    <n v="45421.684000000001"/>
    <x v="1"/>
    <x v="0"/>
    <x v="2"/>
    <n v="6"/>
    <n v="40477276.296199858"/>
  </r>
  <r>
    <n v="502749"/>
    <n v="10702"/>
    <d v="2025-03-05T00:00:00"/>
    <x v="6"/>
    <x v="1"/>
    <s v="Bhubaneswar"/>
    <s v="Odisha"/>
    <x v="2"/>
    <x v="6"/>
    <x v="48"/>
    <x v="2"/>
    <n v="23499.5"/>
    <n v="23499.5"/>
    <n v="2"/>
    <n v="23029.51"/>
    <x v="3"/>
    <x v="0"/>
    <x v="2"/>
    <n v="3"/>
    <n v="40477276.296199858"/>
  </r>
  <r>
    <n v="502750"/>
    <n v="10940"/>
    <d v="2025-10-28T00:00:00"/>
    <x v="41"/>
    <x v="0"/>
    <s v="Pune"/>
    <s v="Maharashtra"/>
    <x v="2"/>
    <x v="5"/>
    <x v="33"/>
    <x v="2"/>
    <n v="4699.4799999999996"/>
    <n v="4699.4799999999996"/>
    <n v="10"/>
    <n v="4229.5320000000002"/>
    <x v="2"/>
    <x v="2"/>
    <x v="4"/>
    <n v="0"/>
    <n v="3077928.2320000008"/>
  </r>
  <r>
    <n v="502751"/>
    <n v="10753"/>
    <d v="2026-04-26T00:00:00"/>
    <x v="22"/>
    <x v="0"/>
    <s v="Pune"/>
    <s v="Maharashtra"/>
    <x v="1"/>
    <x v="2"/>
    <x v="6"/>
    <x v="2"/>
    <n v="4768.63"/>
    <n v="4768.63"/>
    <n v="13"/>
    <n v="4148.7080999999998"/>
    <x v="1"/>
    <x v="0"/>
    <x v="1"/>
    <n v="2"/>
    <n v="40477276.296199858"/>
  </r>
  <r>
    <n v="502752"/>
    <n v="10748"/>
    <d v="2025-10-29T00:00:00"/>
    <x v="16"/>
    <x v="1"/>
    <s v="Bhopal"/>
    <s v="Madhya Pradesh"/>
    <x v="0"/>
    <x v="10"/>
    <x v="12"/>
    <x v="2"/>
    <n v="205.35"/>
    <n v="205.35"/>
    <n v="19"/>
    <n v="166.33350000000002"/>
    <x v="1"/>
    <x v="0"/>
    <x v="1"/>
    <n v="3"/>
    <n v="40477276.296199858"/>
  </r>
  <r>
    <n v="502753"/>
    <n v="11385"/>
    <d v="2026-02-14T00:00:00"/>
    <x v="28"/>
    <x v="0"/>
    <s v="Patna"/>
    <s v="Bihar"/>
    <x v="1"/>
    <x v="12"/>
    <x v="15"/>
    <x v="2"/>
    <n v="1418.5"/>
    <n v="1418.5"/>
    <n v="21"/>
    <n v="1120.615"/>
    <x v="5"/>
    <x v="0"/>
    <x v="2"/>
    <n v="3"/>
    <n v="40477276.296199858"/>
  </r>
  <r>
    <n v="502754"/>
    <n v="11413"/>
    <d v="2026-02-25T00:00:00"/>
    <x v="15"/>
    <x v="0"/>
    <s v="Ahmedabad"/>
    <s v="Gujarat"/>
    <x v="3"/>
    <x v="4"/>
    <x v="39"/>
    <x v="2"/>
    <n v="4699.76"/>
    <n v="4699.76"/>
    <n v="24"/>
    <n v="3571.8176000000003"/>
    <x v="3"/>
    <x v="0"/>
    <x v="2"/>
    <n v="3"/>
    <n v="40477276.296199858"/>
  </r>
  <r>
    <n v="502755"/>
    <n v="10595"/>
    <d v="2026-02-12T00:00:00"/>
    <x v="21"/>
    <x v="0"/>
    <s v="Indore"/>
    <s v="Madhya Pradesh"/>
    <x v="4"/>
    <x v="15"/>
    <x v="96"/>
    <x v="1"/>
    <n v="767.73"/>
    <n v="1535.46"/>
    <n v="30"/>
    <n v="1074.8219999999999"/>
    <x v="3"/>
    <x v="0"/>
    <x v="1"/>
    <n v="4"/>
    <n v="40477276.296199858"/>
  </r>
  <r>
    <n v="502756"/>
    <n v="11091"/>
    <d v="2025-12-14T00:00:00"/>
    <x v="7"/>
    <x v="1"/>
    <s v="Pune"/>
    <s v="Maharashtra"/>
    <x v="4"/>
    <x v="18"/>
    <x v="69"/>
    <x v="2"/>
    <n v="360.79"/>
    <n v="360.79"/>
    <n v="8"/>
    <n v="331.92680000000001"/>
    <x v="2"/>
    <x v="0"/>
    <x v="2"/>
    <n v="4"/>
    <n v="40477276.296199858"/>
  </r>
  <r>
    <n v="502757"/>
    <n v="10075"/>
    <d v="2026-04-18T00:00:00"/>
    <x v="0"/>
    <x v="0"/>
    <s v="Bengaluru"/>
    <s v="Karnataka"/>
    <x v="4"/>
    <x v="15"/>
    <x v="68"/>
    <x v="1"/>
    <n v="685.54"/>
    <n v="1371.08"/>
    <n v="18"/>
    <n v="1124.2855999999999"/>
    <x v="1"/>
    <x v="0"/>
    <x v="0"/>
    <n v="2"/>
    <n v="40477276.296199858"/>
  </r>
  <r>
    <n v="502758"/>
    <n v="10203"/>
    <d v="2026-06-27T00:00:00"/>
    <x v="6"/>
    <x v="0"/>
    <s v="Gurugram"/>
    <s v="Haryana"/>
    <x v="1"/>
    <x v="1"/>
    <x v="54"/>
    <x v="2"/>
    <n v="2512.1799999999998"/>
    <n v="2512.1799999999998"/>
    <n v="18"/>
    <n v="2059.9875999999999"/>
    <x v="5"/>
    <x v="0"/>
    <x v="1"/>
    <n v="4"/>
    <n v="40477276.296199858"/>
  </r>
  <r>
    <n v="502759"/>
    <n v="11232"/>
    <d v="2025-12-16T00:00:00"/>
    <x v="13"/>
    <x v="0"/>
    <s v="Lucknow"/>
    <s v="Uttar Pradesh"/>
    <x v="3"/>
    <x v="11"/>
    <x v="49"/>
    <x v="2"/>
    <n v="716.18"/>
    <n v="716.18"/>
    <n v="19"/>
    <n v="580.10580000000004"/>
    <x v="0"/>
    <x v="0"/>
    <x v="2"/>
    <n v="2"/>
    <n v="40477276.296199858"/>
  </r>
  <r>
    <n v="502760"/>
    <n v="10256"/>
    <d v="2026-01-24T00:00:00"/>
    <x v="26"/>
    <x v="0"/>
    <s v="Ahmedabad"/>
    <s v="Gujarat"/>
    <x v="2"/>
    <x v="5"/>
    <x v="33"/>
    <x v="2"/>
    <n v="4711.16"/>
    <n v="4711.16"/>
    <n v="13"/>
    <n v="4098.7092000000002"/>
    <x v="3"/>
    <x v="0"/>
    <x v="2"/>
    <n v="4"/>
    <n v="40477276.296199858"/>
  </r>
  <r>
    <n v="502761"/>
    <n v="10620"/>
    <d v="2025-08-26T00:00:00"/>
    <x v="25"/>
    <x v="0"/>
    <s v="Pune"/>
    <s v="Maharashtra"/>
    <x v="5"/>
    <x v="12"/>
    <x v="19"/>
    <x v="1"/>
    <n v="7687.79"/>
    <n v="15375.58"/>
    <n v="30"/>
    <n v="10762.905999999999"/>
    <x v="1"/>
    <x v="0"/>
    <x v="2"/>
    <n v="1"/>
    <n v="40477276.296199858"/>
  </r>
  <r>
    <n v="502762"/>
    <n v="10006"/>
    <d v="2026-06-18T00:00:00"/>
    <x v="29"/>
    <x v="1"/>
    <s v="Indore"/>
    <s v="Madhya Pradesh"/>
    <x v="3"/>
    <x v="20"/>
    <x v="50"/>
    <x v="2"/>
    <n v="3647.59"/>
    <n v="3647.59"/>
    <n v="14"/>
    <n v="3136.9274"/>
    <x v="0"/>
    <x v="0"/>
    <x v="1"/>
    <n v="1"/>
    <n v="40477276.296199858"/>
  </r>
  <r>
    <n v="502763"/>
    <n v="10148"/>
    <d v="2025-02-05T00:00:00"/>
    <x v="13"/>
    <x v="1"/>
    <s v="Coimbatore"/>
    <s v="Tamil Nadu"/>
    <x v="5"/>
    <x v="24"/>
    <x v="76"/>
    <x v="2"/>
    <n v="2361.5700000000002"/>
    <n v="2361.5700000000002"/>
    <n v="28"/>
    <n v="1700.3304000000001"/>
    <x v="1"/>
    <x v="0"/>
    <x v="0"/>
    <n v="4"/>
    <n v="40477276.296199858"/>
  </r>
  <r>
    <n v="502764"/>
    <n v="10766"/>
    <d v="2025-10-28T00:00:00"/>
    <x v="16"/>
    <x v="1"/>
    <s v="Mumbai"/>
    <s v="Maharashtra"/>
    <x v="2"/>
    <x v="3"/>
    <x v="3"/>
    <x v="2"/>
    <n v="24344.27"/>
    <n v="24344.27"/>
    <n v="23"/>
    <n v="18745.087900000002"/>
    <x v="0"/>
    <x v="0"/>
    <x v="1"/>
    <n v="2"/>
    <n v="40477276.296199858"/>
  </r>
  <r>
    <n v="502765"/>
    <n v="10500"/>
    <d v="2025-05-23T00:00:00"/>
    <x v="13"/>
    <x v="0"/>
    <s v="Chennai"/>
    <s v="Tamil Nadu"/>
    <x v="3"/>
    <x v="8"/>
    <x v="46"/>
    <x v="2"/>
    <n v="1133.8499999999999"/>
    <n v="1133.8499999999999"/>
    <n v="17"/>
    <n v="941.0954999999999"/>
    <x v="4"/>
    <x v="0"/>
    <x v="1"/>
    <n v="3"/>
    <n v="40477276.296199858"/>
  </r>
  <r>
    <n v="502766"/>
    <n v="10065"/>
    <d v="2026-05-14T00:00:00"/>
    <x v="4"/>
    <x v="0"/>
    <s v="Mumbai"/>
    <s v="Maharashtra"/>
    <x v="1"/>
    <x v="12"/>
    <x v="27"/>
    <x v="2"/>
    <n v="1987.98"/>
    <n v="1987.98"/>
    <n v="11"/>
    <n v="1769.3022000000001"/>
    <x v="1"/>
    <x v="0"/>
    <x v="1"/>
    <n v="3"/>
    <n v="40477276.296199858"/>
  </r>
  <r>
    <n v="502767"/>
    <n v="10471"/>
    <d v="2026-03-25T00:00:00"/>
    <x v="29"/>
    <x v="1"/>
    <s v="Mumbai"/>
    <s v="Maharashtra"/>
    <x v="3"/>
    <x v="11"/>
    <x v="71"/>
    <x v="4"/>
    <n v="808.32"/>
    <n v="4041.6000000000004"/>
    <n v="22"/>
    <n v="3152.4480000000003"/>
    <x v="4"/>
    <x v="0"/>
    <x v="2"/>
    <n v="2"/>
    <n v="40477276.296199858"/>
  </r>
  <r>
    <n v="502768"/>
    <n v="10552"/>
    <d v="2025-10-13T00:00:00"/>
    <x v="3"/>
    <x v="1"/>
    <s v="Pune"/>
    <s v="Maharashtra"/>
    <x v="5"/>
    <x v="22"/>
    <x v="52"/>
    <x v="1"/>
    <n v="942.61"/>
    <n v="1885.22"/>
    <n v="17"/>
    <n v="1564.7326"/>
    <x v="3"/>
    <x v="0"/>
    <x v="2"/>
    <n v="7"/>
    <n v="40477276.296199858"/>
  </r>
  <r>
    <n v="502769"/>
    <n v="10242"/>
    <d v="2026-04-10T00:00:00"/>
    <x v="7"/>
    <x v="0"/>
    <s v="Nagpur"/>
    <s v="Maharashtra"/>
    <x v="6"/>
    <x v="26"/>
    <x v="85"/>
    <x v="1"/>
    <n v="396.81"/>
    <n v="793.62"/>
    <n v="26"/>
    <n v="587.27880000000005"/>
    <x v="2"/>
    <x v="0"/>
    <x v="0"/>
    <n v="5"/>
    <n v="40477276.296199858"/>
  </r>
  <r>
    <n v="502770"/>
    <n v="10840"/>
    <d v="2026-02-09T00:00:00"/>
    <x v="3"/>
    <x v="0"/>
    <s v="Pune"/>
    <s v="Maharashtra"/>
    <x v="1"/>
    <x v="12"/>
    <x v="27"/>
    <x v="2"/>
    <n v="2057.08"/>
    <n v="2057.08"/>
    <n v="6"/>
    <n v="1933.6551999999999"/>
    <x v="3"/>
    <x v="1"/>
    <x v="2"/>
    <n v="1"/>
    <n v="1813400.6490999996"/>
  </r>
  <r>
    <n v="502771"/>
    <n v="10970"/>
    <d v="2025-07-23T00:00:00"/>
    <x v="17"/>
    <x v="1"/>
    <s v="Vadodara"/>
    <s v="Gujarat"/>
    <x v="4"/>
    <x v="15"/>
    <x v="96"/>
    <x v="2"/>
    <n v="803.23"/>
    <n v="803.23"/>
    <n v="27"/>
    <n v="586.35789999999997"/>
    <x v="5"/>
    <x v="0"/>
    <x v="1"/>
    <n v="4"/>
    <n v="40477276.296199858"/>
  </r>
  <r>
    <n v="502772"/>
    <n v="10462"/>
    <d v="2026-05-15T00:00:00"/>
    <x v="20"/>
    <x v="0"/>
    <s v="Delhi"/>
    <s v="Delhi (NCT)"/>
    <x v="1"/>
    <x v="9"/>
    <x v="62"/>
    <x v="2"/>
    <n v="1554.89"/>
    <n v="1554.89"/>
    <n v="30"/>
    <n v="1088.423"/>
    <x v="0"/>
    <x v="0"/>
    <x v="1"/>
    <n v="5"/>
    <n v="40477276.296199858"/>
  </r>
  <r>
    <n v="502773"/>
    <n v="11383"/>
    <d v="2025-01-27T00:00:00"/>
    <x v="46"/>
    <x v="1"/>
    <s v="Coimbatore"/>
    <s v="Tamil Nadu"/>
    <x v="0"/>
    <x v="13"/>
    <x v="16"/>
    <x v="2"/>
    <n v="403.34"/>
    <n v="403.34"/>
    <n v="8"/>
    <n v="371.07279999999997"/>
    <x v="1"/>
    <x v="0"/>
    <x v="1"/>
    <n v="4"/>
    <n v="40477276.296199858"/>
  </r>
  <r>
    <n v="502774"/>
    <n v="11406"/>
    <d v="2026-07-24T00:00:00"/>
    <x v="16"/>
    <x v="1"/>
    <s v="Delhi"/>
    <s v="Delhi (NCT)"/>
    <x v="2"/>
    <x v="5"/>
    <x v="33"/>
    <x v="2"/>
    <n v="4714.16"/>
    <n v="4714.16"/>
    <n v="14"/>
    <n v="4054.1776"/>
    <x v="1"/>
    <x v="0"/>
    <x v="2"/>
    <n v="2"/>
    <n v="40477276.296199858"/>
  </r>
  <r>
    <n v="502775"/>
    <n v="10255"/>
    <d v="2025-09-27T00:00:00"/>
    <x v="35"/>
    <x v="1"/>
    <s v="Nagpur"/>
    <s v="Maharashtra"/>
    <x v="0"/>
    <x v="13"/>
    <x v="16"/>
    <x v="2"/>
    <n v="420.44"/>
    <n v="420.44"/>
    <n v="17"/>
    <n v="348.96519999999998"/>
    <x v="1"/>
    <x v="0"/>
    <x v="3"/>
    <n v="3"/>
    <n v="40477276.296199858"/>
  </r>
  <r>
    <n v="502776"/>
    <n v="10631"/>
    <d v="2026-04-29T00:00:00"/>
    <x v="0"/>
    <x v="0"/>
    <s v="Bengaluru"/>
    <s v="Karnataka"/>
    <x v="2"/>
    <x v="5"/>
    <x v="5"/>
    <x v="2"/>
    <n v="5661.52"/>
    <n v="5661.52"/>
    <n v="14"/>
    <n v="4868.9072000000006"/>
    <x v="3"/>
    <x v="0"/>
    <x v="2"/>
    <n v="2"/>
    <n v="40477276.296199858"/>
  </r>
  <r>
    <n v="502777"/>
    <n v="10501"/>
    <d v="2025-12-23T00:00:00"/>
    <x v="39"/>
    <x v="1"/>
    <s v="Bengaluru"/>
    <s v="Karnataka"/>
    <x v="3"/>
    <x v="8"/>
    <x v="9"/>
    <x v="2"/>
    <n v="953.89"/>
    <n v="953.89"/>
    <n v="24"/>
    <n v="724.95640000000003"/>
    <x v="1"/>
    <x v="0"/>
    <x v="2"/>
    <n v="3"/>
    <n v="40477276.296199858"/>
  </r>
  <r>
    <n v="502778"/>
    <n v="10911"/>
    <d v="2025-01-02T00:00:00"/>
    <x v="29"/>
    <x v="1"/>
    <s v="Mumbai"/>
    <s v="Maharashtra"/>
    <x v="3"/>
    <x v="11"/>
    <x v="72"/>
    <x v="3"/>
    <n v="1786.72"/>
    <n v="5360.16"/>
    <n v="4"/>
    <n v="5145.7536"/>
    <x v="4"/>
    <x v="0"/>
    <x v="2"/>
    <n v="5"/>
    <n v="40477276.296199858"/>
  </r>
  <r>
    <n v="502779"/>
    <n v="11355"/>
    <d v="2026-07-15T00:00:00"/>
    <x v="41"/>
    <x v="0"/>
    <s v="Bhopal"/>
    <s v="Madhya Pradesh"/>
    <x v="2"/>
    <x v="3"/>
    <x v="24"/>
    <x v="2"/>
    <n v="40678.57"/>
    <n v="40678.57"/>
    <n v="16"/>
    <n v="34169.998800000001"/>
    <x v="1"/>
    <x v="0"/>
    <x v="1"/>
    <n v="2"/>
    <n v="40477276.296199858"/>
  </r>
  <r>
    <n v="502780"/>
    <n v="11070"/>
    <d v="2025-08-22T00:00:00"/>
    <x v="11"/>
    <x v="1"/>
    <s v="Mumbai"/>
    <s v="Maharashtra"/>
    <x v="0"/>
    <x v="13"/>
    <x v="16"/>
    <x v="2"/>
    <n v="398.32"/>
    <n v="398.32"/>
    <n v="6"/>
    <n v="374.42079999999999"/>
    <x v="3"/>
    <x v="0"/>
    <x v="2"/>
    <n v="5"/>
    <n v="40477276.296199858"/>
  </r>
  <r>
    <n v="502781"/>
    <n v="10138"/>
    <d v="2026-02-26T00:00:00"/>
    <x v="12"/>
    <x v="0"/>
    <s v="Delhi"/>
    <s v="Delhi (NCT)"/>
    <x v="0"/>
    <x v="0"/>
    <x v="29"/>
    <x v="2"/>
    <n v="41.97"/>
    <n v="41.97"/>
    <n v="25"/>
    <n v="31.477499999999999"/>
    <x v="1"/>
    <x v="0"/>
    <x v="2"/>
    <n v="3"/>
    <n v="40477276.296199858"/>
  </r>
  <r>
    <n v="502782"/>
    <n v="10681"/>
    <d v="2025-02-24T00:00:00"/>
    <x v="28"/>
    <x v="0"/>
    <s v="Delhi"/>
    <s v="Delhi (NCT)"/>
    <x v="2"/>
    <x v="14"/>
    <x v="17"/>
    <x v="2"/>
    <n v="56871.22"/>
    <n v="56871.22"/>
    <n v="15"/>
    <n v="48340.536999999997"/>
    <x v="1"/>
    <x v="0"/>
    <x v="2"/>
    <n v="5"/>
    <n v="40477276.296199858"/>
  </r>
  <r>
    <n v="502783"/>
    <n v="10210"/>
    <d v="2025-09-01T00:00:00"/>
    <x v="38"/>
    <x v="1"/>
    <s v="Hyderabad"/>
    <s v="Telangana"/>
    <x v="3"/>
    <x v="4"/>
    <x v="39"/>
    <x v="2"/>
    <n v="5210.5"/>
    <n v="5210.5"/>
    <n v="28"/>
    <n v="3751.56"/>
    <x v="2"/>
    <x v="0"/>
    <x v="1"/>
    <n v="3"/>
    <n v="40477276.296199858"/>
  </r>
  <r>
    <n v="502784"/>
    <n v="10792"/>
    <d v="2025-02-15T00:00:00"/>
    <x v="25"/>
    <x v="0"/>
    <s v="Chennai"/>
    <s v="Tamil Nadu"/>
    <x v="5"/>
    <x v="22"/>
    <x v="52"/>
    <x v="1"/>
    <n v="1050.33"/>
    <n v="2100.66"/>
    <n v="5"/>
    <n v="1995.6269999999997"/>
    <x v="1"/>
    <x v="0"/>
    <x v="0"/>
    <n v="4"/>
    <n v="40477276.296199858"/>
  </r>
  <r>
    <n v="502785"/>
    <n v="11119"/>
    <d v="2025-05-13T00:00:00"/>
    <x v="25"/>
    <x v="1"/>
    <s v="Bengaluru"/>
    <s v="Karnataka"/>
    <x v="3"/>
    <x v="20"/>
    <x v="36"/>
    <x v="1"/>
    <n v="6423.58"/>
    <n v="12847.16"/>
    <n v="2"/>
    <n v="12590.2168"/>
    <x v="0"/>
    <x v="2"/>
    <x v="4"/>
    <n v="0"/>
    <n v="3077928.2320000008"/>
  </r>
  <r>
    <n v="502786"/>
    <n v="10404"/>
    <d v="2025-08-24T00:00:00"/>
    <x v="8"/>
    <x v="1"/>
    <s v="Delhi"/>
    <s v="Delhi (NCT)"/>
    <x v="5"/>
    <x v="23"/>
    <x v="91"/>
    <x v="1"/>
    <n v="1711.92"/>
    <n v="3423.84"/>
    <n v="12"/>
    <n v="3012.9792000000002"/>
    <x v="5"/>
    <x v="1"/>
    <x v="0"/>
    <n v="4"/>
    <n v="1813400.6490999996"/>
  </r>
  <r>
    <n v="502787"/>
    <n v="10967"/>
    <d v="2026-07-24T00:00:00"/>
    <x v="14"/>
    <x v="0"/>
    <s v="Jaipur"/>
    <s v="Rajasthan"/>
    <x v="2"/>
    <x v="6"/>
    <x v="58"/>
    <x v="2"/>
    <n v="29014.639999999999"/>
    <n v="29014.639999999999"/>
    <n v="30"/>
    <n v="20310.248"/>
    <x v="1"/>
    <x v="0"/>
    <x v="2"/>
    <n v="5"/>
    <n v="40477276.296199858"/>
  </r>
  <r>
    <n v="502788"/>
    <n v="11111"/>
    <d v="2025-04-05T00:00:00"/>
    <x v="3"/>
    <x v="1"/>
    <s v="Mumbai"/>
    <s v="Maharashtra"/>
    <x v="3"/>
    <x v="8"/>
    <x v="37"/>
    <x v="2"/>
    <n v="898.34"/>
    <n v="898.34"/>
    <n v="20"/>
    <n v="718.67200000000003"/>
    <x v="3"/>
    <x v="0"/>
    <x v="1"/>
    <n v="2"/>
    <n v="40477276.296199858"/>
  </r>
  <r>
    <n v="502789"/>
    <n v="10418"/>
    <d v="2025-02-28T00:00:00"/>
    <x v="8"/>
    <x v="0"/>
    <s v="Patna"/>
    <s v="Bihar"/>
    <x v="1"/>
    <x v="1"/>
    <x v="74"/>
    <x v="2"/>
    <n v="2098.54"/>
    <n v="2098.54"/>
    <n v="18"/>
    <n v="1720.8028000000002"/>
    <x v="1"/>
    <x v="1"/>
    <x v="2"/>
    <n v="7"/>
    <n v="1813400.6490999996"/>
  </r>
  <r>
    <n v="502790"/>
    <n v="10326"/>
    <d v="2025-09-10T00:00:00"/>
    <x v="36"/>
    <x v="0"/>
    <s v="Gurugram"/>
    <s v="Haryana"/>
    <x v="6"/>
    <x v="25"/>
    <x v="107"/>
    <x v="1"/>
    <n v="414.42"/>
    <n v="828.84"/>
    <n v="8"/>
    <n v="762.53280000000007"/>
    <x v="1"/>
    <x v="2"/>
    <x v="4"/>
    <n v="0"/>
    <n v="3077928.2320000008"/>
  </r>
  <r>
    <n v="502791"/>
    <n v="10266"/>
    <d v="2025-01-24T00:00:00"/>
    <x v="24"/>
    <x v="1"/>
    <s v="Bengaluru"/>
    <s v="Karnataka"/>
    <x v="3"/>
    <x v="20"/>
    <x v="63"/>
    <x v="1"/>
    <n v="5721"/>
    <n v="11442"/>
    <n v="7"/>
    <n v="10641.06"/>
    <x v="0"/>
    <x v="0"/>
    <x v="1"/>
    <n v="1"/>
    <n v="40477276.296199858"/>
  </r>
  <r>
    <n v="502792"/>
    <n v="10528"/>
    <d v="2026-03-26T00:00:00"/>
    <x v="8"/>
    <x v="0"/>
    <s v="Delhi"/>
    <s v="Delhi (NCT)"/>
    <x v="2"/>
    <x v="6"/>
    <x v="7"/>
    <x v="2"/>
    <n v="5273.45"/>
    <n v="5273.45"/>
    <n v="28"/>
    <n v="3796.8839999999996"/>
    <x v="1"/>
    <x v="0"/>
    <x v="1"/>
    <n v="3"/>
    <n v="40477276.296199858"/>
  </r>
  <r>
    <n v="502793"/>
    <n v="10924"/>
    <d v="2025-12-11T00:00:00"/>
    <x v="16"/>
    <x v="1"/>
    <s v="Delhi"/>
    <s v="Delhi (NCT)"/>
    <x v="0"/>
    <x v="17"/>
    <x v="86"/>
    <x v="2"/>
    <n v="694.1"/>
    <n v="694.1"/>
    <n v="22"/>
    <n v="541.39800000000002"/>
    <x v="3"/>
    <x v="0"/>
    <x v="1"/>
    <n v="1"/>
    <n v="40477276.296199858"/>
  </r>
  <r>
    <n v="502794"/>
    <n v="10215"/>
    <d v="2025-02-27T00:00:00"/>
    <x v="29"/>
    <x v="1"/>
    <s v="Bhopal"/>
    <s v="Madhya Pradesh"/>
    <x v="3"/>
    <x v="4"/>
    <x v="4"/>
    <x v="1"/>
    <n v="3166.17"/>
    <n v="6332.34"/>
    <n v="27"/>
    <n v="4622.6081999999997"/>
    <x v="1"/>
    <x v="0"/>
    <x v="1"/>
    <n v="2"/>
    <n v="40477276.296199858"/>
  </r>
  <r>
    <n v="502795"/>
    <n v="10816"/>
    <d v="2025-07-10T00:00:00"/>
    <x v="17"/>
    <x v="0"/>
    <s v="Jaipur"/>
    <s v="Rajasthan"/>
    <x v="3"/>
    <x v="8"/>
    <x v="46"/>
    <x v="1"/>
    <n v="1148.47"/>
    <n v="2296.94"/>
    <n v="11"/>
    <n v="2044.2766000000001"/>
    <x v="0"/>
    <x v="0"/>
    <x v="1"/>
    <n v="3"/>
    <n v="40477276.296199858"/>
  </r>
  <r>
    <n v="502796"/>
    <n v="11203"/>
    <d v="2025-09-04T00:00:00"/>
    <x v="8"/>
    <x v="1"/>
    <s v="Nagpur"/>
    <s v="Maharashtra"/>
    <x v="5"/>
    <x v="23"/>
    <x v="59"/>
    <x v="2"/>
    <n v="1977.14"/>
    <n v="1977.14"/>
    <n v="5"/>
    <n v="1878.2829999999999"/>
    <x v="3"/>
    <x v="0"/>
    <x v="2"/>
    <n v="2"/>
    <n v="40477276.296199858"/>
  </r>
  <r>
    <n v="502797"/>
    <n v="10897"/>
    <d v="2026-02-17T00:00:00"/>
    <x v="3"/>
    <x v="0"/>
    <s v="Hyderabad"/>
    <s v="Telangana"/>
    <x v="5"/>
    <x v="12"/>
    <x v="22"/>
    <x v="2"/>
    <n v="482.16"/>
    <n v="482.16"/>
    <n v="5"/>
    <n v="458.05200000000002"/>
    <x v="0"/>
    <x v="0"/>
    <x v="2"/>
    <n v="2"/>
    <n v="40477276.296199858"/>
  </r>
  <r>
    <n v="502798"/>
    <n v="10471"/>
    <d v="2025-03-20T00:00:00"/>
    <x v="29"/>
    <x v="1"/>
    <s v="Mumbai"/>
    <s v="Maharashtra"/>
    <x v="2"/>
    <x v="14"/>
    <x v="77"/>
    <x v="1"/>
    <n v="66127.98"/>
    <n v="132255.96"/>
    <n v="29"/>
    <n v="93901.731599999985"/>
    <x v="1"/>
    <x v="0"/>
    <x v="2"/>
    <n v="4"/>
    <n v="40477276.296199858"/>
  </r>
  <r>
    <n v="502799"/>
    <n v="10318"/>
    <d v="2026-04-09T00:00:00"/>
    <x v="29"/>
    <x v="1"/>
    <s v="Vadodara"/>
    <s v="Gujarat"/>
    <x v="5"/>
    <x v="22"/>
    <x v="55"/>
    <x v="2"/>
    <n v="2250.0300000000002"/>
    <n v="2250.0300000000002"/>
    <n v="27"/>
    <n v="1642.5219000000002"/>
    <x v="0"/>
    <x v="2"/>
    <x v="1"/>
    <n v="0"/>
    <n v="3077928.2320000008"/>
  </r>
  <r>
    <n v="502800"/>
    <n v="10918"/>
    <d v="2025-12-27T00:00:00"/>
    <x v="25"/>
    <x v="2"/>
    <s v="Pune"/>
    <s v="Maharashtra"/>
    <x v="3"/>
    <x v="8"/>
    <x v="9"/>
    <x v="2"/>
    <n v="947.1"/>
    <n v="947.1"/>
    <n v="14"/>
    <n v="814.50599999999997"/>
    <x v="1"/>
    <x v="0"/>
    <x v="1"/>
    <n v="3"/>
    <n v="40477276.296199858"/>
  </r>
  <r>
    <n v="502801"/>
    <n v="10909"/>
    <d v="2026-08-21T00:00:00"/>
    <x v="1"/>
    <x v="2"/>
    <s v="Chennai"/>
    <s v="Tamil Nadu"/>
    <x v="6"/>
    <x v="26"/>
    <x v="99"/>
    <x v="2"/>
    <n v="577.85"/>
    <n v="577.85"/>
    <n v="29"/>
    <n v="410.27350000000001"/>
    <x v="1"/>
    <x v="0"/>
    <x v="2"/>
    <n v="3"/>
    <n v="40477276.296199858"/>
  </r>
  <r>
    <n v="502802"/>
    <n v="10397"/>
    <d v="2025-01-27T00:00:00"/>
    <x v="0"/>
    <x v="0"/>
    <s v="Chennai"/>
    <s v="Tamil Nadu"/>
    <x v="2"/>
    <x v="14"/>
    <x v="77"/>
    <x v="1"/>
    <n v="63688.160000000003"/>
    <n v="127376.32000000001"/>
    <n v="15"/>
    <n v="108269.872"/>
    <x v="2"/>
    <x v="0"/>
    <x v="0"/>
    <n v="4"/>
    <n v="40477276.296199858"/>
  </r>
  <r>
    <n v="502803"/>
    <n v="10021"/>
    <d v="2025-02-14T00:00:00"/>
    <x v="31"/>
    <x v="1"/>
    <s v="Kolkata"/>
    <s v="West Bengal"/>
    <x v="4"/>
    <x v="18"/>
    <x v="83"/>
    <x v="2"/>
    <n v="302.81"/>
    <n v="302.81"/>
    <n v="6"/>
    <n v="284.64139999999998"/>
    <x v="1"/>
    <x v="0"/>
    <x v="1"/>
    <n v="4"/>
    <n v="40477276.296199858"/>
  </r>
  <r>
    <n v="502804"/>
    <n v="10281"/>
    <d v="2026-03-10T00:00:00"/>
    <x v="8"/>
    <x v="0"/>
    <s v="Bengaluru"/>
    <s v="Karnataka"/>
    <x v="5"/>
    <x v="23"/>
    <x v="59"/>
    <x v="2"/>
    <n v="2008.55"/>
    <n v="2008.55"/>
    <n v="13"/>
    <n v="1747.4385"/>
    <x v="1"/>
    <x v="0"/>
    <x v="0"/>
    <n v="3"/>
    <n v="40477276.296199858"/>
  </r>
  <r>
    <n v="502805"/>
    <n v="10662"/>
    <d v="2026-07-28T00:00:00"/>
    <x v="41"/>
    <x v="1"/>
    <s v="Nashik"/>
    <s v="Maharashtra"/>
    <x v="2"/>
    <x v="5"/>
    <x v="34"/>
    <x v="2"/>
    <n v="1578.78"/>
    <n v="1578.78"/>
    <n v="23"/>
    <n v="1215.6605999999999"/>
    <x v="1"/>
    <x v="0"/>
    <x v="1"/>
    <n v="6"/>
    <n v="40477276.296199858"/>
  </r>
  <r>
    <n v="502806"/>
    <n v="10852"/>
    <d v="2025-12-20T00:00:00"/>
    <x v="41"/>
    <x v="0"/>
    <s v="Gurugram"/>
    <s v="Haryana"/>
    <x v="2"/>
    <x v="3"/>
    <x v="40"/>
    <x v="2"/>
    <n v="69801.03"/>
    <n v="69801.03"/>
    <n v="12"/>
    <n v="61424.9064"/>
    <x v="0"/>
    <x v="0"/>
    <x v="1"/>
    <n v="5"/>
    <n v="40477276.296199858"/>
  </r>
  <r>
    <n v="502807"/>
    <n v="10455"/>
    <d v="2025-04-21T00:00:00"/>
    <x v="41"/>
    <x v="1"/>
    <s v="Indore"/>
    <s v="Madhya Pradesh"/>
    <x v="5"/>
    <x v="24"/>
    <x v="76"/>
    <x v="3"/>
    <n v="2642.71"/>
    <n v="7928.13"/>
    <n v="28"/>
    <n v="5708.2536"/>
    <x v="3"/>
    <x v="0"/>
    <x v="0"/>
    <n v="4"/>
    <n v="40477276.296199858"/>
  </r>
  <r>
    <n v="502808"/>
    <n v="10578"/>
    <d v="2025-04-24T00:00:00"/>
    <x v="28"/>
    <x v="1"/>
    <s v="Pune"/>
    <s v="Maharashtra"/>
    <x v="5"/>
    <x v="24"/>
    <x v="97"/>
    <x v="0"/>
    <n v="988.33"/>
    <n v="3953.32"/>
    <n v="10"/>
    <n v="3557.9880000000003"/>
    <x v="1"/>
    <x v="0"/>
    <x v="2"/>
    <n v="4"/>
    <n v="40477276.296199858"/>
  </r>
  <r>
    <n v="502809"/>
    <n v="10936"/>
    <d v="2025-04-27T00:00:00"/>
    <x v="41"/>
    <x v="1"/>
    <s v="Pune"/>
    <s v="Maharashtra"/>
    <x v="4"/>
    <x v="21"/>
    <x v="51"/>
    <x v="3"/>
    <n v="393.58"/>
    <n v="1180.74"/>
    <n v="15"/>
    <n v="1003.629"/>
    <x v="2"/>
    <x v="0"/>
    <x v="1"/>
    <n v="3"/>
    <n v="40477276.296199858"/>
  </r>
  <r>
    <n v="502810"/>
    <n v="11247"/>
    <d v="2026-04-18T00:00:00"/>
    <x v="20"/>
    <x v="0"/>
    <s v="Ahmedabad"/>
    <s v="Gujarat"/>
    <x v="4"/>
    <x v="15"/>
    <x v="96"/>
    <x v="2"/>
    <n v="769.07"/>
    <n v="769.07"/>
    <n v="15"/>
    <n v="653.70950000000005"/>
    <x v="0"/>
    <x v="0"/>
    <x v="0"/>
    <n v="4"/>
    <n v="40477276.296199858"/>
  </r>
  <r>
    <n v="502811"/>
    <n v="10554"/>
    <d v="2025-09-26T00:00:00"/>
    <x v="27"/>
    <x v="1"/>
    <s v="Guwahati"/>
    <s v="Assam"/>
    <x v="2"/>
    <x v="5"/>
    <x v="5"/>
    <x v="2"/>
    <n v="6040.18"/>
    <n v="6040.18"/>
    <n v="23"/>
    <n v="4650.9386000000004"/>
    <x v="1"/>
    <x v="0"/>
    <x v="2"/>
    <n v="4"/>
    <n v="40477276.296199858"/>
  </r>
  <r>
    <n v="502812"/>
    <n v="10908"/>
    <d v="2025-06-11T00:00:00"/>
    <x v="28"/>
    <x v="1"/>
    <s v="Jaipur"/>
    <s v="Rajasthan"/>
    <x v="1"/>
    <x v="1"/>
    <x v="1"/>
    <x v="2"/>
    <n v="1752.67"/>
    <n v="1752.67"/>
    <n v="7"/>
    <n v="1629.9830999999999"/>
    <x v="5"/>
    <x v="0"/>
    <x v="0"/>
    <n v="1"/>
    <n v="40477276.296199858"/>
  </r>
  <r>
    <n v="502813"/>
    <n v="11190"/>
    <d v="2026-02-18T00:00:00"/>
    <x v="22"/>
    <x v="1"/>
    <s v="Surat"/>
    <s v="Gujarat"/>
    <x v="2"/>
    <x v="6"/>
    <x v="60"/>
    <x v="2"/>
    <n v="3311.52"/>
    <n v="3311.52"/>
    <n v="3"/>
    <n v="3212.1743999999999"/>
    <x v="0"/>
    <x v="2"/>
    <x v="2"/>
    <n v="0"/>
    <n v="3077928.2320000008"/>
  </r>
  <r>
    <n v="502814"/>
    <n v="11041"/>
    <d v="2025-03-21T00:00:00"/>
    <x v="34"/>
    <x v="0"/>
    <s v="Bengaluru"/>
    <s v="Karnataka"/>
    <x v="5"/>
    <x v="12"/>
    <x v="19"/>
    <x v="2"/>
    <n v="7661.78"/>
    <n v="7661.78"/>
    <n v="14"/>
    <n v="6589.1307999999999"/>
    <x v="3"/>
    <x v="0"/>
    <x v="0"/>
    <n v="4"/>
    <n v="40477276.296199858"/>
  </r>
  <r>
    <n v="502815"/>
    <n v="10875"/>
    <d v="2026-03-06T00:00:00"/>
    <x v="20"/>
    <x v="1"/>
    <s v="Kolkata"/>
    <s v="West Bengal"/>
    <x v="2"/>
    <x v="3"/>
    <x v="3"/>
    <x v="2"/>
    <n v="26183.759999999998"/>
    <n v="26183.759999999998"/>
    <n v="19"/>
    <n v="21208.845600000001"/>
    <x v="3"/>
    <x v="0"/>
    <x v="2"/>
    <n v="1"/>
    <n v="40477276.296199858"/>
  </r>
  <r>
    <n v="502816"/>
    <n v="10619"/>
    <d v="2025-06-10T00:00:00"/>
    <x v="15"/>
    <x v="1"/>
    <s v="Mumbai"/>
    <s v="Maharashtra"/>
    <x v="1"/>
    <x v="12"/>
    <x v="32"/>
    <x v="1"/>
    <n v="2489.42"/>
    <n v="4978.84"/>
    <n v="24"/>
    <n v="3783.9184"/>
    <x v="1"/>
    <x v="0"/>
    <x v="0"/>
    <n v="4"/>
    <n v="40477276.296199858"/>
  </r>
  <r>
    <n v="502817"/>
    <n v="10575"/>
    <d v="2025-01-04T00:00:00"/>
    <x v="4"/>
    <x v="0"/>
    <s v="Jaipur"/>
    <s v="Rajasthan"/>
    <x v="1"/>
    <x v="1"/>
    <x v="1"/>
    <x v="2"/>
    <n v="1720.08"/>
    <n v="1720.08"/>
    <n v="15"/>
    <n v="1462.068"/>
    <x v="1"/>
    <x v="2"/>
    <x v="3"/>
    <n v="0"/>
    <n v="3077928.2320000008"/>
  </r>
  <r>
    <n v="502818"/>
    <n v="10835"/>
    <d v="2025-06-16T00:00:00"/>
    <x v="20"/>
    <x v="0"/>
    <s v="Noida"/>
    <s v="Uttar Pradesh"/>
    <x v="2"/>
    <x v="6"/>
    <x v="7"/>
    <x v="1"/>
    <n v="5276.45"/>
    <n v="10552.9"/>
    <n v="25"/>
    <n v="7914.6749999999993"/>
    <x v="4"/>
    <x v="0"/>
    <x v="2"/>
    <n v="3"/>
    <n v="40477276.296199858"/>
  </r>
  <r>
    <n v="502819"/>
    <n v="10330"/>
    <d v="2025-11-19T00:00:00"/>
    <x v="1"/>
    <x v="0"/>
    <s v="Delhi"/>
    <s v="Delhi (NCT)"/>
    <x v="4"/>
    <x v="7"/>
    <x v="80"/>
    <x v="2"/>
    <n v="585"/>
    <n v="585"/>
    <n v="20"/>
    <n v="468"/>
    <x v="1"/>
    <x v="2"/>
    <x v="2"/>
    <n v="0"/>
    <n v="3077928.2320000008"/>
  </r>
  <r>
    <n v="502820"/>
    <n v="10917"/>
    <d v="2025-04-04T00:00:00"/>
    <x v="1"/>
    <x v="1"/>
    <s v="Bhopal"/>
    <s v="Madhya Pradesh"/>
    <x v="6"/>
    <x v="25"/>
    <x v="79"/>
    <x v="1"/>
    <n v="629.87"/>
    <n v="1259.74"/>
    <n v="7"/>
    <n v="1171.5581999999999"/>
    <x v="0"/>
    <x v="0"/>
    <x v="1"/>
    <n v="7"/>
    <n v="40477276.296199858"/>
  </r>
  <r>
    <n v="502821"/>
    <n v="10751"/>
    <d v="2026-03-27T00:00:00"/>
    <x v="2"/>
    <x v="0"/>
    <s v="Bhopal"/>
    <s v="Madhya Pradesh"/>
    <x v="1"/>
    <x v="2"/>
    <x v="66"/>
    <x v="2"/>
    <n v="3765.2"/>
    <n v="3765.2"/>
    <n v="28"/>
    <n v="2710.944"/>
    <x v="0"/>
    <x v="0"/>
    <x v="0"/>
    <n v="2"/>
    <n v="40477276.296199858"/>
  </r>
  <r>
    <n v="502822"/>
    <n v="11440"/>
    <d v="2025-04-16T00:00:00"/>
    <x v="28"/>
    <x v="0"/>
    <s v="Bengaluru"/>
    <s v="Karnataka"/>
    <x v="3"/>
    <x v="11"/>
    <x v="49"/>
    <x v="2"/>
    <n v="716.85"/>
    <n v="716.85"/>
    <n v="20"/>
    <n v="573.48"/>
    <x v="1"/>
    <x v="0"/>
    <x v="2"/>
    <n v="4"/>
    <n v="40477276.296199858"/>
  </r>
  <r>
    <n v="502823"/>
    <n v="11117"/>
    <d v="2025-10-24T00:00:00"/>
    <x v="49"/>
    <x v="0"/>
    <s v="Guwahati"/>
    <s v="Assam"/>
    <x v="2"/>
    <x v="14"/>
    <x v="77"/>
    <x v="2"/>
    <n v="65701.259999999995"/>
    <n v="65701.259999999995"/>
    <n v="11"/>
    <n v="58474.121399999996"/>
    <x v="3"/>
    <x v="0"/>
    <x v="2"/>
    <n v="2"/>
    <n v="40477276.296199858"/>
  </r>
  <r>
    <n v="502824"/>
    <n v="11378"/>
    <d v="2026-04-11T00:00:00"/>
    <x v="21"/>
    <x v="0"/>
    <s v="Mumbai"/>
    <s v="Maharashtra"/>
    <x v="0"/>
    <x v="10"/>
    <x v="81"/>
    <x v="2"/>
    <n v="730.19"/>
    <n v="730.19"/>
    <n v="27"/>
    <n v="533.03870000000006"/>
    <x v="4"/>
    <x v="0"/>
    <x v="1"/>
    <n v="4"/>
    <n v="40477276.296199858"/>
  </r>
  <r>
    <n v="502825"/>
    <n v="11378"/>
    <d v="2025-02-27T00:00:00"/>
    <x v="21"/>
    <x v="0"/>
    <s v="Mumbai"/>
    <s v="Maharashtra"/>
    <x v="0"/>
    <x v="17"/>
    <x v="21"/>
    <x v="2"/>
    <n v="167.7"/>
    <n v="167.7"/>
    <n v="12"/>
    <n v="147.57599999999999"/>
    <x v="5"/>
    <x v="0"/>
    <x v="1"/>
    <n v="4"/>
    <n v="40477276.296199858"/>
  </r>
  <r>
    <n v="502826"/>
    <n v="11314"/>
    <d v="2026-02-25T00:00:00"/>
    <x v="10"/>
    <x v="0"/>
    <s v="Indore"/>
    <s v="Madhya Pradesh"/>
    <x v="2"/>
    <x v="6"/>
    <x v="7"/>
    <x v="2"/>
    <n v="5804.69"/>
    <n v="5804.69"/>
    <n v="14"/>
    <n v="4992.0333999999993"/>
    <x v="1"/>
    <x v="0"/>
    <x v="1"/>
    <n v="5"/>
    <n v="40477276.296199858"/>
  </r>
  <r>
    <n v="502827"/>
    <n v="10443"/>
    <d v="2025-06-12T00:00:00"/>
    <x v="0"/>
    <x v="0"/>
    <s v="Lucknow"/>
    <s v="Uttar Pradesh"/>
    <x v="3"/>
    <x v="20"/>
    <x v="36"/>
    <x v="2"/>
    <n v="6281.59"/>
    <n v="6281.59"/>
    <n v="19"/>
    <n v="5088.0879000000004"/>
    <x v="3"/>
    <x v="0"/>
    <x v="2"/>
    <n v="5"/>
    <n v="40477276.296199858"/>
  </r>
  <r>
    <n v="502828"/>
    <n v="10488"/>
    <d v="2025-10-06T00:00:00"/>
    <x v="33"/>
    <x v="0"/>
    <s v="Kolkata"/>
    <s v="West Bengal"/>
    <x v="1"/>
    <x v="9"/>
    <x v="25"/>
    <x v="2"/>
    <n v="1265.8900000000001"/>
    <n v="1265.8900000000001"/>
    <n v="4"/>
    <n v="1215.2544"/>
    <x v="3"/>
    <x v="0"/>
    <x v="1"/>
    <n v="4"/>
    <n v="40477276.296199858"/>
  </r>
  <r>
    <n v="502829"/>
    <n v="10158"/>
    <d v="2026-05-07T00:00:00"/>
    <x v="15"/>
    <x v="1"/>
    <s v="Lucknow"/>
    <s v="Uttar Pradesh"/>
    <x v="4"/>
    <x v="15"/>
    <x v="73"/>
    <x v="1"/>
    <n v="480.79"/>
    <n v="961.58"/>
    <n v="13"/>
    <n v="836.57460000000003"/>
    <x v="1"/>
    <x v="0"/>
    <x v="2"/>
    <n v="7"/>
    <n v="40477276.296199858"/>
  </r>
  <r>
    <n v="502830"/>
    <n v="11185"/>
    <d v="2026-02-18T00:00:00"/>
    <x v="22"/>
    <x v="0"/>
    <s v="Lucknow"/>
    <s v="Uttar Pradesh"/>
    <x v="2"/>
    <x v="3"/>
    <x v="57"/>
    <x v="2"/>
    <n v="53176.87"/>
    <n v="53176.87"/>
    <n v="14"/>
    <n v="45732.108200000002"/>
    <x v="1"/>
    <x v="0"/>
    <x v="2"/>
    <n v="4"/>
    <n v="40477276.296199858"/>
  </r>
  <r>
    <n v="502831"/>
    <n v="10086"/>
    <d v="2025-05-23T00:00:00"/>
    <x v="41"/>
    <x v="1"/>
    <s v="Mumbai"/>
    <s v="Maharashtra"/>
    <x v="6"/>
    <x v="19"/>
    <x v="111"/>
    <x v="1"/>
    <n v="699.65"/>
    <n v="1399.3"/>
    <n v="9"/>
    <n v="1273.3630000000001"/>
    <x v="1"/>
    <x v="0"/>
    <x v="2"/>
    <n v="3"/>
    <n v="40477276.296199858"/>
  </r>
  <r>
    <n v="502832"/>
    <n v="10638"/>
    <d v="2025-02-03T00:00:00"/>
    <x v="8"/>
    <x v="1"/>
    <s v="Pune"/>
    <s v="Maharashtra"/>
    <x v="4"/>
    <x v="21"/>
    <x v="64"/>
    <x v="2"/>
    <n v="607.26"/>
    <n v="607.26"/>
    <n v="15"/>
    <n v="516.17099999999994"/>
    <x v="0"/>
    <x v="0"/>
    <x v="1"/>
    <n v="3"/>
    <n v="40477276.296199858"/>
  </r>
  <r>
    <n v="502833"/>
    <n v="10607"/>
    <d v="2025-11-04T00:00:00"/>
    <x v="5"/>
    <x v="0"/>
    <s v="Mysuru"/>
    <s v="Karnataka"/>
    <x v="1"/>
    <x v="9"/>
    <x v="62"/>
    <x v="2"/>
    <n v="1586.3"/>
    <n v="1586.3"/>
    <n v="18"/>
    <n v="1300.7660000000001"/>
    <x v="4"/>
    <x v="0"/>
    <x v="2"/>
    <n v="3"/>
    <n v="40477276.296199858"/>
  </r>
  <r>
    <n v="502834"/>
    <n v="10041"/>
    <d v="2025-02-16T00:00:00"/>
    <x v="28"/>
    <x v="0"/>
    <s v="Mysuru"/>
    <s v="Karnataka"/>
    <x v="4"/>
    <x v="18"/>
    <x v="69"/>
    <x v="2"/>
    <n v="351.78"/>
    <n v="351.78"/>
    <n v="10"/>
    <n v="316.60199999999998"/>
    <x v="1"/>
    <x v="0"/>
    <x v="1"/>
    <n v="3"/>
    <n v="40477276.296199858"/>
  </r>
  <r>
    <n v="502835"/>
    <n v="10729"/>
    <d v="2026-02-28T00:00:00"/>
    <x v="41"/>
    <x v="1"/>
    <s v="Bhubaneswar"/>
    <s v="Odisha"/>
    <x v="2"/>
    <x v="6"/>
    <x v="7"/>
    <x v="2"/>
    <n v="5647.65"/>
    <n v="5647.65"/>
    <n v="25"/>
    <n v="4235.7374999999993"/>
    <x v="1"/>
    <x v="2"/>
    <x v="4"/>
    <n v="0"/>
    <n v="3077928.2320000008"/>
  </r>
  <r>
    <n v="502836"/>
    <n v="10146"/>
    <d v="2025-06-14T00:00:00"/>
    <x v="4"/>
    <x v="1"/>
    <s v="Delhi"/>
    <s v="Delhi (NCT)"/>
    <x v="0"/>
    <x v="0"/>
    <x v="29"/>
    <x v="2"/>
    <n v="40.549999999999997"/>
    <n v="40.549999999999997"/>
    <n v="18"/>
    <n v="33.250999999999998"/>
    <x v="3"/>
    <x v="0"/>
    <x v="2"/>
    <n v="3"/>
    <n v="40477276.296199858"/>
  </r>
  <r>
    <n v="502837"/>
    <n v="10178"/>
    <d v="2025-11-25T00:00:00"/>
    <x v="31"/>
    <x v="0"/>
    <s v="Patna"/>
    <s v="Bihar"/>
    <x v="6"/>
    <x v="16"/>
    <x v="70"/>
    <x v="1"/>
    <n v="624.51"/>
    <n v="1249.02"/>
    <n v="28"/>
    <n v="899.2944"/>
    <x v="0"/>
    <x v="0"/>
    <x v="1"/>
    <n v="5"/>
    <n v="40477276.296199858"/>
  </r>
  <r>
    <n v="502838"/>
    <n v="10909"/>
    <d v="2025-02-08T00:00:00"/>
    <x v="1"/>
    <x v="2"/>
    <s v="Chennai"/>
    <s v="Tamil Nadu"/>
    <x v="2"/>
    <x v="14"/>
    <x v="23"/>
    <x v="2"/>
    <n v="57641.23"/>
    <n v="57641.23"/>
    <n v="7"/>
    <n v="53606.3439"/>
    <x v="1"/>
    <x v="0"/>
    <x v="1"/>
    <n v="4"/>
    <n v="40477276.296199858"/>
  </r>
  <r>
    <n v="502839"/>
    <n v="10113"/>
    <d v="2025-06-23T00:00:00"/>
    <x v="8"/>
    <x v="1"/>
    <s v="Bengaluru"/>
    <s v="Karnataka"/>
    <x v="2"/>
    <x v="3"/>
    <x v="57"/>
    <x v="1"/>
    <n v="54609.32"/>
    <n v="109218.64"/>
    <n v="29"/>
    <n v="77545.234400000001"/>
    <x v="1"/>
    <x v="0"/>
    <x v="2"/>
    <n v="3"/>
    <n v="40477276.296199858"/>
  </r>
  <r>
    <n v="502840"/>
    <n v="10024"/>
    <d v="2025-10-17T00:00:00"/>
    <x v="17"/>
    <x v="0"/>
    <s v="Bengaluru"/>
    <s v="Karnataka"/>
    <x v="2"/>
    <x v="6"/>
    <x v="60"/>
    <x v="2"/>
    <n v="3680.64"/>
    <n v="3680.64"/>
    <n v="20"/>
    <n v="2944.5120000000002"/>
    <x v="1"/>
    <x v="0"/>
    <x v="2"/>
    <n v="2"/>
    <n v="40477276.296199858"/>
  </r>
  <r>
    <n v="502841"/>
    <n v="10074"/>
    <d v="2025-04-16T00:00:00"/>
    <x v="9"/>
    <x v="0"/>
    <s v="Visakhapatnam"/>
    <s v="Andhra Pradesh"/>
    <x v="3"/>
    <x v="8"/>
    <x v="37"/>
    <x v="2"/>
    <n v="902.97"/>
    <n v="902.97"/>
    <n v="8"/>
    <n v="830.7324000000001"/>
    <x v="0"/>
    <x v="0"/>
    <x v="1"/>
    <n v="2"/>
    <n v="40477276.296199858"/>
  </r>
  <r>
    <n v="502842"/>
    <n v="10267"/>
    <d v="2026-01-20T00:00:00"/>
    <x v="37"/>
    <x v="1"/>
    <s v="Noida"/>
    <s v="Uttar Pradesh"/>
    <x v="1"/>
    <x v="9"/>
    <x v="25"/>
    <x v="2"/>
    <n v="1263.06"/>
    <n v="1263.06"/>
    <n v="21"/>
    <n v="997.81740000000002"/>
    <x v="1"/>
    <x v="0"/>
    <x v="1"/>
    <n v="6"/>
    <n v="40477276.296199858"/>
  </r>
  <r>
    <n v="502843"/>
    <n v="10146"/>
    <d v="2025-02-07T00:00:00"/>
    <x v="4"/>
    <x v="1"/>
    <s v="Delhi"/>
    <s v="Delhi (NCT)"/>
    <x v="3"/>
    <x v="11"/>
    <x v="49"/>
    <x v="1"/>
    <n v="705.04"/>
    <n v="1410.08"/>
    <n v="19"/>
    <n v="1142.1648"/>
    <x v="2"/>
    <x v="0"/>
    <x v="1"/>
    <n v="3"/>
    <n v="40477276.296199858"/>
  </r>
  <r>
    <n v="502844"/>
    <n v="10713"/>
    <d v="2025-03-31T00:00:00"/>
    <x v="41"/>
    <x v="0"/>
    <s v="Gurugram"/>
    <s v="Haryana"/>
    <x v="1"/>
    <x v="2"/>
    <x v="106"/>
    <x v="1"/>
    <n v="5692.7"/>
    <n v="11385.4"/>
    <n v="6"/>
    <n v="10702.276"/>
    <x v="0"/>
    <x v="0"/>
    <x v="1"/>
    <n v="2"/>
    <n v="40477276.296199858"/>
  </r>
  <r>
    <n v="502845"/>
    <n v="10177"/>
    <d v="2026-05-02T00:00:00"/>
    <x v="20"/>
    <x v="0"/>
    <s v="Hyderabad"/>
    <s v="Telangana"/>
    <x v="3"/>
    <x v="4"/>
    <x v="4"/>
    <x v="2"/>
    <n v="3337.55"/>
    <n v="3337.55"/>
    <n v="11"/>
    <n v="2970.4195000000004"/>
    <x v="4"/>
    <x v="0"/>
    <x v="0"/>
    <n v="3"/>
    <n v="40477276.296199858"/>
  </r>
  <r>
    <n v="502846"/>
    <n v="11270"/>
    <d v="2025-06-27T00:00:00"/>
    <x v="18"/>
    <x v="1"/>
    <s v="Hyderabad"/>
    <s v="Telangana"/>
    <x v="2"/>
    <x v="6"/>
    <x v="48"/>
    <x v="2"/>
    <n v="25280.37"/>
    <n v="25280.37"/>
    <n v="26"/>
    <n v="18707.4738"/>
    <x v="0"/>
    <x v="0"/>
    <x v="2"/>
    <n v="1"/>
    <n v="40477276.296199858"/>
  </r>
  <r>
    <n v="502847"/>
    <n v="11304"/>
    <d v="2025-12-09T00:00:00"/>
    <x v="16"/>
    <x v="1"/>
    <s v="Ahmedabad"/>
    <s v="Gujarat"/>
    <x v="3"/>
    <x v="8"/>
    <x v="14"/>
    <x v="4"/>
    <n v="707.76"/>
    <n v="3538.8"/>
    <n v="8"/>
    <n v="3255.6960000000004"/>
    <x v="1"/>
    <x v="0"/>
    <x v="2"/>
    <n v="7"/>
    <n v="40477276.296199858"/>
  </r>
  <r>
    <n v="502848"/>
    <n v="10917"/>
    <d v="2025-07-26T00:00:00"/>
    <x v="1"/>
    <x v="1"/>
    <s v="Bhopal"/>
    <s v="Madhya Pradesh"/>
    <x v="3"/>
    <x v="11"/>
    <x v="72"/>
    <x v="2"/>
    <n v="1927.22"/>
    <n v="1927.22"/>
    <n v="9"/>
    <n v="1753.7702000000002"/>
    <x v="0"/>
    <x v="0"/>
    <x v="0"/>
    <n v="4"/>
    <n v="40477276.296199858"/>
  </r>
  <r>
    <n v="502849"/>
    <n v="10650"/>
    <d v="2026-01-26T00:00:00"/>
    <x v="28"/>
    <x v="0"/>
    <s v="Chandigarh"/>
    <s v="Chandigarh (UT)"/>
    <x v="2"/>
    <x v="5"/>
    <x v="34"/>
    <x v="2"/>
    <n v="1495.59"/>
    <n v="1495.59"/>
    <n v="30"/>
    <n v="1046.9129999999998"/>
    <x v="0"/>
    <x v="0"/>
    <x v="2"/>
    <n v="2"/>
    <n v="40477276.296199858"/>
  </r>
  <r>
    <n v="502850"/>
    <n v="11418"/>
    <d v="2026-05-24T00:00:00"/>
    <x v="27"/>
    <x v="1"/>
    <s v="Delhi"/>
    <s v="Delhi (NCT)"/>
    <x v="0"/>
    <x v="13"/>
    <x v="67"/>
    <x v="2"/>
    <n v="185.44"/>
    <n v="185.44"/>
    <n v="30"/>
    <n v="129.80799999999999"/>
    <x v="1"/>
    <x v="0"/>
    <x v="1"/>
    <n v="4"/>
    <n v="40477276.296199858"/>
  </r>
  <r>
    <n v="502851"/>
    <n v="10143"/>
    <d v="2026-06-13T00:00:00"/>
    <x v="19"/>
    <x v="0"/>
    <s v="Kolkata"/>
    <s v="West Bengal"/>
    <x v="3"/>
    <x v="20"/>
    <x v="50"/>
    <x v="2"/>
    <n v="3670.94"/>
    <n v="3670.94"/>
    <n v="8"/>
    <n v="3377.2648000000004"/>
    <x v="2"/>
    <x v="2"/>
    <x v="2"/>
    <n v="0"/>
    <n v="3077928.2320000008"/>
  </r>
  <r>
    <n v="502852"/>
    <n v="10773"/>
    <d v="2025-02-14T00:00:00"/>
    <x v="1"/>
    <x v="1"/>
    <s v="Mumbai"/>
    <s v="Maharashtra"/>
    <x v="2"/>
    <x v="5"/>
    <x v="5"/>
    <x v="1"/>
    <n v="6132.17"/>
    <n v="12264.34"/>
    <n v="26"/>
    <n v="9075.6116000000002"/>
    <x v="4"/>
    <x v="0"/>
    <x v="2"/>
    <n v="1"/>
    <n v="40477276.296199858"/>
  </r>
  <r>
    <n v="502853"/>
    <n v="10504"/>
    <d v="2026-02-28T00:00:00"/>
    <x v="10"/>
    <x v="1"/>
    <s v="Ahmedabad"/>
    <s v="Gujarat"/>
    <x v="2"/>
    <x v="14"/>
    <x v="61"/>
    <x v="2"/>
    <n v="61475.7"/>
    <n v="61475.7"/>
    <n v="2"/>
    <n v="60246.185999999994"/>
    <x v="1"/>
    <x v="0"/>
    <x v="1"/>
    <n v="3"/>
    <n v="40477276.296199858"/>
  </r>
  <r>
    <n v="502854"/>
    <n v="10927"/>
    <d v="2025-10-19T00:00:00"/>
    <x v="41"/>
    <x v="1"/>
    <s v="Chennai"/>
    <s v="Tamil Nadu"/>
    <x v="0"/>
    <x v="0"/>
    <x v="65"/>
    <x v="2"/>
    <n v="41.01"/>
    <n v="41.01"/>
    <n v="29"/>
    <n v="29.117099999999997"/>
    <x v="0"/>
    <x v="0"/>
    <x v="0"/>
    <n v="3"/>
    <n v="40477276.296199858"/>
  </r>
  <r>
    <n v="502855"/>
    <n v="10248"/>
    <d v="2025-01-12T00:00:00"/>
    <x v="14"/>
    <x v="1"/>
    <s v="Jaipur"/>
    <s v="Rajasthan"/>
    <x v="3"/>
    <x v="4"/>
    <x v="39"/>
    <x v="2"/>
    <n v="5146.6000000000004"/>
    <n v="5146.6000000000004"/>
    <n v="7"/>
    <n v="4786.3379999999997"/>
    <x v="1"/>
    <x v="0"/>
    <x v="2"/>
    <n v="3"/>
    <n v="40477276.296199858"/>
  </r>
  <r>
    <n v="502856"/>
    <n v="10905"/>
    <d v="2025-09-23T00:00:00"/>
    <x v="25"/>
    <x v="0"/>
    <s v="Kolkata"/>
    <s v="West Bengal"/>
    <x v="2"/>
    <x v="14"/>
    <x v="17"/>
    <x v="2"/>
    <n v="53601.55"/>
    <n v="53601.55"/>
    <n v="11"/>
    <n v="47705.379500000003"/>
    <x v="0"/>
    <x v="0"/>
    <x v="1"/>
    <n v="5"/>
    <n v="40477276.296199858"/>
  </r>
  <r>
    <n v="502857"/>
    <n v="11029"/>
    <d v="2025-06-06T00:00:00"/>
    <x v="1"/>
    <x v="0"/>
    <s v="Pune"/>
    <s v="Maharashtra"/>
    <x v="2"/>
    <x v="3"/>
    <x v="57"/>
    <x v="3"/>
    <n v="51055.82"/>
    <n v="153167.46"/>
    <n v="9"/>
    <n v="139382.38860000001"/>
    <x v="3"/>
    <x v="0"/>
    <x v="2"/>
    <n v="3"/>
    <n v="40477276.296199858"/>
  </r>
  <r>
    <n v="502858"/>
    <n v="11312"/>
    <d v="2026-05-09T00:00:00"/>
    <x v="4"/>
    <x v="1"/>
    <s v="Noida"/>
    <s v="Uttar Pradesh"/>
    <x v="2"/>
    <x v="5"/>
    <x v="26"/>
    <x v="2"/>
    <n v="5667.2"/>
    <n v="5667.2"/>
    <n v="24"/>
    <n v="4307.0720000000001"/>
    <x v="1"/>
    <x v="0"/>
    <x v="0"/>
    <n v="4"/>
    <n v="40477276.296199858"/>
  </r>
  <r>
    <n v="502859"/>
    <n v="10117"/>
    <d v="2026-02-15T00:00:00"/>
    <x v="20"/>
    <x v="1"/>
    <s v="Chennai"/>
    <s v="Tamil Nadu"/>
    <x v="3"/>
    <x v="20"/>
    <x v="36"/>
    <x v="2"/>
    <n v="6259.66"/>
    <n v="6259.66"/>
    <n v="30"/>
    <n v="4381.7619999999997"/>
    <x v="3"/>
    <x v="0"/>
    <x v="1"/>
    <n v="1"/>
    <n v="40477276.296199858"/>
  </r>
  <r>
    <n v="502860"/>
    <n v="11445"/>
    <d v="2025-12-30T00:00:00"/>
    <x v="11"/>
    <x v="1"/>
    <s v="Chandigarh"/>
    <s v="Chandigarh (UT)"/>
    <x v="2"/>
    <x v="14"/>
    <x v="61"/>
    <x v="1"/>
    <n v="63927.61"/>
    <n v="127855.22"/>
    <n v="21"/>
    <n v="101005.6238"/>
    <x v="1"/>
    <x v="0"/>
    <x v="1"/>
    <n v="3"/>
    <n v="40477276.296199858"/>
  </r>
  <r>
    <n v="502861"/>
    <n v="11186"/>
    <d v="2026-02-21T00:00:00"/>
    <x v="39"/>
    <x v="1"/>
    <s v="Mysuru"/>
    <s v="Karnataka"/>
    <x v="2"/>
    <x v="14"/>
    <x v="77"/>
    <x v="2"/>
    <n v="68841.14"/>
    <n v="68841.14"/>
    <n v="8"/>
    <n v="63333.8488"/>
    <x v="1"/>
    <x v="0"/>
    <x v="2"/>
    <n v="6"/>
    <n v="40477276.296199858"/>
  </r>
  <r>
    <n v="502862"/>
    <n v="10884"/>
    <d v="2026-04-25T00:00:00"/>
    <x v="21"/>
    <x v="1"/>
    <s v="Jaipur"/>
    <s v="Rajasthan"/>
    <x v="5"/>
    <x v="12"/>
    <x v="95"/>
    <x v="2"/>
    <n v="405.51"/>
    <n v="405.51"/>
    <n v="27"/>
    <n v="296.02229999999997"/>
    <x v="1"/>
    <x v="0"/>
    <x v="0"/>
    <n v="2"/>
    <n v="40477276.296199858"/>
  </r>
  <r>
    <n v="502863"/>
    <n v="10152"/>
    <d v="2025-07-06T00:00:00"/>
    <x v="11"/>
    <x v="0"/>
    <s v="Patna"/>
    <s v="Bihar"/>
    <x v="1"/>
    <x v="12"/>
    <x v="78"/>
    <x v="1"/>
    <n v="2188.59"/>
    <n v="4377.18"/>
    <n v="4"/>
    <n v="4202.0928000000004"/>
    <x v="4"/>
    <x v="0"/>
    <x v="0"/>
    <n v="2"/>
    <n v="40477276.296199858"/>
  </r>
  <r>
    <n v="502864"/>
    <n v="10063"/>
    <d v="2026-01-31T00:00:00"/>
    <x v="33"/>
    <x v="0"/>
    <s v="Bengaluru"/>
    <s v="Karnataka"/>
    <x v="3"/>
    <x v="8"/>
    <x v="37"/>
    <x v="2"/>
    <n v="881.76"/>
    <n v="881.76"/>
    <n v="20"/>
    <n v="705.40800000000002"/>
    <x v="3"/>
    <x v="0"/>
    <x v="4"/>
    <n v="5"/>
    <n v="40477276.296199858"/>
  </r>
  <r>
    <n v="502865"/>
    <n v="10964"/>
    <d v="2026-06-28T00:00:00"/>
    <x v="28"/>
    <x v="0"/>
    <s v="Lucknow"/>
    <s v="Uttar Pradesh"/>
    <x v="4"/>
    <x v="18"/>
    <x v="53"/>
    <x v="2"/>
    <n v="629.16"/>
    <n v="629.16"/>
    <n v="4"/>
    <n v="603.9935999999999"/>
    <x v="1"/>
    <x v="0"/>
    <x v="2"/>
    <n v="2"/>
    <n v="40477276.296199858"/>
  </r>
  <r>
    <n v="502866"/>
    <n v="11222"/>
    <d v="2025-10-11T00:00:00"/>
    <x v="27"/>
    <x v="1"/>
    <s v="Patna"/>
    <s v="Bihar"/>
    <x v="4"/>
    <x v="18"/>
    <x v="53"/>
    <x v="2"/>
    <n v="605.30999999999995"/>
    <n v="605.30999999999995"/>
    <n v="21"/>
    <n v="478.19489999999996"/>
    <x v="3"/>
    <x v="0"/>
    <x v="1"/>
    <n v="5"/>
    <n v="40477276.296199858"/>
  </r>
  <r>
    <n v="502867"/>
    <n v="11026"/>
    <d v="2025-08-30T00:00:00"/>
    <x v="15"/>
    <x v="0"/>
    <s v="Surat"/>
    <s v="Gujarat"/>
    <x v="4"/>
    <x v="18"/>
    <x v="69"/>
    <x v="1"/>
    <n v="358.86"/>
    <n v="717.72"/>
    <n v="7"/>
    <n v="667.4796"/>
    <x v="5"/>
    <x v="2"/>
    <x v="1"/>
    <n v="0"/>
    <n v="3077928.2320000008"/>
  </r>
  <r>
    <n v="502868"/>
    <n v="10395"/>
    <d v="2026-07-16T00:00:00"/>
    <x v="40"/>
    <x v="0"/>
    <s v="Kolkata"/>
    <s v="West Bengal"/>
    <x v="4"/>
    <x v="15"/>
    <x v="96"/>
    <x v="2"/>
    <n v="832.11"/>
    <n v="832.11"/>
    <n v="19"/>
    <n v="674.0091000000001"/>
    <x v="0"/>
    <x v="1"/>
    <x v="4"/>
    <n v="7"/>
    <n v="1813400.6490999996"/>
  </r>
  <r>
    <n v="502869"/>
    <n v="10218"/>
    <d v="2026-05-26T00:00:00"/>
    <x v="29"/>
    <x v="1"/>
    <s v="Patna"/>
    <s v="Bihar"/>
    <x v="2"/>
    <x v="14"/>
    <x v="77"/>
    <x v="2"/>
    <n v="62351.97"/>
    <n v="62351.97"/>
    <n v="8"/>
    <n v="57363.812400000003"/>
    <x v="1"/>
    <x v="0"/>
    <x v="2"/>
    <n v="4"/>
    <n v="40477276.296199858"/>
  </r>
  <r>
    <n v="502870"/>
    <n v="11232"/>
    <d v="2025-06-08T00:00:00"/>
    <x v="13"/>
    <x v="0"/>
    <s v="Lucknow"/>
    <s v="Uttar Pradesh"/>
    <x v="0"/>
    <x v="0"/>
    <x v="29"/>
    <x v="2"/>
    <n v="39.53"/>
    <n v="39.53"/>
    <n v="30"/>
    <n v="27.670999999999999"/>
    <x v="2"/>
    <x v="0"/>
    <x v="3"/>
    <n v="7"/>
    <n v="40477276.296199858"/>
  </r>
  <r>
    <n v="502871"/>
    <n v="10127"/>
    <d v="2025-02-09T00:00:00"/>
    <x v="22"/>
    <x v="0"/>
    <s v="Kolkata"/>
    <s v="West Bengal"/>
    <x v="1"/>
    <x v="1"/>
    <x v="84"/>
    <x v="2"/>
    <n v="2205.4899999999998"/>
    <n v="2205.4899999999998"/>
    <n v="24"/>
    <n v="1676.1723999999999"/>
    <x v="4"/>
    <x v="0"/>
    <x v="2"/>
    <n v="4"/>
    <n v="40477276.296199858"/>
  </r>
  <r>
    <n v="502872"/>
    <n v="10935"/>
    <d v="2025-01-18T00:00:00"/>
    <x v="15"/>
    <x v="0"/>
    <s v="Chennai"/>
    <s v="Tamil Nadu"/>
    <x v="6"/>
    <x v="16"/>
    <x v="75"/>
    <x v="4"/>
    <n v="668.54"/>
    <n v="3342.7"/>
    <n v="2"/>
    <n v="3275.8459999999995"/>
    <x v="4"/>
    <x v="0"/>
    <x v="2"/>
    <n v="4"/>
    <n v="40477276.296199858"/>
  </r>
  <r>
    <n v="502873"/>
    <n v="10250"/>
    <d v="2025-11-27T00:00:00"/>
    <x v="11"/>
    <x v="0"/>
    <s v="Gurugram"/>
    <s v="Haryana"/>
    <x v="3"/>
    <x v="20"/>
    <x v="63"/>
    <x v="1"/>
    <n v="6016.74"/>
    <n v="12033.48"/>
    <n v="8"/>
    <n v="11070.801600000001"/>
    <x v="4"/>
    <x v="0"/>
    <x v="1"/>
    <n v="3"/>
    <n v="40477276.296199858"/>
  </r>
  <r>
    <n v="502874"/>
    <n v="10004"/>
    <d v="2025-10-11T00:00:00"/>
    <x v="9"/>
    <x v="1"/>
    <s v="Ahmedabad"/>
    <s v="Gujarat"/>
    <x v="2"/>
    <x v="6"/>
    <x v="60"/>
    <x v="1"/>
    <n v="3353.95"/>
    <n v="6707.9"/>
    <n v="30"/>
    <n v="4695.53"/>
    <x v="0"/>
    <x v="0"/>
    <x v="2"/>
    <n v="5"/>
    <n v="40477276.296199858"/>
  </r>
  <r>
    <n v="502875"/>
    <n v="10374"/>
    <d v="2025-05-04T00:00:00"/>
    <x v="21"/>
    <x v="1"/>
    <s v="Indore"/>
    <s v="Madhya Pradesh"/>
    <x v="1"/>
    <x v="1"/>
    <x v="74"/>
    <x v="1"/>
    <n v="1901.33"/>
    <n v="3802.66"/>
    <n v="5"/>
    <n v="3612.5269999999996"/>
    <x v="1"/>
    <x v="0"/>
    <x v="1"/>
    <n v="4"/>
    <n v="40477276.296199858"/>
  </r>
  <r>
    <n v="502876"/>
    <n v="10702"/>
    <d v="2025-09-22T00:00:00"/>
    <x v="6"/>
    <x v="1"/>
    <s v="Bhubaneswar"/>
    <s v="Odisha"/>
    <x v="2"/>
    <x v="14"/>
    <x v="23"/>
    <x v="1"/>
    <n v="60664.94"/>
    <n v="121329.88"/>
    <n v="11"/>
    <n v="107983.5932"/>
    <x v="2"/>
    <x v="0"/>
    <x v="0"/>
    <n v="2"/>
    <n v="40477276.296199858"/>
  </r>
  <r>
    <n v="502877"/>
    <n v="10569"/>
    <d v="2025-10-21T00:00:00"/>
    <x v="0"/>
    <x v="1"/>
    <s v="Bhopal"/>
    <s v="Madhya Pradesh"/>
    <x v="2"/>
    <x v="5"/>
    <x v="33"/>
    <x v="2"/>
    <n v="4232.5"/>
    <n v="4232.5"/>
    <n v="17"/>
    <n v="3512.9749999999999"/>
    <x v="3"/>
    <x v="0"/>
    <x v="1"/>
    <n v="6"/>
    <n v="40477276.296199858"/>
  </r>
  <r>
    <n v="502878"/>
    <n v="10793"/>
    <d v="2026-01-03T00:00:00"/>
    <x v="27"/>
    <x v="0"/>
    <s v="Nashik"/>
    <s v="Maharashtra"/>
    <x v="3"/>
    <x v="20"/>
    <x v="63"/>
    <x v="2"/>
    <n v="6064.03"/>
    <n v="6064.03"/>
    <n v="27"/>
    <n v="4426.7419"/>
    <x v="5"/>
    <x v="0"/>
    <x v="1"/>
    <n v="1"/>
    <n v="40477276.296199858"/>
  </r>
  <r>
    <n v="502879"/>
    <n v="11387"/>
    <d v="2025-08-04T00:00:00"/>
    <x v="18"/>
    <x v="0"/>
    <s v="Pune"/>
    <s v="Maharashtra"/>
    <x v="1"/>
    <x v="2"/>
    <x v="66"/>
    <x v="2"/>
    <n v="3962.36"/>
    <n v="3962.36"/>
    <n v="16"/>
    <n v="3328.3824"/>
    <x v="0"/>
    <x v="0"/>
    <x v="3"/>
    <n v="4"/>
    <n v="40477276.296199858"/>
  </r>
  <r>
    <n v="502880"/>
    <n v="10445"/>
    <d v="2025-07-20T00:00:00"/>
    <x v="24"/>
    <x v="0"/>
    <s v="Delhi"/>
    <s v="Delhi (NCT)"/>
    <x v="1"/>
    <x v="1"/>
    <x v="1"/>
    <x v="2"/>
    <n v="1772.35"/>
    <n v="1772.35"/>
    <n v="2"/>
    <n v="1736.9029999999998"/>
    <x v="4"/>
    <x v="0"/>
    <x v="0"/>
    <n v="3"/>
    <n v="40477276.296199858"/>
  </r>
  <r>
    <n v="502881"/>
    <n v="11123"/>
    <d v="2026-01-23T00:00:00"/>
    <x v="1"/>
    <x v="0"/>
    <s v="Bengaluru"/>
    <s v="Karnataka"/>
    <x v="6"/>
    <x v="19"/>
    <x v="41"/>
    <x v="2"/>
    <n v="901.98"/>
    <n v="901.98"/>
    <n v="30"/>
    <n v="631.38599999999997"/>
    <x v="3"/>
    <x v="0"/>
    <x v="0"/>
    <n v="6"/>
    <n v="40477276.296199858"/>
  </r>
  <r>
    <n v="502882"/>
    <n v="11016"/>
    <d v="2026-03-27T00:00:00"/>
    <x v="25"/>
    <x v="1"/>
    <s v="Bengaluru"/>
    <s v="Karnataka"/>
    <x v="3"/>
    <x v="20"/>
    <x v="36"/>
    <x v="2"/>
    <n v="6651.3"/>
    <n v="6651.3"/>
    <n v="9"/>
    <n v="6052.683"/>
    <x v="1"/>
    <x v="0"/>
    <x v="1"/>
    <n v="3"/>
    <n v="40477276.296199858"/>
  </r>
  <r>
    <n v="502883"/>
    <n v="10614"/>
    <d v="2026-04-27T00:00:00"/>
    <x v="33"/>
    <x v="1"/>
    <s v="Delhi"/>
    <s v="Delhi (NCT)"/>
    <x v="4"/>
    <x v="15"/>
    <x v="96"/>
    <x v="2"/>
    <n v="846.18"/>
    <n v="846.18"/>
    <n v="24"/>
    <n v="643.09679999999992"/>
    <x v="5"/>
    <x v="0"/>
    <x v="1"/>
    <n v="5"/>
    <n v="40477276.296199858"/>
  </r>
  <r>
    <n v="502884"/>
    <n v="10077"/>
    <d v="2026-08-10T00:00:00"/>
    <x v="8"/>
    <x v="0"/>
    <s v="Mumbai"/>
    <s v="Maharashtra"/>
    <x v="4"/>
    <x v="7"/>
    <x v="56"/>
    <x v="1"/>
    <n v="805.44"/>
    <n v="1610.88"/>
    <n v="13"/>
    <n v="1401.4656"/>
    <x v="3"/>
    <x v="1"/>
    <x v="1"/>
    <n v="5"/>
    <n v="1813400.6490999996"/>
  </r>
  <r>
    <n v="502885"/>
    <n v="10136"/>
    <d v="2025-07-06T00:00:00"/>
    <x v="9"/>
    <x v="0"/>
    <s v="Indore"/>
    <s v="Madhya Pradesh"/>
    <x v="1"/>
    <x v="2"/>
    <x v="66"/>
    <x v="2"/>
    <n v="3846.49"/>
    <n v="3846.49"/>
    <n v="10"/>
    <n v="3461.8409999999999"/>
    <x v="2"/>
    <x v="0"/>
    <x v="1"/>
    <n v="5"/>
    <n v="40477276.296199858"/>
  </r>
  <r>
    <n v="502886"/>
    <n v="10569"/>
    <d v="2025-10-25T00:00:00"/>
    <x v="0"/>
    <x v="1"/>
    <s v="Bhopal"/>
    <s v="Madhya Pradesh"/>
    <x v="1"/>
    <x v="9"/>
    <x v="11"/>
    <x v="2"/>
    <n v="2529.44"/>
    <n v="2529.44"/>
    <n v="11"/>
    <n v="2251.2015999999999"/>
    <x v="3"/>
    <x v="0"/>
    <x v="1"/>
    <n v="2"/>
    <n v="40477276.296199858"/>
  </r>
  <r>
    <n v="502887"/>
    <n v="10479"/>
    <d v="2025-06-11T00:00:00"/>
    <x v="50"/>
    <x v="1"/>
    <s v="Patna"/>
    <s v="Bihar"/>
    <x v="3"/>
    <x v="20"/>
    <x v="36"/>
    <x v="2"/>
    <n v="6408.82"/>
    <n v="6408.82"/>
    <n v="27"/>
    <n v="4678.4385999999995"/>
    <x v="0"/>
    <x v="0"/>
    <x v="2"/>
    <n v="2"/>
    <n v="40477276.296199858"/>
  </r>
  <r>
    <n v="502888"/>
    <n v="11266"/>
    <d v="2026-01-13T00:00:00"/>
    <x v="17"/>
    <x v="0"/>
    <s v="Nagpur"/>
    <s v="Maharashtra"/>
    <x v="2"/>
    <x v="5"/>
    <x v="5"/>
    <x v="1"/>
    <n v="5996.45"/>
    <n v="11992.9"/>
    <n v="4"/>
    <n v="11513.183999999999"/>
    <x v="2"/>
    <x v="0"/>
    <x v="3"/>
    <n v="5"/>
    <n v="40477276.296199858"/>
  </r>
  <r>
    <n v="502889"/>
    <n v="10277"/>
    <d v="2025-09-22T00:00:00"/>
    <x v="25"/>
    <x v="0"/>
    <s v="Delhi"/>
    <s v="Delhi (NCT)"/>
    <x v="5"/>
    <x v="24"/>
    <x v="76"/>
    <x v="1"/>
    <n v="2473.9699999999998"/>
    <n v="4947.9399999999996"/>
    <n v="22"/>
    <n v="3859.3932"/>
    <x v="1"/>
    <x v="0"/>
    <x v="2"/>
    <n v="3"/>
    <n v="40477276.296199858"/>
  </r>
  <r>
    <n v="502890"/>
    <n v="10104"/>
    <d v="2026-05-09T00:00:00"/>
    <x v="5"/>
    <x v="0"/>
    <s v="Surat"/>
    <s v="Gujarat"/>
    <x v="0"/>
    <x v="17"/>
    <x v="21"/>
    <x v="2"/>
    <n v="161.24"/>
    <n v="161.24"/>
    <n v="29"/>
    <n v="114.4804"/>
    <x v="0"/>
    <x v="0"/>
    <x v="2"/>
    <n v="2"/>
    <n v="40477276.296199858"/>
  </r>
  <r>
    <n v="502891"/>
    <n v="11279"/>
    <d v="2025-02-14T00:00:00"/>
    <x v="25"/>
    <x v="1"/>
    <s v="Vadodara"/>
    <s v="Gujarat"/>
    <x v="6"/>
    <x v="26"/>
    <x v="82"/>
    <x v="2"/>
    <n v="704.59"/>
    <n v="704.59"/>
    <n v="7"/>
    <n v="655.26869999999997"/>
    <x v="0"/>
    <x v="1"/>
    <x v="3"/>
    <n v="5"/>
    <n v="1813400.6490999996"/>
  </r>
  <r>
    <n v="502892"/>
    <n v="10713"/>
    <d v="2026-01-14T00:00:00"/>
    <x v="41"/>
    <x v="0"/>
    <s v="Gurugram"/>
    <s v="Haryana"/>
    <x v="1"/>
    <x v="2"/>
    <x v="66"/>
    <x v="2"/>
    <n v="3972.58"/>
    <n v="3972.58"/>
    <n v="27"/>
    <n v="2899.9834000000001"/>
    <x v="1"/>
    <x v="0"/>
    <x v="2"/>
    <n v="4"/>
    <n v="40477276.296199858"/>
  </r>
  <r>
    <n v="502893"/>
    <n v="10355"/>
    <d v="2026-06-07T00:00:00"/>
    <x v="20"/>
    <x v="0"/>
    <s v="Patna"/>
    <s v="Bihar"/>
    <x v="2"/>
    <x v="6"/>
    <x v="60"/>
    <x v="1"/>
    <n v="3693.65"/>
    <n v="7387.3"/>
    <n v="19"/>
    <n v="5983.7130000000006"/>
    <x v="0"/>
    <x v="0"/>
    <x v="1"/>
    <n v="4"/>
    <n v="40477276.296199858"/>
  </r>
  <r>
    <n v="502894"/>
    <n v="10305"/>
    <d v="2025-06-06T00:00:00"/>
    <x v="20"/>
    <x v="1"/>
    <s v="Coimbatore"/>
    <s v="Tamil Nadu"/>
    <x v="3"/>
    <x v="4"/>
    <x v="39"/>
    <x v="2"/>
    <n v="5290.96"/>
    <n v="5290.96"/>
    <n v="14"/>
    <n v="4550.2255999999998"/>
    <x v="1"/>
    <x v="0"/>
    <x v="2"/>
    <n v="2"/>
    <n v="40477276.296199858"/>
  </r>
  <r>
    <n v="502895"/>
    <n v="10074"/>
    <d v="2025-05-15T00:00:00"/>
    <x v="9"/>
    <x v="0"/>
    <s v="Visakhapatnam"/>
    <s v="Andhra Pradesh"/>
    <x v="1"/>
    <x v="9"/>
    <x v="11"/>
    <x v="1"/>
    <n v="2451.06"/>
    <n v="4902.12"/>
    <n v="18"/>
    <n v="4019.7384000000002"/>
    <x v="4"/>
    <x v="0"/>
    <x v="0"/>
    <n v="5"/>
    <n v="40477276.296199858"/>
  </r>
  <r>
    <n v="502896"/>
    <n v="11140"/>
    <d v="2026-01-06T00:00:00"/>
    <x v="28"/>
    <x v="0"/>
    <s v="Delhi"/>
    <s v="Delhi (NCT)"/>
    <x v="2"/>
    <x v="6"/>
    <x v="58"/>
    <x v="1"/>
    <n v="30674.240000000002"/>
    <n v="61348.480000000003"/>
    <n v="12"/>
    <n v="53986.662400000001"/>
    <x v="0"/>
    <x v="0"/>
    <x v="1"/>
    <n v="4"/>
    <n v="40477276.296199858"/>
  </r>
  <r>
    <n v="502897"/>
    <n v="10287"/>
    <d v="2025-01-31T00:00:00"/>
    <x v="3"/>
    <x v="1"/>
    <s v="Lucknow"/>
    <s v="Uttar Pradesh"/>
    <x v="2"/>
    <x v="3"/>
    <x v="3"/>
    <x v="1"/>
    <n v="25573.15"/>
    <n v="51146.3"/>
    <n v="13"/>
    <n v="44497.281000000003"/>
    <x v="3"/>
    <x v="0"/>
    <x v="2"/>
    <n v="6"/>
    <n v="40477276.296199858"/>
  </r>
  <r>
    <n v="502898"/>
    <n v="10077"/>
    <d v="2025-07-02T00:00:00"/>
    <x v="8"/>
    <x v="0"/>
    <s v="Mumbai"/>
    <s v="Maharashtra"/>
    <x v="1"/>
    <x v="1"/>
    <x v="74"/>
    <x v="2"/>
    <n v="1984.11"/>
    <n v="1984.11"/>
    <n v="16"/>
    <n v="1666.6523999999999"/>
    <x v="1"/>
    <x v="0"/>
    <x v="0"/>
    <n v="6"/>
    <n v="40477276.296199858"/>
  </r>
  <r>
    <n v="502899"/>
    <n v="10064"/>
    <d v="2026-05-22T00:00:00"/>
    <x v="36"/>
    <x v="1"/>
    <s v="Jaipur"/>
    <s v="Rajasthan"/>
    <x v="2"/>
    <x v="6"/>
    <x v="48"/>
    <x v="2"/>
    <n v="24611.53"/>
    <n v="24611.53"/>
    <n v="3"/>
    <n v="23873.184099999999"/>
    <x v="0"/>
    <x v="0"/>
    <x v="2"/>
    <n v="4"/>
    <n v="40477276.296199858"/>
  </r>
  <r>
    <n v="502900"/>
    <n v="10705"/>
    <d v="2025-05-16T00:00:00"/>
    <x v="35"/>
    <x v="0"/>
    <s v="Nagpur"/>
    <s v="Maharashtra"/>
    <x v="6"/>
    <x v="19"/>
    <x v="31"/>
    <x v="1"/>
    <n v="770.06"/>
    <n v="1540.12"/>
    <n v="24"/>
    <n v="1170.4911999999999"/>
    <x v="2"/>
    <x v="1"/>
    <x v="4"/>
    <n v="1"/>
    <n v="1813400.6490999996"/>
  </r>
  <r>
    <n v="502901"/>
    <n v="11231"/>
    <d v="2025-08-27T00:00:00"/>
    <x v="41"/>
    <x v="0"/>
    <s v="Kolkata"/>
    <s v="West Bengal"/>
    <x v="4"/>
    <x v="18"/>
    <x v="28"/>
    <x v="2"/>
    <n v="405.64"/>
    <n v="405.64"/>
    <n v="25"/>
    <n v="304.23"/>
    <x v="1"/>
    <x v="0"/>
    <x v="2"/>
    <n v="1"/>
    <n v="40477276.296199858"/>
  </r>
  <r>
    <n v="502902"/>
    <n v="10389"/>
    <d v="2026-07-05T00:00:00"/>
    <x v="39"/>
    <x v="1"/>
    <s v="Chandigarh"/>
    <s v="Chandigarh (UT)"/>
    <x v="2"/>
    <x v="6"/>
    <x v="58"/>
    <x v="1"/>
    <n v="30809.14"/>
    <n v="61618.28"/>
    <n v="29"/>
    <n v="43748.978799999997"/>
    <x v="0"/>
    <x v="0"/>
    <x v="1"/>
    <n v="6"/>
    <n v="40477276.296199858"/>
  </r>
  <r>
    <n v="502903"/>
    <n v="10708"/>
    <d v="2026-03-20T00:00:00"/>
    <x v="34"/>
    <x v="1"/>
    <s v="Hyderabad"/>
    <s v="Telangana"/>
    <x v="3"/>
    <x v="20"/>
    <x v="44"/>
    <x v="1"/>
    <n v="7709.37"/>
    <n v="15418.74"/>
    <n v="15"/>
    <n v="13105.929"/>
    <x v="0"/>
    <x v="0"/>
    <x v="2"/>
    <n v="3"/>
    <n v="40477276.296199858"/>
  </r>
  <r>
    <n v="502904"/>
    <n v="10379"/>
    <d v="2025-08-05T00:00:00"/>
    <x v="46"/>
    <x v="1"/>
    <s v="Hyderabad"/>
    <s v="Telangana"/>
    <x v="5"/>
    <x v="22"/>
    <x v="52"/>
    <x v="2"/>
    <n v="939.06"/>
    <n v="939.06"/>
    <n v="23"/>
    <n v="723.07619999999997"/>
    <x v="1"/>
    <x v="0"/>
    <x v="1"/>
    <n v="1"/>
    <n v="40477276.296199858"/>
  </r>
  <r>
    <n v="502905"/>
    <n v="11182"/>
    <d v="2025-12-23T00:00:00"/>
    <x v="30"/>
    <x v="1"/>
    <s v="Hyderabad"/>
    <s v="Telangana"/>
    <x v="3"/>
    <x v="8"/>
    <x v="46"/>
    <x v="2"/>
    <n v="1211.79"/>
    <n v="1211.79"/>
    <n v="24"/>
    <n v="920.96039999999994"/>
    <x v="1"/>
    <x v="0"/>
    <x v="1"/>
    <n v="4"/>
    <n v="40477276.296199858"/>
  </r>
  <r>
    <n v="502906"/>
    <n v="10517"/>
    <d v="2025-01-09T00:00:00"/>
    <x v="10"/>
    <x v="0"/>
    <s v="Jaipur"/>
    <s v="Rajasthan"/>
    <x v="1"/>
    <x v="9"/>
    <x v="11"/>
    <x v="2"/>
    <n v="2637.41"/>
    <n v="2637.41"/>
    <n v="26"/>
    <n v="1951.6833999999999"/>
    <x v="0"/>
    <x v="0"/>
    <x v="2"/>
    <n v="6"/>
    <n v="40477276.296199858"/>
  </r>
  <r>
    <n v="502907"/>
    <n v="10136"/>
    <d v="2025-02-17T00:00:00"/>
    <x v="9"/>
    <x v="0"/>
    <s v="Indore"/>
    <s v="Madhya Pradesh"/>
    <x v="1"/>
    <x v="1"/>
    <x v="84"/>
    <x v="2"/>
    <n v="2302.8200000000002"/>
    <n v="2302.8200000000002"/>
    <n v="14"/>
    <n v="1980.4252000000001"/>
    <x v="3"/>
    <x v="2"/>
    <x v="0"/>
    <n v="0"/>
    <n v="3077928.2320000008"/>
  </r>
  <r>
    <n v="502908"/>
    <n v="10096"/>
    <d v="2026-05-12T00:00:00"/>
    <x v="17"/>
    <x v="0"/>
    <s v="Mumbai"/>
    <s v="Maharashtra"/>
    <x v="4"/>
    <x v="15"/>
    <x v="68"/>
    <x v="1"/>
    <n v="677.6"/>
    <n v="1355.2"/>
    <n v="12"/>
    <n v="1192.576"/>
    <x v="0"/>
    <x v="0"/>
    <x v="2"/>
    <n v="2"/>
    <n v="40477276.296199858"/>
  </r>
  <r>
    <n v="502909"/>
    <n v="10510"/>
    <d v="2026-06-01T00:00:00"/>
    <x v="5"/>
    <x v="0"/>
    <s v="Pune"/>
    <s v="Maharashtra"/>
    <x v="2"/>
    <x v="3"/>
    <x v="24"/>
    <x v="3"/>
    <n v="40036.78"/>
    <n v="120110.34"/>
    <n v="30"/>
    <n v="84077.237999999998"/>
    <x v="3"/>
    <x v="0"/>
    <x v="2"/>
    <n v="2"/>
    <n v="40477276.296199858"/>
  </r>
  <r>
    <n v="502910"/>
    <n v="11344"/>
    <d v="2026-07-24T00:00:00"/>
    <x v="40"/>
    <x v="0"/>
    <s v="Visakhapatnam"/>
    <s v="Andhra Pradesh"/>
    <x v="6"/>
    <x v="19"/>
    <x v="31"/>
    <x v="2"/>
    <n v="844.98"/>
    <n v="844.98"/>
    <n v="26"/>
    <n v="625.28520000000003"/>
    <x v="1"/>
    <x v="0"/>
    <x v="0"/>
    <n v="3"/>
    <n v="40477276.296199858"/>
  </r>
  <r>
    <n v="502911"/>
    <n v="10025"/>
    <d v="2025-09-17T00:00:00"/>
    <x v="41"/>
    <x v="0"/>
    <s v="Hyderabad"/>
    <s v="Telangana"/>
    <x v="2"/>
    <x v="3"/>
    <x v="3"/>
    <x v="2"/>
    <n v="24962.91"/>
    <n v="24962.91"/>
    <n v="9"/>
    <n v="22716.248100000001"/>
    <x v="1"/>
    <x v="0"/>
    <x v="0"/>
    <n v="5"/>
    <n v="40477276.296199858"/>
  </r>
  <r>
    <n v="502912"/>
    <n v="10989"/>
    <d v="2025-08-07T00:00:00"/>
    <x v="3"/>
    <x v="1"/>
    <s v="Delhi"/>
    <s v="Delhi (NCT)"/>
    <x v="1"/>
    <x v="2"/>
    <x v="66"/>
    <x v="1"/>
    <n v="4082.15"/>
    <n v="8164.3"/>
    <n v="5"/>
    <n v="7756.085"/>
    <x v="2"/>
    <x v="2"/>
    <x v="4"/>
    <n v="0"/>
    <n v="3077928.2320000008"/>
  </r>
  <r>
    <n v="502913"/>
    <n v="10027"/>
    <d v="2025-10-17T00:00:00"/>
    <x v="36"/>
    <x v="1"/>
    <s v="Bengaluru"/>
    <s v="Karnataka"/>
    <x v="3"/>
    <x v="4"/>
    <x v="93"/>
    <x v="2"/>
    <n v="1869.99"/>
    <n v="1869.99"/>
    <n v="4"/>
    <n v="1795.1904"/>
    <x v="0"/>
    <x v="0"/>
    <x v="1"/>
    <n v="4"/>
    <n v="40477276.296199858"/>
  </r>
  <r>
    <n v="502914"/>
    <n v="11035"/>
    <d v="2025-04-13T00:00:00"/>
    <x v="26"/>
    <x v="0"/>
    <s v="Lucknow"/>
    <s v="Uttar Pradesh"/>
    <x v="3"/>
    <x v="11"/>
    <x v="49"/>
    <x v="2"/>
    <n v="673.14"/>
    <n v="673.14"/>
    <n v="16"/>
    <n v="565.43759999999997"/>
    <x v="3"/>
    <x v="0"/>
    <x v="2"/>
    <n v="2"/>
    <n v="40477276.296199858"/>
  </r>
  <r>
    <n v="502915"/>
    <n v="10668"/>
    <d v="2026-05-26T00:00:00"/>
    <x v="9"/>
    <x v="1"/>
    <s v="Bengaluru"/>
    <s v="Karnataka"/>
    <x v="2"/>
    <x v="6"/>
    <x v="7"/>
    <x v="1"/>
    <n v="5633.9"/>
    <n v="11267.8"/>
    <n v="21"/>
    <n v="8901.5619999999999"/>
    <x v="2"/>
    <x v="0"/>
    <x v="1"/>
    <n v="5"/>
    <n v="40477276.296199858"/>
  </r>
  <r>
    <n v="502916"/>
    <n v="11202"/>
    <d v="2025-04-14T00:00:00"/>
    <x v="26"/>
    <x v="1"/>
    <s v="Pune"/>
    <s v="Maharashtra"/>
    <x v="1"/>
    <x v="1"/>
    <x v="74"/>
    <x v="1"/>
    <n v="1901.59"/>
    <n v="3803.18"/>
    <n v="21"/>
    <n v="3004.5122000000001"/>
    <x v="0"/>
    <x v="0"/>
    <x v="3"/>
    <n v="4"/>
    <n v="40477276.296199858"/>
  </r>
  <r>
    <n v="502917"/>
    <n v="10108"/>
    <d v="2025-09-28T00:00:00"/>
    <x v="25"/>
    <x v="1"/>
    <s v="Gurugram"/>
    <s v="Haryana"/>
    <x v="4"/>
    <x v="18"/>
    <x v="53"/>
    <x v="2"/>
    <n v="586.67999999999995"/>
    <n v="586.67999999999995"/>
    <n v="3"/>
    <n v="569.07959999999991"/>
    <x v="1"/>
    <x v="0"/>
    <x v="1"/>
    <n v="1"/>
    <n v="40477276.296199858"/>
  </r>
  <r>
    <n v="502918"/>
    <n v="10785"/>
    <d v="2025-03-12T00:00:00"/>
    <x v="10"/>
    <x v="0"/>
    <s v="Ranchi"/>
    <s v="Jharkhand"/>
    <x v="3"/>
    <x v="20"/>
    <x v="44"/>
    <x v="2"/>
    <n v="8279.0300000000007"/>
    <n v="8279.0300000000007"/>
    <n v="9"/>
    <n v="7533.917300000001"/>
    <x v="1"/>
    <x v="0"/>
    <x v="2"/>
    <n v="4"/>
    <n v="40477276.296199858"/>
  </r>
  <r>
    <n v="502919"/>
    <n v="10952"/>
    <d v="2025-09-13T00:00:00"/>
    <x v="11"/>
    <x v="1"/>
    <s v="Lucknow"/>
    <s v="Uttar Pradesh"/>
    <x v="5"/>
    <x v="12"/>
    <x v="43"/>
    <x v="2"/>
    <n v="566.19000000000005"/>
    <n v="566.19000000000005"/>
    <n v="21"/>
    <n v="447.29010000000005"/>
    <x v="0"/>
    <x v="0"/>
    <x v="0"/>
    <n v="2"/>
    <n v="40477276.296199858"/>
  </r>
  <r>
    <n v="502920"/>
    <n v="10484"/>
    <d v="2026-02-13T00:00:00"/>
    <x v="25"/>
    <x v="0"/>
    <s v="Chennai"/>
    <s v="Tamil Nadu"/>
    <x v="1"/>
    <x v="1"/>
    <x v="54"/>
    <x v="2"/>
    <n v="2448.92"/>
    <n v="2448.92"/>
    <n v="26"/>
    <n v="1812.2008000000001"/>
    <x v="1"/>
    <x v="0"/>
    <x v="1"/>
    <n v="5"/>
    <n v="40477276.296199858"/>
  </r>
  <r>
    <n v="502921"/>
    <n v="10839"/>
    <d v="2025-12-18T00:00:00"/>
    <x v="21"/>
    <x v="0"/>
    <s v="Jaipur"/>
    <s v="Rajasthan"/>
    <x v="1"/>
    <x v="12"/>
    <x v="27"/>
    <x v="0"/>
    <n v="1953.83"/>
    <n v="7815.32"/>
    <n v="21"/>
    <n v="6174.1027999999997"/>
    <x v="1"/>
    <x v="1"/>
    <x v="2"/>
    <n v="3"/>
    <n v="1813400.6490999996"/>
  </r>
  <r>
    <n v="502922"/>
    <n v="11397"/>
    <d v="2025-10-26T00:00:00"/>
    <x v="13"/>
    <x v="0"/>
    <s v="Chennai"/>
    <s v="Tamil Nadu"/>
    <x v="1"/>
    <x v="1"/>
    <x v="1"/>
    <x v="1"/>
    <n v="1756.81"/>
    <n v="3513.62"/>
    <n v="24"/>
    <n v="2670.3512000000001"/>
    <x v="3"/>
    <x v="2"/>
    <x v="0"/>
    <n v="0"/>
    <n v="3077928.2320000008"/>
  </r>
  <r>
    <n v="502923"/>
    <n v="10221"/>
    <d v="2026-08-20T00:00:00"/>
    <x v="45"/>
    <x v="0"/>
    <s v="Dehradun"/>
    <s v="Uttarakhand"/>
    <x v="2"/>
    <x v="14"/>
    <x v="61"/>
    <x v="4"/>
    <n v="60762.53"/>
    <n v="303812.65000000002"/>
    <n v="26"/>
    <n v="224821.361"/>
    <x v="4"/>
    <x v="0"/>
    <x v="2"/>
    <n v="4"/>
    <n v="40477276.296199858"/>
  </r>
  <r>
    <n v="502924"/>
    <n v="10972"/>
    <d v="2025-11-23T00:00:00"/>
    <x v="14"/>
    <x v="0"/>
    <s v="Hyderabad"/>
    <s v="Telangana"/>
    <x v="1"/>
    <x v="2"/>
    <x v="66"/>
    <x v="1"/>
    <n v="4202.08"/>
    <n v="8404.16"/>
    <n v="30"/>
    <n v="5882.9119999999994"/>
    <x v="0"/>
    <x v="0"/>
    <x v="1"/>
    <n v="3"/>
    <n v="40477276.296199858"/>
  </r>
  <r>
    <n v="502925"/>
    <n v="10253"/>
    <d v="2026-06-18T00:00:00"/>
    <x v="43"/>
    <x v="1"/>
    <s v="Bengaluru"/>
    <s v="Karnataka"/>
    <x v="1"/>
    <x v="12"/>
    <x v="78"/>
    <x v="4"/>
    <n v="2185.14"/>
    <n v="10925.699999999999"/>
    <n v="8"/>
    <n v="10051.644"/>
    <x v="1"/>
    <x v="1"/>
    <x v="2"/>
    <n v="6"/>
    <n v="1813400.6490999996"/>
  </r>
  <r>
    <n v="502926"/>
    <n v="10530"/>
    <d v="2026-05-05T00:00:00"/>
    <x v="2"/>
    <x v="0"/>
    <s v="Mysuru"/>
    <s v="Karnataka"/>
    <x v="1"/>
    <x v="1"/>
    <x v="1"/>
    <x v="2"/>
    <n v="1711.51"/>
    <n v="1711.51"/>
    <n v="28"/>
    <n v="1232.2872"/>
    <x v="1"/>
    <x v="0"/>
    <x v="2"/>
    <n v="3"/>
    <n v="40477276.296199858"/>
  </r>
  <r>
    <n v="502927"/>
    <n v="10636"/>
    <d v="2025-03-21T00:00:00"/>
    <x v="19"/>
    <x v="1"/>
    <s v="Mumbai"/>
    <s v="Maharashtra"/>
    <x v="6"/>
    <x v="26"/>
    <x v="85"/>
    <x v="2"/>
    <n v="393.12"/>
    <n v="393.12"/>
    <n v="8"/>
    <n v="361.67040000000003"/>
    <x v="1"/>
    <x v="0"/>
    <x v="0"/>
    <n v="2"/>
    <n v="40477276.296199858"/>
  </r>
  <r>
    <n v="502928"/>
    <n v="10654"/>
    <d v="2025-01-08T00:00:00"/>
    <x v="33"/>
    <x v="1"/>
    <s v="Jaipur"/>
    <s v="Rajasthan"/>
    <x v="3"/>
    <x v="8"/>
    <x v="9"/>
    <x v="2"/>
    <n v="957.18"/>
    <n v="957.18"/>
    <n v="15"/>
    <n v="813.60299999999995"/>
    <x v="0"/>
    <x v="0"/>
    <x v="0"/>
    <n v="2"/>
    <n v="40477276.296199858"/>
  </r>
  <r>
    <n v="502929"/>
    <n v="10277"/>
    <d v="2025-08-09T00:00:00"/>
    <x v="25"/>
    <x v="0"/>
    <s v="Delhi"/>
    <s v="Delhi (NCT)"/>
    <x v="5"/>
    <x v="12"/>
    <x v="43"/>
    <x v="2"/>
    <n v="630.4"/>
    <n v="630.4"/>
    <n v="5"/>
    <n v="598.88"/>
    <x v="1"/>
    <x v="0"/>
    <x v="1"/>
    <n v="1"/>
    <n v="40477276.296199858"/>
  </r>
  <r>
    <n v="502930"/>
    <n v="10869"/>
    <d v="2025-09-29T00:00:00"/>
    <x v="1"/>
    <x v="0"/>
    <s v="Ahmedabad"/>
    <s v="Gujarat"/>
    <x v="3"/>
    <x v="8"/>
    <x v="37"/>
    <x v="2"/>
    <n v="845.32"/>
    <n v="845.32"/>
    <n v="21"/>
    <n v="667.80280000000005"/>
    <x v="1"/>
    <x v="0"/>
    <x v="1"/>
    <n v="3"/>
    <n v="40477276.296199858"/>
  </r>
  <r>
    <n v="502931"/>
    <n v="10151"/>
    <d v="2025-09-01T00:00:00"/>
    <x v="27"/>
    <x v="0"/>
    <s v="Bhubaneswar"/>
    <s v="Odisha"/>
    <x v="4"/>
    <x v="7"/>
    <x v="10"/>
    <x v="2"/>
    <n v="713.44"/>
    <n v="713.44"/>
    <n v="10"/>
    <n v="642.09600000000012"/>
    <x v="5"/>
    <x v="0"/>
    <x v="1"/>
    <n v="2"/>
    <n v="40477276.296199858"/>
  </r>
  <r>
    <n v="502932"/>
    <n v="11053"/>
    <d v="2025-07-31T00:00:00"/>
    <x v="15"/>
    <x v="1"/>
    <s v="Pune"/>
    <s v="Maharashtra"/>
    <x v="2"/>
    <x v="6"/>
    <x v="48"/>
    <x v="2"/>
    <n v="25941.59"/>
    <n v="25941.59"/>
    <n v="24"/>
    <n v="19715.608400000001"/>
    <x v="1"/>
    <x v="0"/>
    <x v="1"/>
    <n v="4"/>
    <n v="40477276.296199858"/>
  </r>
  <r>
    <n v="502933"/>
    <n v="11125"/>
    <d v="2025-10-08T00:00:00"/>
    <x v="37"/>
    <x v="0"/>
    <s v="Chennai"/>
    <s v="Tamil Nadu"/>
    <x v="3"/>
    <x v="11"/>
    <x v="71"/>
    <x v="1"/>
    <n v="767.64"/>
    <n v="1535.28"/>
    <n v="12"/>
    <n v="1351.0463999999999"/>
    <x v="1"/>
    <x v="0"/>
    <x v="2"/>
    <n v="3"/>
    <n v="40477276.296199858"/>
  </r>
  <r>
    <n v="502934"/>
    <n v="10024"/>
    <d v="2025-12-29T00:00:00"/>
    <x v="17"/>
    <x v="0"/>
    <s v="Bengaluru"/>
    <s v="Karnataka"/>
    <x v="2"/>
    <x v="14"/>
    <x v="77"/>
    <x v="1"/>
    <n v="61113.74"/>
    <n v="122227.48"/>
    <n v="8"/>
    <n v="112449.2816"/>
    <x v="3"/>
    <x v="0"/>
    <x v="1"/>
    <n v="3"/>
    <n v="40477276.296199858"/>
  </r>
  <r>
    <n v="502935"/>
    <n v="10451"/>
    <d v="2026-07-19T00:00:00"/>
    <x v="7"/>
    <x v="1"/>
    <s v="Indore"/>
    <s v="Madhya Pradesh"/>
    <x v="4"/>
    <x v="21"/>
    <x v="47"/>
    <x v="2"/>
    <n v="452.58"/>
    <n v="452.58"/>
    <n v="3"/>
    <n v="439.00259999999997"/>
    <x v="3"/>
    <x v="0"/>
    <x v="2"/>
    <n v="5"/>
    <n v="40477276.296199858"/>
  </r>
  <r>
    <n v="502936"/>
    <n v="10398"/>
    <d v="2025-12-09T00:00:00"/>
    <x v="30"/>
    <x v="0"/>
    <s v="Bhubaneswar"/>
    <s v="Odisha"/>
    <x v="3"/>
    <x v="8"/>
    <x v="14"/>
    <x v="1"/>
    <n v="657.31"/>
    <n v="1314.62"/>
    <n v="20"/>
    <n v="1051.6959999999999"/>
    <x v="4"/>
    <x v="0"/>
    <x v="1"/>
    <n v="7"/>
    <n v="40477276.296199858"/>
  </r>
  <r>
    <n v="502937"/>
    <n v="11192"/>
    <d v="2025-09-15T00:00:00"/>
    <x v="13"/>
    <x v="0"/>
    <s v="Pune"/>
    <s v="Maharashtra"/>
    <x v="4"/>
    <x v="7"/>
    <x v="8"/>
    <x v="1"/>
    <n v="516.78"/>
    <n v="1033.56"/>
    <n v="9"/>
    <n v="940.53959999999995"/>
    <x v="3"/>
    <x v="0"/>
    <x v="2"/>
    <n v="2"/>
    <n v="40477276.296199858"/>
  </r>
  <r>
    <n v="502938"/>
    <n v="10938"/>
    <d v="2026-08-03T00:00:00"/>
    <x v="28"/>
    <x v="1"/>
    <s v="Guwahati"/>
    <s v="Assam"/>
    <x v="0"/>
    <x v="10"/>
    <x v="30"/>
    <x v="2"/>
    <n v="153"/>
    <n v="153"/>
    <n v="25"/>
    <n v="114.75"/>
    <x v="1"/>
    <x v="0"/>
    <x v="2"/>
    <n v="4"/>
    <n v="40477276.296199858"/>
  </r>
  <r>
    <n v="502939"/>
    <n v="11071"/>
    <d v="2025-08-22T00:00:00"/>
    <x v="7"/>
    <x v="1"/>
    <s v="Mysuru"/>
    <s v="Karnataka"/>
    <x v="4"/>
    <x v="7"/>
    <x v="56"/>
    <x v="2"/>
    <n v="798.68"/>
    <n v="798.68"/>
    <n v="29"/>
    <n v="567.06279999999992"/>
    <x v="1"/>
    <x v="0"/>
    <x v="2"/>
    <n v="6"/>
    <n v="40477276.296199858"/>
  </r>
  <r>
    <n v="502940"/>
    <n v="10208"/>
    <d v="2025-10-02T00:00:00"/>
    <x v="10"/>
    <x v="0"/>
    <s v="Patna"/>
    <s v="Bihar"/>
    <x v="0"/>
    <x v="0"/>
    <x v="65"/>
    <x v="2"/>
    <n v="40.96"/>
    <n v="40.96"/>
    <n v="6"/>
    <n v="38.502400000000002"/>
    <x v="0"/>
    <x v="0"/>
    <x v="2"/>
    <n v="4"/>
    <n v="40477276.296199858"/>
  </r>
  <r>
    <n v="502941"/>
    <n v="10164"/>
    <d v="2025-11-26T00:00:00"/>
    <x v="5"/>
    <x v="0"/>
    <s v="Mumbai"/>
    <s v="Maharashtra"/>
    <x v="6"/>
    <x v="19"/>
    <x v="41"/>
    <x v="1"/>
    <n v="866.6"/>
    <n v="1733.2"/>
    <n v="2"/>
    <n v="1698.5360000000001"/>
    <x v="2"/>
    <x v="0"/>
    <x v="0"/>
    <n v="6"/>
    <n v="40477276.296199858"/>
  </r>
  <r>
    <n v="502942"/>
    <n v="11427"/>
    <d v="2026-05-20T00:00:00"/>
    <x v="43"/>
    <x v="0"/>
    <s v="Chennai"/>
    <s v="Tamil Nadu"/>
    <x v="4"/>
    <x v="21"/>
    <x v="47"/>
    <x v="2"/>
    <n v="454"/>
    <n v="454"/>
    <n v="26"/>
    <n v="335.96"/>
    <x v="0"/>
    <x v="0"/>
    <x v="0"/>
    <n v="5"/>
    <n v="40477276.296199858"/>
  </r>
  <r>
    <n v="502943"/>
    <n v="10404"/>
    <d v="2025-03-31T00:00:00"/>
    <x v="8"/>
    <x v="1"/>
    <s v="Delhi"/>
    <s v="Delhi (NCT)"/>
    <x v="2"/>
    <x v="6"/>
    <x v="58"/>
    <x v="2"/>
    <n v="29170.35"/>
    <n v="29170.35"/>
    <n v="28"/>
    <n v="21002.651999999998"/>
    <x v="1"/>
    <x v="0"/>
    <x v="2"/>
    <n v="3"/>
    <n v="40477276.296199858"/>
  </r>
  <r>
    <n v="502944"/>
    <n v="11308"/>
    <d v="2026-06-04T00:00:00"/>
    <x v="20"/>
    <x v="0"/>
    <s v="Hyderabad"/>
    <s v="Telangana"/>
    <x v="3"/>
    <x v="4"/>
    <x v="88"/>
    <x v="2"/>
    <n v="6907.79"/>
    <n v="6907.79"/>
    <n v="22"/>
    <n v="5388.0762000000004"/>
    <x v="1"/>
    <x v="0"/>
    <x v="2"/>
    <n v="6"/>
    <n v="40477276.296199858"/>
  </r>
  <r>
    <n v="502945"/>
    <n v="10427"/>
    <d v="2026-02-17T00:00:00"/>
    <x v="22"/>
    <x v="1"/>
    <s v="Ranchi"/>
    <s v="Jharkhand"/>
    <x v="3"/>
    <x v="20"/>
    <x v="63"/>
    <x v="2"/>
    <n v="5711.21"/>
    <n v="5711.21"/>
    <n v="8"/>
    <n v="5254.3132000000005"/>
    <x v="1"/>
    <x v="0"/>
    <x v="1"/>
    <n v="4"/>
    <n v="40477276.296199858"/>
  </r>
  <r>
    <n v="502946"/>
    <n v="11272"/>
    <d v="2025-03-29T00:00:00"/>
    <x v="1"/>
    <x v="0"/>
    <s v="Indore"/>
    <s v="Madhya Pradesh"/>
    <x v="5"/>
    <x v="24"/>
    <x v="87"/>
    <x v="2"/>
    <n v="662.28"/>
    <n v="662.28"/>
    <n v="12"/>
    <n v="582.80639999999994"/>
    <x v="0"/>
    <x v="0"/>
    <x v="0"/>
    <n v="4"/>
    <n v="40477276.296199858"/>
  </r>
  <r>
    <n v="502947"/>
    <n v="10394"/>
    <d v="2026-07-06T00:00:00"/>
    <x v="44"/>
    <x v="1"/>
    <s v="Mumbai"/>
    <s v="Maharashtra"/>
    <x v="0"/>
    <x v="13"/>
    <x v="16"/>
    <x v="2"/>
    <n v="379.95"/>
    <n v="379.95"/>
    <n v="29"/>
    <n v="269.7645"/>
    <x v="2"/>
    <x v="0"/>
    <x v="0"/>
    <n v="4"/>
    <n v="40477276.296199858"/>
  </r>
  <r>
    <n v="502948"/>
    <n v="11054"/>
    <d v="2025-06-10T00:00:00"/>
    <x v="27"/>
    <x v="2"/>
    <s v="Visakhapatnam"/>
    <s v="Andhra Pradesh"/>
    <x v="3"/>
    <x v="20"/>
    <x v="44"/>
    <x v="2"/>
    <n v="7648.13"/>
    <n v="7648.13"/>
    <n v="22"/>
    <n v="5965.5414000000001"/>
    <x v="1"/>
    <x v="0"/>
    <x v="0"/>
    <n v="6"/>
    <n v="40477276.296199858"/>
  </r>
  <r>
    <n v="502949"/>
    <n v="10499"/>
    <d v="2025-03-04T00:00:00"/>
    <x v="2"/>
    <x v="1"/>
    <s v="Patna"/>
    <s v="Bihar"/>
    <x v="4"/>
    <x v="15"/>
    <x v="68"/>
    <x v="2"/>
    <n v="704.31"/>
    <n v="704.31"/>
    <n v="21"/>
    <n v="556.4049"/>
    <x v="3"/>
    <x v="0"/>
    <x v="1"/>
    <n v="3"/>
    <n v="40477276.296199858"/>
  </r>
  <r>
    <n v="502950"/>
    <n v="10499"/>
    <d v="2025-10-19T00:00:00"/>
    <x v="2"/>
    <x v="1"/>
    <s v="Patna"/>
    <s v="Bihar"/>
    <x v="4"/>
    <x v="7"/>
    <x v="8"/>
    <x v="2"/>
    <n v="521.29"/>
    <n v="521.29"/>
    <n v="12"/>
    <n v="458.73519999999996"/>
    <x v="1"/>
    <x v="2"/>
    <x v="0"/>
    <n v="0"/>
    <n v="3077928.2320000008"/>
  </r>
  <r>
    <n v="502951"/>
    <n v="10863"/>
    <d v="2025-05-02T00:00:00"/>
    <x v="9"/>
    <x v="2"/>
    <s v="Delhi"/>
    <s v="Delhi (NCT)"/>
    <x v="1"/>
    <x v="9"/>
    <x v="25"/>
    <x v="2"/>
    <n v="1292.21"/>
    <n v="1292.21"/>
    <n v="24"/>
    <n v="982.07960000000003"/>
    <x v="1"/>
    <x v="0"/>
    <x v="0"/>
    <n v="5"/>
    <n v="40477276.296199858"/>
  </r>
  <r>
    <n v="502952"/>
    <n v="10309"/>
    <d v="2026-04-05T00:00:00"/>
    <x v="10"/>
    <x v="0"/>
    <s v="Kolkata"/>
    <s v="West Bengal"/>
    <x v="1"/>
    <x v="2"/>
    <x v="66"/>
    <x v="2"/>
    <n v="3772"/>
    <n v="3772"/>
    <n v="3"/>
    <n v="3658.8399999999997"/>
    <x v="4"/>
    <x v="1"/>
    <x v="0"/>
    <n v="6"/>
    <n v="1813400.6490999996"/>
  </r>
  <r>
    <n v="502953"/>
    <n v="10251"/>
    <d v="2025-03-11T00:00:00"/>
    <x v="24"/>
    <x v="2"/>
    <s v="Ranchi"/>
    <s v="Jharkhand"/>
    <x v="0"/>
    <x v="17"/>
    <x v="21"/>
    <x v="2"/>
    <n v="164.76"/>
    <n v="164.76"/>
    <n v="23"/>
    <n v="126.8652"/>
    <x v="3"/>
    <x v="0"/>
    <x v="1"/>
    <n v="2"/>
    <n v="40477276.296199858"/>
  </r>
  <r>
    <n v="502954"/>
    <n v="11070"/>
    <d v="2026-05-31T00:00:00"/>
    <x v="11"/>
    <x v="1"/>
    <s v="Mumbai"/>
    <s v="Maharashtra"/>
    <x v="3"/>
    <x v="11"/>
    <x v="72"/>
    <x v="1"/>
    <n v="1849.29"/>
    <n v="3698.58"/>
    <n v="30"/>
    <n v="2589.0059999999999"/>
    <x v="4"/>
    <x v="0"/>
    <x v="1"/>
    <n v="6"/>
    <n v="40477276.296199858"/>
  </r>
  <r>
    <n v="502955"/>
    <n v="10149"/>
    <d v="2026-02-13T00:00:00"/>
    <x v="10"/>
    <x v="1"/>
    <s v="Surat"/>
    <s v="Gujarat"/>
    <x v="5"/>
    <x v="12"/>
    <x v="19"/>
    <x v="2"/>
    <n v="7891.9"/>
    <n v="7891.9"/>
    <n v="8"/>
    <n v="7260.5479999999998"/>
    <x v="1"/>
    <x v="0"/>
    <x v="1"/>
    <n v="3"/>
    <n v="40477276.296199858"/>
  </r>
  <r>
    <n v="502956"/>
    <n v="10159"/>
    <d v="2026-07-17T00:00:00"/>
    <x v="36"/>
    <x v="0"/>
    <s v="Hyderabad"/>
    <s v="Telangana"/>
    <x v="2"/>
    <x v="3"/>
    <x v="57"/>
    <x v="3"/>
    <n v="55158.33"/>
    <n v="165474.99"/>
    <n v="15"/>
    <n v="140653.74149999997"/>
    <x v="2"/>
    <x v="0"/>
    <x v="2"/>
    <n v="2"/>
    <n v="40477276.296199858"/>
  </r>
  <r>
    <n v="502957"/>
    <n v="10681"/>
    <d v="2025-11-20T00:00:00"/>
    <x v="28"/>
    <x v="0"/>
    <s v="Delhi"/>
    <s v="Delhi (NCT)"/>
    <x v="5"/>
    <x v="22"/>
    <x v="55"/>
    <x v="1"/>
    <n v="2274.4899999999998"/>
    <n v="4548.9799999999996"/>
    <n v="11"/>
    <n v="4048.5921999999996"/>
    <x v="1"/>
    <x v="0"/>
    <x v="0"/>
    <n v="3"/>
    <n v="40477276.296199858"/>
  </r>
  <r>
    <n v="502958"/>
    <n v="11168"/>
    <d v="2025-08-31T00:00:00"/>
    <x v="10"/>
    <x v="1"/>
    <s v="Bhopal"/>
    <s v="Madhya Pradesh"/>
    <x v="6"/>
    <x v="26"/>
    <x v="85"/>
    <x v="2"/>
    <n v="417.08"/>
    <n v="417.08"/>
    <n v="2"/>
    <n v="408.73839999999996"/>
    <x v="0"/>
    <x v="1"/>
    <x v="4"/>
    <n v="6"/>
    <n v="1813400.6490999996"/>
  </r>
  <r>
    <n v="502959"/>
    <n v="10492"/>
    <d v="2026-08-06T00:00:00"/>
    <x v="31"/>
    <x v="0"/>
    <s v="Lucknow"/>
    <s v="Uttar Pradesh"/>
    <x v="2"/>
    <x v="14"/>
    <x v="61"/>
    <x v="1"/>
    <n v="60771.24"/>
    <n v="121542.48"/>
    <n v="20"/>
    <n v="97233.983999999997"/>
    <x v="1"/>
    <x v="0"/>
    <x v="1"/>
    <n v="5"/>
    <n v="40477276.296199858"/>
  </r>
  <r>
    <n v="502960"/>
    <n v="10524"/>
    <d v="2025-08-21T00:00:00"/>
    <x v="10"/>
    <x v="0"/>
    <s v="Jaipur"/>
    <s v="Rajasthan"/>
    <x v="0"/>
    <x v="17"/>
    <x v="35"/>
    <x v="2"/>
    <n v="285.32"/>
    <n v="285.32"/>
    <n v="22"/>
    <n v="222.5496"/>
    <x v="2"/>
    <x v="0"/>
    <x v="1"/>
    <n v="5"/>
    <n v="40477276.296199858"/>
  </r>
  <r>
    <n v="502961"/>
    <n v="11206"/>
    <d v="2026-08-09T00:00:00"/>
    <x v="20"/>
    <x v="1"/>
    <s v="Bengaluru"/>
    <s v="Karnataka"/>
    <x v="3"/>
    <x v="8"/>
    <x v="46"/>
    <x v="2"/>
    <n v="1228.55"/>
    <n v="1228.55"/>
    <n v="19"/>
    <n v="995.12549999999999"/>
    <x v="0"/>
    <x v="0"/>
    <x v="2"/>
    <n v="1"/>
    <n v="40477276.296199858"/>
  </r>
  <r>
    <n v="502962"/>
    <n v="10242"/>
    <d v="2025-03-19T00:00:00"/>
    <x v="7"/>
    <x v="0"/>
    <s v="Nagpur"/>
    <s v="Maharashtra"/>
    <x v="2"/>
    <x v="6"/>
    <x v="48"/>
    <x v="2"/>
    <n v="25525.58"/>
    <n v="25525.58"/>
    <n v="16"/>
    <n v="21441.4872"/>
    <x v="1"/>
    <x v="0"/>
    <x v="1"/>
    <n v="1"/>
    <n v="40477276.296199858"/>
  </r>
  <r>
    <n v="502963"/>
    <n v="10833"/>
    <d v="2026-04-03T00:00:00"/>
    <x v="22"/>
    <x v="0"/>
    <s v="Jaipur"/>
    <s v="Rajasthan"/>
    <x v="3"/>
    <x v="20"/>
    <x v="44"/>
    <x v="2"/>
    <n v="7635.85"/>
    <n v="7635.85"/>
    <n v="8"/>
    <n v="7024.9820000000009"/>
    <x v="0"/>
    <x v="0"/>
    <x v="1"/>
    <n v="3"/>
    <n v="40477276.296199858"/>
  </r>
  <r>
    <n v="502964"/>
    <n v="10729"/>
    <d v="2025-02-13T00:00:00"/>
    <x v="41"/>
    <x v="1"/>
    <s v="Bhubaneswar"/>
    <s v="Odisha"/>
    <x v="1"/>
    <x v="9"/>
    <x v="25"/>
    <x v="2"/>
    <n v="1349.66"/>
    <n v="1349.66"/>
    <n v="21"/>
    <n v="1066.2314000000001"/>
    <x v="3"/>
    <x v="2"/>
    <x v="0"/>
    <n v="0"/>
    <n v="3077928.2320000008"/>
  </r>
  <r>
    <n v="502965"/>
    <n v="10515"/>
    <d v="2026-03-04T00:00:00"/>
    <x v="41"/>
    <x v="1"/>
    <s v="Nashik"/>
    <s v="Maharashtra"/>
    <x v="1"/>
    <x v="2"/>
    <x v="2"/>
    <x v="3"/>
    <n v="2514.52"/>
    <n v="7543.5599999999995"/>
    <n v="2"/>
    <n v="7392.688799999999"/>
    <x v="0"/>
    <x v="0"/>
    <x v="1"/>
    <n v="3"/>
    <n v="40477276.296199858"/>
  </r>
  <r>
    <n v="502966"/>
    <n v="11051"/>
    <d v="2026-06-04T00:00:00"/>
    <x v="14"/>
    <x v="0"/>
    <s v="Ahmedabad"/>
    <s v="Gujarat"/>
    <x v="4"/>
    <x v="7"/>
    <x v="8"/>
    <x v="2"/>
    <n v="500.28"/>
    <n v="500.28"/>
    <n v="18"/>
    <n v="410.2296"/>
    <x v="0"/>
    <x v="0"/>
    <x v="1"/>
    <n v="1"/>
    <n v="40477276.296199858"/>
  </r>
  <r>
    <n v="502967"/>
    <n v="10312"/>
    <d v="2025-05-19T00:00:00"/>
    <x v="6"/>
    <x v="1"/>
    <s v="Ahmedabad"/>
    <s v="Gujarat"/>
    <x v="0"/>
    <x v="0"/>
    <x v="0"/>
    <x v="2"/>
    <n v="178.71"/>
    <n v="178.71"/>
    <n v="6"/>
    <n v="167.98740000000001"/>
    <x v="1"/>
    <x v="0"/>
    <x v="1"/>
    <n v="5"/>
    <n v="40477276.296199858"/>
  </r>
  <r>
    <n v="502968"/>
    <n v="10743"/>
    <d v="2025-10-08T00:00:00"/>
    <x v="14"/>
    <x v="0"/>
    <s v="Delhi"/>
    <s v="Delhi (NCT)"/>
    <x v="3"/>
    <x v="11"/>
    <x v="71"/>
    <x v="1"/>
    <n v="832.68"/>
    <n v="1665.36"/>
    <n v="11"/>
    <n v="1482.1704"/>
    <x v="0"/>
    <x v="0"/>
    <x v="4"/>
    <n v="2"/>
    <n v="40477276.296199858"/>
  </r>
  <r>
    <n v="502969"/>
    <n v="10047"/>
    <d v="2026-05-27T00:00:00"/>
    <x v="26"/>
    <x v="1"/>
    <s v="Bengaluru"/>
    <s v="Karnataka"/>
    <x v="2"/>
    <x v="3"/>
    <x v="3"/>
    <x v="2"/>
    <n v="23670.27"/>
    <n v="23670.27"/>
    <n v="2"/>
    <n v="23196.864600000001"/>
    <x v="1"/>
    <x v="0"/>
    <x v="1"/>
    <n v="4"/>
    <n v="40477276.296199858"/>
  </r>
  <r>
    <n v="502970"/>
    <n v="10554"/>
    <d v="2025-07-21T00:00:00"/>
    <x v="27"/>
    <x v="1"/>
    <s v="Guwahati"/>
    <s v="Assam"/>
    <x v="4"/>
    <x v="7"/>
    <x v="80"/>
    <x v="1"/>
    <n v="624.85"/>
    <n v="1249.7"/>
    <n v="28"/>
    <n v="899.78399999999999"/>
    <x v="1"/>
    <x v="0"/>
    <x v="1"/>
    <n v="2"/>
    <n v="40477276.296199858"/>
  </r>
  <r>
    <n v="502971"/>
    <n v="10415"/>
    <d v="2025-05-15T00:00:00"/>
    <x v="11"/>
    <x v="0"/>
    <s v="Kochi"/>
    <s v="Kerala"/>
    <x v="0"/>
    <x v="10"/>
    <x v="81"/>
    <x v="1"/>
    <n v="689.72"/>
    <n v="1379.44"/>
    <n v="6"/>
    <n v="1296.6736000000001"/>
    <x v="1"/>
    <x v="0"/>
    <x v="2"/>
    <n v="4"/>
    <n v="40477276.296199858"/>
  </r>
  <r>
    <n v="502972"/>
    <n v="11094"/>
    <d v="2025-04-29T00:00:00"/>
    <x v="8"/>
    <x v="1"/>
    <s v="Mumbai"/>
    <s v="Maharashtra"/>
    <x v="3"/>
    <x v="11"/>
    <x v="71"/>
    <x v="2"/>
    <n v="764.62"/>
    <n v="764.62"/>
    <n v="22"/>
    <n v="596.40359999999998"/>
    <x v="0"/>
    <x v="0"/>
    <x v="2"/>
    <n v="5"/>
    <n v="40477276.296199858"/>
  </r>
  <r>
    <n v="502973"/>
    <n v="10614"/>
    <d v="2026-01-21T00:00:00"/>
    <x v="33"/>
    <x v="1"/>
    <s v="Delhi"/>
    <s v="Delhi (NCT)"/>
    <x v="0"/>
    <x v="13"/>
    <x v="67"/>
    <x v="2"/>
    <n v="181.24"/>
    <n v="181.24"/>
    <n v="11"/>
    <n v="161.30360000000002"/>
    <x v="4"/>
    <x v="0"/>
    <x v="2"/>
    <n v="4"/>
    <n v="40477276.296199858"/>
  </r>
  <r>
    <n v="502974"/>
    <n v="10944"/>
    <d v="2025-05-29T00:00:00"/>
    <x v="7"/>
    <x v="0"/>
    <s v="Mumbai"/>
    <s v="Maharashtra"/>
    <x v="2"/>
    <x v="3"/>
    <x v="24"/>
    <x v="2"/>
    <n v="36763.14"/>
    <n v="36763.14"/>
    <n v="29"/>
    <n v="26101.829399999999"/>
    <x v="2"/>
    <x v="0"/>
    <x v="1"/>
    <n v="3"/>
    <n v="40477276.296199858"/>
  </r>
  <r>
    <n v="502975"/>
    <n v="10024"/>
    <d v="2026-05-13T00:00:00"/>
    <x v="17"/>
    <x v="0"/>
    <s v="Bengaluru"/>
    <s v="Karnataka"/>
    <x v="4"/>
    <x v="21"/>
    <x v="64"/>
    <x v="3"/>
    <n v="569.29"/>
    <n v="1707.87"/>
    <n v="11"/>
    <n v="1520.0042999999998"/>
    <x v="0"/>
    <x v="0"/>
    <x v="0"/>
    <n v="3"/>
    <n v="40477276.296199858"/>
  </r>
  <r>
    <n v="502976"/>
    <n v="10035"/>
    <d v="2025-11-20T00:00:00"/>
    <x v="4"/>
    <x v="0"/>
    <s v="Bhubaneswar"/>
    <s v="Odisha"/>
    <x v="1"/>
    <x v="2"/>
    <x v="6"/>
    <x v="2"/>
    <n v="4804.28"/>
    <n v="4804.28"/>
    <n v="8"/>
    <n v="4419.9376000000002"/>
    <x v="0"/>
    <x v="0"/>
    <x v="1"/>
    <n v="2"/>
    <n v="40477276.296199858"/>
  </r>
  <r>
    <n v="502977"/>
    <n v="11175"/>
    <d v="2026-07-03T00:00:00"/>
    <x v="16"/>
    <x v="0"/>
    <s v="Hyderabad"/>
    <s v="Telangana"/>
    <x v="0"/>
    <x v="17"/>
    <x v="38"/>
    <x v="2"/>
    <n v="31.29"/>
    <n v="31.29"/>
    <n v="6"/>
    <n v="29.412599999999998"/>
    <x v="2"/>
    <x v="0"/>
    <x v="1"/>
    <n v="3"/>
    <n v="40477276.296199858"/>
  </r>
  <r>
    <n v="502978"/>
    <n v="11144"/>
    <d v="2025-09-08T00:00:00"/>
    <x v="8"/>
    <x v="0"/>
    <s v="Delhi"/>
    <s v="Delhi (NCT)"/>
    <x v="4"/>
    <x v="7"/>
    <x v="8"/>
    <x v="1"/>
    <n v="520.28"/>
    <n v="1040.56"/>
    <n v="22"/>
    <n v="811.63679999999999"/>
    <x v="4"/>
    <x v="0"/>
    <x v="1"/>
    <n v="4"/>
    <n v="40477276.296199858"/>
  </r>
  <r>
    <n v="502979"/>
    <n v="11338"/>
    <d v="2025-10-17T00:00:00"/>
    <x v="29"/>
    <x v="1"/>
    <s v="Surat"/>
    <s v="Gujarat"/>
    <x v="6"/>
    <x v="25"/>
    <x v="107"/>
    <x v="2"/>
    <n v="407.33"/>
    <n v="407.33"/>
    <n v="10"/>
    <n v="366.59699999999998"/>
    <x v="2"/>
    <x v="0"/>
    <x v="0"/>
    <n v="3"/>
    <n v="40477276.296199858"/>
  </r>
  <r>
    <n v="502980"/>
    <n v="10354"/>
    <d v="2025-08-23T00:00:00"/>
    <x v="3"/>
    <x v="1"/>
    <s v="Pune"/>
    <s v="Maharashtra"/>
    <x v="3"/>
    <x v="11"/>
    <x v="72"/>
    <x v="2"/>
    <n v="1878.26"/>
    <n v="1878.26"/>
    <n v="6"/>
    <n v="1765.5644"/>
    <x v="1"/>
    <x v="1"/>
    <x v="3"/>
    <n v="2"/>
    <n v="1813400.6490999996"/>
  </r>
  <r>
    <n v="502981"/>
    <n v="10829"/>
    <d v="2026-03-04T00:00:00"/>
    <x v="26"/>
    <x v="0"/>
    <s v="Chandigarh"/>
    <s v="Chandigarh (UT)"/>
    <x v="1"/>
    <x v="9"/>
    <x v="45"/>
    <x v="2"/>
    <n v="1888.12"/>
    <n v="1888.12"/>
    <n v="21"/>
    <n v="1491.6148000000001"/>
    <x v="3"/>
    <x v="0"/>
    <x v="1"/>
    <n v="5"/>
    <n v="40477276.296199858"/>
  </r>
  <r>
    <n v="502982"/>
    <n v="10103"/>
    <d v="2025-07-24T00:00:00"/>
    <x v="12"/>
    <x v="0"/>
    <s v="Lucknow"/>
    <s v="Uttar Pradesh"/>
    <x v="3"/>
    <x v="4"/>
    <x v="88"/>
    <x v="1"/>
    <n v="7059.28"/>
    <n v="14118.56"/>
    <n v="15"/>
    <n v="12000.776"/>
    <x v="2"/>
    <x v="1"/>
    <x v="2"/>
    <n v="2"/>
    <n v="1813400.6490999996"/>
  </r>
  <r>
    <n v="502983"/>
    <n v="10916"/>
    <d v="2026-05-19T00:00:00"/>
    <x v="27"/>
    <x v="2"/>
    <s v="Chennai"/>
    <s v="Tamil Nadu"/>
    <x v="2"/>
    <x v="5"/>
    <x v="26"/>
    <x v="1"/>
    <n v="5288.24"/>
    <n v="10576.48"/>
    <n v="21"/>
    <n v="8355.4192000000003"/>
    <x v="1"/>
    <x v="0"/>
    <x v="1"/>
    <n v="5"/>
    <n v="40477276.296199858"/>
  </r>
  <r>
    <n v="502984"/>
    <n v="11051"/>
    <d v="2025-11-23T00:00:00"/>
    <x v="14"/>
    <x v="0"/>
    <s v="Ahmedabad"/>
    <s v="Gujarat"/>
    <x v="5"/>
    <x v="12"/>
    <x v="43"/>
    <x v="2"/>
    <n v="631.89"/>
    <n v="631.89"/>
    <n v="9"/>
    <n v="575.01990000000001"/>
    <x v="1"/>
    <x v="0"/>
    <x v="1"/>
    <n v="5"/>
    <n v="40477276.296199858"/>
  </r>
  <r>
    <n v="502985"/>
    <n v="10777"/>
    <d v="2025-05-10T00:00:00"/>
    <x v="16"/>
    <x v="0"/>
    <s v="Surat"/>
    <s v="Gujarat"/>
    <x v="1"/>
    <x v="9"/>
    <x v="45"/>
    <x v="1"/>
    <n v="1927.75"/>
    <n v="3855.5"/>
    <n v="28"/>
    <n v="2775.96"/>
    <x v="0"/>
    <x v="2"/>
    <x v="4"/>
    <n v="0"/>
    <n v="3077928.2320000008"/>
  </r>
  <r>
    <n v="502986"/>
    <n v="10245"/>
    <d v="2026-06-28T00:00:00"/>
    <x v="36"/>
    <x v="0"/>
    <s v="Coimbatore"/>
    <s v="Tamil Nadu"/>
    <x v="6"/>
    <x v="16"/>
    <x v="70"/>
    <x v="2"/>
    <n v="587.1"/>
    <n v="587.1"/>
    <n v="7"/>
    <n v="546.00299999999993"/>
    <x v="1"/>
    <x v="0"/>
    <x v="1"/>
    <n v="5"/>
    <n v="40477276.296199858"/>
  </r>
  <r>
    <n v="502987"/>
    <n v="10113"/>
    <d v="2025-10-10T00:00:00"/>
    <x v="8"/>
    <x v="1"/>
    <s v="Bengaluru"/>
    <s v="Karnataka"/>
    <x v="4"/>
    <x v="21"/>
    <x v="51"/>
    <x v="1"/>
    <n v="392.11"/>
    <n v="784.22"/>
    <n v="30"/>
    <n v="548.95399999999995"/>
    <x v="1"/>
    <x v="0"/>
    <x v="4"/>
    <n v="3"/>
    <n v="40477276.296199858"/>
  </r>
  <r>
    <n v="502988"/>
    <n v="10519"/>
    <d v="2026-07-10T00:00:00"/>
    <x v="8"/>
    <x v="0"/>
    <s v="Kolkata"/>
    <s v="West Bengal"/>
    <x v="5"/>
    <x v="23"/>
    <x v="109"/>
    <x v="1"/>
    <n v="2587.31"/>
    <n v="5174.62"/>
    <n v="22"/>
    <n v="4036.2036000000003"/>
    <x v="4"/>
    <x v="0"/>
    <x v="0"/>
    <n v="2"/>
    <n v="40477276.296199858"/>
  </r>
  <r>
    <n v="502989"/>
    <n v="10258"/>
    <d v="2025-02-13T00:00:00"/>
    <x v="16"/>
    <x v="0"/>
    <s v="Bhubaneswar"/>
    <s v="Odisha"/>
    <x v="5"/>
    <x v="22"/>
    <x v="55"/>
    <x v="2"/>
    <n v="2232.59"/>
    <n v="2232.59"/>
    <n v="7"/>
    <n v="2076.3087"/>
    <x v="0"/>
    <x v="0"/>
    <x v="1"/>
    <n v="6"/>
    <n v="40477276.296199858"/>
  </r>
  <r>
    <n v="502990"/>
    <n v="11373"/>
    <d v="2025-11-15T00:00:00"/>
    <x v="13"/>
    <x v="1"/>
    <s v="Ahmedabad"/>
    <s v="Gujarat"/>
    <x v="4"/>
    <x v="7"/>
    <x v="8"/>
    <x v="2"/>
    <n v="474.55"/>
    <n v="474.55"/>
    <n v="8"/>
    <n v="436.58600000000001"/>
    <x v="0"/>
    <x v="0"/>
    <x v="1"/>
    <n v="2"/>
    <n v="40477276.296199858"/>
  </r>
  <r>
    <n v="502991"/>
    <n v="11236"/>
    <d v="2026-02-04T00:00:00"/>
    <x v="37"/>
    <x v="1"/>
    <s v="Gurugram"/>
    <s v="Haryana"/>
    <x v="5"/>
    <x v="23"/>
    <x v="59"/>
    <x v="1"/>
    <n v="1900.82"/>
    <n v="3801.64"/>
    <n v="7"/>
    <n v="3535.5251999999996"/>
    <x v="1"/>
    <x v="0"/>
    <x v="1"/>
    <n v="4"/>
    <n v="40477276.296199858"/>
  </r>
  <r>
    <n v="502992"/>
    <n v="11109"/>
    <d v="2026-06-23T00:00:00"/>
    <x v="14"/>
    <x v="1"/>
    <s v="Kolkata"/>
    <s v="West Bengal"/>
    <x v="1"/>
    <x v="2"/>
    <x v="6"/>
    <x v="2"/>
    <n v="4963.96"/>
    <n v="4963.96"/>
    <n v="16"/>
    <n v="4169.7263999999996"/>
    <x v="1"/>
    <x v="0"/>
    <x v="1"/>
    <n v="6"/>
    <n v="40477276.296199858"/>
  </r>
  <r>
    <n v="502993"/>
    <n v="10772"/>
    <d v="2025-10-23T00:00:00"/>
    <x v="41"/>
    <x v="0"/>
    <s v="Kolkata"/>
    <s v="West Bengal"/>
    <x v="3"/>
    <x v="4"/>
    <x v="39"/>
    <x v="3"/>
    <n v="5122.53"/>
    <n v="15367.59"/>
    <n v="18"/>
    <n v="12601.4238"/>
    <x v="1"/>
    <x v="0"/>
    <x v="2"/>
    <n v="4"/>
    <n v="40477276.296199858"/>
  </r>
  <r>
    <n v="502994"/>
    <n v="11105"/>
    <d v="2025-08-06T00:00:00"/>
    <x v="6"/>
    <x v="1"/>
    <s v="Bengaluru"/>
    <s v="Karnataka"/>
    <x v="2"/>
    <x v="6"/>
    <x v="7"/>
    <x v="3"/>
    <n v="5824.15"/>
    <n v="17472.449999999997"/>
    <n v="23"/>
    <n v="13453.786499999998"/>
    <x v="2"/>
    <x v="0"/>
    <x v="0"/>
    <n v="4"/>
    <n v="40477276.296199858"/>
  </r>
  <r>
    <n v="502995"/>
    <n v="10389"/>
    <d v="2026-08-11T00:00:00"/>
    <x v="39"/>
    <x v="1"/>
    <s v="Chandigarh"/>
    <s v="Chandigarh (UT)"/>
    <x v="6"/>
    <x v="26"/>
    <x v="85"/>
    <x v="0"/>
    <n v="415.44"/>
    <n v="1661.76"/>
    <n v="10"/>
    <n v="1495.5840000000001"/>
    <x v="3"/>
    <x v="0"/>
    <x v="1"/>
    <n v="3"/>
    <n v="40477276.296199858"/>
  </r>
  <r>
    <n v="502996"/>
    <n v="10938"/>
    <d v="2026-08-14T00:00:00"/>
    <x v="28"/>
    <x v="1"/>
    <s v="Guwahati"/>
    <s v="Assam"/>
    <x v="2"/>
    <x v="5"/>
    <x v="34"/>
    <x v="2"/>
    <n v="1496.59"/>
    <n v="1496.59"/>
    <n v="12"/>
    <n v="1316.9992"/>
    <x v="1"/>
    <x v="1"/>
    <x v="2"/>
    <n v="6"/>
    <n v="1813400.6490999996"/>
  </r>
  <r>
    <n v="502997"/>
    <n v="10168"/>
    <d v="2025-10-12T00:00:00"/>
    <x v="32"/>
    <x v="1"/>
    <s v="Surat"/>
    <s v="Gujarat"/>
    <x v="3"/>
    <x v="20"/>
    <x v="36"/>
    <x v="2"/>
    <n v="6740.24"/>
    <n v="6740.24"/>
    <n v="18"/>
    <n v="5526.9967999999999"/>
    <x v="1"/>
    <x v="0"/>
    <x v="1"/>
    <n v="5"/>
    <n v="40477276.296199858"/>
  </r>
  <r>
    <n v="502998"/>
    <n v="11292"/>
    <d v="2025-03-20T00:00:00"/>
    <x v="48"/>
    <x v="0"/>
    <s v="Hyderabad"/>
    <s v="Telangana"/>
    <x v="2"/>
    <x v="3"/>
    <x v="24"/>
    <x v="2"/>
    <n v="39505.199999999997"/>
    <n v="39505.199999999997"/>
    <n v="27"/>
    <n v="28838.795999999998"/>
    <x v="0"/>
    <x v="0"/>
    <x v="2"/>
    <n v="4"/>
    <n v="40477276.296199858"/>
  </r>
  <r>
    <n v="502999"/>
    <n v="10525"/>
    <d v="2025-06-14T00:00:00"/>
    <x v="16"/>
    <x v="1"/>
    <s v="Chandigarh"/>
    <s v="Chandigarh (UT)"/>
    <x v="2"/>
    <x v="14"/>
    <x v="77"/>
    <x v="2"/>
    <n v="67148.759999999995"/>
    <n v="67148.759999999995"/>
    <n v="29"/>
    <n v="47675.619599999991"/>
    <x v="0"/>
    <x v="2"/>
    <x v="1"/>
    <n v="0"/>
    <n v="3077928.2320000008"/>
  </r>
  <r>
    <n v="503000"/>
    <n v="10590"/>
    <d v="2026-05-14T00:00:00"/>
    <x v="5"/>
    <x v="1"/>
    <s v="Gurugram"/>
    <s v="Haryana"/>
    <x v="2"/>
    <x v="3"/>
    <x v="3"/>
    <x v="1"/>
    <n v="25317.43"/>
    <n v="50634.86"/>
    <n v="29"/>
    <n v="35950.750599999999"/>
    <x v="1"/>
    <x v="2"/>
    <x v="2"/>
    <n v="0"/>
    <n v="3077928.2320000008"/>
  </r>
  <r>
    <n v="503001"/>
    <n v="11412"/>
    <d v="2025-07-22T00:00:00"/>
    <x v="10"/>
    <x v="0"/>
    <s v="Delhi"/>
    <s v="Delhi (NCT)"/>
    <x v="1"/>
    <x v="1"/>
    <x v="84"/>
    <x v="2"/>
    <n v="2291.2199999999998"/>
    <n v="2291.2199999999998"/>
    <n v="19"/>
    <n v="1855.8881999999999"/>
    <x v="0"/>
    <x v="0"/>
    <x v="2"/>
    <n v="3"/>
    <n v="40477276.296199858"/>
  </r>
  <r>
    <n v="503002"/>
    <n v="10813"/>
    <d v="2026-08-09T00:00:00"/>
    <x v="31"/>
    <x v="0"/>
    <s v="Nagpur"/>
    <s v="Maharashtra"/>
    <x v="4"/>
    <x v="18"/>
    <x v="53"/>
    <x v="2"/>
    <n v="623.59"/>
    <n v="623.59"/>
    <n v="2"/>
    <n v="611.1182"/>
    <x v="1"/>
    <x v="0"/>
    <x v="2"/>
    <n v="4"/>
    <n v="40477276.296199858"/>
  </r>
  <r>
    <n v="503003"/>
    <n v="10442"/>
    <d v="2025-05-13T00:00:00"/>
    <x v="20"/>
    <x v="0"/>
    <s v="Hyderabad"/>
    <s v="Telangana"/>
    <x v="2"/>
    <x v="3"/>
    <x v="24"/>
    <x v="1"/>
    <n v="38714.71"/>
    <n v="77429.42"/>
    <n v="23"/>
    <n v="59620.653400000003"/>
    <x v="1"/>
    <x v="0"/>
    <x v="0"/>
    <n v="4"/>
    <n v="40477276.296199858"/>
  </r>
  <r>
    <n v="503004"/>
    <n v="10439"/>
    <d v="2026-08-11T00:00:00"/>
    <x v="0"/>
    <x v="0"/>
    <s v="Jaipur"/>
    <s v="Rajasthan"/>
    <x v="1"/>
    <x v="12"/>
    <x v="32"/>
    <x v="2"/>
    <n v="2516.36"/>
    <n v="2516.36"/>
    <n v="2"/>
    <n v="2466.0328"/>
    <x v="1"/>
    <x v="0"/>
    <x v="2"/>
    <n v="3"/>
    <n v="40477276.296199858"/>
  </r>
  <r>
    <n v="503005"/>
    <n v="10071"/>
    <d v="2025-02-22T00:00:00"/>
    <x v="11"/>
    <x v="1"/>
    <s v="Vadodara"/>
    <s v="Gujarat"/>
    <x v="3"/>
    <x v="20"/>
    <x v="63"/>
    <x v="3"/>
    <n v="6149.79"/>
    <n v="18449.37"/>
    <n v="8"/>
    <n v="16973.420399999999"/>
    <x v="2"/>
    <x v="0"/>
    <x v="2"/>
    <n v="4"/>
    <n v="40477276.296199858"/>
  </r>
  <r>
    <n v="503006"/>
    <n v="10020"/>
    <d v="2025-11-19T00:00:00"/>
    <x v="17"/>
    <x v="0"/>
    <s v="Delhi"/>
    <s v="Delhi (NCT)"/>
    <x v="3"/>
    <x v="11"/>
    <x v="49"/>
    <x v="2"/>
    <n v="675.77"/>
    <n v="675.77"/>
    <n v="11"/>
    <n v="601.43529999999998"/>
    <x v="1"/>
    <x v="0"/>
    <x v="1"/>
    <n v="1"/>
    <n v="40477276.296199858"/>
  </r>
  <r>
    <n v="503007"/>
    <n v="10315"/>
    <d v="2025-09-07T00:00:00"/>
    <x v="18"/>
    <x v="1"/>
    <s v="Hyderabad"/>
    <s v="Telangana"/>
    <x v="4"/>
    <x v="21"/>
    <x v="64"/>
    <x v="2"/>
    <n v="608.38"/>
    <n v="608.38"/>
    <n v="24"/>
    <n v="462.36880000000002"/>
    <x v="1"/>
    <x v="0"/>
    <x v="2"/>
    <n v="3"/>
    <n v="40477276.296199858"/>
  </r>
  <r>
    <n v="503008"/>
    <n v="10266"/>
    <d v="2026-08-06T00:00:00"/>
    <x v="24"/>
    <x v="1"/>
    <s v="Bengaluru"/>
    <s v="Karnataka"/>
    <x v="6"/>
    <x v="16"/>
    <x v="20"/>
    <x v="2"/>
    <n v="486.59"/>
    <n v="486.59"/>
    <n v="15"/>
    <n v="413.60149999999999"/>
    <x v="1"/>
    <x v="0"/>
    <x v="2"/>
    <n v="2"/>
    <n v="40477276.296199858"/>
  </r>
  <r>
    <n v="503009"/>
    <n v="10894"/>
    <d v="2026-06-09T00:00:00"/>
    <x v="40"/>
    <x v="0"/>
    <s v="Ahmedabad"/>
    <s v="Gujarat"/>
    <x v="3"/>
    <x v="8"/>
    <x v="14"/>
    <x v="4"/>
    <n v="720.02"/>
    <n v="3600.1"/>
    <n v="6"/>
    <n v="3384.0939999999996"/>
    <x v="1"/>
    <x v="0"/>
    <x v="4"/>
    <n v="2"/>
    <n v="40477276.296199858"/>
  </r>
  <r>
    <n v="503010"/>
    <n v="10367"/>
    <d v="2025-06-27T00:00:00"/>
    <x v="25"/>
    <x v="1"/>
    <s v="Bhubaneswar"/>
    <s v="Odisha"/>
    <x v="2"/>
    <x v="3"/>
    <x v="57"/>
    <x v="2"/>
    <n v="56002.8"/>
    <n v="56002.8"/>
    <n v="23"/>
    <n v="43122.156000000003"/>
    <x v="0"/>
    <x v="0"/>
    <x v="1"/>
    <n v="2"/>
    <n v="40477276.296199858"/>
  </r>
  <r>
    <n v="503011"/>
    <n v="10019"/>
    <d v="2025-10-14T00:00:00"/>
    <x v="2"/>
    <x v="1"/>
    <s v="Surat"/>
    <s v="Gujarat"/>
    <x v="6"/>
    <x v="19"/>
    <x v="111"/>
    <x v="2"/>
    <n v="657.27"/>
    <n v="657.27"/>
    <n v="22"/>
    <n v="512.67060000000004"/>
    <x v="1"/>
    <x v="0"/>
    <x v="1"/>
    <n v="5"/>
    <n v="40477276.296199858"/>
  </r>
  <r>
    <n v="503012"/>
    <n v="10179"/>
    <d v="2026-03-29T00:00:00"/>
    <x v="29"/>
    <x v="0"/>
    <s v="Gurugram"/>
    <s v="Haryana"/>
    <x v="1"/>
    <x v="12"/>
    <x v="32"/>
    <x v="2"/>
    <n v="2573.3200000000002"/>
    <n v="2573.3200000000002"/>
    <n v="20"/>
    <n v="2058.6560000000004"/>
    <x v="3"/>
    <x v="0"/>
    <x v="2"/>
    <n v="4"/>
    <n v="40477276.296199858"/>
  </r>
  <r>
    <n v="503013"/>
    <n v="10702"/>
    <d v="2025-03-20T00:00:00"/>
    <x v="6"/>
    <x v="1"/>
    <s v="Bhubaneswar"/>
    <s v="Odisha"/>
    <x v="6"/>
    <x v="16"/>
    <x v="70"/>
    <x v="2"/>
    <n v="563.27"/>
    <n v="563.27"/>
    <n v="29"/>
    <n v="399.92169999999999"/>
    <x v="1"/>
    <x v="0"/>
    <x v="1"/>
    <n v="3"/>
    <n v="40477276.296199858"/>
  </r>
  <r>
    <n v="503014"/>
    <n v="11300"/>
    <d v="2025-01-12T00:00:00"/>
    <x v="11"/>
    <x v="0"/>
    <s v="Bhopal"/>
    <s v="Madhya Pradesh"/>
    <x v="0"/>
    <x v="0"/>
    <x v="90"/>
    <x v="3"/>
    <n v="49.68"/>
    <n v="149.04"/>
    <n v="22"/>
    <n v="116.2512"/>
    <x v="2"/>
    <x v="0"/>
    <x v="1"/>
    <n v="3"/>
    <n v="40477276.296199858"/>
  </r>
  <r>
    <n v="503015"/>
    <n v="10480"/>
    <d v="2025-01-06T00:00:00"/>
    <x v="6"/>
    <x v="1"/>
    <s v="Gurugram"/>
    <s v="Haryana"/>
    <x v="0"/>
    <x v="17"/>
    <x v="35"/>
    <x v="2"/>
    <n v="310.08999999999997"/>
    <n v="310.08999999999997"/>
    <n v="7"/>
    <n v="288.38369999999998"/>
    <x v="2"/>
    <x v="0"/>
    <x v="2"/>
    <n v="2"/>
    <n v="40477276.296199858"/>
  </r>
  <r>
    <n v="503016"/>
    <n v="10480"/>
    <d v="2026-02-18T00:00:00"/>
    <x v="6"/>
    <x v="1"/>
    <s v="Gurugram"/>
    <s v="Haryana"/>
    <x v="1"/>
    <x v="9"/>
    <x v="11"/>
    <x v="2"/>
    <n v="2549.0500000000002"/>
    <n v="2549.0500000000002"/>
    <n v="20"/>
    <n v="2039.2400000000002"/>
    <x v="0"/>
    <x v="2"/>
    <x v="1"/>
    <n v="0"/>
    <n v="3077928.2320000008"/>
  </r>
  <r>
    <n v="503017"/>
    <n v="10653"/>
    <d v="2025-05-24T00:00:00"/>
    <x v="29"/>
    <x v="0"/>
    <s v="Chennai"/>
    <s v="Tamil Nadu"/>
    <x v="3"/>
    <x v="20"/>
    <x v="50"/>
    <x v="0"/>
    <n v="3389.7"/>
    <n v="13558.8"/>
    <n v="7"/>
    <n v="12609.683999999999"/>
    <x v="3"/>
    <x v="0"/>
    <x v="2"/>
    <n v="4"/>
    <n v="40477276.296199858"/>
  </r>
  <r>
    <n v="503018"/>
    <n v="11232"/>
    <d v="2025-12-15T00:00:00"/>
    <x v="13"/>
    <x v="0"/>
    <s v="Lucknow"/>
    <s v="Uttar Pradesh"/>
    <x v="0"/>
    <x v="17"/>
    <x v="21"/>
    <x v="2"/>
    <n v="156.91999999999999"/>
    <n v="156.91999999999999"/>
    <n v="6"/>
    <n v="147.50479999999999"/>
    <x v="1"/>
    <x v="0"/>
    <x v="1"/>
    <n v="6"/>
    <n v="40477276.296199858"/>
  </r>
  <r>
    <n v="503019"/>
    <n v="10481"/>
    <d v="2025-06-29T00:00:00"/>
    <x v="7"/>
    <x v="1"/>
    <s v="Hyderabad"/>
    <s v="Telangana"/>
    <x v="3"/>
    <x v="11"/>
    <x v="71"/>
    <x v="0"/>
    <n v="824.88"/>
    <n v="3299.52"/>
    <n v="21"/>
    <n v="2606.6208000000001"/>
    <x v="1"/>
    <x v="0"/>
    <x v="2"/>
    <n v="4"/>
    <n v="40477276.296199858"/>
  </r>
  <r>
    <n v="503020"/>
    <n v="10219"/>
    <d v="2025-02-14T00:00:00"/>
    <x v="26"/>
    <x v="0"/>
    <s v="Delhi"/>
    <s v="Delhi (NCT)"/>
    <x v="4"/>
    <x v="15"/>
    <x v="18"/>
    <x v="2"/>
    <n v="604.92999999999995"/>
    <n v="604.92999999999995"/>
    <n v="11"/>
    <n v="538.3877"/>
    <x v="1"/>
    <x v="0"/>
    <x v="3"/>
    <n v="4"/>
    <n v="40477276.296199858"/>
  </r>
  <r>
    <n v="503021"/>
    <n v="10115"/>
    <d v="2025-08-25T00:00:00"/>
    <x v="3"/>
    <x v="0"/>
    <s v="Nashik"/>
    <s v="Maharashtra"/>
    <x v="4"/>
    <x v="21"/>
    <x v="47"/>
    <x v="1"/>
    <n v="432.72"/>
    <n v="865.44"/>
    <n v="8"/>
    <n v="796.20480000000009"/>
    <x v="0"/>
    <x v="0"/>
    <x v="2"/>
    <n v="4"/>
    <n v="40477276.296199858"/>
  </r>
  <r>
    <n v="503022"/>
    <n v="10528"/>
    <d v="2025-05-13T00:00:00"/>
    <x v="8"/>
    <x v="0"/>
    <s v="Delhi"/>
    <s v="Delhi (NCT)"/>
    <x v="4"/>
    <x v="21"/>
    <x v="64"/>
    <x v="1"/>
    <n v="580.97"/>
    <n v="1161.94"/>
    <n v="19"/>
    <n v="941.17140000000006"/>
    <x v="1"/>
    <x v="0"/>
    <x v="0"/>
    <n v="2"/>
    <n v="40477276.296199858"/>
  </r>
  <r>
    <n v="503023"/>
    <n v="10897"/>
    <d v="2025-07-04T00:00:00"/>
    <x v="3"/>
    <x v="0"/>
    <s v="Hyderabad"/>
    <s v="Telangana"/>
    <x v="2"/>
    <x v="14"/>
    <x v="61"/>
    <x v="2"/>
    <n v="66333.22"/>
    <n v="66333.22"/>
    <n v="13"/>
    <n v="57709.901400000002"/>
    <x v="1"/>
    <x v="0"/>
    <x v="1"/>
    <n v="2"/>
    <n v="40477276.296199858"/>
  </r>
  <r>
    <n v="503024"/>
    <n v="10271"/>
    <d v="2025-04-07T00:00:00"/>
    <x v="31"/>
    <x v="0"/>
    <s v="Ahmedabad"/>
    <s v="Gujarat"/>
    <x v="4"/>
    <x v="18"/>
    <x v="83"/>
    <x v="0"/>
    <n v="291.83"/>
    <n v="1167.32"/>
    <n v="27"/>
    <n v="852.14359999999988"/>
    <x v="1"/>
    <x v="0"/>
    <x v="2"/>
    <n v="4"/>
    <n v="40477276.296199858"/>
  </r>
  <r>
    <n v="503025"/>
    <n v="10012"/>
    <d v="2025-08-17T00:00:00"/>
    <x v="26"/>
    <x v="0"/>
    <s v="Nagpur"/>
    <s v="Maharashtra"/>
    <x v="4"/>
    <x v="7"/>
    <x v="8"/>
    <x v="2"/>
    <n v="470.18"/>
    <n v="470.18"/>
    <n v="21"/>
    <n v="371.44220000000001"/>
    <x v="0"/>
    <x v="0"/>
    <x v="3"/>
    <n v="3"/>
    <n v="40477276.296199858"/>
  </r>
  <r>
    <n v="503026"/>
    <n v="10995"/>
    <d v="2025-09-03T00:00:00"/>
    <x v="22"/>
    <x v="0"/>
    <s v="Pune"/>
    <s v="Maharashtra"/>
    <x v="0"/>
    <x v="0"/>
    <x v="65"/>
    <x v="1"/>
    <n v="39.340000000000003"/>
    <n v="78.680000000000007"/>
    <n v="13"/>
    <n v="68.451599999999999"/>
    <x v="2"/>
    <x v="0"/>
    <x v="0"/>
    <n v="2"/>
    <n v="40477276.296199858"/>
  </r>
  <r>
    <n v="503027"/>
    <n v="10042"/>
    <d v="2026-02-27T00:00:00"/>
    <x v="25"/>
    <x v="1"/>
    <s v="Indore"/>
    <s v="Madhya Pradesh"/>
    <x v="3"/>
    <x v="20"/>
    <x v="36"/>
    <x v="1"/>
    <n v="6852.22"/>
    <n v="13704.44"/>
    <n v="25"/>
    <n v="10278.33"/>
    <x v="3"/>
    <x v="0"/>
    <x v="2"/>
    <n v="7"/>
    <n v="40477276.296199858"/>
  </r>
  <r>
    <n v="503028"/>
    <n v="11272"/>
    <d v="2025-07-06T00:00:00"/>
    <x v="1"/>
    <x v="0"/>
    <s v="Indore"/>
    <s v="Madhya Pradesh"/>
    <x v="3"/>
    <x v="11"/>
    <x v="71"/>
    <x v="2"/>
    <n v="813.22"/>
    <n v="813.22"/>
    <n v="11"/>
    <n v="723.76580000000001"/>
    <x v="4"/>
    <x v="0"/>
    <x v="1"/>
    <n v="5"/>
    <n v="40477276.296199858"/>
  </r>
  <r>
    <n v="503029"/>
    <n v="10129"/>
    <d v="2026-01-14T00:00:00"/>
    <x v="8"/>
    <x v="1"/>
    <s v="Bhopal"/>
    <s v="Madhya Pradesh"/>
    <x v="2"/>
    <x v="3"/>
    <x v="24"/>
    <x v="2"/>
    <n v="38528.25"/>
    <n v="38528.25"/>
    <n v="8"/>
    <n v="35445.99"/>
    <x v="0"/>
    <x v="0"/>
    <x v="0"/>
    <n v="3"/>
    <n v="40477276.296199858"/>
  </r>
  <r>
    <n v="503030"/>
    <n v="10807"/>
    <d v="2025-06-11T00:00:00"/>
    <x v="25"/>
    <x v="0"/>
    <s v="Hyderabad"/>
    <s v="Telangana"/>
    <x v="1"/>
    <x v="12"/>
    <x v="15"/>
    <x v="3"/>
    <n v="1469.01"/>
    <n v="4407.03"/>
    <n v="18"/>
    <n v="3613.7646"/>
    <x v="3"/>
    <x v="0"/>
    <x v="3"/>
    <n v="3"/>
    <n v="40477276.296199858"/>
  </r>
  <r>
    <n v="503031"/>
    <n v="10662"/>
    <d v="2025-11-03T00:00:00"/>
    <x v="41"/>
    <x v="1"/>
    <s v="Nashik"/>
    <s v="Maharashtra"/>
    <x v="4"/>
    <x v="15"/>
    <x v="68"/>
    <x v="1"/>
    <n v="713.49"/>
    <n v="1426.98"/>
    <n v="17"/>
    <n v="1184.3933999999999"/>
    <x v="2"/>
    <x v="0"/>
    <x v="2"/>
    <n v="3"/>
    <n v="40477276.296199858"/>
  </r>
  <r>
    <n v="503032"/>
    <n v="10051"/>
    <d v="2026-08-07T00:00:00"/>
    <x v="11"/>
    <x v="1"/>
    <s v="Patna"/>
    <s v="Bihar"/>
    <x v="2"/>
    <x v="5"/>
    <x v="34"/>
    <x v="2"/>
    <n v="1486.95"/>
    <n v="1486.95"/>
    <n v="25"/>
    <n v="1115.2125000000001"/>
    <x v="1"/>
    <x v="0"/>
    <x v="1"/>
    <n v="4"/>
    <n v="40477276.296199858"/>
  </r>
  <r>
    <n v="503033"/>
    <n v="11318"/>
    <d v="2026-05-26T00:00:00"/>
    <x v="29"/>
    <x v="1"/>
    <s v="Hyderabad"/>
    <s v="Telangana"/>
    <x v="4"/>
    <x v="7"/>
    <x v="8"/>
    <x v="2"/>
    <n v="496.69"/>
    <n v="496.69"/>
    <n v="11"/>
    <n v="442.05410000000001"/>
    <x v="1"/>
    <x v="0"/>
    <x v="1"/>
    <n v="2"/>
    <n v="40477276.296199858"/>
  </r>
  <r>
    <n v="503034"/>
    <n v="10459"/>
    <d v="2025-04-30T00:00:00"/>
    <x v="41"/>
    <x v="1"/>
    <s v="Mumbai"/>
    <s v="Maharashtra"/>
    <x v="4"/>
    <x v="7"/>
    <x v="80"/>
    <x v="2"/>
    <n v="603.41"/>
    <n v="603.41"/>
    <n v="26"/>
    <n v="446.52339999999998"/>
    <x v="1"/>
    <x v="0"/>
    <x v="0"/>
    <n v="3"/>
    <n v="40477276.296199858"/>
  </r>
  <r>
    <n v="503035"/>
    <n v="10764"/>
    <d v="2025-08-13T00:00:00"/>
    <x v="7"/>
    <x v="1"/>
    <s v="Surat"/>
    <s v="Gujarat"/>
    <x v="4"/>
    <x v="21"/>
    <x v="64"/>
    <x v="1"/>
    <n v="594.71"/>
    <n v="1189.42"/>
    <n v="7"/>
    <n v="1106.1605999999999"/>
    <x v="1"/>
    <x v="0"/>
    <x v="0"/>
    <n v="1"/>
    <n v="40477276.296199858"/>
  </r>
  <r>
    <n v="503036"/>
    <n v="10352"/>
    <d v="2026-08-12T00:00:00"/>
    <x v="31"/>
    <x v="0"/>
    <s v="Hyderabad"/>
    <s v="Telangana"/>
    <x v="6"/>
    <x v="25"/>
    <x v="92"/>
    <x v="1"/>
    <n v="422.74"/>
    <n v="845.48"/>
    <n v="27"/>
    <n v="617.20039999999995"/>
    <x v="4"/>
    <x v="0"/>
    <x v="1"/>
    <n v="2"/>
    <n v="40477276.296199858"/>
  </r>
  <r>
    <n v="503037"/>
    <n v="11257"/>
    <d v="2025-12-20T00:00:00"/>
    <x v="37"/>
    <x v="1"/>
    <s v="Nashik"/>
    <s v="Maharashtra"/>
    <x v="2"/>
    <x v="3"/>
    <x v="3"/>
    <x v="1"/>
    <n v="25835.81"/>
    <n v="51671.62"/>
    <n v="18"/>
    <n v="42370.728400000007"/>
    <x v="1"/>
    <x v="2"/>
    <x v="2"/>
    <n v="0"/>
    <n v="3077928.2320000008"/>
  </r>
  <r>
    <n v="503038"/>
    <n v="10243"/>
    <d v="2025-01-08T00:00:00"/>
    <x v="10"/>
    <x v="0"/>
    <s v="Lucknow"/>
    <s v="Uttar Pradesh"/>
    <x v="1"/>
    <x v="12"/>
    <x v="78"/>
    <x v="4"/>
    <n v="2197.19"/>
    <n v="10985.95"/>
    <n v="2"/>
    <n v="10766.231"/>
    <x v="0"/>
    <x v="0"/>
    <x v="0"/>
    <n v="4"/>
    <n v="40477276.296199858"/>
  </r>
  <r>
    <n v="503039"/>
    <n v="11434"/>
    <d v="2026-05-30T00:00:00"/>
    <x v="41"/>
    <x v="0"/>
    <s v="Coimbatore"/>
    <s v="Tamil Nadu"/>
    <x v="2"/>
    <x v="14"/>
    <x v="77"/>
    <x v="2"/>
    <n v="66171.210000000006"/>
    <n v="66171.210000000006"/>
    <n v="24"/>
    <n v="50290.119600000005"/>
    <x v="3"/>
    <x v="0"/>
    <x v="1"/>
    <n v="4"/>
    <n v="40477276.296199858"/>
  </r>
  <r>
    <n v="503040"/>
    <n v="10696"/>
    <d v="2026-06-06T00:00:00"/>
    <x v="29"/>
    <x v="1"/>
    <s v="Bengaluru"/>
    <s v="Karnataka"/>
    <x v="2"/>
    <x v="5"/>
    <x v="33"/>
    <x v="2"/>
    <n v="4539"/>
    <n v="4539"/>
    <n v="25"/>
    <n v="3404.25"/>
    <x v="0"/>
    <x v="0"/>
    <x v="2"/>
    <n v="5"/>
    <n v="40477276.296199858"/>
  </r>
  <r>
    <n v="503041"/>
    <n v="10409"/>
    <d v="2025-03-26T00:00:00"/>
    <x v="8"/>
    <x v="0"/>
    <s v="Kolkata"/>
    <s v="West Bengal"/>
    <x v="2"/>
    <x v="3"/>
    <x v="57"/>
    <x v="2"/>
    <n v="55332.66"/>
    <n v="55332.66"/>
    <n v="15"/>
    <n v="47032.760999999999"/>
    <x v="1"/>
    <x v="0"/>
    <x v="1"/>
    <n v="3"/>
    <n v="40477276.296199858"/>
  </r>
  <r>
    <n v="503042"/>
    <n v="10258"/>
    <d v="2025-06-04T00:00:00"/>
    <x v="16"/>
    <x v="0"/>
    <s v="Bhubaneswar"/>
    <s v="Odisha"/>
    <x v="6"/>
    <x v="26"/>
    <x v="82"/>
    <x v="2"/>
    <n v="678.29"/>
    <n v="678.29"/>
    <n v="17"/>
    <n v="562.98069999999996"/>
    <x v="3"/>
    <x v="0"/>
    <x v="1"/>
    <n v="2"/>
    <n v="40477276.296199858"/>
  </r>
  <r>
    <n v="503043"/>
    <n v="11113"/>
    <d v="2026-06-18T00:00:00"/>
    <x v="39"/>
    <x v="0"/>
    <s v="Chennai"/>
    <s v="Tamil Nadu"/>
    <x v="2"/>
    <x v="3"/>
    <x v="40"/>
    <x v="1"/>
    <n v="68179.47"/>
    <n v="136358.94"/>
    <n v="20"/>
    <n v="109087.152"/>
    <x v="0"/>
    <x v="0"/>
    <x v="0"/>
    <n v="1"/>
    <n v="40477276.296199858"/>
  </r>
  <r>
    <n v="503044"/>
    <n v="10177"/>
    <d v="2025-10-28T00:00:00"/>
    <x v="20"/>
    <x v="0"/>
    <s v="Hyderabad"/>
    <s v="Telangana"/>
    <x v="2"/>
    <x v="5"/>
    <x v="26"/>
    <x v="1"/>
    <n v="5342.11"/>
    <n v="10684.22"/>
    <n v="4"/>
    <n v="10256.851199999999"/>
    <x v="0"/>
    <x v="0"/>
    <x v="2"/>
    <n v="3"/>
    <n v="40477276.296199858"/>
  </r>
  <r>
    <n v="503045"/>
    <n v="10138"/>
    <d v="2026-07-02T00:00:00"/>
    <x v="12"/>
    <x v="0"/>
    <s v="Delhi"/>
    <s v="Delhi (NCT)"/>
    <x v="0"/>
    <x v="0"/>
    <x v="29"/>
    <x v="2"/>
    <n v="41.79"/>
    <n v="41.79"/>
    <n v="22"/>
    <n v="32.596200000000003"/>
    <x v="1"/>
    <x v="0"/>
    <x v="1"/>
    <n v="6"/>
    <n v="40477276.296199858"/>
  </r>
  <r>
    <n v="503046"/>
    <n v="11255"/>
    <d v="2026-02-27T00:00:00"/>
    <x v="18"/>
    <x v="1"/>
    <s v="Gurugram"/>
    <s v="Haryana"/>
    <x v="1"/>
    <x v="2"/>
    <x v="106"/>
    <x v="2"/>
    <n v="6288.66"/>
    <n v="6288.66"/>
    <n v="28"/>
    <n v="4527.8351999999995"/>
    <x v="3"/>
    <x v="0"/>
    <x v="0"/>
    <n v="1"/>
    <n v="40477276.296199858"/>
  </r>
  <r>
    <n v="503047"/>
    <n v="11301"/>
    <d v="2026-05-14T00:00:00"/>
    <x v="14"/>
    <x v="0"/>
    <s v="Mysuru"/>
    <s v="Karnataka"/>
    <x v="3"/>
    <x v="4"/>
    <x v="39"/>
    <x v="2"/>
    <n v="5168.58"/>
    <n v="5168.58"/>
    <n v="23"/>
    <n v="3979.8065999999999"/>
    <x v="1"/>
    <x v="0"/>
    <x v="1"/>
    <n v="3"/>
    <n v="40477276.296199858"/>
  </r>
  <r>
    <n v="503048"/>
    <n v="10600"/>
    <d v="2025-06-20T00:00:00"/>
    <x v="11"/>
    <x v="1"/>
    <s v="Hyderabad"/>
    <s v="Telangana"/>
    <x v="2"/>
    <x v="3"/>
    <x v="24"/>
    <x v="2"/>
    <n v="36733.17"/>
    <n v="36733.17"/>
    <n v="10"/>
    <n v="33059.853000000003"/>
    <x v="1"/>
    <x v="0"/>
    <x v="1"/>
    <n v="4"/>
    <n v="40477276.296199858"/>
  </r>
  <r>
    <n v="503049"/>
    <n v="10710"/>
    <d v="2026-07-02T00:00:00"/>
    <x v="34"/>
    <x v="0"/>
    <s v="Gurugram"/>
    <s v="Haryana"/>
    <x v="1"/>
    <x v="2"/>
    <x v="106"/>
    <x v="1"/>
    <n v="5703.8"/>
    <n v="11407.6"/>
    <n v="29"/>
    <n v="8099.3959999999997"/>
    <x v="4"/>
    <x v="0"/>
    <x v="1"/>
    <n v="3"/>
    <n v="40477276.296199858"/>
  </r>
  <r>
    <n v="503050"/>
    <n v="10994"/>
    <d v="2026-06-24T00:00:00"/>
    <x v="16"/>
    <x v="1"/>
    <s v="Mumbai"/>
    <s v="Maharashtra"/>
    <x v="1"/>
    <x v="12"/>
    <x v="78"/>
    <x v="1"/>
    <n v="2373.9299999999998"/>
    <n v="4747.8599999999997"/>
    <n v="11"/>
    <n v="4225.5954000000002"/>
    <x v="1"/>
    <x v="0"/>
    <x v="0"/>
    <n v="2"/>
    <n v="40477276.296199858"/>
  </r>
  <r>
    <n v="503051"/>
    <n v="10527"/>
    <d v="2025-04-23T00:00:00"/>
    <x v="19"/>
    <x v="0"/>
    <s v="Pune"/>
    <s v="Maharashtra"/>
    <x v="4"/>
    <x v="21"/>
    <x v="98"/>
    <x v="1"/>
    <n v="476.73"/>
    <n v="953.46"/>
    <n v="30"/>
    <n v="667.42200000000003"/>
    <x v="1"/>
    <x v="0"/>
    <x v="1"/>
    <n v="4"/>
    <n v="40477276.296199858"/>
  </r>
  <r>
    <n v="503052"/>
    <n v="11173"/>
    <d v="2025-04-03T00:00:00"/>
    <x v="8"/>
    <x v="0"/>
    <s v="Ahmedabad"/>
    <s v="Gujarat"/>
    <x v="3"/>
    <x v="20"/>
    <x v="50"/>
    <x v="2"/>
    <n v="3610.02"/>
    <n v="3610.02"/>
    <n v="11"/>
    <n v="3212.9178000000002"/>
    <x v="1"/>
    <x v="0"/>
    <x v="1"/>
    <n v="7"/>
    <n v="40477276.296199858"/>
  </r>
  <r>
    <n v="503053"/>
    <n v="11180"/>
    <d v="2025-04-24T00:00:00"/>
    <x v="33"/>
    <x v="0"/>
    <s v="Mumbai"/>
    <s v="Maharashtra"/>
    <x v="2"/>
    <x v="6"/>
    <x v="48"/>
    <x v="1"/>
    <n v="25408.23"/>
    <n v="50816.46"/>
    <n v="18"/>
    <n v="41669.497200000005"/>
    <x v="5"/>
    <x v="0"/>
    <x v="2"/>
    <n v="3"/>
    <n v="40477276.296199858"/>
  </r>
  <r>
    <n v="503054"/>
    <n v="10615"/>
    <d v="2025-08-14T00:00:00"/>
    <x v="48"/>
    <x v="1"/>
    <s v="Delhi"/>
    <s v="Delhi (NCT)"/>
    <x v="4"/>
    <x v="18"/>
    <x v="53"/>
    <x v="2"/>
    <n v="601.07000000000005"/>
    <n v="601.07000000000005"/>
    <n v="9"/>
    <n v="546.97370000000001"/>
    <x v="3"/>
    <x v="0"/>
    <x v="1"/>
    <n v="7"/>
    <n v="40477276.296199858"/>
  </r>
  <r>
    <n v="503055"/>
    <n v="11144"/>
    <d v="2025-02-17T00:00:00"/>
    <x v="8"/>
    <x v="0"/>
    <s v="Delhi"/>
    <s v="Delhi (NCT)"/>
    <x v="1"/>
    <x v="9"/>
    <x v="45"/>
    <x v="1"/>
    <n v="1799.77"/>
    <n v="3599.54"/>
    <n v="21"/>
    <n v="2843.6366000000003"/>
    <x v="1"/>
    <x v="0"/>
    <x v="2"/>
    <n v="4"/>
    <n v="40477276.296199858"/>
  </r>
  <r>
    <n v="503056"/>
    <n v="10325"/>
    <d v="2026-01-13T00:00:00"/>
    <x v="22"/>
    <x v="1"/>
    <s v="Lucknow"/>
    <s v="Uttar Pradesh"/>
    <x v="2"/>
    <x v="3"/>
    <x v="24"/>
    <x v="2"/>
    <n v="39041.15"/>
    <n v="39041.15"/>
    <n v="28"/>
    <n v="28109.628000000001"/>
    <x v="1"/>
    <x v="0"/>
    <x v="4"/>
    <n v="2"/>
    <n v="40477276.296199858"/>
  </r>
  <r>
    <n v="503057"/>
    <n v="11039"/>
    <d v="2026-03-30T00:00:00"/>
    <x v="25"/>
    <x v="1"/>
    <s v="Kochi"/>
    <s v="Kerala"/>
    <x v="4"/>
    <x v="7"/>
    <x v="56"/>
    <x v="2"/>
    <n v="796.05"/>
    <n v="796.05"/>
    <n v="22"/>
    <n v="620.91899999999998"/>
    <x v="3"/>
    <x v="0"/>
    <x v="2"/>
    <n v="3"/>
    <n v="40477276.296199858"/>
  </r>
  <r>
    <n v="503058"/>
    <n v="11162"/>
    <d v="2026-03-27T00:00:00"/>
    <x v="45"/>
    <x v="0"/>
    <s v="Nagpur"/>
    <s v="Maharashtra"/>
    <x v="1"/>
    <x v="9"/>
    <x v="45"/>
    <x v="2"/>
    <n v="1957.13"/>
    <n v="1957.13"/>
    <n v="21"/>
    <n v="1546.1327000000001"/>
    <x v="0"/>
    <x v="0"/>
    <x v="2"/>
    <n v="2"/>
    <n v="40477276.296199858"/>
  </r>
  <r>
    <n v="503059"/>
    <n v="11089"/>
    <d v="2025-06-18T00:00:00"/>
    <x v="29"/>
    <x v="0"/>
    <s v="Indore"/>
    <s v="Madhya Pradesh"/>
    <x v="1"/>
    <x v="12"/>
    <x v="15"/>
    <x v="3"/>
    <n v="1574.52"/>
    <n v="4723.5599999999995"/>
    <n v="2"/>
    <n v="4629.0887999999995"/>
    <x v="1"/>
    <x v="0"/>
    <x v="1"/>
    <n v="5"/>
    <n v="40477276.296199858"/>
  </r>
  <r>
    <n v="503060"/>
    <n v="10503"/>
    <d v="2026-05-13T00:00:00"/>
    <x v="13"/>
    <x v="0"/>
    <s v="Kolkata"/>
    <s v="West Bengal"/>
    <x v="3"/>
    <x v="20"/>
    <x v="63"/>
    <x v="2"/>
    <n v="5691.34"/>
    <n v="5691.34"/>
    <n v="21"/>
    <n v="4496.1586000000007"/>
    <x v="1"/>
    <x v="0"/>
    <x v="0"/>
    <n v="4"/>
    <n v="40477276.296199858"/>
  </r>
  <r>
    <n v="503061"/>
    <n v="11288"/>
    <d v="2025-04-26T00:00:00"/>
    <x v="10"/>
    <x v="0"/>
    <s v="Mumbai"/>
    <s v="Maharashtra"/>
    <x v="1"/>
    <x v="2"/>
    <x v="66"/>
    <x v="2"/>
    <n v="4191.72"/>
    <n v="4191.72"/>
    <n v="15"/>
    <n v="3562.962"/>
    <x v="1"/>
    <x v="0"/>
    <x v="1"/>
    <n v="3"/>
    <n v="40477276.296199858"/>
  </r>
  <r>
    <n v="503062"/>
    <n v="10839"/>
    <d v="2025-09-03T00:00:00"/>
    <x v="21"/>
    <x v="0"/>
    <s v="Jaipur"/>
    <s v="Rajasthan"/>
    <x v="3"/>
    <x v="11"/>
    <x v="71"/>
    <x v="2"/>
    <n v="814.86"/>
    <n v="814.86"/>
    <n v="21"/>
    <n v="643.73940000000005"/>
    <x v="1"/>
    <x v="0"/>
    <x v="2"/>
    <n v="3"/>
    <n v="40477276.296199858"/>
  </r>
  <r>
    <n v="503063"/>
    <n v="10959"/>
    <d v="2025-09-02T00:00:00"/>
    <x v="10"/>
    <x v="0"/>
    <s v="Bengaluru"/>
    <s v="Karnataka"/>
    <x v="1"/>
    <x v="12"/>
    <x v="32"/>
    <x v="2"/>
    <n v="2411.4499999999998"/>
    <n v="2411.4499999999998"/>
    <n v="28"/>
    <n v="1736.2439999999999"/>
    <x v="3"/>
    <x v="0"/>
    <x v="1"/>
    <n v="5"/>
    <n v="40477276.296199858"/>
  </r>
  <r>
    <n v="503064"/>
    <n v="11122"/>
    <d v="2026-04-23T00:00:00"/>
    <x v="40"/>
    <x v="1"/>
    <s v="Gurugram"/>
    <s v="Haryana"/>
    <x v="5"/>
    <x v="22"/>
    <x v="55"/>
    <x v="3"/>
    <n v="2214.83"/>
    <n v="6644.49"/>
    <n v="23"/>
    <n v="5116.2573000000002"/>
    <x v="3"/>
    <x v="0"/>
    <x v="0"/>
    <n v="2"/>
    <n v="40477276.296199858"/>
  </r>
  <r>
    <n v="503065"/>
    <n v="10036"/>
    <d v="2025-01-16T00:00:00"/>
    <x v="36"/>
    <x v="0"/>
    <s v="Indore"/>
    <s v="Madhya Pradesh"/>
    <x v="2"/>
    <x v="6"/>
    <x v="7"/>
    <x v="3"/>
    <n v="5184.96"/>
    <n v="15554.880000000001"/>
    <n v="6"/>
    <n v="14621.5872"/>
    <x v="3"/>
    <x v="0"/>
    <x v="1"/>
    <n v="5"/>
    <n v="40477276.296199858"/>
  </r>
  <r>
    <n v="503066"/>
    <n v="11113"/>
    <d v="2025-05-19T00:00:00"/>
    <x v="39"/>
    <x v="0"/>
    <s v="Chennai"/>
    <s v="Tamil Nadu"/>
    <x v="0"/>
    <x v="0"/>
    <x v="0"/>
    <x v="2"/>
    <n v="183.69"/>
    <n v="183.69"/>
    <n v="19"/>
    <n v="148.78890000000001"/>
    <x v="3"/>
    <x v="0"/>
    <x v="0"/>
    <n v="2"/>
    <n v="40477276.296199858"/>
  </r>
  <r>
    <n v="503067"/>
    <n v="10155"/>
    <d v="2026-06-03T00:00:00"/>
    <x v="27"/>
    <x v="0"/>
    <s v="Ahmedabad"/>
    <s v="Gujarat"/>
    <x v="2"/>
    <x v="14"/>
    <x v="77"/>
    <x v="2"/>
    <n v="65267.96"/>
    <n v="65267.96"/>
    <n v="28"/>
    <n v="46992.931199999999"/>
    <x v="3"/>
    <x v="0"/>
    <x v="1"/>
    <n v="1"/>
    <n v="40477276.296199858"/>
  </r>
  <r>
    <n v="503068"/>
    <n v="11331"/>
    <d v="2025-12-30T00:00:00"/>
    <x v="9"/>
    <x v="1"/>
    <s v="Pune"/>
    <s v="Maharashtra"/>
    <x v="2"/>
    <x v="14"/>
    <x v="17"/>
    <x v="2"/>
    <n v="54305.7"/>
    <n v="54305.7"/>
    <n v="24"/>
    <n v="41272.331999999995"/>
    <x v="1"/>
    <x v="0"/>
    <x v="2"/>
    <n v="2"/>
    <n v="40477276.296199858"/>
  </r>
  <r>
    <n v="503069"/>
    <n v="10089"/>
    <d v="2025-11-28T00:00:00"/>
    <x v="41"/>
    <x v="1"/>
    <s v="Mumbai"/>
    <s v="Maharashtra"/>
    <x v="3"/>
    <x v="11"/>
    <x v="72"/>
    <x v="2"/>
    <n v="2012.21"/>
    <n v="2012.21"/>
    <n v="25"/>
    <n v="1509.1575"/>
    <x v="1"/>
    <x v="0"/>
    <x v="4"/>
    <n v="1"/>
    <n v="40477276.296199858"/>
  </r>
  <r>
    <n v="503070"/>
    <n v="10884"/>
    <d v="2025-10-12T00:00:00"/>
    <x v="21"/>
    <x v="1"/>
    <s v="Jaipur"/>
    <s v="Rajasthan"/>
    <x v="2"/>
    <x v="14"/>
    <x v="61"/>
    <x v="1"/>
    <n v="65922.850000000006"/>
    <n v="131845.70000000001"/>
    <n v="12"/>
    <n v="116024.21600000001"/>
    <x v="3"/>
    <x v="0"/>
    <x v="2"/>
    <n v="5"/>
    <n v="40477276.296199858"/>
  </r>
  <r>
    <n v="503071"/>
    <n v="10522"/>
    <d v="2026-01-18T00:00:00"/>
    <x v="10"/>
    <x v="0"/>
    <s v="Indore"/>
    <s v="Madhya Pradesh"/>
    <x v="6"/>
    <x v="25"/>
    <x v="107"/>
    <x v="2"/>
    <n v="418.95"/>
    <n v="418.95"/>
    <n v="26"/>
    <n v="310.02299999999997"/>
    <x v="1"/>
    <x v="0"/>
    <x v="2"/>
    <n v="3"/>
    <n v="40477276.296199858"/>
  </r>
  <r>
    <n v="503072"/>
    <n v="10454"/>
    <d v="2025-08-27T00:00:00"/>
    <x v="10"/>
    <x v="0"/>
    <s v="Lucknow"/>
    <s v="Uttar Pradesh"/>
    <x v="6"/>
    <x v="19"/>
    <x v="104"/>
    <x v="1"/>
    <n v="734.95"/>
    <n v="1469.9"/>
    <n v="19"/>
    <n v="1190.6190000000001"/>
    <x v="3"/>
    <x v="0"/>
    <x v="2"/>
    <n v="4"/>
    <n v="40477276.296199858"/>
  </r>
  <r>
    <n v="503073"/>
    <n v="11324"/>
    <d v="2025-08-08T00:00:00"/>
    <x v="15"/>
    <x v="1"/>
    <s v="Bengaluru"/>
    <s v="Karnataka"/>
    <x v="3"/>
    <x v="11"/>
    <x v="49"/>
    <x v="2"/>
    <n v="709.36"/>
    <n v="709.36"/>
    <n v="27"/>
    <n v="517.83280000000002"/>
    <x v="0"/>
    <x v="0"/>
    <x v="1"/>
    <n v="3"/>
    <n v="40477276.296199858"/>
  </r>
  <r>
    <n v="503074"/>
    <n v="11261"/>
    <d v="2026-03-21T00:00:00"/>
    <x v="10"/>
    <x v="0"/>
    <s v="Bhopal"/>
    <s v="Madhya Pradesh"/>
    <x v="6"/>
    <x v="19"/>
    <x v="111"/>
    <x v="2"/>
    <n v="663.02"/>
    <n v="663.02"/>
    <n v="30"/>
    <n v="464.11399999999998"/>
    <x v="1"/>
    <x v="2"/>
    <x v="4"/>
    <n v="0"/>
    <n v="3077928.2320000008"/>
  </r>
  <r>
    <n v="503075"/>
    <n v="10830"/>
    <d v="2025-01-25T00:00:00"/>
    <x v="29"/>
    <x v="0"/>
    <s v="Chennai"/>
    <s v="Tamil Nadu"/>
    <x v="6"/>
    <x v="26"/>
    <x v="110"/>
    <x v="2"/>
    <n v="512.95000000000005"/>
    <n v="512.95000000000005"/>
    <n v="7"/>
    <n v="477.04349999999999"/>
    <x v="0"/>
    <x v="0"/>
    <x v="2"/>
    <n v="5"/>
    <n v="40477276.296199858"/>
  </r>
  <r>
    <n v="503076"/>
    <n v="10908"/>
    <d v="2026-06-18T00:00:00"/>
    <x v="28"/>
    <x v="1"/>
    <s v="Jaipur"/>
    <s v="Rajasthan"/>
    <x v="3"/>
    <x v="11"/>
    <x v="71"/>
    <x v="1"/>
    <n v="773.2"/>
    <n v="1546.4"/>
    <n v="29"/>
    <n v="1097.944"/>
    <x v="4"/>
    <x v="0"/>
    <x v="2"/>
    <n v="4"/>
    <n v="40477276.296199858"/>
  </r>
  <r>
    <n v="503077"/>
    <n v="11357"/>
    <d v="2025-07-27T00:00:00"/>
    <x v="41"/>
    <x v="1"/>
    <s v="Hyderabad"/>
    <s v="Telangana"/>
    <x v="3"/>
    <x v="20"/>
    <x v="36"/>
    <x v="2"/>
    <n v="6566.25"/>
    <n v="6566.25"/>
    <n v="12"/>
    <n v="5778.3"/>
    <x v="1"/>
    <x v="0"/>
    <x v="1"/>
    <n v="7"/>
    <n v="40477276.296199858"/>
  </r>
  <r>
    <n v="503078"/>
    <n v="11416"/>
    <d v="2025-07-06T00:00:00"/>
    <x v="39"/>
    <x v="0"/>
    <s v="Surat"/>
    <s v="Gujarat"/>
    <x v="3"/>
    <x v="4"/>
    <x v="88"/>
    <x v="1"/>
    <n v="7267.85"/>
    <n v="14535.7"/>
    <n v="29"/>
    <n v="10320.347"/>
    <x v="1"/>
    <x v="0"/>
    <x v="2"/>
    <n v="6"/>
    <n v="40477276.296199858"/>
  </r>
  <r>
    <n v="503079"/>
    <n v="11419"/>
    <d v="2026-06-08T00:00:00"/>
    <x v="9"/>
    <x v="0"/>
    <s v="Mumbai"/>
    <s v="Maharashtra"/>
    <x v="1"/>
    <x v="2"/>
    <x v="6"/>
    <x v="2"/>
    <n v="5284.93"/>
    <n v="5284.93"/>
    <n v="7"/>
    <n v="4914.9849000000004"/>
    <x v="1"/>
    <x v="0"/>
    <x v="1"/>
    <n v="1"/>
    <n v="40477276.296199858"/>
  </r>
  <r>
    <n v="503080"/>
    <n v="11105"/>
    <d v="2026-02-17T00:00:00"/>
    <x v="6"/>
    <x v="1"/>
    <s v="Bengaluru"/>
    <s v="Karnataka"/>
    <x v="2"/>
    <x v="14"/>
    <x v="23"/>
    <x v="0"/>
    <n v="55955.24"/>
    <n v="223820.96"/>
    <n v="7"/>
    <n v="208153.49279999998"/>
    <x v="2"/>
    <x v="0"/>
    <x v="2"/>
    <n v="1"/>
    <n v="40477276.296199858"/>
  </r>
  <r>
    <n v="503081"/>
    <n v="11210"/>
    <d v="2026-02-21T00:00:00"/>
    <x v="34"/>
    <x v="1"/>
    <s v="Hyderabad"/>
    <s v="Telangana"/>
    <x v="6"/>
    <x v="19"/>
    <x v="31"/>
    <x v="2"/>
    <n v="821.36"/>
    <n v="821.36"/>
    <n v="2"/>
    <n v="804.93280000000004"/>
    <x v="1"/>
    <x v="2"/>
    <x v="2"/>
    <n v="0"/>
    <n v="3077928.2320000008"/>
  </r>
  <r>
    <n v="503082"/>
    <n v="10508"/>
    <d v="2025-09-24T00:00:00"/>
    <x v="2"/>
    <x v="1"/>
    <s v="Patna"/>
    <s v="Bihar"/>
    <x v="0"/>
    <x v="0"/>
    <x v="29"/>
    <x v="2"/>
    <n v="37.909999999999997"/>
    <n v="37.909999999999997"/>
    <n v="5"/>
    <n v="36.014499999999998"/>
    <x v="1"/>
    <x v="0"/>
    <x v="1"/>
    <n v="4"/>
    <n v="40477276.296199858"/>
  </r>
  <r>
    <n v="503083"/>
    <n v="11234"/>
    <d v="2025-02-11T00:00:00"/>
    <x v="42"/>
    <x v="0"/>
    <s v="Bhopal"/>
    <s v="Madhya Pradesh"/>
    <x v="3"/>
    <x v="4"/>
    <x v="4"/>
    <x v="1"/>
    <n v="3293.32"/>
    <n v="6586.64"/>
    <n v="16"/>
    <n v="5532.7776000000003"/>
    <x v="0"/>
    <x v="0"/>
    <x v="2"/>
    <n v="2"/>
    <n v="40477276.296199858"/>
  </r>
  <r>
    <n v="503084"/>
    <n v="10207"/>
    <d v="2025-08-29T00:00:00"/>
    <x v="10"/>
    <x v="0"/>
    <s v="Hyderabad"/>
    <s v="Telangana"/>
    <x v="3"/>
    <x v="11"/>
    <x v="72"/>
    <x v="2"/>
    <n v="1811.97"/>
    <n v="1811.97"/>
    <n v="8"/>
    <n v="1667.0124000000001"/>
    <x v="2"/>
    <x v="0"/>
    <x v="1"/>
    <n v="3"/>
    <n v="40477276.296199858"/>
  </r>
  <r>
    <n v="503085"/>
    <n v="10767"/>
    <d v="2026-05-27T00:00:00"/>
    <x v="20"/>
    <x v="0"/>
    <s v="Nagpur"/>
    <s v="Maharashtra"/>
    <x v="1"/>
    <x v="9"/>
    <x v="11"/>
    <x v="2"/>
    <n v="2401.1999999999998"/>
    <n v="2401.1999999999998"/>
    <n v="8"/>
    <n v="2209.1039999999998"/>
    <x v="1"/>
    <x v="0"/>
    <x v="2"/>
    <n v="3"/>
    <n v="40477276.296199858"/>
  </r>
  <r>
    <n v="503086"/>
    <n v="10855"/>
    <d v="2025-11-04T00:00:00"/>
    <x v="31"/>
    <x v="0"/>
    <s v="Chennai"/>
    <s v="Tamil Nadu"/>
    <x v="0"/>
    <x v="17"/>
    <x v="35"/>
    <x v="2"/>
    <n v="291.79000000000002"/>
    <n v="291.79000000000002"/>
    <n v="15"/>
    <n v="248.0215"/>
    <x v="0"/>
    <x v="0"/>
    <x v="1"/>
    <n v="2"/>
    <n v="40477276.296199858"/>
  </r>
  <r>
    <n v="503087"/>
    <n v="10802"/>
    <d v="2025-08-01T00:00:00"/>
    <x v="41"/>
    <x v="0"/>
    <s v="Bhopal"/>
    <s v="Madhya Pradesh"/>
    <x v="4"/>
    <x v="15"/>
    <x v="73"/>
    <x v="2"/>
    <n v="472.11"/>
    <n v="472.11"/>
    <n v="27"/>
    <n v="344.64030000000002"/>
    <x v="1"/>
    <x v="0"/>
    <x v="4"/>
    <n v="3"/>
    <n v="40477276.296199858"/>
  </r>
  <r>
    <n v="503088"/>
    <n v="11445"/>
    <d v="2025-04-23T00:00:00"/>
    <x v="11"/>
    <x v="1"/>
    <s v="Chandigarh"/>
    <s v="Chandigarh (UT)"/>
    <x v="4"/>
    <x v="21"/>
    <x v="64"/>
    <x v="2"/>
    <n v="633.63"/>
    <n v="633.63"/>
    <n v="16"/>
    <n v="532.24919999999997"/>
    <x v="5"/>
    <x v="0"/>
    <x v="0"/>
    <n v="3"/>
    <n v="40477276.296199858"/>
  </r>
  <r>
    <n v="503089"/>
    <n v="10195"/>
    <d v="2025-07-14T00:00:00"/>
    <x v="25"/>
    <x v="0"/>
    <s v="Mumbai"/>
    <s v="Maharashtra"/>
    <x v="3"/>
    <x v="20"/>
    <x v="50"/>
    <x v="2"/>
    <n v="3503.14"/>
    <n v="3503.14"/>
    <n v="8"/>
    <n v="3222.8888000000002"/>
    <x v="4"/>
    <x v="2"/>
    <x v="2"/>
    <n v="0"/>
    <n v="3077928.2320000008"/>
  </r>
  <r>
    <n v="503090"/>
    <n v="10785"/>
    <d v="2025-07-20T00:00:00"/>
    <x v="10"/>
    <x v="0"/>
    <s v="Ranchi"/>
    <s v="Jharkhand"/>
    <x v="3"/>
    <x v="4"/>
    <x v="93"/>
    <x v="2"/>
    <n v="1848.41"/>
    <n v="1848.41"/>
    <n v="5"/>
    <n v="1755.9894999999999"/>
    <x v="1"/>
    <x v="0"/>
    <x v="2"/>
    <n v="3"/>
    <n v="40477276.296199858"/>
  </r>
  <r>
    <n v="503091"/>
    <n v="10638"/>
    <d v="2026-03-18T00:00:00"/>
    <x v="8"/>
    <x v="1"/>
    <s v="Pune"/>
    <s v="Maharashtra"/>
    <x v="2"/>
    <x v="6"/>
    <x v="60"/>
    <x v="3"/>
    <n v="3504.1"/>
    <n v="10512.3"/>
    <n v="5"/>
    <n v="9986.6849999999995"/>
    <x v="3"/>
    <x v="0"/>
    <x v="2"/>
    <n v="7"/>
    <n v="40477276.296199858"/>
  </r>
  <r>
    <n v="503092"/>
    <n v="10516"/>
    <d v="2026-07-26T00:00:00"/>
    <x v="28"/>
    <x v="1"/>
    <s v="Bhopal"/>
    <s v="Madhya Pradesh"/>
    <x v="1"/>
    <x v="1"/>
    <x v="54"/>
    <x v="2"/>
    <n v="2416.04"/>
    <n v="2416.04"/>
    <n v="2"/>
    <n v="2367.7192"/>
    <x v="0"/>
    <x v="0"/>
    <x v="2"/>
    <n v="3"/>
    <n v="40477276.296199858"/>
  </r>
  <r>
    <n v="503093"/>
    <n v="10044"/>
    <d v="2025-04-17T00:00:00"/>
    <x v="29"/>
    <x v="1"/>
    <s v="Hyderabad"/>
    <s v="Telangana"/>
    <x v="1"/>
    <x v="1"/>
    <x v="54"/>
    <x v="2"/>
    <n v="2478.34"/>
    <n v="2478.34"/>
    <n v="12"/>
    <n v="2180.9392000000003"/>
    <x v="0"/>
    <x v="0"/>
    <x v="1"/>
    <n v="4"/>
    <n v="40477276.296199858"/>
  </r>
  <r>
    <n v="503094"/>
    <n v="11105"/>
    <d v="2025-09-12T00:00:00"/>
    <x v="6"/>
    <x v="1"/>
    <s v="Bengaluru"/>
    <s v="Karnataka"/>
    <x v="2"/>
    <x v="3"/>
    <x v="40"/>
    <x v="1"/>
    <n v="72432.820000000007"/>
    <n v="144865.64000000001"/>
    <n v="18"/>
    <n v="118789.82480000002"/>
    <x v="1"/>
    <x v="0"/>
    <x v="2"/>
    <n v="3"/>
    <n v="40477276.296199858"/>
  </r>
  <r>
    <n v="503095"/>
    <n v="10946"/>
    <d v="2025-05-30T00:00:00"/>
    <x v="33"/>
    <x v="0"/>
    <s v="Mysuru"/>
    <s v="Karnataka"/>
    <x v="2"/>
    <x v="14"/>
    <x v="77"/>
    <x v="2"/>
    <n v="63323.519999999997"/>
    <n v="63323.519999999997"/>
    <n v="25"/>
    <n v="47492.639999999999"/>
    <x v="1"/>
    <x v="0"/>
    <x v="2"/>
    <n v="1"/>
    <n v="40477276.296199858"/>
  </r>
  <r>
    <n v="503096"/>
    <n v="10769"/>
    <d v="2025-03-15T00:00:00"/>
    <x v="14"/>
    <x v="1"/>
    <s v="Kolkata"/>
    <s v="West Bengal"/>
    <x v="4"/>
    <x v="7"/>
    <x v="10"/>
    <x v="2"/>
    <n v="681.83"/>
    <n v="681.83"/>
    <n v="19"/>
    <n v="552.28230000000008"/>
    <x v="0"/>
    <x v="0"/>
    <x v="1"/>
    <n v="3"/>
    <n v="40477276.296199858"/>
  </r>
  <r>
    <n v="503097"/>
    <n v="10765"/>
    <d v="2026-04-30T00:00:00"/>
    <x v="40"/>
    <x v="1"/>
    <s v="Visakhapatnam"/>
    <s v="Andhra Pradesh"/>
    <x v="2"/>
    <x v="6"/>
    <x v="7"/>
    <x v="2"/>
    <n v="5768.42"/>
    <n v="5768.42"/>
    <n v="26"/>
    <n v="4268.6307999999999"/>
    <x v="0"/>
    <x v="0"/>
    <x v="1"/>
    <n v="6"/>
    <n v="40477276.296199858"/>
  </r>
  <r>
    <n v="503098"/>
    <n v="10575"/>
    <d v="2026-02-11T00:00:00"/>
    <x v="4"/>
    <x v="0"/>
    <s v="Jaipur"/>
    <s v="Rajasthan"/>
    <x v="5"/>
    <x v="23"/>
    <x v="94"/>
    <x v="2"/>
    <n v="793.83"/>
    <n v="793.83"/>
    <n v="25"/>
    <n v="595.37250000000006"/>
    <x v="3"/>
    <x v="0"/>
    <x v="2"/>
    <n v="3"/>
    <n v="40477276.296199858"/>
  </r>
  <r>
    <n v="503099"/>
    <n v="11439"/>
    <d v="2026-05-14T00:00:00"/>
    <x v="15"/>
    <x v="1"/>
    <s v="Kochi"/>
    <s v="Kerala"/>
    <x v="2"/>
    <x v="3"/>
    <x v="57"/>
    <x v="2"/>
    <n v="53400.94"/>
    <n v="53400.94"/>
    <n v="22"/>
    <n v="41652.733200000002"/>
    <x v="1"/>
    <x v="0"/>
    <x v="1"/>
    <n v="3"/>
    <n v="40477276.296199858"/>
  </r>
  <r>
    <n v="503100"/>
    <n v="11282"/>
    <d v="2025-08-17T00:00:00"/>
    <x v="3"/>
    <x v="1"/>
    <s v="Ranchi"/>
    <s v="Jharkhand"/>
    <x v="4"/>
    <x v="21"/>
    <x v="98"/>
    <x v="2"/>
    <n v="505.47"/>
    <n v="505.47"/>
    <n v="26"/>
    <n v="374.0478"/>
    <x v="4"/>
    <x v="0"/>
    <x v="2"/>
    <n v="4"/>
    <n v="40477276.296199858"/>
  </r>
  <r>
    <n v="503101"/>
    <n v="11141"/>
    <d v="2025-12-09T00:00:00"/>
    <x v="29"/>
    <x v="1"/>
    <s v="Bhopal"/>
    <s v="Madhya Pradesh"/>
    <x v="2"/>
    <x v="3"/>
    <x v="40"/>
    <x v="2"/>
    <n v="74044.509999999995"/>
    <n v="74044.509999999995"/>
    <n v="10"/>
    <n v="66640.058999999994"/>
    <x v="0"/>
    <x v="0"/>
    <x v="2"/>
    <n v="1"/>
    <n v="40477276.296199858"/>
  </r>
  <r>
    <n v="503102"/>
    <n v="10139"/>
    <d v="2025-07-10T00:00:00"/>
    <x v="4"/>
    <x v="1"/>
    <s v="Surat"/>
    <s v="Gujarat"/>
    <x v="3"/>
    <x v="20"/>
    <x v="50"/>
    <x v="2"/>
    <n v="3389.18"/>
    <n v="3389.18"/>
    <n v="6"/>
    <n v="3185.8291999999997"/>
    <x v="2"/>
    <x v="0"/>
    <x v="0"/>
    <n v="2"/>
    <n v="40477276.296199858"/>
  </r>
  <r>
    <n v="503103"/>
    <n v="10637"/>
    <d v="2026-06-02T00:00:00"/>
    <x v="4"/>
    <x v="0"/>
    <s v="Lucknow"/>
    <s v="Uttar Pradesh"/>
    <x v="6"/>
    <x v="25"/>
    <x v="92"/>
    <x v="2"/>
    <n v="383.04"/>
    <n v="383.04"/>
    <n v="20"/>
    <n v="306.43200000000002"/>
    <x v="4"/>
    <x v="0"/>
    <x v="2"/>
    <n v="3"/>
    <n v="40477276.296199858"/>
  </r>
  <r>
    <n v="503104"/>
    <n v="11130"/>
    <d v="2025-12-23T00:00:00"/>
    <x v="11"/>
    <x v="1"/>
    <s v="Patna"/>
    <s v="Bihar"/>
    <x v="2"/>
    <x v="5"/>
    <x v="26"/>
    <x v="1"/>
    <n v="5489.1"/>
    <n v="10978.2"/>
    <n v="17"/>
    <n v="9111.9060000000009"/>
    <x v="0"/>
    <x v="2"/>
    <x v="4"/>
    <n v="0"/>
    <n v="3077928.2320000008"/>
  </r>
  <r>
    <n v="503105"/>
    <n v="10720"/>
    <d v="2025-08-14T00:00:00"/>
    <x v="7"/>
    <x v="1"/>
    <s v="Surat"/>
    <s v="Gujarat"/>
    <x v="4"/>
    <x v="21"/>
    <x v="64"/>
    <x v="2"/>
    <n v="623.89"/>
    <n v="623.89"/>
    <n v="21"/>
    <n v="492.87310000000002"/>
    <x v="4"/>
    <x v="0"/>
    <x v="1"/>
    <n v="1"/>
    <n v="40477276.296199858"/>
  </r>
  <r>
    <n v="503106"/>
    <n v="10609"/>
    <d v="2025-03-28T00:00:00"/>
    <x v="0"/>
    <x v="1"/>
    <s v="Surat"/>
    <s v="Gujarat"/>
    <x v="3"/>
    <x v="4"/>
    <x v="88"/>
    <x v="1"/>
    <n v="6825.51"/>
    <n v="13651.02"/>
    <n v="13"/>
    <n v="11876.3874"/>
    <x v="1"/>
    <x v="0"/>
    <x v="2"/>
    <n v="2"/>
    <n v="40477276.296199858"/>
  </r>
  <r>
    <n v="503107"/>
    <n v="10014"/>
    <d v="2025-08-18T00:00:00"/>
    <x v="0"/>
    <x v="0"/>
    <s v="Kochi"/>
    <s v="Kerala"/>
    <x v="4"/>
    <x v="15"/>
    <x v="73"/>
    <x v="1"/>
    <n v="496.2"/>
    <n v="992.4"/>
    <n v="5"/>
    <n v="942.78"/>
    <x v="1"/>
    <x v="0"/>
    <x v="0"/>
    <n v="3"/>
    <n v="40477276.296199858"/>
  </r>
  <r>
    <n v="503108"/>
    <n v="11397"/>
    <d v="2025-01-17T00:00:00"/>
    <x v="13"/>
    <x v="0"/>
    <s v="Chennai"/>
    <s v="Tamil Nadu"/>
    <x v="2"/>
    <x v="5"/>
    <x v="5"/>
    <x v="1"/>
    <n v="5669.69"/>
    <n v="11339.38"/>
    <n v="24"/>
    <n v="8617.9287999999997"/>
    <x v="5"/>
    <x v="0"/>
    <x v="1"/>
    <n v="2"/>
    <n v="40477276.296199858"/>
  </r>
  <r>
    <n v="503109"/>
    <n v="10697"/>
    <d v="2025-06-23T00:00:00"/>
    <x v="11"/>
    <x v="0"/>
    <s v="Pune"/>
    <s v="Maharashtra"/>
    <x v="4"/>
    <x v="18"/>
    <x v="69"/>
    <x v="2"/>
    <n v="360.33"/>
    <n v="360.33"/>
    <n v="13"/>
    <n v="313.4871"/>
    <x v="1"/>
    <x v="0"/>
    <x v="0"/>
    <n v="1"/>
    <n v="40477276.296199858"/>
  </r>
  <r>
    <n v="503110"/>
    <n v="11347"/>
    <d v="2026-06-28T00:00:00"/>
    <x v="0"/>
    <x v="1"/>
    <s v="Chennai"/>
    <s v="Tamil Nadu"/>
    <x v="6"/>
    <x v="16"/>
    <x v="70"/>
    <x v="2"/>
    <n v="605.75"/>
    <n v="605.75"/>
    <n v="7"/>
    <n v="563.34749999999997"/>
    <x v="0"/>
    <x v="0"/>
    <x v="1"/>
    <n v="3"/>
    <n v="40477276.296199858"/>
  </r>
  <r>
    <n v="503111"/>
    <n v="10333"/>
    <d v="2025-08-12T00:00:00"/>
    <x v="8"/>
    <x v="0"/>
    <s v="Chennai"/>
    <s v="Tamil Nadu"/>
    <x v="4"/>
    <x v="7"/>
    <x v="10"/>
    <x v="2"/>
    <n v="724.82"/>
    <n v="724.82"/>
    <n v="22"/>
    <n v="565.35960000000011"/>
    <x v="0"/>
    <x v="1"/>
    <x v="3"/>
    <n v="5"/>
    <n v="1813400.6490999996"/>
  </r>
  <r>
    <n v="503112"/>
    <n v="10187"/>
    <d v="2025-09-06T00:00:00"/>
    <x v="15"/>
    <x v="0"/>
    <s v="Chennai"/>
    <s v="Tamil Nadu"/>
    <x v="4"/>
    <x v="15"/>
    <x v="18"/>
    <x v="2"/>
    <n v="570.67999999999995"/>
    <n v="570.67999999999995"/>
    <n v="10"/>
    <n v="513.61199999999997"/>
    <x v="0"/>
    <x v="0"/>
    <x v="2"/>
    <n v="2"/>
    <n v="40477276.296199858"/>
  </r>
  <r>
    <n v="503113"/>
    <n v="10537"/>
    <d v="2026-05-07T00:00:00"/>
    <x v="5"/>
    <x v="1"/>
    <s v="Patna"/>
    <s v="Bihar"/>
    <x v="4"/>
    <x v="15"/>
    <x v="18"/>
    <x v="4"/>
    <n v="621.75"/>
    <n v="3108.75"/>
    <n v="22"/>
    <n v="2424.8250000000003"/>
    <x v="1"/>
    <x v="0"/>
    <x v="1"/>
    <n v="2"/>
    <n v="40477276.296199858"/>
  </r>
  <r>
    <n v="503114"/>
    <n v="10193"/>
    <d v="2025-04-11T00:00:00"/>
    <x v="25"/>
    <x v="0"/>
    <s v="Mumbai"/>
    <s v="Maharashtra"/>
    <x v="2"/>
    <x v="6"/>
    <x v="60"/>
    <x v="2"/>
    <n v="3436.02"/>
    <n v="3436.02"/>
    <n v="18"/>
    <n v="2817.5364000000004"/>
    <x v="0"/>
    <x v="0"/>
    <x v="1"/>
    <n v="3"/>
    <n v="40477276.296199858"/>
  </r>
  <r>
    <n v="503115"/>
    <n v="10071"/>
    <d v="2025-05-09T00:00:00"/>
    <x v="11"/>
    <x v="1"/>
    <s v="Vadodara"/>
    <s v="Gujarat"/>
    <x v="1"/>
    <x v="2"/>
    <x v="2"/>
    <x v="2"/>
    <n v="2484.25"/>
    <n v="2484.25"/>
    <n v="11"/>
    <n v="2210.9825000000001"/>
    <x v="0"/>
    <x v="0"/>
    <x v="2"/>
    <n v="4"/>
    <n v="40477276.296199858"/>
  </r>
  <r>
    <n v="503116"/>
    <n v="10329"/>
    <d v="2026-06-20T00:00:00"/>
    <x v="1"/>
    <x v="0"/>
    <s v="Bhubaneswar"/>
    <s v="Odisha"/>
    <x v="3"/>
    <x v="20"/>
    <x v="50"/>
    <x v="4"/>
    <n v="3596.63"/>
    <n v="17983.150000000001"/>
    <n v="11"/>
    <n v="16005.003500000001"/>
    <x v="1"/>
    <x v="0"/>
    <x v="1"/>
    <n v="5"/>
    <n v="40477276.296199858"/>
  </r>
  <r>
    <n v="503117"/>
    <n v="10027"/>
    <d v="2026-02-05T00:00:00"/>
    <x v="36"/>
    <x v="1"/>
    <s v="Bengaluru"/>
    <s v="Karnataka"/>
    <x v="0"/>
    <x v="13"/>
    <x v="103"/>
    <x v="2"/>
    <n v="158.84"/>
    <n v="158.84"/>
    <n v="29"/>
    <n v="112.7764"/>
    <x v="3"/>
    <x v="0"/>
    <x v="0"/>
    <n v="1"/>
    <n v="40477276.296199858"/>
  </r>
  <r>
    <n v="503118"/>
    <n v="10992"/>
    <d v="2026-06-26T00:00:00"/>
    <x v="0"/>
    <x v="1"/>
    <s v="Bengaluru"/>
    <s v="Karnataka"/>
    <x v="4"/>
    <x v="15"/>
    <x v="96"/>
    <x v="0"/>
    <n v="762.92"/>
    <n v="3051.68"/>
    <n v="28"/>
    <n v="2197.2095999999997"/>
    <x v="3"/>
    <x v="0"/>
    <x v="1"/>
    <n v="2"/>
    <n v="40477276.296199858"/>
  </r>
  <r>
    <n v="503119"/>
    <n v="10258"/>
    <d v="2026-03-29T00:00:00"/>
    <x v="16"/>
    <x v="0"/>
    <s v="Bhubaneswar"/>
    <s v="Odisha"/>
    <x v="1"/>
    <x v="2"/>
    <x v="6"/>
    <x v="1"/>
    <n v="4715.37"/>
    <n v="9430.74"/>
    <n v="16"/>
    <n v="7921.8215999999993"/>
    <x v="0"/>
    <x v="2"/>
    <x v="1"/>
    <n v="0"/>
    <n v="3077928.2320000008"/>
  </r>
  <r>
    <n v="503120"/>
    <n v="10021"/>
    <d v="2026-01-27T00:00:00"/>
    <x v="31"/>
    <x v="1"/>
    <s v="Kolkata"/>
    <s v="West Bengal"/>
    <x v="4"/>
    <x v="21"/>
    <x v="47"/>
    <x v="1"/>
    <n v="474.69"/>
    <n v="949.38"/>
    <n v="18"/>
    <n v="778.49160000000006"/>
    <x v="3"/>
    <x v="0"/>
    <x v="2"/>
    <n v="1"/>
    <n v="40477276.296199858"/>
  </r>
  <r>
    <n v="503121"/>
    <n v="10877"/>
    <d v="2025-08-06T00:00:00"/>
    <x v="41"/>
    <x v="0"/>
    <s v="Visakhapatnam"/>
    <s v="Andhra Pradesh"/>
    <x v="6"/>
    <x v="25"/>
    <x v="100"/>
    <x v="2"/>
    <n v="493.74"/>
    <n v="493.74"/>
    <n v="16"/>
    <n v="414.74160000000001"/>
    <x v="1"/>
    <x v="0"/>
    <x v="0"/>
    <n v="2"/>
    <n v="40477276.296199858"/>
  </r>
  <r>
    <n v="503122"/>
    <n v="10329"/>
    <d v="2025-07-02T00:00:00"/>
    <x v="1"/>
    <x v="0"/>
    <s v="Bhubaneswar"/>
    <s v="Odisha"/>
    <x v="4"/>
    <x v="7"/>
    <x v="8"/>
    <x v="1"/>
    <n v="469.11"/>
    <n v="938.22"/>
    <n v="2"/>
    <n v="919.4556"/>
    <x v="1"/>
    <x v="0"/>
    <x v="1"/>
    <n v="7"/>
    <n v="40477276.296199858"/>
  </r>
  <r>
    <n v="503123"/>
    <n v="10390"/>
    <d v="2026-07-18T00:00:00"/>
    <x v="41"/>
    <x v="0"/>
    <s v="Surat"/>
    <s v="Gujarat"/>
    <x v="1"/>
    <x v="2"/>
    <x v="66"/>
    <x v="2"/>
    <n v="4147.49"/>
    <n v="4147.49"/>
    <n v="3"/>
    <n v="4023.0652999999998"/>
    <x v="3"/>
    <x v="0"/>
    <x v="1"/>
    <n v="5"/>
    <n v="40477276.296199858"/>
  </r>
  <r>
    <n v="503124"/>
    <n v="10936"/>
    <d v="2026-03-27T00:00:00"/>
    <x v="41"/>
    <x v="1"/>
    <s v="Pune"/>
    <s v="Maharashtra"/>
    <x v="2"/>
    <x v="14"/>
    <x v="17"/>
    <x v="2"/>
    <n v="58870.18"/>
    <n v="58870.18"/>
    <n v="22"/>
    <n v="45918.740400000002"/>
    <x v="2"/>
    <x v="0"/>
    <x v="4"/>
    <n v="2"/>
    <n v="40477276.296199858"/>
  </r>
  <r>
    <n v="503125"/>
    <n v="11186"/>
    <d v="2026-01-12T00:00:00"/>
    <x v="39"/>
    <x v="1"/>
    <s v="Mysuru"/>
    <s v="Karnataka"/>
    <x v="3"/>
    <x v="20"/>
    <x v="36"/>
    <x v="2"/>
    <n v="6408.35"/>
    <n v="6408.35"/>
    <n v="19"/>
    <n v="5190.7635000000009"/>
    <x v="0"/>
    <x v="0"/>
    <x v="2"/>
    <n v="4"/>
    <n v="40477276.296199858"/>
  </r>
  <r>
    <n v="503126"/>
    <n v="10784"/>
    <d v="2025-03-03T00:00:00"/>
    <x v="1"/>
    <x v="1"/>
    <s v="Mumbai"/>
    <s v="Maharashtra"/>
    <x v="1"/>
    <x v="1"/>
    <x v="84"/>
    <x v="2"/>
    <n v="2182.0100000000002"/>
    <n v="2182.0100000000002"/>
    <n v="12"/>
    <n v="1920.1688000000001"/>
    <x v="1"/>
    <x v="0"/>
    <x v="0"/>
    <n v="7"/>
    <n v="40477276.296199858"/>
  </r>
  <r>
    <n v="503127"/>
    <n v="10769"/>
    <d v="2025-01-19T00:00:00"/>
    <x v="14"/>
    <x v="1"/>
    <s v="Kolkata"/>
    <s v="West Bengal"/>
    <x v="3"/>
    <x v="8"/>
    <x v="46"/>
    <x v="2"/>
    <n v="1250.8900000000001"/>
    <n v="1250.8900000000001"/>
    <n v="6"/>
    <n v="1175.8366000000001"/>
    <x v="0"/>
    <x v="1"/>
    <x v="0"/>
    <n v="3"/>
    <n v="1813400.6490999996"/>
  </r>
  <r>
    <n v="503128"/>
    <n v="10570"/>
    <d v="2025-12-23T00:00:00"/>
    <x v="12"/>
    <x v="1"/>
    <s v="Pune"/>
    <s v="Maharashtra"/>
    <x v="4"/>
    <x v="15"/>
    <x v="73"/>
    <x v="2"/>
    <n v="511.8"/>
    <n v="511.8"/>
    <n v="27"/>
    <n v="373.61399999999998"/>
    <x v="4"/>
    <x v="2"/>
    <x v="1"/>
    <n v="0"/>
    <n v="3077928.2320000008"/>
  </r>
  <r>
    <n v="503129"/>
    <n v="10105"/>
    <d v="2025-09-09T00:00:00"/>
    <x v="3"/>
    <x v="1"/>
    <s v="Dehradun"/>
    <s v="Uttarakhand"/>
    <x v="2"/>
    <x v="14"/>
    <x v="61"/>
    <x v="2"/>
    <n v="65781.320000000007"/>
    <n v="65781.320000000007"/>
    <n v="17"/>
    <n v="54598.495600000002"/>
    <x v="1"/>
    <x v="0"/>
    <x v="1"/>
    <n v="6"/>
    <n v="40477276.296199858"/>
  </r>
  <r>
    <n v="503130"/>
    <n v="10971"/>
    <d v="2025-11-17T00:00:00"/>
    <x v="8"/>
    <x v="1"/>
    <s v="Pune"/>
    <s v="Maharashtra"/>
    <x v="2"/>
    <x v="3"/>
    <x v="57"/>
    <x v="1"/>
    <n v="51992.03"/>
    <n v="103984.06"/>
    <n v="18"/>
    <n v="85266.929199999999"/>
    <x v="0"/>
    <x v="1"/>
    <x v="4"/>
    <n v="1"/>
    <n v="1813400.6490999996"/>
  </r>
  <r>
    <n v="503131"/>
    <n v="10025"/>
    <d v="2026-01-25T00:00:00"/>
    <x v="41"/>
    <x v="0"/>
    <s v="Hyderabad"/>
    <s v="Telangana"/>
    <x v="1"/>
    <x v="2"/>
    <x v="2"/>
    <x v="2"/>
    <n v="2646.67"/>
    <n v="2646.67"/>
    <n v="14"/>
    <n v="2276.1361999999999"/>
    <x v="1"/>
    <x v="0"/>
    <x v="2"/>
    <n v="4"/>
    <n v="40477276.296199858"/>
  </r>
  <r>
    <n v="503132"/>
    <n v="10299"/>
    <d v="2025-09-23T00:00:00"/>
    <x v="4"/>
    <x v="0"/>
    <s v="Bengaluru"/>
    <s v="Karnataka"/>
    <x v="5"/>
    <x v="12"/>
    <x v="43"/>
    <x v="2"/>
    <n v="598.94000000000005"/>
    <n v="598.94000000000005"/>
    <n v="13"/>
    <n v="521.07780000000002"/>
    <x v="0"/>
    <x v="0"/>
    <x v="2"/>
    <n v="4"/>
    <n v="40477276.296199858"/>
  </r>
  <r>
    <n v="503133"/>
    <n v="11090"/>
    <d v="2026-01-13T00:00:00"/>
    <x v="3"/>
    <x v="1"/>
    <s v="Indore"/>
    <s v="Madhya Pradesh"/>
    <x v="4"/>
    <x v="15"/>
    <x v="68"/>
    <x v="2"/>
    <n v="683.47"/>
    <n v="683.47"/>
    <n v="28"/>
    <n v="492.09840000000003"/>
    <x v="1"/>
    <x v="0"/>
    <x v="2"/>
    <n v="5"/>
    <n v="40477276.296199858"/>
  </r>
  <r>
    <n v="503134"/>
    <n v="10597"/>
    <d v="2025-11-11T00:00:00"/>
    <x v="29"/>
    <x v="0"/>
    <s v="Mysuru"/>
    <s v="Karnataka"/>
    <x v="1"/>
    <x v="1"/>
    <x v="74"/>
    <x v="2"/>
    <n v="2111.77"/>
    <n v="2111.77"/>
    <n v="19"/>
    <n v="1710.5337000000002"/>
    <x v="2"/>
    <x v="0"/>
    <x v="1"/>
    <n v="4"/>
    <n v="40477276.296199858"/>
  </r>
  <r>
    <n v="503135"/>
    <n v="10807"/>
    <d v="2025-04-16T00:00:00"/>
    <x v="25"/>
    <x v="0"/>
    <s v="Hyderabad"/>
    <s v="Telangana"/>
    <x v="2"/>
    <x v="5"/>
    <x v="34"/>
    <x v="2"/>
    <n v="1535.4"/>
    <n v="1535.4"/>
    <n v="8"/>
    <n v="1412.5680000000002"/>
    <x v="1"/>
    <x v="0"/>
    <x v="1"/>
    <n v="4"/>
    <n v="40477276.296199858"/>
  </r>
  <r>
    <n v="503136"/>
    <n v="10635"/>
    <d v="2026-06-21T00:00:00"/>
    <x v="22"/>
    <x v="1"/>
    <s v="Mumbai"/>
    <s v="Maharashtra"/>
    <x v="1"/>
    <x v="1"/>
    <x v="74"/>
    <x v="2"/>
    <n v="1903.61"/>
    <n v="1903.61"/>
    <n v="19"/>
    <n v="1541.9241"/>
    <x v="1"/>
    <x v="0"/>
    <x v="1"/>
    <n v="3"/>
    <n v="40477276.296199858"/>
  </r>
  <r>
    <n v="503137"/>
    <n v="10415"/>
    <d v="2026-03-03T00:00:00"/>
    <x v="11"/>
    <x v="0"/>
    <s v="Kochi"/>
    <s v="Kerala"/>
    <x v="3"/>
    <x v="20"/>
    <x v="63"/>
    <x v="2"/>
    <n v="6029.54"/>
    <n v="6029.54"/>
    <n v="30"/>
    <n v="4220.6779999999999"/>
    <x v="5"/>
    <x v="0"/>
    <x v="2"/>
    <n v="4"/>
    <n v="40477276.296199858"/>
  </r>
  <r>
    <n v="503138"/>
    <n v="10676"/>
    <d v="2025-03-28T00:00:00"/>
    <x v="5"/>
    <x v="0"/>
    <s v="Delhi"/>
    <s v="Delhi (NCT)"/>
    <x v="4"/>
    <x v="21"/>
    <x v="51"/>
    <x v="2"/>
    <n v="412.63"/>
    <n v="412.63"/>
    <n v="19"/>
    <n v="334.2303"/>
    <x v="4"/>
    <x v="0"/>
    <x v="1"/>
    <n v="3"/>
    <n v="40477276.296199858"/>
  </r>
  <r>
    <n v="503139"/>
    <n v="10095"/>
    <d v="2025-08-06T00:00:00"/>
    <x v="12"/>
    <x v="0"/>
    <s v="Bengaluru"/>
    <s v="Karnataka"/>
    <x v="2"/>
    <x v="6"/>
    <x v="7"/>
    <x v="2"/>
    <n v="5171.79"/>
    <n v="5171.79"/>
    <n v="23"/>
    <n v="3982.2782999999999"/>
    <x v="0"/>
    <x v="0"/>
    <x v="2"/>
    <n v="3"/>
    <n v="40477276.296199858"/>
  </r>
  <r>
    <n v="503140"/>
    <n v="11378"/>
    <d v="2025-07-18T00:00:00"/>
    <x v="21"/>
    <x v="0"/>
    <s v="Mumbai"/>
    <s v="Maharashtra"/>
    <x v="2"/>
    <x v="6"/>
    <x v="58"/>
    <x v="2"/>
    <n v="29625.08"/>
    <n v="29625.08"/>
    <n v="27"/>
    <n v="21626.308400000002"/>
    <x v="0"/>
    <x v="0"/>
    <x v="0"/>
    <n v="7"/>
    <n v="40477276.296199858"/>
  </r>
  <r>
    <n v="503141"/>
    <n v="10717"/>
    <d v="2025-12-02T00:00:00"/>
    <x v="8"/>
    <x v="1"/>
    <s v="Dehradun"/>
    <s v="Uttarakhand"/>
    <x v="4"/>
    <x v="21"/>
    <x v="47"/>
    <x v="2"/>
    <n v="438.23"/>
    <n v="438.23"/>
    <n v="15"/>
    <n v="372.49549999999999"/>
    <x v="3"/>
    <x v="0"/>
    <x v="1"/>
    <n v="4"/>
    <n v="40477276.296199858"/>
  </r>
  <r>
    <n v="503142"/>
    <n v="10244"/>
    <d v="2026-02-25T00:00:00"/>
    <x v="39"/>
    <x v="1"/>
    <s v="Indore"/>
    <s v="Madhya Pradesh"/>
    <x v="4"/>
    <x v="15"/>
    <x v="18"/>
    <x v="2"/>
    <n v="620.79"/>
    <n v="620.79"/>
    <n v="8"/>
    <n v="571.1268"/>
    <x v="3"/>
    <x v="0"/>
    <x v="1"/>
    <n v="6"/>
    <n v="40477276.296199858"/>
  </r>
  <r>
    <n v="503143"/>
    <n v="10591"/>
    <d v="2025-11-14T00:00:00"/>
    <x v="8"/>
    <x v="1"/>
    <s v="Noida"/>
    <s v="Uttar Pradesh"/>
    <x v="0"/>
    <x v="0"/>
    <x v="29"/>
    <x v="1"/>
    <n v="40.89"/>
    <n v="81.78"/>
    <n v="11"/>
    <n v="72.784199999999998"/>
    <x v="4"/>
    <x v="0"/>
    <x v="1"/>
    <n v="2"/>
    <n v="40477276.296199858"/>
  </r>
  <r>
    <n v="503144"/>
    <n v="10659"/>
    <d v="2025-10-12T00:00:00"/>
    <x v="25"/>
    <x v="0"/>
    <s v="Bengaluru"/>
    <s v="Karnataka"/>
    <x v="6"/>
    <x v="19"/>
    <x v="41"/>
    <x v="2"/>
    <n v="854.89"/>
    <n v="854.89"/>
    <n v="23"/>
    <n v="658.26530000000002"/>
    <x v="1"/>
    <x v="2"/>
    <x v="1"/>
    <n v="0"/>
    <n v="3077928.2320000008"/>
  </r>
  <r>
    <n v="503145"/>
    <n v="11302"/>
    <d v="2026-03-14T00:00:00"/>
    <x v="21"/>
    <x v="0"/>
    <s v="Bhopal"/>
    <s v="Madhya Pradesh"/>
    <x v="1"/>
    <x v="12"/>
    <x v="27"/>
    <x v="3"/>
    <n v="2010.67"/>
    <n v="6032.01"/>
    <n v="27"/>
    <n v="4403.3672999999999"/>
    <x v="1"/>
    <x v="0"/>
    <x v="2"/>
    <n v="2"/>
    <n v="40477276.296199858"/>
  </r>
  <r>
    <n v="503146"/>
    <n v="11168"/>
    <d v="2025-12-20T00:00:00"/>
    <x v="10"/>
    <x v="1"/>
    <s v="Bhopal"/>
    <s v="Madhya Pradesh"/>
    <x v="2"/>
    <x v="3"/>
    <x v="57"/>
    <x v="2"/>
    <n v="54216.05"/>
    <n v="54216.05"/>
    <n v="8"/>
    <n v="49878.766000000003"/>
    <x v="0"/>
    <x v="0"/>
    <x v="1"/>
    <n v="7"/>
    <n v="40477276.296199858"/>
  </r>
  <r>
    <n v="503147"/>
    <n v="11116"/>
    <d v="2026-06-04T00:00:00"/>
    <x v="11"/>
    <x v="1"/>
    <s v="Bengaluru"/>
    <s v="Karnataka"/>
    <x v="3"/>
    <x v="8"/>
    <x v="9"/>
    <x v="2"/>
    <n v="1056.4000000000001"/>
    <n v="1056.4000000000001"/>
    <n v="27"/>
    <n v="771.17200000000003"/>
    <x v="1"/>
    <x v="0"/>
    <x v="1"/>
    <n v="4"/>
    <n v="40477276.296199858"/>
  </r>
  <r>
    <n v="503148"/>
    <n v="11242"/>
    <d v="2025-02-14T00:00:00"/>
    <x v="3"/>
    <x v="1"/>
    <s v="Ranchi"/>
    <s v="Jharkhand"/>
    <x v="1"/>
    <x v="1"/>
    <x v="54"/>
    <x v="2"/>
    <n v="2397.0100000000002"/>
    <n v="2397.0100000000002"/>
    <n v="26"/>
    <n v="1773.7874000000002"/>
    <x v="1"/>
    <x v="0"/>
    <x v="0"/>
    <n v="3"/>
    <n v="40477276.296199858"/>
  </r>
  <r>
    <n v="503149"/>
    <n v="10768"/>
    <d v="2026-07-26T00:00:00"/>
    <x v="34"/>
    <x v="0"/>
    <s v="Chennai"/>
    <s v="Tamil Nadu"/>
    <x v="1"/>
    <x v="1"/>
    <x v="84"/>
    <x v="2"/>
    <n v="2243.6999999999998"/>
    <n v="2243.6999999999998"/>
    <n v="11"/>
    <n v="1996.8929999999998"/>
    <x v="0"/>
    <x v="2"/>
    <x v="0"/>
    <n v="0"/>
    <n v="3077928.2320000008"/>
  </r>
  <r>
    <n v="503150"/>
    <n v="10831"/>
    <d v="2026-07-01T00:00:00"/>
    <x v="13"/>
    <x v="1"/>
    <s v="Bengaluru"/>
    <s v="Karnataka"/>
    <x v="3"/>
    <x v="4"/>
    <x v="4"/>
    <x v="4"/>
    <n v="3441.48"/>
    <n v="17207.400000000001"/>
    <n v="27"/>
    <n v="12561.402"/>
    <x v="0"/>
    <x v="0"/>
    <x v="1"/>
    <n v="7"/>
    <n v="40477276.296199858"/>
  </r>
  <r>
    <n v="503151"/>
    <n v="10922"/>
    <d v="2025-04-15T00:00:00"/>
    <x v="22"/>
    <x v="1"/>
    <s v="Nashik"/>
    <s v="Maharashtra"/>
    <x v="1"/>
    <x v="9"/>
    <x v="45"/>
    <x v="1"/>
    <n v="1890.43"/>
    <n v="3780.86"/>
    <n v="3"/>
    <n v="3667.4342000000001"/>
    <x v="1"/>
    <x v="2"/>
    <x v="3"/>
    <n v="0"/>
    <n v="3077928.2320000008"/>
  </r>
  <r>
    <n v="503152"/>
    <n v="10678"/>
    <d v="2026-02-08T00:00:00"/>
    <x v="34"/>
    <x v="0"/>
    <s v="Patna"/>
    <s v="Bihar"/>
    <x v="0"/>
    <x v="0"/>
    <x v="29"/>
    <x v="2"/>
    <n v="39.08"/>
    <n v="39.08"/>
    <n v="26"/>
    <n v="28.9192"/>
    <x v="1"/>
    <x v="0"/>
    <x v="1"/>
    <n v="4"/>
    <n v="40477276.296199858"/>
  </r>
  <r>
    <n v="503153"/>
    <n v="10749"/>
    <d v="2026-03-25T00:00:00"/>
    <x v="14"/>
    <x v="0"/>
    <s v="Lucknow"/>
    <s v="Uttar Pradesh"/>
    <x v="2"/>
    <x v="14"/>
    <x v="77"/>
    <x v="1"/>
    <n v="62339.199999999997"/>
    <n v="124678.39999999999"/>
    <n v="15"/>
    <n v="105976.64"/>
    <x v="5"/>
    <x v="2"/>
    <x v="4"/>
    <n v="0"/>
    <n v="3077928.2320000008"/>
  </r>
  <r>
    <n v="503154"/>
    <n v="10432"/>
    <d v="2026-06-04T00:00:00"/>
    <x v="0"/>
    <x v="0"/>
    <s v="Bengaluru"/>
    <s v="Karnataka"/>
    <x v="2"/>
    <x v="14"/>
    <x v="61"/>
    <x v="2"/>
    <n v="65905"/>
    <n v="65905"/>
    <n v="3"/>
    <n v="63927.85"/>
    <x v="0"/>
    <x v="2"/>
    <x v="2"/>
    <n v="0"/>
    <n v="3077928.2320000008"/>
  </r>
  <r>
    <n v="503155"/>
    <n v="10316"/>
    <d v="2026-07-04T00:00:00"/>
    <x v="20"/>
    <x v="1"/>
    <s v="Bengaluru"/>
    <s v="Karnataka"/>
    <x v="5"/>
    <x v="23"/>
    <x v="109"/>
    <x v="3"/>
    <n v="2639.35"/>
    <n v="7918.0499999999993"/>
    <n v="6"/>
    <n v="7442.9669999999987"/>
    <x v="1"/>
    <x v="0"/>
    <x v="2"/>
    <n v="5"/>
    <n v="40477276.296199858"/>
  </r>
  <r>
    <n v="503156"/>
    <n v="10287"/>
    <d v="2026-05-10T00:00:00"/>
    <x v="3"/>
    <x v="1"/>
    <s v="Lucknow"/>
    <s v="Uttar Pradesh"/>
    <x v="4"/>
    <x v="7"/>
    <x v="10"/>
    <x v="1"/>
    <n v="686.57"/>
    <n v="1373.14"/>
    <n v="28"/>
    <n v="988.66079999999999"/>
    <x v="0"/>
    <x v="0"/>
    <x v="2"/>
    <n v="4"/>
    <n v="40477276.296199858"/>
  </r>
  <r>
    <n v="503157"/>
    <n v="10157"/>
    <d v="2026-02-10T00:00:00"/>
    <x v="32"/>
    <x v="0"/>
    <s v="Delhi"/>
    <s v="Delhi (NCT)"/>
    <x v="1"/>
    <x v="12"/>
    <x v="27"/>
    <x v="0"/>
    <n v="2012.04"/>
    <n v="8048.16"/>
    <n v="28"/>
    <n v="5794.6751999999997"/>
    <x v="1"/>
    <x v="0"/>
    <x v="1"/>
    <n v="6"/>
    <n v="40477276.296199858"/>
  </r>
  <r>
    <n v="503158"/>
    <n v="10991"/>
    <d v="2026-02-02T00:00:00"/>
    <x v="25"/>
    <x v="0"/>
    <s v="Noida"/>
    <s v="Uttar Pradesh"/>
    <x v="4"/>
    <x v="18"/>
    <x v="83"/>
    <x v="1"/>
    <n v="315.04000000000002"/>
    <n v="630.08000000000004"/>
    <n v="30"/>
    <n v="441.05599999999998"/>
    <x v="1"/>
    <x v="0"/>
    <x v="2"/>
    <n v="4"/>
    <n v="40477276.296199858"/>
  </r>
  <r>
    <n v="503159"/>
    <n v="11027"/>
    <d v="2026-05-15T00:00:00"/>
    <x v="20"/>
    <x v="0"/>
    <s v="Coimbatore"/>
    <s v="Tamil Nadu"/>
    <x v="3"/>
    <x v="11"/>
    <x v="72"/>
    <x v="4"/>
    <n v="1867.08"/>
    <n v="9335.4"/>
    <n v="14"/>
    <n v="8028.4439999999995"/>
    <x v="2"/>
    <x v="0"/>
    <x v="1"/>
    <n v="4"/>
    <n v="40477276.296199858"/>
  </r>
  <r>
    <n v="503160"/>
    <n v="10958"/>
    <d v="2026-06-19T00:00:00"/>
    <x v="15"/>
    <x v="1"/>
    <s v="Nagpur"/>
    <s v="Maharashtra"/>
    <x v="2"/>
    <x v="3"/>
    <x v="24"/>
    <x v="2"/>
    <n v="38823.410000000003"/>
    <n v="38823.410000000003"/>
    <n v="2"/>
    <n v="38046.941800000001"/>
    <x v="1"/>
    <x v="0"/>
    <x v="2"/>
    <n v="4"/>
    <n v="40477276.296199858"/>
  </r>
  <r>
    <n v="503161"/>
    <n v="10418"/>
    <d v="2025-02-12T00:00:00"/>
    <x v="8"/>
    <x v="0"/>
    <s v="Patna"/>
    <s v="Bihar"/>
    <x v="2"/>
    <x v="6"/>
    <x v="58"/>
    <x v="2"/>
    <n v="29402.81"/>
    <n v="29402.81"/>
    <n v="25"/>
    <n v="22052.107500000002"/>
    <x v="1"/>
    <x v="0"/>
    <x v="1"/>
    <n v="4"/>
    <n v="40477276.296199858"/>
  </r>
  <r>
    <n v="503162"/>
    <n v="10833"/>
    <d v="2026-03-09T00:00:00"/>
    <x v="22"/>
    <x v="0"/>
    <s v="Jaipur"/>
    <s v="Rajasthan"/>
    <x v="4"/>
    <x v="21"/>
    <x v="47"/>
    <x v="1"/>
    <n v="432.02"/>
    <n v="864.04"/>
    <n v="30"/>
    <n v="604.82799999999997"/>
    <x v="1"/>
    <x v="0"/>
    <x v="2"/>
    <n v="2"/>
    <n v="40477276.296199858"/>
  </r>
  <r>
    <n v="503163"/>
    <n v="10817"/>
    <d v="2025-05-15T00:00:00"/>
    <x v="27"/>
    <x v="1"/>
    <s v="Chennai"/>
    <s v="Tamil Nadu"/>
    <x v="2"/>
    <x v="3"/>
    <x v="3"/>
    <x v="3"/>
    <n v="25529.360000000001"/>
    <n v="76588.08"/>
    <n v="7"/>
    <n v="71226.914399999994"/>
    <x v="1"/>
    <x v="0"/>
    <x v="0"/>
    <n v="2"/>
    <n v="40477276.296199858"/>
  </r>
  <r>
    <n v="503164"/>
    <n v="10327"/>
    <d v="2026-04-27T00:00:00"/>
    <x v="40"/>
    <x v="1"/>
    <s v="Kochi"/>
    <s v="Kerala"/>
    <x v="2"/>
    <x v="5"/>
    <x v="33"/>
    <x v="1"/>
    <n v="4290.29"/>
    <n v="8580.58"/>
    <n v="26"/>
    <n v="6349.6292000000003"/>
    <x v="1"/>
    <x v="0"/>
    <x v="1"/>
    <n v="7"/>
    <n v="40477276.296199858"/>
  </r>
  <r>
    <n v="503165"/>
    <n v="11357"/>
    <d v="2025-09-14T00:00:00"/>
    <x v="41"/>
    <x v="1"/>
    <s v="Hyderabad"/>
    <s v="Telangana"/>
    <x v="3"/>
    <x v="20"/>
    <x v="44"/>
    <x v="4"/>
    <n v="7756.33"/>
    <n v="38781.65"/>
    <n v="11"/>
    <n v="34515.6685"/>
    <x v="1"/>
    <x v="0"/>
    <x v="2"/>
    <n v="3"/>
    <n v="40477276.296199858"/>
  </r>
  <r>
    <n v="503166"/>
    <n v="11405"/>
    <d v="2025-06-19T00:00:00"/>
    <x v="21"/>
    <x v="0"/>
    <s v="Nagpur"/>
    <s v="Maharashtra"/>
    <x v="1"/>
    <x v="12"/>
    <x v="32"/>
    <x v="2"/>
    <n v="2439.87"/>
    <n v="2439.87"/>
    <n v="22"/>
    <n v="1903.0986"/>
    <x v="1"/>
    <x v="0"/>
    <x v="4"/>
    <n v="4"/>
    <n v="40477276.296199858"/>
  </r>
  <r>
    <n v="503167"/>
    <n v="10423"/>
    <d v="2026-02-01T00:00:00"/>
    <x v="29"/>
    <x v="0"/>
    <s v="Indore"/>
    <s v="Madhya Pradesh"/>
    <x v="2"/>
    <x v="5"/>
    <x v="26"/>
    <x v="2"/>
    <n v="5310.96"/>
    <n v="5310.96"/>
    <n v="13"/>
    <n v="4620.5352000000003"/>
    <x v="0"/>
    <x v="0"/>
    <x v="0"/>
    <n v="2"/>
    <n v="40477276.296199858"/>
  </r>
  <r>
    <n v="503168"/>
    <n v="11300"/>
    <d v="2025-12-18T00:00:00"/>
    <x v="11"/>
    <x v="0"/>
    <s v="Bhopal"/>
    <s v="Madhya Pradesh"/>
    <x v="4"/>
    <x v="15"/>
    <x v="68"/>
    <x v="1"/>
    <n v="691.41"/>
    <n v="1382.82"/>
    <n v="11"/>
    <n v="1230.7097999999999"/>
    <x v="1"/>
    <x v="2"/>
    <x v="0"/>
    <n v="0"/>
    <n v="3077928.2320000008"/>
  </r>
  <r>
    <n v="503169"/>
    <n v="10531"/>
    <d v="2025-05-18T00:00:00"/>
    <x v="1"/>
    <x v="1"/>
    <s v="Indore"/>
    <s v="Madhya Pradesh"/>
    <x v="2"/>
    <x v="3"/>
    <x v="40"/>
    <x v="2"/>
    <n v="67410.429999999993"/>
    <n v="67410.429999999993"/>
    <n v="8"/>
    <n v="62017.595599999993"/>
    <x v="1"/>
    <x v="0"/>
    <x v="1"/>
    <n v="4"/>
    <n v="40477276.296199858"/>
  </r>
  <r>
    <n v="503170"/>
    <n v="10824"/>
    <d v="2025-08-08T00:00:00"/>
    <x v="12"/>
    <x v="0"/>
    <s v="Pune"/>
    <s v="Maharashtra"/>
    <x v="2"/>
    <x v="6"/>
    <x v="58"/>
    <x v="1"/>
    <n v="29513.63"/>
    <n v="59027.26"/>
    <n v="25"/>
    <n v="44270.445"/>
    <x v="1"/>
    <x v="0"/>
    <x v="2"/>
    <n v="4"/>
    <n v="40477276.296199858"/>
  </r>
  <r>
    <n v="503171"/>
    <n v="10234"/>
    <d v="2025-04-20T00:00:00"/>
    <x v="14"/>
    <x v="1"/>
    <s v="Ahmedabad"/>
    <s v="Gujarat"/>
    <x v="5"/>
    <x v="12"/>
    <x v="43"/>
    <x v="2"/>
    <n v="599.45000000000005"/>
    <n v="599.45000000000005"/>
    <n v="30"/>
    <n v="419.61500000000001"/>
    <x v="0"/>
    <x v="0"/>
    <x v="2"/>
    <n v="4"/>
    <n v="40477276.296199858"/>
  </r>
  <r>
    <n v="503172"/>
    <n v="10099"/>
    <d v="2025-04-13T00:00:00"/>
    <x v="20"/>
    <x v="0"/>
    <s v="Kochi"/>
    <s v="Kerala"/>
    <x v="3"/>
    <x v="8"/>
    <x v="46"/>
    <x v="2"/>
    <n v="1151.26"/>
    <n v="1151.26"/>
    <n v="25"/>
    <n v="863.44499999999994"/>
    <x v="1"/>
    <x v="0"/>
    <x v="1"/>
    <n v="1"/>
    <n v="40477276.296199858"/>
  </r>
  <r>
    <n v="503173"/>
    <n v="11441"/>
    <d v="2026-07-24T00:00:00"/>
    <x v="1"/>
    <x v="0"/>
    <s v="Jaipur"/>
    <s v="Rajasthan"/>
    <x v="0"/>
    <x v="0"/>
    <x v="29"/>
    <x v="2"/>
    <n v="39.89"/>
    <n v="39.89"/>
    <n v="11"/>
    <n v="35.502099999999999"/>
    <x v="1"/>
    <x v="0"/>
    <x v="0"/>
    <n v="3"/>
    <n v="40477276.296199858"/>
  </r>
  <r>
    <n v="503174"/>
    <n v="10887"/>
    <d v="2025-10-11T00:00:00"/>
    <x v="10"/>
    <x v="0"/>
    <s v="Delhi"/>
    <s v="Delhi (NCT)"/>
    <x v="2"/>
    <x v="6"/>
    <x v="60"/>
    <x v="1"/>
    <n v="3700.68"/>
    <n v="7401.36"/>
    <n v="14"/>
    <n v="6365.1695999999993"/>
    <x v="1"/>
    <x v="1"/>
    <x v="2"/>
    <n v="7"/>
    <n v="1813400.6490999996"/>
  </r>
  <r>
    <n v="503175"/>
    <n v="10086"/>
    <d v="2025-04-09T00:00:00"/>
    <x v="41"/>
    <x v="1"/>
    <s v="Mumbai"/>
    <s v="Maharashtra"/>
    <x v="0"/>
    <x v="13"/>
    <x v="89"/>
    <x v="4"/>
    <n v="282.43"/>
    <n v="1412.15"/>
    <n v="22"/>
    <n v="1101.4770000000001"/>
    <x v="1"/>
    <x v="0"/>
    <x v="1"/>
    <n v="4"/>
    <n v="40477276.296199858"/>
  </r>
  <r>
    <n v="503176"/>
    <n v="11108"/>
    <d v="2026-05-05T00:00:00"/>
    <x v="33"/>
    <x v="0"/>
    <s v="Jaipur"/>
    <s v="Rajasthan"/>
    <x v="3"/>
    <x v="8"/>
    <x v="9"/>
    <x v="2"/>
    <n v="948.5"/>
    <n v="948.5"/>
    <n v="2"/>
    <n v="929.53"/>
    <x v="0"/>
    <x v="0"/>
    <x v="1"/>
    <n v="5"/>
    <n v="40477276.296199858"/>
  </r>
  <r>
    <n v="503177"/>
    <n v="10569"/>
    <d v="2025-04-25T00:00:00"/>
    <x v="0"/>
    <x v="1"/>
    <s v="Bhopal"/>
    <s v="Madhya Pradesh"/>
    <x v="3"/>
    <x v="8"/>
    <x v="14"/>
    <x v="1"/>
    <n v="707.77"/>
    <n v="1415.54"/>
    <n v="19"/>
    <n v="1146.5874000000001"/>
    <x v="1"/>
    <x v="0"/>
    <x v="2"/>
    <n v="6"/>
    <n v="40477276.296199858"/>
  </r>
  <r>
    <n v="503178"/>
    <n v="10195"/>
    <d v="2025-09-12T00:00:00"/>
    <x v="25"/>
    <x v="0"/>
    <s v="Mumbai"/>
    <s v="Maharashtra"/>
    <x v="3"/>
    <x v="11"/>
    <x v="71"/>
    <x v="2"/>
    <n v="759.86"/>
    <n v="759.86"/>
    <n v="28"/>
    <n v="547.0992"/>
    <x v="3"/>
    <x v="0"/>
    <x v="0"/>
    <n v="5"/>
    <n v="40477276.296199858"/>
  </r>
  <r>
    <n v="503179"/>
    <n v="10683"/>
    <d v="2025-07-23T00:00:00"/>
    <x v="41"/>
    <x v="1"/>
    <s v="Chennai"/>
    <s v="Tamil Nadu"/>
    <x v="0"/>
    <x v="13"/>
    <x v="103"/>
    <x v="1"/>
    <n v="143.76"/>
    <n v="287.52"/>
    <n v="21"/>
    <n v="227.14079999999998"/>
    <x v="1"/>
    <x v="0"/>
    <x v="1"/>
    <n v="3"/>
    <n v="40477276.296199858"/>
  </r>
  <r>
    <n v="503180"/>
    <n v="10624"/>
    <d v="2026-06-29T00:00:00"/>
    <x v="30"/>
    <x v="1"/>
    <s v="Surat"/>
    <s v="Gujarat"/>
    <x v="5"/>
    <x v="23"/>
    <x v="94"/>
    <x v="3"/>
    <n v="779.98"/>
    <n v="2339.94"/>
    <n v="13"/>
    <n v="2035.7478000000001"/>
    <x v="0"/>
    <x v="0"/>
    <x v="0"/>
    <n v="5"/>
    <n v="40477276.296199858"/>
  </r>
  <r>
    <n v="503181"/>
    <n v="10223"/>
    <d v="2026-03-12T00:00:00"/>
    <x v="28"/>
    <x v="1"/>
    <s v="Mumbai"/>
    <s v="Maharashtra"/>
    <x v="2"/>
    <x v="5"/>
    <x v="5"/>
    <x v="2"/>
    <n v="5714.86"/>
    <n v="5714.86"/>
    <n v="23"/>
    <n v="4400.4421999999995"/>
    <x v="2"/>
    <x v="0"/>
    <x v="2"/>
    <n v="4"/>
    <n v="40477276.296199858"/>
  </r>
  <r>
    <n v="503182"/>
    <n v="10837"/>
    <d v="2026-03-17T00:00:00"/>
    <x v="9"/>
    <x v="1"/>
    <s v="Ahmedabad"/>
    <s v="Gujarat"/>
    <x v="4"/>
    <x v="21"/>
    <x v="51"/>
    <x v="2"/>
    <n v="414"/>
    <n v="414"/>
    <n v="20"/>
    <n v="331.20000000000005"/>
    <x v="1"/>
    <x v="0"/>
    <x v="2"/>
    <n v="2"/>
    <n v="40477276.296199858"/>
  </r>
  <r>
    <n v="503183"/>
    <n v="10151"/>
    <d v="2026-02-10T00:00:00"/>
    <x v="27"/>
    <x v="0"/>
    <s v="Bhubaneswar"/>
    <s v="Odisha"/>
    <x v="1"/>
    <x v="2"/>
    <x v="2"/>
    <x v="2"/>
    <n v="2412.86"/>
    <n v="2412.86"/>
    <n v="13"/>
    <n v="2099.1882000000001"/>
    <x v="1"/>
    <x v="1"/>
    <x v="1"/>
    <n v="4"/>
    <n v="1813400.6490999996"/>
  </r>
  <r>
    <n v="503184"/>
    <n v="10591"/>
    <d v="2026-04-14T00:00:00"/>
    <x v="8"/>
    <x v="1"/>
    <s v="Noida"/>
    <s v="Uttar Pradesh"/>
    <x v="3"/>
    <x v="20"/>
    <x v="63"/>
    <x v="1"/>
    <n v="5724.87"/>
    <n v="11449.74"/>
    <n v="3"/>
    <n v="11106.247799999999"/>
    <x v="5"/>
    <x v="0"/>
    <x v="1"/>
    <n v="2"/>
    <n v="40477276.296199858"/>
  </r>
  <r>
    <n v="503185"/>
    <n v="10379"/>
    <d v="2026-04-01T00:00:00"/>
    <x v="46"/>
    <x v="1"/>
    <s v="Hyderabad"/>
    <s v="Telangana"/>
    <x v="6"/>
    <x v="26"/>
    <x v="99"/>
    <x v="2"/>
    <n v="593.59"/>
    <n v="593.59"/>
    <n v="8"/>
    <n v="546.1028"/>
    <x v="1"/>
    <x v="0"/>
    <x v="1"/>
    <n v="3"/>
    <n v="40477276.296199858"/>
  </r>
  <r>
    <n v="503186"/>
    <n v="10446"/>
    <d v="2025-12-09T00:00:00"/>
    <x v="1"/>
    <x v="0"/>
    <s v="Delhi"/>
    <s v="Delhi (NCT)"/>
    <x v="0"/>
    <x v="13"/>
    <x v="67"/>
    <x v="0"/>
    <n v="178.37"/>
    <n v="713.48"/>
    <n v="23"/>
    <n v="549.37959999999998"/>
    <x v="3"/>
    <x v="0"/>
    <x v="2"/>
    <n v="4"/>
    <n v="40477276.296199858"/>
  </r>
  <r>
    <n v="503187"/>
    <n v="10928"/>
    <d v="2025-02-28T00:00:00"/>
    <x v="11"/>
    <x v="1"/>
    <s v="Mumbai"/>
    <s v="Maharashtra"/>
    <x v="2"/>
    <x v="3"/>
    <x v="24"/>
    <x v="2"/>
    <n v="40613.19"/>
    <n v="40613.19"/>
    <n v="18"/>
    <n v="33302.815800000004"/>
    <x v="5"/>
    <x v="1"/>
    <x v="1"/>
    <n v="1"/>
    <n v="1813400.6490999996"/>
  </r>
  <r>
    <n v="503188"/>
    <n v="10180"/>
    <d v="2026-04-09T00:00:00"/>
    <x v="23"/>
    <x v="1"/>
    <s v="Mumbai"/>
    <s v="Maharashtra"/>
    <x v="2"/>
    <x v="5"/>
    <x v="34"/>
    <x v="1"/>
    <n v="1489.34"/>
    <n v="2978.68"/>
    <n v="3"/>
    <n v="2889.3195999999998"/>
    <x v="4"/>
    <x v="0"/>
    <x v="1"/>
    <n v="4"/>
    <n v="40477276.296199858"/>
  </r>
  <r>
    <n v="503189"/>
    <n v="10670"/>
    <d v="2026-05-21T00:00:00"/>
    <x v="6"/>
    <x v="1"/>
    <s v="Mumbai"/>
    <s v="Maharashtra"/>
    <x v="5"/>
    <x v="23"/>
    <x v="59"/>
    <x v="2"/>
    <n v="2039.04"/>
    <n v="2039.04"/>
    <n v="13"/>
    <n v="1773.9648"/>
    <x v="1"/>
    <x v="0"/>
    <x v="4"/>
    <n v="4"/>
    <n v="40477276.296199858"/>
  </r>
  <r>
    <n v="503190"/>
    <n v="10413"/>
    <d v="2026-06-25T00:00:00"/>
    <x v="35"/>
    <x v="1"/>
    <s v="Indore"/>
    <s v="Madhya Pradesh"/>
    <x v="1"/>
    <x v="2"/>
    <x v="106"/>
    <x v="2"/>
    <n v="6324.24"/>
    <n v="6324.24"/>
    <n v="18"/>
    <n v="5185.8768"/>
    <x v="4"/>
    <x v="0"/>
    <x v="4"/>
    <n v="5"/>
    <n v="40477276.296199858"/>
  </r>
  <r>
    <n v="503191"/>
    <n v="11320"/>
    <d v="2025-08-23T00:00:00"/>
    <x v="3"/>
    <x v="0"/>
    <s v="Delhi"/>
    <s v="Delhi (NCT)"/>
    <x v="2"/>
    <x v="3"/>
    <x v="24"/>
    <x v="0"/>
    <n v="41101.360000000001"/>
    <n v="164405.44"/>
    <n v="29"/>
    <n v="116727.8624"/>
    <x v="2"/>
    <x v="0"/>
    <x v="1"/>
    <n v="3"/>
    <n v="40477276.296199858"/>
  </r>
  <r>
    <n v="503192"/>
    <n v="10336"/>
    <d v="2026-07-31T00:00:00"/>
    <x v="3"/>
    <x v="1"/>
    <s v="Vadodara"/>
    <s v="Gujarat"/>
    <x v="3"/>
    <x v="4"/>
    <x v="4"/>
    <x v="2"/>
    <n v="3427.42"/>
    <n v="3427.42"/>
    <n v="30"/>
    <n v="2399.194"/>
    <x v="0"/>
    <x v="0"/>
    <x v="1"/>
    <n v="3"/>
    <n v="40477276.296199858"/>
  </r>
  <r>
    <n v="503193"/>
    <n v="11143"/>
    <d v="2026-02-13T00:00:00"/>
    <x v="3"/>
    <x v="1"/>
    <s v="Delhi"/>
    <s v="Delhi (NCT)"/>
    <x v="0"/>
    <x v="17"/>
    <x v="35"/>
    <x v="2"/>
    <n v="306"/>
    <n v="306"/>
    <n v="29"/>
    <n v="217.26"/>
    <x v="0"/>
    <x v="0"/>
    <x v="0"/>
    <n v="4"/>
    <n v="40477276.296199858"/>
  </r>
  <r>
    <n v="503194"/>
    <n v="11068"/>
    <d v="2026-03-29T00:00:00"/>
    <x v="40"/>
    <x v="1"/>
    <s v="Jaipur"/>
    <s v="Rajasthan"/>
    <x v="2"/>
    <x v="3"/>
    <x v="3"/>
    <x v="1"/>
    <n v="26166.12"/>
    <n v="52332.24"/>
    <n v="11"/>
    <n v="46575.693599999999"/>
    <x v="1"/>
    <x v="2"/>
    <x v="2"/>
    <n v="0"/>
    <n v="3077928.2320000008"/>
  </r>
  <r>
    <n v="503195"/>
    <n v="11211"/>
    <d v="2025-08-15T00:00:00"/>
    <x v="24"/>
    <x v="1"/>
    <s v="Jaipur"/>
    <s v="Rajasthan"/>
    <x v="4"/>
    <x v="18"/>
    <x v="53"/>
    <x v="2"/>
    <n v="586.97"/>
    <n v="586.97"/>
    <n v="25"/>
    <n v="440.22750000000002"/>
    <x v="3"/>
    <x v="0"/>
    <x v="1"/>
    <n v="4"/>
    <n v="40477276.296199858"/>
  </r>
  <r>
    <n v="503196"/>
    <n v="11286"/>
    <d v="2026-03-21T00:00:00"/>
    <x v="13"/>
    <x v="0"/>
    <s v="Chennai"/>
    <s v="Tamil Nadu"/>
    <x v="3"/>
    <x v="20"/>
    <x v="44"/>
    <x v="1"/>
    <n v="7924.9"/>
    <n v="15849.8"/>
    <n v="25"/>
    <n v="11887.349999999999"/>
    <x v="2"/>
    <x v="1"/>
    <x v="2"/>
    <n v="1"/>
    <n v="1813400.6490999996"/>
  </r>
  <r>
    <n v="503197"/>
    <n v="11048"/>
    <d v="2026-02-19T00:00:00"/>
    <x v="35"/>
    <x v="1"/>
    <s v="Pune"/>
    <s v="Maharashtra"/>
    <x v="2"/>
    <x v="3"/>
    <x v="40"/>
    <x v="2"/>
    <n v="67394.31"/>
    <n v="67394.31"/>
    <n v="18"/>
    <n v="55263.334200000005"/>
    <x v="1"/>
    <x v="0"/>
    <x v="1"/>
    <n v="6"/>
    <n v="40477276.296199858"/>
  </r>
  <r>
    <n v="503198"/>
    <n v="10097"/>
    <d v="2026-05-07T00:00:00"/>
    <x v="27"/>
    <x v="0"/>
    <s v="Kochi"/>
    <s v="Kerala"/>
    <x v="2"/>
    <x v="3"/>
    <x v="57"/>
    <x v="2"/>
    <n v="51845.19"/>
    <n v="51845.19"/>
    <n v="20"/>
    <n v="41476.152000000002"/>
    <x v="1"/>
    <x v="0"/>
    <x v="1"/>
    <n v="4"/>
    <n v="40477276.296199858"/>
  </r>
  <r>
    <n v="503199"/>
    <n v="10131"/>
    <d v="2026-02-24T00:00:00"/>
    <x v="35"/>
    <x v="0"/>
    <s v="Mysuru"/>
    <s v="Karnataka"/>
    <x v="1"/>
    <x v="9"/>
    <x v="25"/>
    <x v="1"/>
    <n v="1345.05"/>
    <n v="2690.1"/>
    <n v="19"/>
    <n v="2178.9810000000002"/>
    <x v="0"/>
    <x v="1"/>
    <x v="0"/>
    <n v="6"/>
    <n v="1813400.6490999996"/>
  </r>
  <r>
    <n v="503200"/>
    <n v="10409"/>
    <d v="2025-08-12T00:00:00"/>
    <x v="8"/>
    <x v="0"/>
    <s v="Kolkata"/>
    <s v="West Bengal"/>
    <x v="6"/>
    <x v="19"/>
    <x v="31"/>
    <x v="0"/>
    <n v="757.07"/>
    <n v="3028.28"/>
    <n v="19"/>
    <n v="2452.9068000000002"/>
    <x v="0"/>
    <x v="0"/>
    <x v="0"/>
    <n v="1"/>
    <n v="40477276.296199858"/>
  </r>
  <r>
    <n v="503201"/>
    <n v="10116"/>
    <d v="2025-09-02T00:00:00"/>
    <x v="27"/>
    <x v="1"/>
    <s v="Nashik"/>
    <s v="Maharashtra"/>
    <x v="2"/>
    <x v="6"/>
    <x v="60"/>
    <x v="2"/>
    <n v="3346.85"/>
    <n v="3346.85"/>
    <n v="24"/>
    <n v="2543.6059999999998"/>
    <x v="1"/>
    <x v="0"/>
    <x v="2"/>
    <n v="2"/>
    <n v="40477276.296199858"/>
  </r>
  <r>
    <n v="503202"/>
    <n v="10798"/>
    <d v="2025-12-25T00:00:00"/>
    <x v="1"/>
    <x v="0"/>
    <s v="Jaipur"/>
    <s v="Rajasthan"/>
    <x v="4"/>
    <x v="21"/>
    <x v="47"/>
    <x v="2"/>
    <n v="452.95"/>
    <n v="452.95"/>
    <n v="21"/>
    <n v="357.83050000000003"/>
    <x v="3"/>
    <x v="0"/>
    <x v="1"/>
    <n v="3"/>
    <n v="40477276.296199858"/>
  </r>
  <r>
    <n v="503203"/>
    <n v="10278"/>
    <d v="2025-04-12T00:00:00"/>
    <x v="14"/>
    <x v="0"/>
    <s v="Lucknow"/>
    <s v="Uttar Pradesh"/>
    <x v="3"/>
    <x v="20"/>
    <x v="44"/>
    <x v="2"/>
    <n v="8040.76"/>
    <n v="8040.76"/>
    <n v="17"/>
    <n v="6673.8307999999997"/>
    <x v="1"/>
    <x v="0"/>
    <x v="1"/>
    <n v="3"/>
    <n v="40477276.296199858"/>
  </r>
  <r>
    <n v="503204"/>
    <n v="11298"/>
    <d v="2025-11-24T00:00:00"/>
    <x v="29"/>
    <x v="0"/>
    <s v="Kochi"/>
    <s v="Kerala"/>
    <x v="1"/>
    <x v="1"/>
    <x v="1"/>
    <x v="2"/>
    <n v="1841.06"/>
    <n v="1841.06"/>
    <n v="8"/>
    <n v="1693.7752"/>
    <x v="0"/>
    <x v="0"/>
    <x v="1"/>
    <n v="4"/>
    <n v="40477276.296199858"/>
  </r>
  <r>
    <n v="503205"/>
    <n v="10499"/>
    <d v="2026-02-04T00:00:00"/>
    <x v="2"/>
    <x v="1"/>
    <s v="Patna"/>
    <s v="Bihar"/>
    <x v="5"/>
    <x v="12"/>
    <x v="22"/>
    <x v="2"/>
    <n v="483.66"/>
    <n v="483.66"/>
    <n v="5"/>
    <n v="459.47699999999998"/>
    <x v="0"/>
    <x v="0"/>
    <x v="1"/>
    <n v="5"/>
    <n v="40477276.296199858"/>
  </r>
  <r>
    <n v="503206"/>
    <n v="10214"/>
    <d v="2025-05-09T00:00:00"/>
    <x v="1"/>
    <x v="1"/>
    <s v="Chennai"/>
    <s v="Tamil Nadu"/>
    <x v="3"/>
    <x v="11"/>
    <x v="71"/>
    <x v="2"/>
    <n v="841.9"/>
    <n v="841.9"/>
    <n v="26"/>
    <n v="623.00599999999997"/>
    <x v="1"/>
    <x v="0"/>
    <x v="4"/>
    <n v="5"/>
    <n v="40477276.296199858"/>
  </r>
  <r>
    <n v="503207"/>
    <n v="10688"/>
    <d v="2025-05-13T00:00:00"/>
    <x v="12"/>
    <x v="1"/>
    <s v="Pune"/>
    <s v="Maharashtra"/>
    <x v="0"/>
    <x v="13"/>
    <x v="67"/>
    <x v="1"/>
    <n v="175.99"/>
    <n v="351.98"/>
    <n v="10"/>
    <n v="316.78200000000004"/>
    <x v="1"/>
    <x v="0"/>
    <x v="1"/>
    <n v="4"/>
    <n v="40477276.296199858"/>
  </r>
  <r>
    <n v="503208"/>
    <n v="10803"/>
    <d v="2026-05-15T00:00:00"/>
    <x v="8"/>
    <x v="0"/>
    <s v="Bhopal"/>
    <s v="Madhya Pradesh"/>
    <x v="4"/>
    <x v="21"/>
    <x v="98"/>
    <x v="2"/>
    <n v="484.35"/>
    <n v="484.35"/>
    <n v="7"/>
    <n v="450.44549999999998"/>
    <x v="3"/>
    <x v="0"/>
    <x v="2"/>
    <n v="1"/>
    <n v="40477276.296199858"/>
  </r>
  <r>
    <n v="503209"/>
    <n v="10396"/>
    <d v="2025-06-15T00:00:00"/>
    <x v="26"/>
    <x v="1"/>
    <s v="Hyderabad"/>
    <s v="Telangana"/>
    <x v="2"/>
    <x v="6"/>
    <x v="60"/>
    <x v="2"/>
    <n v="3690.29"/>
    <n v="3690.29"/>
    <n v="27"/>
    <n v="2693.9117000000001"/>
    <x v="5"/>
    <x v="0"/>
    <x v="1"/>
    <n v="2"/>
    <n v="40477276.296199858"/>
  </r>
  <r>
    <n v="503210"/>
    <n v="10834"/>
    <d v="2025-06-30T00:00:00"/>
    <x v="16"/>
    <x v="0"/>
    <s v="Visakhapatnam"/>
    <s v="Andhra Pradesh"/>
    <x v="0"/>
    <x v="17"/>
    <x v="38"/>
    <x v="1"/>
    <n v="30.64"/>
    <n v="61.28"/>
    <n v="25"/>
    <n v="45.96"/>
    <x v="2"/>
    <x v="0"/>
    <x v="0"/>
    <n v="4"/>
    <n v="40477276.296199858"/>
  </r>
  <r>
    <n v="503211"/>
    <n v="10451"/>
    <d v="2025-03-03T00:00:00"/>
    <x v="7"/>
    <x v="1"/>
    <s v="Indore"/>
    <s v="Madhya Pradesh"/>
    <x v="3"/>
    <x v="8"/>
    <x v="46"/>
    <x v="2"/>
    <n v="1138.07"/>
    <n v="1138.07"/>
    <n v="16"/>
    <n v="955.97879999999986"/>
    <x v="2"/>
    <x v="0"/>
    <x v="0"/>
    <n v="5"/>
    <n v="40477276.296199858"/>
  </r>
  <r>
    <n v="503212"/>
    <n v="10796"/>
    <d v="2025-02-04T00:00:00"/>
    <x v="6"/>
    <x v="0"/>
    <s v="Chandigarh"/>
    <s v="Chandigarh (UT)"/>
    <x v="1"/>
    <x v="1"/>
    <x v="84"/>
    <x v="3"/>
    <n v="2312.27"/>
    <n v="6936.8099999999995"/>
    <n v="16"/>
    <n v="5826.9203999999991"/>
    <x v="0"/>
    <x v="0"/>
    <x v="0"/>
    <n v="1"/>
    <n v="40477276.296199858"/>
  </r>
  <r>
    <n v="503213"/>
    <n v="10411"/>
    <d v="2025-05-05T00:00:00"/>
    <x v="28"/>
    <x v="0"/>
    <s v="Bengaluru"/>
    <s v="Karnataka"/>
    <x v="4"/>
    <x v="15"/>
    <x v="18"/>
    <x v="2"/>
    <n v="610.38"/>
    <n v="610.38"/>
    <n v="13"/>
    <n v="531.03060000000005"/>
    <x v="1"/>
    <x v="0"/>
    <x v="1"/>
    <n v="2"/>
    <n v="40477276.296199858"/>
  </r>
  <r>
    <n v="503214"/>
    <n v="10062"/>
    <d v="2025-02-23T00:00:00"/>
    <x v="3"/>
    <x v="1"/>
    <s v="Guwahati"/>
    <s v="Assam"/>
    <x v="3"/>
    <x v="4"/>
    <x v="4"/>
    <x v="2"/>
    <n v="3259.09"/>
    <n v="3259.09"/>
    <n v="2"/>
    <n v="3193.9082000000003"/>
    <x v="3"/>
    <x v="0"/>
    <x v="1"/>
    <n v="2"/>
    <n v="40477276.296199858"/>
  </r>
  <r>
    <n v="503215"/>
    <n v="11099"/>
    <d v="2026-08-19T00:00:00"/>
    <x v="39"/>
    <x v="1"/>
    <s v="Surat"/>
    <s v="Gujarat"/>
    <x v="2"/>
    <x v="6"/>
    <x v="60"/>
    <x v="2"/>
    <n v="3584.35"/>
    <n v="3584.35"/>
    <n v="6"/>
    <n v="3369.2889999999998"/>
    <x v="0"/>
    <x v="0"/>
    <x v="2"/>
    <n v="3"/>
    <n v="40477276.296199858"/>
  </r>
  <r>
    <n v="503216"/>
    <n v="11054"/>
    <d v="2026-01-09T00:00:00"/>
    <x v="27"/>
    <x v="2"/>
    <s v="Visakhapatnam"/>
    <s v="Andhra Pradesh"/>
    <x v="2"/>
    <x v="3"/>
    <x v="40"/>
    <x v="0"/>
    <n v="72246.67"/>
    <n v="288986.68"/>
    <n v="21"/>
    <n v="228299.47719999999"/>
    <x v="4"/>
    <x v="0"/>
    <x v="0"/>
    <n v="6"/>
    <n v="40477276.296199858"/>
  </r>
  <r>
    <n v="503217"/>
    <n v="10469"/>
    <d v="2026-01-04T00:00:00"/>
    <x v="41"/>
    <x v="0"/>
    <s v="Lucknow"/>
    <s v="Uttar Pradesh"/>
    <x v="2"/>
    <x v="6"/>
    <x v="60"/>
    <x v="0"/>
    <n v="3601.56"/>
    <n v="14406.24"/>
    <n v="29"/>
    <n v="10228.430399999999"/>
    <x v="0"/>
    <x v="0"/>
    <x v="1"/>
    <n v="2"/>
    <n v="40477276.296199858"/>
  </r>
  <r>
    <n v="503218"/>
    <n v="11277"/>
    <d v="2026-07-15T00:00:00"/>
    <x v="49"/>
    <x v="1"/>
    <s v="Bengaluru"/>
    <s v="Karnataka"/>
    <x v="1"/>
    <x v="1"/>
    <x v="1"/>
    <x v="2"/>
    <n v="1802.28"/>
    <n v="1802.28"/>
    <n v="17"/>
    <n v="1495.8924"/>
    <x v="1"/>
    <x v="0"/>
    <x v="0"/>
    <n v="3"/>
    <n v="40477276.296199858"/>
  </r>
  <r>
    <n v="503219"/>
    <n v="11281"/>
    <d v="2025-08-06T00:00:00"/>
    <x v="8"/>
    <x v="0"/>
    <s v="Kochi"/>
    <s v="Kerala"/>
    <x v="2"/>
    <x v="3"/>
    <x v="24"/>
    <x v="2"/>
    <n v="39362.89"/>
    <n v="39362.89"/>
    <n v="28"/>
    <n v="28341.280799999997"/>
    <x v="3"/>
    <x v="0"/>
    <x v="0"/>
    <n v="4"/>
    <n v="40477276.296199858"/>
  </r>
  <r>
    <n v="503220"/>
    <n v="10363"/>
    <d v="2025-07-09T00:00:00"/>
    <x v="7"/>
    <x v="1"/>
    <s v="Nashik"/>
    <s v="Maharashtra"/>
    <x v="4"/>
    <x v="21"/>
    <x v="98"/>
    <x v="2"/>
    <n v="502.44"/>
    <n v="502.44"/>
    <n v="24"/>
    <n v="381.8544"/>
    <x v="4"/>
    <x v="0"/>
    <x v="1"/>
    <n v="4"/>
    <n v="40477276.296199858"/>
  </r>
  <r>
    <n v="503221"/>
    <n v="10363"/>
    <d v="2025-02-07T00:00:00"/>
    <x v="7"/>
    <x v="1"/>
    <s v="Nashik"/>
    <s v="Maharashtra"/>
    <x v="3"/>
    <x v="8"/>
    <x v="46"/>
    <x v="1"/>
    <n v="1253.29"/>
    <n v="2506.58"/>
    <n v="5"/>
    <n v="2381.2509999999997"/>
    <x v="0"/>
    <x v="0"/>
    <x v="2"/>
    <n v="3"/>
    <n v="40477276.296199858"/>
  </r>
  <r>
    <n v="503222"/>
    <n v="10602"/>
    <d v="2025-12-07T00:00:00"/>
    <x v="2"/>
    <x v="1"/>
    <s v="Mumbai"/>
    <s v="Maharashtra"/>
    <x v="5"/>
    <x v="23"/>
    <x v="91"/>
    <x v="1"/>
    <n v="1839.93"/>
    <n v="3679.86"/>
    <n v="21"/>
    <n v="2907.0894000000003"/>
    <x v="1"/>
    <x v="2"/>
    <x v="2"/>
    <n v="0"/>
    <n v="3077928.2320000008"/>
  </r>
  <r>
    <n v="503223"/>
    <n v="10096"/>
    <d v="2025-10-19T00:00:00"/>
    <x v="17"/>
    <x v="0"/>
    <s v="Mumbai"/>
    <s v="Maharashtra"/>
    <x v="0"/>
    <x v="17"/>
    <x v="86"/>
    <x v="2"/>
    <n v="663.53"/>
    <n v="663.53"/>
    <n v="26"/>
    <n v="491.01219999999995"/>
    <x v="2"/>
    <x v="0"/>
    <x v="1"/>
    <n v="4"/>
    <n v="40477276.296199858"/>
  </r>
  <r>
    <n v="503224"/>
    <n v="10300"/>
    <d v="2025-09-15T00:00:00"/>
    <x v="1"/>
    <x v="1"/>
    <s v="Guwahati"/>
    <s v="Assam"/>
    <x v="0"/>
    <x v="13"/>
    <x v="103"/>
    <x v="2"/>
    <n v="154.05000000000001"/>
    <n v="154.05000000000001"/>
    <n v="11"/>
    <n v="137.1045"/>
    <x v="1"/>
    <x v="0"/>
    <x v="2"/>
    <n v="7"/>
    <n v="40477276.296199858"/>
  </r>
  <r>
    <n v="503225"/>
    <n v="10565"/>
    <d v="2025-11-04T00:00:00"/>
    <x v="40"/>
    <x v="1"/>
    <s v="Surat"/>
    <s v="Gujarat"/>
    <x v="1"/>
    <x v="9"/>
    <x v="25"/>
    <x v="2"/>
    <n v="1269.6099999999999"/>
    <n v="1269.6099999999999"/>
    <n v="14"/>
    <n v="1091.8645999999999"/>
    <x v="1"/>
    <x v="0"/>
    <x v="0"/>
    <n v="2"/>
    <n v="40477276.296199858"/>
  </r>
  <r>
    <n v="503226"/>
    <n v="10111"/>
    <d v="2025-08-08T00:00:00"/>
    <x v="0"/>
    <x v="0"/>
    <s v="Chandigarh"/>
    <s v="Chandigarh (UT)"/>
    <x v="0"/>
    <x v="17"/>
    <x v="21"/>
    <x v="1"/>
    <n v="153.85"/>
    <n v="307.7"/>
    <n v="21"/>
    <n v="243.083"/>
    <x v="1"/>
    <x v="2"/>
    <x v="1"/>
    <n v="0"/>
    <n v="3077928.2320000008"/>
  </r>
  <r>
    <n v="503227"/>
    <n v="11199"/>
    <d v="2026-02-18T00:00:00"/>
    <x v="25"/>
    <x v="0"/>
    <s v="Ranchi"/>
    <s v="Jharkhand"/>
    <x v="1"/>
    <x v="9"/>
    <x v="62"/>
    <x v="2"/>
    <n v="1524.42"/>
    <n v="1524.42"/>
    <n v="3"/>
    <n v="1478.6874"/>
    <x v="1"/>
    <x v="0"/>
    <x v="2"/>
    <n v="2"/>
    <n v="40477276.296199858"/>
  </r>
  <r>
    <n v="503228"/>
    <n v="10661"/>
    <d v="2025-10-15T00:00:00"/>
    <x v="41"/>
    <x v="1"/>
    <s v="Patna"/>
    <s v="Bihar"/>
    <x v="3"/>
    <x v="8"/>
    <x v="46"/>
    <x v="2"/>
    <n v="1216.17"/>
    <n v="1216.17"/>
    <n v="5"/>
    <n v="1155.3615"/>
    <x v="3"/>
    <x v="0"/>
    <x v="2"/>
    <n v="2"/>
    <n v="40477276.296199858"/>
  </r>
  <r>
    <n v="503229"/>
    <n v="10264"/>
    <d v="2025-10-28T00:00:00"/>
    <x v="22"/>
    <x v="1"/>
    <s v="Kochi"/>
    <s v="Kerala"/>
    <x v="3"/>
    <x v="8"/>
    <x v="46"/>
    <x v="1"/>
    <n v="1165.76"/>
    <n v="2331.52"/>
    <n v="5"/>
    <n v="2214.944"/>
    <x v="1"/>
    <x v="0"/>
    <x v="2"/>
    <n v="4"/>
    <n v="40477276.296199858"/>
  </r>
  <r>
    <n v="503230"/>
    <n v="10966"/>
    <d v="2025-01-11T00:00:00"/>
    <x v="31"/>
    <x v="0"/>
    <s v="Patna"/>
    <s v="Bihar"/>
    <x v="2"/>
    <x v="3"/>
    <x v="40"/>
    <x v="1"/>
    <n v="70093.14"/>
    <n v="140186.28"/>
    <n v="16"/>
    <n v="117756.4752"/>
    <x v="2"/>
    <x v="0"/>
    <x v="2"/>
    <n v="3"/>
    <n v="40477276.296199858"/>
  </r>
  <r>
    <n v="503231"/>
    <n v="10058"/>
    <d v="2026-05-27T00:00:00"/>
    <x v="29"/>
    <x v="1"/>
    <s v="Pune"/>
    <s v="Maharashtra"/>
    <x v="0"/>
    <x v="10"/>
    <x v="105"/>
    <x v="2"/>
    <n v="189.07"/>
    <n v="189.07"/>
    <n v="19"/>
    <n v="153.14670000000001"/>
    <x v="1"/>
    <x v="2"/>
    <x v="2"/>
    <n v="0"/>
    <n v="3077928.2320000008"/>
  </r>
  <r>
    <n v="503232"/>
    <n v="11121"/>
    <d v="2025-09-06T00:00:00"/>
    <x v="6"/>
    <x v="0"/>
    <s v="Pune"/>
    <s v="Maharashtra"/>
    <x v="4"/>
    <x v="15"/>
    <x v="73"/>
    <x v="0"/>
    <n v="493.68"/>
    <n v="1974.72"/>
    <n v="8"/>
    <n v="1816.7424000000001"/>
    <x v="1"/>
    <x v="0"/>
    <x v="1"/>
    <n v="1"/>
    <n v="40477276.296199858"/>
  </r>
  <r>
    <n v="503233"/>
    <n v="11210"/>
    <d v="2025-09-06T00:00:00"/>
    <x v="34"/>
    <x v="1"/>
    <s v="Hyderabad"/>
    <s v="Telangana"/>
    <x v="3"/>
    <x v="8"/>
    <x v="14"/>
    <x v="2"/>
    <n v="679.84"/>
    <n v="679.84"/>
    <n v="25"/>
    <n v="509.88"/>
    <x v="3"/>
    <x v="0"/>
    <x v="1"/>
    <n v="4"/>
    <n v="40477276.296199858"/>
  </r>
  <r>
    <n v="503234"/>
    <n v="11128"/>
    <d v="2026-04-03T00:00:00"/>
    <x v="16"/>
    <x v="1"/>
    <s v="Lucknow"/>
    <s v="Uttar Pradesh"/>
    <x v="1"/>
    <x v="2"/>
    <x v="66"/>
    <x v="2"/>
    <n v="3946.23"/>
    <n v="3946.23"/>
    <n v="20"/>
    <n v="3156.9840000000004"/>
    <x v="3"/>
    <x v="0"/>
    <x v="2"/>
    <n v="3"/>
    <n v="40477276.296199858"/>
  </r>
  <r>
    <n v="503235"/>
    <n v="11170"/>
    <d v="2025-05-08T00:00:00"/>
    <x v="4"/>
    <x v="0"/>
    <s v="Coimbatore"/>
    <s v="Tamil Nadu"/>
    <x v="0"/>
    <x v="10"/>
    <x v="81"/>
    <x v="2"/>
    <n v="692.16"/>
    <n v="692.16"/>
    <n v="9"/>
    <n v="629.86559999999997"/>
    <x v="0"/>
    <x v="0"/>
    <x v="1"/>
    <n v="6"/>
    <n v="40477276.296199858"/>
  </r>
  <r>
    <n v="503236"/>
    <n v="10384"/>
    <d v="2025-01-17T00:00:00"/>
    <x v="41"/>
    <x v="0"/>
    <s v="Hyderabad"/>
    <s v="Telangana"/>
    <x v="2"/>
    <x v="14"/>
    <x v="17"/>
    <x v="2"/>
    <n v="53340.99"/>
    <n v="53340.99"/>
    <n v="20"/>
    <n v="42672.792000000001"/>
    <x v="3"/>
    <x v="0"/>
    <x v="2"/>
    <n v="3"/>
    <n v="40477276.296199858"/>
  </r>
  <r>
    <n v="503237"/>
    <n v="11394"/>
    <d v="2025-11-13T00:00:00"/>
    <x v="25"/>
    <x v="1"/>
    <s v="Gurugram"/>
    <s v="Haryana"/>
    <x v="0"/>
    <x v="17"/>
    <x v="21"/>
    <x v="1"/>
    <n v="167.35"/>
    <n v="334.7"/>
    <n v="28"/>
    <n v="240.98399999999998"/>
    <x v="1"/>
    <x v="0"/>
    <x v="0"/>
    <n v="3"/>
    <n v="40477276.296199858"/>
  </r>
  <r>
    <n v="503238"/>
    <n v="11242"/>
    <d v="2025-04-10T00:00:00"/>
    <x v="3"/>
    <x v="1"/>
    <s v="Ranchi"/>
    <s v="Jharkhand"/>
    <x v="0"/>
    <x v="13"/>
    <x v="16"/>
    <x v="3"/>
    <n v="412.19"/>
    <n v="1236.57"/>
    <n v="25"/>
    <n v="927.42750000000001"/>
    <x v="2"/>
    <x v="0"/>
    <x v="2"/>
    <n v="6"/>
    <n v="40477276.296199858"/>
  </r>
  <r>
    <n v="503239"/>
    <n v="10153"/>
    <d v="2025-10-28T00:00:00"/>
    <x v="14"/>
    <x v="1"/>
    <s v="Noida"/>
    <s v="Uttar Pradesh"/>
    <x v="0"/>
    <x v="0"/>
    <x v="0"/>
    <x v="2"/>
    <n v="173.09"/>
    <n v="173.09"/>
    <n v="16"/>
    <n v="145.3956"/>
    <x v="1"/>
    <x v="1"/>
    <x v="4"/>
    <n v="4"/>
    <n v="1813400.6490999996"/>
  </r>
  <r>
    <n v="503240"/>
    <n v="11303"/>
    <d v="2026-01-14T00:00:00"/>
    <x v="3"/>
    <x v="1"/>
    <s v="Chennai"/>
    <s v="Tamil Nadu"/>
    <x v="2"/>
    <x v="3"/>
    <x v="57"/>
    <x v="2"/>
    <n v="54404.76"/>
    <n v="54404.76"/>
    <n v="25"/>
    <n v="40803.57"/>
    <x v="0"/>
    <x v="0"/>
    <x v="1"/>
    <n v="2"/>
    <n v="40477276.296199858"/>
  </r>
  <r>
    <n v="503241"/>
    <n v="11162"/>
    <d v="2025-08-18T00:00:00"/>
    <x v="45"/>
    <x v="0"/>
    <s v="Nagpur"/>
    <s v="Maharashtra"/>
    <x v="1"/>
    <x v="9"/>
    <x v="62"/>
    <x v="2"/>
    <n v="1517.06"/>
    <n v="1517.06"/>
    <n v="11"/>
    <n v="1350.1833999999999"/>
    <x v="3"/>
    <x v="0"/>
    <x v="1"/>
    <n v="1"/>
    <n v="40477276.296199858"/>
  </r>
  <r>
    <n v="503242"/>
    <n v="11360"/>
    <d v="2026-02-28T00:00:00"/>
    <x v="25"/>
    <x v="0"/>
    <s v="Hyderabad"/>
    <s v="Telangana"/>
    <x v="3"/>
    <x v="20"/>
    <x v="63"/>
    <x v="2"/>
    <n v="5711.43"/>
    <n v="5711.43"/>
    <n v="14"/>
    <n v="4911.8298000000004"/>
    <x v="0"/>
    <x v="0"/>
    <x v="1"/>
    <n v="4"/>
    <n v="40477276.296199858"/>
  </r>
  <r>
    <n v="503243"/>
    <n v="10068"/>
    <d v="2025-11-30T00:00:00"/>
    <x v="21"/>
    <x v="0"/>
    <s v="Ranchi"/>
    <s v="Jharkhand"/>
    <x v="5"/>
    <x v="22"/>
    <x v="52"/>
    <x v="3"/>
    <n v="941.11"/>
    <n v="2823.33"/>
    <n v="29"/>
    <n v="2004.5642999999998"/>
    <x v="1"/>
    <x v="0"/>
    <x v="2"/>
    <n v="5"/>
    <n v="40477276.296199858"/>
  </r>
  <r>
    <n v="503244"/>
    <n v="11388"/>
    <d v="2026-02-23T00:00:00"/>
    <x v="9"/>
    <x v="1"/>
    <s v="Kolkata"/>
    <s v="West Bengal"/>
    <x v="6"/>
    <x v="16"/>
    <x v="20"/>
    <x v="2"/>
    <n v="473.17"/>
    <n v="473.17"/>
    <n v="30"/>
    <n v="331.21899999999999"/>
    <x v="1"/>
    <x v="0"/>
    <x v="0"/>
    <n v="5"/>
    <n v="40477276.296199858"/>
  </r>
  <r>
    <n v="503245"/>
    <n v="10568"/>
    <d v="2025-12-13T00:00:00"/>
    <x v="22"/>
    <x v="1"/>
    <s v="Jaipur"/>
    <s v="Rajasthan"/>
    <x v="4"/>
    <x v="7"/>
    <x v="8"/>
    <x v="3"/>
    <n v="511.62"/>
    <n v="1534.8600000000001"/>
    <n v="19"/>
    <n v="1243.2366000000002"/>
    <x v="1"/>
    <x v="0"/>
    <x v="1"/>
    <n v="5"/>
    <n v="40477276.296199858"/>
  </r>
  <r>
    <n v="503246"/>
    <n v="10574"/>
    <d v="2026-03-26T00:00:00"/>
    <x v="3"/>
    <x v="0"/>
    <s v="Bhubaneswar"/>
    <s v="Odisha"/>
    <x v="1"/>
    <x v="9"/>
    <x v="25"/>
    <x v="2"/>
    <n v="1344.58"/>
    <n v="1344.58"/>
    <n v="14"/>
    <n v="1156.3388"/>
    <x v="3"/>
    <x v="1"/>
    <x v="0"/>
    <n v="5"/>
    <n v="1813400.6490999996"/>
  </r>
  <r>
    <n v="503247"/>
    <n v="11082"/>
    <d v="2026-02-20T00:00:00"/>
    <x v="12"/>
    <x v="1"/>
    <s v="Bhopal"/>
    <s v="Madhya Pradesh"/>
    <x v="3"/>
    <x v="4"/>
    <x v="4"/>
    <x v="3"/>
    <n v="3286.92"/>
    <n v="9860.76"/>
    <n v="19"/>
    <n v="7987.2156000000004"/>
    <x v="4"/>
    <x v="0"/>
    <x v="1"/>
    <n v="7"/>
    <n v="40477276.296199858"/>
  </r>
  <r>
    <n v="503248"/>
    <n v="10490"/>
    <d v="2025-10-07T00:00:00"/>
    <x v="39"/>
    <x v="0"/>
    <s v="Surat"/>
    <s v="Gujarat"/>
    <x v="1"/>
    <x v="12"/>
    <x v="27"/>
    <x v="1"/>
    <n v="1963.42"/>
    <n v="3926.84"/>
    <n v="13"/>
    <n v="3416.3508000000002"/>
    <x v="2"/>
    <x v="0"/>
    <x v="1"/>
    <n v="5"/>
    <n v="40477276.296199858"/>
  </r>
  <r>
    <n v="503249"/>
    <n v="11447"/>
    <d v="2025-03-19T00:00:00"/>
    <x v="41"/>
    <x v="1"/>
    <s v="Mumbai"/>
    <s v="Maharashtra"/>
    <x v="0"/>
    <x v="0"/>
    <x v="65"/>
    <x v="4"/>
    <n v="39.92"/>
    <n v="199.60000000000002"/>
    <n v="14"/>
    <n v="171.65600000000001"/>
    <x v="5"/>
    <x v="0"/>
    <x v="1"/>
    <n v="2"/>
    <n v="40477276.296199858"/>
  </r>
  <r>
    <n v="503250"/>
    <n v="11430"/>
    <d v="2026-04-04T00:00:00"/>
    <x v="29"/>
    <x v="0"/>
    <s v="Ahmedabad"/>
    <s v="Gujarat"/>
    <x v="2"/>
    <x v="5"/>
    <x v="26"/>
    <x v="1"/>
    <n v="5334.75"/>
    <n v="10669.5"/>
    <n v="21"/>
    <n v="8428.9050000000007"/>
    <x v="2"/>
    <x v="0"/>
    <x v="2"/>
    <n v="1"/>
    <n v="40477276.296199858"/>
  </r>
  <r>
    <n v="503251"/>
    <n v="11198"/>
    <d v="2026-01-28T00:00:00"/>
    <x v="10"/>
    <x v="1"/>
    <s v="Lucknow"/>
    <s v="Uttar Pradesh"/>
    <x v="1"/>
    <x v="2"/>
    <x v="2"/>
    <x v="2"/>
    <n v="2547.87"/>
    <n v="2547.87"/>
    <n v="3"/>
    <n v="2471.4339"/>
    <x v="4"/>
    <x v="0"/>
    <x v="1"/>
    <n v="3"/>
    <n v="40477276.296199858"/>
  </r>
  <r>
    <n v="503252"/>
    <n v="10661"/>
    <d v="2025-12-23T00:00:00"/>
    <x v="41"/>
    <x v="1"/>
    <s v="Patna"/>
    <s v="Bihar"/>
    <x v="2"/>
    <x v="3"/>
    <x v="40"/>
    <x v="2"/>
    <n v="66710.91"/>
    <n v="66710.91"/>
    <n v="26"/>
    <n v="49366.073400000001"/>
    <x v="1"/>
    <x v="0"/>
    <x v="0"/>
    <n v="2"/>
    <n v="40477276.296199858"/>
  </r>
  <r>
    <n v="503253"/>
    <n v="11173"/>
    <d v="2025-07-04T00:00:00"/>
    <x v="8"/>
    <x v="0"/>
    <s v="Ahmedabad"/>
    <s v="Gujarat"/>
    <x v="1"/>
    <x v="2"/>
    <x v="66"/>
    <x v="2"/>
    <n v="3977.99"/>
    <n v="3977.99"/>
    <n v="15"/>
    <n v="3381.2914999999998"/>
    <x v="2"/>
    <x v="0"/>
    <x v="2"/>
    <n v="5"/>
    <n v="40477276.296199858"/>
  </r>
  <r>
    <n v="503254"/>
    <n v="11053"/>
    <d v="2025-03-05T00:00:00"/>
    <x v="15"/>
    <x v="1"/>
    <s v="Pune"/>
    <s v="Maharashtra"/>
    <x v="4"/>
    <x v="21"/>
    <x v="47"/>
    <x v="2"/>
    <n v="458.9"/>
    <n v="458.9"/>
    <n v="19"/>
    <n v="371.709"/>
    <x v="1"/>
    <x v="0"/>
    <x v="2"/>
    <n v="2"/>
    <n v="40477276.296199858"/>
  </r>
  <r>
    <n v="503255"/>
    <n v="10606"/>
    <d v="2025-04-02T00:00:00"/>
    <x v="32"/>
    <x v="1"/>
    <s v="Delhi"/>
    <s v="Delhi (NCT)"/>
    <x v="5"/>
    <x v="24"/>
    <x v="87"/>
    <x v="2"/>
    <n v="695.43"/>
    <n v="695.43"/>
    <n v="29"/>
    <n v="493.75529999999992"/>
    <x v="1"/>
    <x v="0"/>
    <x v="2"/>
    <n v="4"/>
    <n v="40477276.296199858"/>
  </r>
  <r>
    <n v="503256"/>
    <n v="11349"/>
    <d v="2025-02-09T00:00:00"/>
    <x v="13"/>
    <x v="0"/>
    <s v="Nagpur"/>
    <s v="Maharashtra"/>
    <x v="1"/>
    <x v="1"/>
    <x v="1"/>
    <x v="2"/>
    <n v="1863.96"/>
    <n v="1863.96"/>
    <n v="8"/>
    <n v="1714.8432"/>
    <x v="3"/>
    <x v="1"/>
    <x v="1"/>
    <n v="2"/>
    <n v="1813400.6490999996"/>
  </r>
  <r>
    <n v="503257"/>
    <n v="10868"/>
    <d v="2026-06-23T00:00:00"/>
    <x v="11"/>
    <x v="0"/>
    <s v="Guwahati"/>
    <s v="Assam"/>
    <x v="2"/>
    <x v="14"/>
    <x v="17"/>
    <x v="2"/>
    <n v="54959.31"/>
    <n v="54959.31"/>
    <n v="22"/>
    <n v="42868.2618"/>
    <x v="0"/>
    <x v="2"/>
    <x v="2"/>
    <n v="0"/>
    <n v="3077928.2320000008"/>
  </r>
  <r>
    <n v="503258"/>
    <n v="10555"/>
    <d v="2025-11-18T00:00:00"/>
    <x v="11"/>
    <x v="0"/>
    <s v="Jaipur"/>
    <s v="Rajasthan"/>
    <x v="5"/>
    <x v="22"/>
    <x v="55"/>
    <x v="2"/>
    <n v="2341.36"/>
    <n v="2341.36"/>
    <n v="7"/>
    <n v="2177.4648000000002"/>
    <x v="0"/>
    <x v="0"/>
    <x v="2"/>
    <n v="3"/>
    <n v="40477276.296199858"/>
  </r>
  <r>
    <n v="503259"/>
    <n v="10825"/>
    <d v="2025-08-15T00:00:00"/>
    <x v="26"/>
    <x v="1"/>
    <s v="Nagpur"/>
    <s v="Maharashtra"/>
    <x v="1"/>
    <x v="12"/>
    <x v="27"/>
    <x v="0"/>
    <n v="2072.38"/>
    <n v="8289.52"/>
    <n v="12"/>
    <n v="7294.7776000000003"/>
    <x v="1"/>
    <x v="1"/>
    <x v="0"/>
    <n v="7"/>
    <n v="1813400.6490999996"/>
  </r>
  <r>
    <n v="503260"/>
    <n v="11419"/>
    <d v="2025-11-15T00:00:00"/>
    <x v="9"/>
    <x v="0"/>
    <s v="Mumbai"/>
    <s v="Maharashtra"/>
    <x v="2"/>
    <x v="14"/>
    <x v="23"/>
    <x v="2"/>
    <n v="60983.95"/>
    <n v="60983.95"/>
    <n v="23"/>
    <n v="46957.641499999998"/>
    <x v="3"/>
    <x v="0"/>
    <x v="2"/>
    <n v="7"/>
    <n v="40477276.296199858"/>
  </r>
  <r>
    <n v="503261"/>
    <n v="10086"/>
    <d v="2025-12-27T00:00:00"/>
    <x v="41"/>
    <x v="1"/>
    <s v="Mumbai"/>
    <s v="Maharashtra"/>
    <x v="6"/>
    <x v="25"/>
    <x v="100"/>
    <x v="2"/>
    <n v="486.59"/>
    <n v="486.59"/>
    <n v="27"/>
    <n v="355.21069999999997"/>
    <x v="0"/>
    <x v="0"/>
    <x v="2"/>
    <n v="4"/>
    <n v="40477276.296199858"/>
  </r>
  <r>
    <n v="503262"/>
    <n v="11079"/>
    <d v="2025-11-01T00:00:00"/>
    <x v="9"/>
    <x v="1"/>
    <s v="Bengaluru"/>
    <s v="Karnataka"/>
    <x v="2"/>
    <x v="14"/>
    <x v="61"/>
    <x v="2"/>
    <n v="63764.47"/>
    <n v="63764.47"/>
    <n v="7"/>
    <n v="59300.9571"/>
    <x v="0"/>
    <x v="0"/>
    <x v="2"/>
    <n v="7"/>
    <n v="40477276.296199858"/>
  </r>
  <r>
    <n v="503263"/>
    <n v="10113"/>
    <d v="2026-01-08T00:00:00"/>
    <x v="8"/>
    <x v="1"/>
    <s v="Bengaluru"/>
    <s v="Karnataka"/>
    <x v="0"/>
    <x v="17"/>
    <x v="35"/>
    <x v="2"/>
    <n v="301.92"/>
    <n v="301.92"/>
    <n v="20"/>
    <n v="241.53600000000003"/>
    <x v="1"/>
    <x v="0"/>
    <x v="1"/>
    <n v="3"/>
    <n v="40477276.296199858"/>
  </r>
  <r>
    <n v="503264"/>
    <n v="10276"/>
    <d v="2025-07-09T00:00:00"/>
    <x v="15"/>
    <x v="1"/>
    <s v="Indore"/>
    <s v="Madhya Pradesh"/>
    <x v="5"/>
    <x v="22"/>
    <x v="102"/>
    <x v="2"/>
    <n v="3526.69"/>
    <n v="3526.69"/>
    <n v="26"/>
    <n v="2609.7505999999998"/>
    <x v="0"/>
    <x v="0"/>
    <x v="1"/>
    <n v="2"/>
    <n v="40477276.296199858"/>
  </r>
  <r>
    <n v="503265"/>
    <n v="10014"/>
    <d v="2025-01-14T00:00:00"/>
    <x v="0"/>
    <x v="0"/>
    <s v="Kochi"/>
    <s v="Kerala"/>
    <x v="0"/>
    <x v="0"/>
    <x v="65"/>
    <x v="2"/>
    <n v="41.4"/>
    <n v="41.4"/>
    <n v="27"/>
    <n v="30.221999999999998"/>
    <x v="3"/>
    <x v="0"/>
    <x v="2"/>
    <n v="4"/>
    <n v="40477276.296199858"/>
  </r>
  <r>
    <n v="503266"/>
    <n v="10951"/>
    <d v="2025-11-14T00:00:00"/>
    <x v="29"/>
    <x v="0"/>
    <s v="Surat"/>
    <s v="Gujarat"/>
    <x v="4"/>
    <x v="18"/>
    <x v="28"/>
    <x v="3"/>
    <n v="401.64"/>
    <n v="1204.92"/>
    <n v="21"/>
    <n v="951.88680000000011"/>
    <x v="0"/>
    <x v="0"/>
    <x v="1"/>
    <n v="5"/>
    <n v="40477276.296199858"/>
  </r>
  <r>
    <n v="503267"/>
    <n v="10318"/>
    <d v="2026-02-14T00:00:00"/>
    <x v="29"/>
    <x v="1"/>
    <s v="Vadodara"/>
    <s v="Gujarat"/>
    <x v="2"/>
    <x v="5"/>
    <x v="26"/>
    <x v="2"/>
    <n v="5826.97"/>
    <n v="5826.97"/>
    <n v="22"/>
    <n v="4545.0366000000004"/>
    <x v="4"/>
    <x v="0"/>
    <x v="1"/>
    <n v="5"/>
    <n v="40477276.296199858"/>
  </r>
  <r>
    <n v="503268"/>
    <n v="11394"/>
    <d v="2026-01-19T00:00:00"/>
    <x v="25"/>
    <x v="1"/>
    <s v="Gurugram"/>
    <s v="Haryana"/>
    <x v="2"/>
    <x v="5"/>
    <x v="34"/>
    <x v="1"/>
    <n v="1495.85"/>
    <n v="2991.7"/>
    <n v="27"/>
    <n v="2183.9409999999998"/>
    <x v="2"/>
    <x v="0"/>
    <x v="2"/>
    <n v="3"/>
    <n v="40477276.296199858"/>
  </r>
  <r>
    <n v="503269"/>
    <n v="10480"/>
    <d v="2025-08-04T00:00:00"/>
    <x v="6"/>
    <x v="1"/>
    <s v="Gurugram"/>
    <s v="Haryana"/>
    <x v="1"/>
    <x v="2"/>
    <x v="2"/>
    <x v="2"/>
    <n v="2376.1799999999998"/>
    <n v="2376.1799999999998"/>
    <n v="21"/>
    <n v="1877.1822"/>
    <x v="1"/>
    <x v="0"/>
    <x v="2"/>
    <n v="5"/>
    <n v="40477276.296199858"/>
  </r>
  <r>
    <n v="503270"/>
    <n v="11002"/>
    <d v="2026-03-26T00:00:00"/>
    <x v="39"/>
    <x v="0"/>
    <s v="Noida"/>
    <s v="Uttar Pradesh"/>
    <x v="5"/>
    <x v="23"/>
    <x v="91"/>
    <x v="2"/>
    <n v="1729.02"/>
    <n v="1729.02"/>
    <n v="9"/>
    <n v="1573.4082000000001"/>
    <x v="3"/>
    <x v="0"/>
    <x v="4"/>
    <n v="1"/>
    <n v="40477276.296199858"/>
  </r>
  <r>
    <n v="503271"/>
    <n v="10513"/>
    <d v="2025-07-08T00:00:00"/>
    <x v="29"/>
    <x v="0"/>
    <s v="Nashik"/>
    <s v="Maharashtra"/>
    <x v="2"/>
    <x v="3"/>
    <x v="40"/>
    <x v="2"/>
    <n v="71474.09"/>
    <n v="71474.09"/>
    <n v="2"/>
    <n v="70044.608200000002"/>
    <x v="2"/>
    <x v="0"/>
    <x v="1"/>
    <n v="3"/>
    <n v="40477276.296199858"/>
  </r>
  <r>
    <n v="503272"/>
    <n v="11160"/>
    <d v="2026-03-10T00:00:00"/>
    <x v="12"/>
    <x v="0"/>
    <s v="Lucknow"/>
    <s v="Uttar Pradesh"/>
    <x v="3"/>
    <x v="20"/>
    <x v="50"/>
    <x v="2"/>
    <n v="3501.3"/>
    <n v="3501.3"/>
    <n v="26"/>
    <n v="2590.962"/>
    <x v="1"/>
    <x v="0"/>
    <x v="1"/>
    <n v="2"/>
    <n v="40477276.296199858"/>
  </r>
  <r>
    <n v="503273"/>
    <n v="10724"/>
    <d v="2026-07-07T00:00:00"/>
    <x v="28"/>
    <x v="0"/>
    <s v="Lucknow"/>
    <s v="Uttar Pradesh"/>
    <x v="0"/>
    <x v="0"/>
    <x v="0"/>
    <x v="2"/>
    <n v="170.73"/>
    <n v="170.73"/>
    <n v="22"/>
    <n v="133.1694"/>
    <x v="1"/>
    <x v="0"/>
    <x v="1"/>
    <n v="7"/>
    <n v="40477276.296199858"/>
  </r>
  <r>
    <n v="503274"/>
    <n v="11217"/>
    <d v="2025-05-12T00:00:00"/>
    <x v="14"/>
    <x v="0"/>
    <s v="Delhi"/>
    <s v="Delhi (NCT)"/>
    <x v="1"/>
    <x v="12"/>
    <x v="15"/>
    <x v="2"/>
    <n v="1430.13"/>
    <n v="1430.13"/>
    <n v="24"/>
    <n v="1086.8988000000002"/>
    <x v="1"/>
    <x v="0"/>
    <x v="2"/>
    <n v="3"/>
    <n v="40477276.296199858"/>
  </r>
  <r>
    <n v="503275"/>
    <n v="10349"/>
    <d v="2025-02-12T00:00:00"/>
    <x v="16"/>
    <x v="0"/>
    <s v="Nagpur"/>
    <s v="Maharashtra"/>
    <x v="2"/>
    <x v="3"/>
    <x v="24"/>
    <x v="2"/>
    <n v="37562.43"/>
    <n v="37562.43"/>
    <n v="15"/>
    <n v="31928.065500000001"/>
    <x v="1"/>
    <x v="0"/>
    <x v="1"/>
    <n v="3"/>
    <n v="40477276.296199858"/>
  </r>
  <r>
    <n v="503276"/>
    <n v="10692"/>
    <d v="2026-06-09T00:00:00"/>
    <x v="40"/>
    <x v="0"/>
    <s v="Hyderabad"/>
    <s v="Telangana"/>
    <x v="6"/>
    <x v="25"/>
    <x v="92"/>
    <x v="2"/>
    <n v="379.27"/>
    <n v="379.27"/>
    <n v="20"/>
    <n v="303.416"/>
    <x v="0"/>
    <x v="0"/>
    <x v="2"/>
    <n v="4"/>
    <n v="40477276.296199858"/>
  </r>
  <r>
    <n v="503277"/>
    <n v="10548"/>
    <d v="2026-03-17T00:00:00"/>
    <x v="3"/>
    <x v="0"/>
    <s v="Bengaluru"/>
    <s v="Karnataka"/>
    <x v="2"/>
    <x v="14"/>
    <x v="17"/>
    <x v="1"/>
    <n v="55528.83"/>
    <n v="111057.66"/>
    <n v="28"/>
    <n v="79961.515199999994"/>
    <x v="1"/>
    <x v="0"/>
    <x v="1"/>
    <n v="1"/>
    <n v="40477276.296199858"/>
  </r>
  <r>
    <n v="503278"/>
    <n v="10814"/>
    <d v="2025-01-21T00:00:00"/>
    <x v="25"/>
    <x v="0"/>
    <s v="Chennai"/>
    <s v="Tamil Nadu"/>
    <x v="0"/>
    <x v="0"/>
    <x v="65"/>
    <x v="3"/>
    <n v="41.45"/>
    <n v="124.35000000000001"/>
    <n v="25"/>
    <n v="93.262500000000003"/>
    <x v="2"/>
    <x v="0"/>
    <x v="1"/>
    <n v="3"/>
    <n v="40477276.296199858"/>
  </r>
  <r>
    <n v="503279"/>
    <n v="11060"/>
    <d v="2026-06-12T00:00:00"/>
    <x v="12"/>
    <x v="1"/>
    <s v="Lucknow"/>
    <s v="Uttar Pradesh"/>
    <x v="1"/>
    <x v="12"/>
    <x v="32"/>
    <x v="2"/>
    <n v="2595.56"/>
    <n v="2595.56"/>
    <n v="25"/>
    <n v="1946.67"/>
    <x v="4"/>
    <x v="0"/>
    <x v="2"/>
    <n v="4"/>
    <n v="40477276.296199858"/>
  </r>
  <r>
    <n v="503280"/>
    <n v="10259"/>
    <d v="2025-09-10T00:00:00"/>
    <x v="15"/>
    <x v="1"/>
    <s v="Chennai"/>
    <s v="Tamil Nadu"/>
    <x v="4"/>
    <x v="7"/>
    <x v="8"/>
    <x v="4"/>
    <n v="517.91"/>
    <n v="2589.5499999999997"/>
    <n v="19"/>
    <n v="2097.5355"/>
    <x v="0"/>
    <x v="0"/>
    <x v="2"/>
    <n v="3"/>
    <n v="40477276.296199858"/>
  </r>
  <r>
    <n v="503281"/>
    <n v="11066"/>
    <d v="2025-12-19T00:00:00"/>
    <x v="33"/>
    <x v="0"/>
    <s v="Mumbai"/>
    <s v="Maharashtra"/>
    <x v="2"/>
    <x v="5"/>
    <x v="34"/>
    <x v="1"/>
    <n v="1543.2"/>
    <n v="3086.4"/>
    <n v="18"/>
    <n v="2530.8480000000004"/>
    <x v="1"/>
    <x v="0"/>
    <x v="1"/>
    <n v="1"/>
    <n v="40477276.296199858"/>
  </r>
  <r>
    <n v="503282"/>
    <n v="10800"/>
    <d v="2025-09-24T00:00:00"/>
    <x v="20"/>
    <x v="0"/>
    <s v="Vadodara"/>
    <s v="Gujarat"/>
    <x v="4"/>
    <x v="15"/>
    <x v="96"/>
    <x v="1"/>
    <n v="826.59"/>
    <n v="1653.18"/>
    <n v="3"/>
    <n v="1603.5845999999999"/>
    <x v="0"/>
    <x v="1"/>
    <x v="0"/>
    <n v="1"/>
    <n v="1813400.6490999996"/>
  </r>
  <r>
    <n v="503283"/>
    <n v="11031"/>
    <d v="2025-08-07T00:00:00"/>
    <x v="29"/>
    <x v="1"/>
    <s v="Jaipur"/>
    <s v="Rajasthan"/>
    <x v="3"/>
    <x v="8"/>
    <x v="9"/>
    <x v="2"/>
    <n v="958.35"/>
    <n v="958.35"/>
    <n v="24"/>
    <n v="728.346"/>
    <x v="1"/>
    <x v="2"/>
    <x v="0"/>
    <n v="0"/>
    <n v="3077928.2320000008"/>
  </r>
  <r>
    <n v="503284"/>
    <n v="10071"/>
    <d v="2025-01-13T00:00:00"/>
    <x v="11"/>
    <x v="1"/>
    <s v="Vadodara"/>
    <s v="Gujarat"/>
    <x v="3"/>
    <x v="4"/>
    <x v="4"/>
    <x v="0"/>
    <n v="3423.3"/>
    <n v="13693.2"/>
    <n v="25"/>
    <n v="10269.900000000001"/>
    <x v="0"/>
    <x v="0"/>
    <x v="1"/>
    <n v="2"/>
    <n v="40477276.296199858"/>
  </r>
  <r>
    <n v="503285"/>
    <n v="11361"/>
    <d v="2025-06-11T00:00:00"/>
    <x v="20"/>
    <x v="0"/>
    <s v="Coimbatore"/>
    <s v="Tamil Nadu"/>
    <x v="0"/>
    <x v="0"/>
    <x v="65"/>
    <x v="2"/>
    <n v="39.15"/>
    <n v="39.15"/>
    <n v="26"/>
    <n v="28.971"/>
    <x v="1"/>
    <x v="0"/>
    <x v="2"/>
    <n v="1"/>
    <n v="40477276.296199858"/>
  </r>
  <r>
    <n v="503286"/>
    <n v="10668"/>
    <d v="2026-05-25T00:00:00"/>
    <x v="9"/>
    <x v="1"/>
    <s v="Bengaluru"/>
    <s v="Karnataka"/>
    <x v="1"/>
    <x v="9"/>
    <x v="11"/>
    <x v="1"/>
    <n v="2452.14"/>
    <n v="4904.28"/>
    <n v="10"/>
    <n v="4413.8519999999999"/>
    <x v="1"/>
    <x v="0"/>
    <x v="2"/>
    <n v="4"/>
    <n v="40477276.296199858"/>
  </r>
  <r>
    <n v="503287"/>
    <n v="10654"/>
    <d v="2025-06-26T00:00:00"/>
    <x v="33"/>
    <x v="1"/>
    <s v="Jaipur"/>
    <s v="Rajasthan"/>
    <x v="1"/>
    <x v="9"/>
    <x v="62"/>
    <x v="2"/>
    <n v="1603.86"/>
    <n v="1603.86"/>
    <n v="2"/>
    <n v="1571.7828"/>
    <x v="5"/>
    <x v="0"/>
    <x v="1"/>
    <n v="3"/>
    <n v="40477276.296199858"/>
  </r>
  <r>
    <n v="503288"/>
    <n v="10803"/>
    <d v="2026-03-27T00:00:00"/>
    <x v="8"/>
    <x v="0"/>
    <s v="Bhopal"/>
    <s v="Madhya Pradesh"/>
    <x v="3"/>
    <x v="4"/>
    <x v="88"/>
    <x v="1"/>
    <n v="6769.44"/>
    <n v="13538.88"/>
    <n v="20"/>
    <n v="10831.103999999999"/>
    <x v="5"/>
    <x v="0"/>
    <x v="2"/>
    <n v="4"/>
    <n v="40477276.296199858"/>
  </r>
  <r>
    <n v="503289"/>
    <n v="11209"/>
    <d v="2026-05-10T00:00:00"/>
    <x v="13"/>
    <x v="0"/>
    <s v="Bengaluru"/>
    <s v="Karnataka"/>
    <x v="2"/>
    <x v="5"/>
    <x v="26"/>
    <x v="2"/>
    <n v="5527.95"/>
    <n v="5527.95"/>
    <n v="13"/>
    <n v="4809.3164999999999"/>
    <x v="5"/>
    <x v="0"/>
    <x v="2"/>
    <n v="4"/>
    <n v="40477276.296199858"/>
  </r>
  <r>
    <n v="503290"/>
    <n v="10845"/>
    <d v="2026-08-15T00:00:00"/>
    <x v="25"/>
    <x v="1"/>
    <s v="Hyderabad"/>
    <s v="Telangana"/>
    <x v="0"/>
    <x v="17"/>
    <x v="35"/>
    <x v="1"/>
    <n v="311.82"/>
    <n v="623.64"/>
    <n v="26"/>
    <n v="461.49359999999996"/>
    <x v="0"/>
    <x v="2"/>
    <x v="0"/>
    <n v="0"/>
    <n v="3077928.2320000008"/>
  </r>
  <r>
    <n v="503291"/>
    <n v="10926"/>
    <d v="2025-12-12T00:00:00"/>
    <x v="35"/>
    <x v="0"/>
    <s v="Noida"/>
    <s v="Uttar Pradesh"/>
    <x v="1"/>
    <x v="9"/>
    <x v="62"/>
    <x v="2"/>
    <n v="1692.35"/>
    <n v="1692.35"/>
    <n v="27"/>
    <n v="1235.4154999999998"/>
    <x v="1"/>
    <x v="1"/>
    <x v="0"/>
    <n v="1"/>
    <n v="1813400.6490999996"/>
  </r>
  <r>
    <n v="503292"/>
    <n v="10796"/>
    <d v="2025-11-14T00:00:00"/>
    <x v="6"/>
    <x v="0"/>
    <s v="Chandigarh"/>
    <s v="Chandigarh (UT)"/>
    <x v="5"/>
    <x v="12"/>
    <x v="22"/>
    <x v="1"/>
    <n v="505.28"/>
    <n v="1010.56"/>
    <n v="15"/>
    <n v="858.97599999999989"/>
    <x v="1"/>
    <x v="0"/>
    <x v="2"/>
    <n v="3"/>
    <n v="40477276.296199858"/>
  </r>
  <r>
    <n v="503293"/>
    <n v="11291"/>
    <d v="2025-12-04T00:00:00"/>
    <x v="11"/>
    <x v="0"/>
    <s v="Bengaluru"/>
    <s v="Karnataka"/>
    <x v="3"/>
    <x v="8"/>
    <x v="9"/>
    <x v="1"/>
    <n v="1033.9000000000001"/>
    <n v="2067.8000000000002"/>
    <n v="13"/>
    <n v="1798.9860000000001"/>
    <x v="0"/>
    <x v="0"/>
    <x v="2"/>
    <n v="7"/>
    <n v="40477276.296199858"/>
  </r>
  <r>
    <n v="503294"/>
    <n v="10515"/>
    <d v="2025-09-14T00:00:00"/>
    <x v="41"/>
    <x v="1"/>
    <s v="Nashik"/>
    <s v="Maharashtra"/>
    <x v="5"/>
    <x v="22"/>
    <x v="52"/>
    <x v="2"/>
    <n v="1005.77"/>
    <n v="1005.77"/>
    <n v="27"/>
    <n v="734.21209999999996"/>
    <x v="5"/>
    <x v="1"/>
    <x v="0"/>
    <n v="3"/>
    <n v="1813400.6490999996"/>
  </r>
  <r>
    <n v="503295"/>
    <n v="10971"/>
    <d v="2026-08-22T00:00:00"/>
    <x v="8"/>
    <x v="1"/>
    <s v="Pune"/>
    <s v="Maharashtra"/>
    <x v="2"/>
    <x v="5"/>
    <x v="34"/>
    <x v="1"/>
    <n v="1514.27"/>
    <n v="3028.54"/>
    <n v="11"/>
    <n v="2695.4005999999999"/>
    <x v="2"/>
    <x v="0"/>
    <x v="4"/>
    <n v="7"/>
    <n v="40477276.296199858"/>
  </r>
  <r>
    <n v="503296"/>
    <n v="10319"/>
    <d v="2025-09-04T00:00:00"/>
    <x v="11"/>
    <x v="1"/>
    <s v="Kolkata"/>
    <s v="West Bengal"/>
    <x v="3"/>
    <x v="11"/>
    <x v="72"/>
    <x v="1"/>
    <n v="1840.48"/>
    <n v="3680.96"/>
    <n v="28"/>
    <n v="2650.2912000000001"/>
    <x v="1"/>
    <x v="0"/>
    <x v="2"/>
    <n v="6"/>
    <n v="40477276.296199858"/>
  </r>
  <r>
    <n v="503297"/>
    <n v="10448"/>
    <d v="2025-09-30T00:00:00"/>
    <x v="2"/>
    <x v="1"/>
    <s v="Vadodara"/>
    <s v="Gujarat"/>
    <x v="3"/>
    <x v="4"/>
    <x v="39"/>
    <x v="1"/>
    <n v="4837.8100000000004"/>
    <n v="9675.6200000000008"/>
    <n v="18"/>
    <n v="7934.0084000000015"/>
    <x v="3"/>
    <x v="0"/>
    <x v="2"/>
    <n v="3"/>
    <n v="40477276.296199858"/>
  </r>
  <r>
    <n v="503298"/>
    <n v="10896"/>
    <d v="2026-04-07T00:00:00"/>
    <x v="1"/>
    <x v="1"/>
    <s v="Bengaluru"/>
    <s v="Karnataka"/>
    <x v="2"/>
    <x v="5"/>
    <x v="33"/>
    <x v="2"/>
    <n v="4265.2700000000004"/>
    <n v="4265.2700000000004"/>
    <n v="19"/>
    <n v="3454.8687000000004"/>
    <x v="1"/>
    <x v="1"/>
    <x v="2"/>
    <n v="6"/>
    <n v="1813400.6490999996"/>
  </r>
  <r>
    <n v="503299"/>
    <n v="10298"/>
    <d v="2026-02-24T00:00:00"/>
    <x v="27"/>
    <x v="0"/>
    <s v="Bengaluru"/>
    <s v="Karnataka"/>
    <x v="2"/>
    <x v="5"/>
    <x v="33"/>
    <x v="2"/>
    <n v="4668.6099999999997"/>
    <n v="4668.6099999999997"/>
    <n v="12"/>
    <n v="4108.3768"/>
    <x v="3"/>
    <x v="0"/>
    <x v="1"/>
    <n v="4"/>
    <n v="40477276.296199858"/>
  </r>
  <r>
    <n v="503300"/>
    <n v="11135"/>
    <d v="2025-12-16T00:00:00"/>
    <x v="29"/>
    <x v="1"/>
    <s v="Pune"/>
    <s v="Maharashtra"/>
    <x v="4"/>
    <x v="21"/>
    <x v="51"/>
    <x v="2"/>
    <n v="420.3"/>
    <n v="420.3"/>
    <n v="22"/>
    <n v="327.834"/>
    <x v="1"/>
    <x v="1"/>
    <x v="2"/>
    <n v="3"/>
    <n v="1813400.6490999996"/>
  </r>
  <r>
    <n v="503301"/>
    <n v="11186"/>
    <d v="2025-09-30T00:00:00"/>
    <x v="39"/>
    <x v="1"/>
    <s v="Mysuru"/>
    <s v="Karnataka"/>
    <x v="3"/>
    <x v="20"/>
    <x v="63"/>
    <x v="2"/>
    <n v="6169.34"/>
    <n v="6169.34"/>
    <n v="10"/>
    <n v="5552.4059999999999"/>
    <x v="1"/>
    <x v="0"/>
    <x v="0"/>
    <n v="4"/>
    <n v="40477276.296199858"/>
  </r>
  <r>
    <n v="503302"/>
    <n v="10333"/>
    <d v="2025-01-03T00:00:00"/>
    <x v="8"/>
    <x v="0"/>
    <s v="Chennai"/>
    <s v="Tamil Nadu"/>
    <x v="0"/>
    <x v="17"/>
    <x v="35"/>
    <x v="0"/>
    <n v="309.89999999999998"/>
    <n v="1239.5999999999999"/>
    <n v="10"/>
    <n v="1115.6399999999999"/>
    <x v="1"/>
    <x v="0"/>
    <x v="1"/>
    <n v="3"/>
    <n v="40477276.296199858"/>
  </r>
  <r>
    <n v="503303"/>
    <n v="10410"/>
    <d v="2026-01-27T00:00:00"/>
    <x v="10"/>
    <x v="0"/>
    <s v="Ahmedabad"/>
    <s v="Gujarat"/>
    <x v="1"/>
    <x v="12"/>
    <x v="78"/>
    <x v="1"/>
    <n v="2374.56"/>
    <n v="4749.12"/>
    <n v="24"/>
    <n v="3609.3312000000001"/>
    <x v="0"/>
    <x v="0"/>
    <x v="2"/>
    <n v="4"/>
    <n v="40477276.296199858"/>
  </r>
  <r>
    <n v="503304"/>
    <n v="10958"/>
    <d v="2025-11-22T00:00:00"/>
    <x v="15"/>
    <x v="1"/>
    <s v="Nagpur"/>
    <s v="Maharashtra"/>
    <x v="1"/>
    <x v="1"/>
    <x v="54"/>
    <x v="3"/>
    <n v="2493.29"/>
    <n v="7479.87"/>
    <n v="24"/>
    <n v="5684.7012000000004"/>
    <x v="1"/>
    <x v="0"/>
    <x v="1"/>
    <n v="4"/>
    <n v="40477276.296199858"/>
  </r>
  <r>
    <n v="503305"/>
    <n v="11169"/>
    <d v="2025-11-13T00:00:00"/>
    <x v="1"/>
    <x v="0"/>
    <s v="Lucknow"/>
    <s v="Uttar Pradesh"/>
    <x v="3"/>
    <x v="20"/>
    <x v="50"/>
    <x v="0"/>
    <n v="3376.73"/>
    <n v="13506.92"/>
    <n v="2"/>
    <n v="13236.7816"/>
    <x v="2"/>
    <x v="0"/>
    <x v="2"/>
    <n v="2"/>
    <n v="40477276.296199858"/>
  </r>
  <r>
    <n v="503306"/>
    <n v="10661"/>
    <d v="2025-03-09T00:00:00"/>
    <x v="41"/>
    <x v="1"/>
    <s v="Patna"/>
    <s v="Bihar"/>
    <x v="5"/>
    <x v="23"/>
    <x v="59"/>
    <x v="2"/>
    <n v="1984.86"/>
    <n v="1984.86"/>
    <n v="26"/>
    <n v="1468.7963999999999"/>
    <x v="4"/>
    <x v="0"/>
    <x v="2"/>
    <n v="3"/>
    <n v="40477276.296199858"/>
  </r>
  <r>
    <n v="503307"/>
    <n v="10650"/>
    <d v="2026-07-04T00:00:00"/>
    <x v="28"/>
    <x v="0"/>
    <s v="Chandigarh"/>
    <s v="Chandigarh (UT)"/>
    <x v="3"/>
    <x v="11"/>
    <x v="72"/>
    <x v="2"/>
    <n v="1883.52"/>
    <n v="1883.52"/>
    <n v="10"/>
    <n v="1695.1680000000001"/>
    <x v="3"/>
    <x v="0"/>
    <x v="0"/>
    <n v="3"/>
    <n v="40477276.296199858"/>
  </r>
  <r>
    <n v="503308"/>
    <n v="10127"/>
    <d v="2026-04-01T00:00:00"/>
    <x v="22"/>
    <x v="0"/>
    <s v="Kolkata"/>
    <s v="West Bengal"/>
    <x v="5"/>
    <x v="12"/>
    <x v="95"/>
    <x v="2"/>
    <n v="376.57"/>
    <n v="376.57"/>
    <n v="20"/>
    <n v="301.25600000000003"/>
    <x v="1"/>
    <x v="0"/>
    <x v="2"/>
    <n v="3"/>
    <n v="40477276.296199858"/>
  </r>
  <r>
    <n v="503309"/>
    <n v="11057"/>
    <d v="2026-05-16T00:00:00"/>
    <x v="20"/>
    <x v="1"/>
    <s v="Mumbai"/>
    <s v="Maharashtra"/>
    <x v="3"/>
    <x v="8"/>
    <x v="37"/>
    <x v="1"/>
    <n v="864.61"/>
    <n v="1729.22"/>
    <n v="8"/>
    <n v="1590.8824000000002"/>
    <x v="3"/>
    <x v="0"/>
    <x v="0"/>
    <n v="7"/>
    <n v="40477276.296199858"/>
  </r>
  <r>
    <n v="503310"/>
    <n v="11375"/>
    <d v="2026-06-02T00:00:00"/>
    <x v="31"/>
    <x v="1"/>
    <s v="Delhi"/>
    <s v="Delhi (NCT)"/>
    <x v="3"/>
    <x v="8"/>
    <x v="37"/>
    <x v="2"/>
    <n v="851.19"/>
    <n v="851.19"/>
    <n v="11"/>
    <n v="757.55910000000006"/>
    <x v="4"/>
    <x v="0"/>
    <x v="1"/>
    <n v="7"/>
    <n v="40477276.296199858"/>
  </r>
  <r>
    <n v="503311"/>
    <n v="11134"/>
    <d v="2026-05-01T00:00:00"/>
    <x v="15"/>
    <x v="0"/>
    <s v="Delhi"/>
    <s v="Delhi (NCT)"/>
    <x v="0"/>
    <x v="10"/>
    <x v="30"/>
    <x v="2"/>
    <n v="140.26"/>
    <n v="140.26"/>
    <n v="10"/>
    <n v="126.23399999999999"/>
    <x v="0"/>
    <x v="0"/>
    <x v="4"/>
    <n v="2"/>
    <n v="40477276.296199858"/>
  </r>
  <r>
    <n v="503312"/>
    <n v="10033"/>
    <d v="2025-02-09T00:00:00"/>
    <x v="20"/>
    <x v="1"/>
    <s v="Bhopal"/>
    <s v="Madhya Pradesh"/>
    <x v="3"/>
    <x v="8"/>
    <x v="37"/>
    <x v="2"/>
    <n v="931.24"/>
    <n v="931.24"/>
    <n v="10"/>
    <n v="838.11599999999999"/>
    <x v="1"/>
    <x v="0"/>
    <x v="1"/>
    <n v="3"/>
    <n v="40477276.296199858"/>
  </r>
  <r>
    <n v="503313"/>
    <n v="11082"/>
    <d v="2025-03-13T00:00:00"/>
    <x v="12"/>
    <x v="1"/>
    <s v="Bhopal"/>
    <s v="Madhya Pradesh"/>
    <x v="1"/>
    <x v="12"/>
    <x v="15"/>
    <x v="1"/>
    <n v="1547.68"/>
    <n v="3095.36"/>
    <n v="10"/>
    <n v="2785.8240000000001"/>
    <x v="4"/>
    <x v="0"/>
    <x v="1"/>
    <n v="3"/>
    <n v="40477276.296199858"/>
  </r>
  <r>
    <n v="503314"/>
    <n v="10114"/>
    <d v="2025-06-06T00:00:00"/>
    <x v="48"/>
    <x v="0"/>
    <s v="Lucknow"/>
    <s v="Uttar Pradesh"/>
    <x v="6"/>
    <x v="25"/>
    <x v="92"/>
    <x v="2"/>
    <n v="397.32"/>
    <n v="397.32"/>
    <n v="18"/>
    <n v="325.80240000000003"/>
    <x v="1"/>
    <x v="0"/>
    <x v="4"/>
    <n v="3"/>
    <n v="40477276.296199858"/>
  </r>
  <r>
    <n v="503315"/>
    <n v="11428"/>
    <d v="2025-06-19T00:00:00"/>
    <x v="33"/>
    <x v="2"/>
    <s v="Kolkata"/>
    <s v="West Bengal"/>
    <x v="2"/>
    <x v="14"/>
    <x v="61"/>
    <x v="2"/>
    <n v="59302.01"/>
    <n v="59302.01"/>
    <n v="19"/>
    <n v="48034.628100000002"/>
    <x v="0"/>
    <x v="0"/>
    <x v="1"/>
    <n v="2"/>
    <n v="40477276.296199858"/>
  </r>
  <r>
    <n v="503316"/>
    <n v="11395"/>
    <d v="2026-03-20T00:00:00"/>
    <x v="12"/>
    <x v="1"/>
    <s v="Kolkata"/>
    <s v="West Bengal"/>
    <x v="0"/>
    <x v="10"/>
    <x v="12"/>
    <x v="2"/>
    <n v="205.81"/>
    <n v="205.81"/>
    <n v="16"/>
    <n v="172.88040000000001"/>
    <x v="1"/>
    <x v="2"/>
    <x v="4"/>
    <n v="0"/>
    <n v="3077928.2320000008"/>
  </r>
  <r>
    <n v="503317"/>
    <n v="10365"/>
    <d v="2026-02-20T00:00:00"/>
    <x v="28"/>
    <x v="0"/>
    <s v="Mumbai"/>
    <s v="Maharashtra"/>
    <x v="1"/>
    <x v="2"/>
    <x v="2"/>
    <x v="2"/>
    <n v="2508.4"/>
    <n v="2508.4"/>
    <n v="30"/>
    <n v="1755.8799999999999"/>
    <x v="2"/>
    <x v="0"/>
    <x v="0"/>
    <n v="1"/>
    <n v="40477276.296199858"/>
  </r>
  <r>
    <n v="503318"/>
    <n v="11104"/>
    <d v="2025-04-05T00:00:00"/>
    <x v="3"/>
    <x v="0"/>
    <s v="Delhi"/>
    <s v="Delhi (NCT)"/>
    <x v="1"/>
    <x v="2"/>
    <x v="6"/>
    <x v="1"/>
    <n v="5094.6499999999996"/>
    <n v="10189.299999999999"/>
    <n v="11"/>
    <n v="9068.476999999999"/>
    <x v="2"/>
    <x v="0"/>
    <x v="0"/>
    <n v="3"/>
    <n v="40477276.296199858"/>
  </r>
  <r>
    <n v="503319"/>
    <n v="10711"/>
    <d v="2025-10-21T00:00:00"/>
    <x v="25"/>
    <x v="1"/>
    <s v="Delhi"/>
    <s v="Delhi (NCT)"/>
    <x v="3"/>
    <x v="11"/>
    <x v="71"/>
    <x v="2"/>
    <n v="841.47"/>
    <n v="841.47"/>
    <n v="14"/>
    <n v="723.66420000000005"/>
    <x v="1"/>
    <x v="0"/>
    <x v="4"/>
    <n v="4"/>
    <n v="40477276.296199858"/>
  </r>
  <r>
    <n v="503320"/>
    <n v="10648"/>
    <d v="2025-10-12T00:00:00"/>
    <x v="7"/>
    <x v="0"/>
    <s v="Jaipur"/>
    <s v="Rajasthan"/>
    <x v="5"/>
    <x v="24"/>
    <x v="76"/>
    <x v="2"/>
    <n v="2512.71"/>
    <n v="2512.71"/>
    <n v="28"/>
    <n v="1809.1512"/>
    <x v="1"/>
    <x v="0"/>
    <x v="2"/>
    <n v="4"/>
    <n v="40477276.296199858"/>
  </r>
  <r>
    <n v="503321"/>
    <n v="10862"/>
    <d v="2026-06-07T00:00:00"/>
    <x v="35"/>
    <x v="1"/>
    <s v="Surat"/>
    <s v="Gujarat"/>
    <x v="2"/>
    <x v="5"/>
    <x v="33"/>
    <x v="2"/>
    <n v="4532.3"/>
    <n v="4532.3"/>
    <n v="3"/>
    <n v="4396.3310000000001"/>
    <x v="1"/>
    <x v="0"/>
    <x v="2"/>
    <n v="1"/>
    <n v="40477276.296199858"/>
  </r>
  <r>
    <n v="503322"/>
    <n v="10885"/>
    <d v="2026-03-24T00:00:00"/>
    <x v="28"/>
    <x v="1"/>
    <s v="Mumbai"/>
    <s v="Maharashtra"/>
    <x v="2"/>
    <x v="6"/>
    <x v="7"/>
    <x v="1"/>
    <n v="5721.04"/>
    <n v="11442.08"/>
    <n v="19"/>
    <n v="9268.0848000000005"/>
    <x v="1"/>
    <x v="0"/>
    <x v="2"/>
    <n v="5"/>
    <n v="40477276.296199858"/>
  </r>
  <r>
    <n v="503323"/>
    <n v="11296"/>
    <d v="2025-10-14T00:00:00"/>
    <x v="7"/>
    <x v="0"/>
    <s v="Dehradun"/>
    <s v="Uttarakhand"/>
    <x v="6"/>
    <x v="25"/>
    <x v="79"/>
    <x v="2"/>
    <n v="567.97"/>
    <n v="567.97"/>
    <n v="29"/>
    <n v="403.25869999999998"/>
    <x v="0"/>
    <x v="0"/>
    <x v="0"/>
    <n v="2"/>
    <n v="40477276.296199858"/>
  </r>
  <r>
    <n v="503324"/>
    <n v="10355"/>
    <d v="2026-05-10T00:00:00"/>
    <x v="20"/>
    <x v="0"/>
    <s v="Patna"/>
    <s v="Bihar"/>
    <x v="2"/>
    <x v="3"/>
    <x v="3"/>
    <x v="2"/>
    <n v="24014.98"/>
    <n v="24014.98"/>
    <n v="15"/>
    <n v="20412.733"/>
    <x v="1"/>
    <x v="0"/>
    <x v="2"/>
    <n v="2"/>
    <n v="40477276.296199858"/>
  </r>
  <r>
    <n v="503325"/>
    <n v="11367"/>
    <d v="2025-01-17T00:00:00"/>
    <x v="20"/>
    <x v="0"/>
    <s v="Chennai"/>
    <s v="Tamil Nadu"/>
    <x v="2"/>
    <x v="5"/>
    <x v="34"/>
    <x v="2"/>
    <n v="1582.44"/>
    <n v="1582.44"/>
    <n v="27"/>
    <n v="1155.1812"/>
    <x v="0"/>
    <x v="0"/>
    <x v="0"/>
    <n v="5"/>
    <n v="40477276.296199858"/>
  </r>
  <r>
    <n v="503326"/>
    <n v="10112"/>
    <d v="2025-10-30T00:00:00"/>
    <x v="20"/>
    <x v="0"/>
    <s v="Pune"/>
    <s v="Maharashtra"/>
    <x v="3"/>
    <x v="20"/>
    <x v="63"/>
    <x v="2"/>
    <n v="6273.2"/>
    <n v="6273.2"/>
    <n v="29"/>
    <n v="4453.9719999999998"/>
    <x v="4"/>
    <x v="0"/>
    <x v="2"/>
    <n v="5"/>
    <n v="40477276.296199858"/>
  </r>
  <r>
    <n v="503327"/>
    <n v="10960"/>
    <d v="2025-02-14T00:00:00"/>
    <x v="15"/>
    <x v="0"/>
    <s v="Mumbai"/>
    <s v="Maharashtra"/>
    <x v="2"/>
    <x v="6"/>
    <x v="58"/>
    <x v="2"/>
    <n v="30784.57"/>
    <n v="30784.57"/>
    <n v="20"/>
    <n v="24627.656000000003"/>
    <x v="2"/>
    <x v="0"/>
    <x v="1"/>
    <n v="3"/>
    <n v="40477276.296199858"/>
  </r>
  <r>
    <n v="503328"/>
    <n v="10895"/>
    <d v="2025-06-18T00:00:00"/>
    <x v="30"/>
    <x v="1"/>
    <s v="Bhopal"/>
    <s v="Madhya Pradesh"/>
    <x v="0"/>
    <x v="17"/>
    <x v="86"/>
    <x v="2"/>
    <n v="671.11"/>
    <n v="671.11"/>
    <n v="23"/>
    <n v="516.75470000000007"/>
    <x v="1"/>
    <x v="0"/>
    <x v="1"/>
    <n v="3"/>
    <n v="40477276.296199858"/>
  </r>
  <r>
    <n v="503329"/>
    <n v="11412"/>
    <d v="2025-03-19T00:00:00"/>
    <x v="10"/>
    <x v="0"/>
    <s v="Delhi"/>
    <s v="Delhi (NCT)"/>
    <x v="2"/>
    <x v="3"/>
    <x v="57"/>
    <x v="1"/>
    <n v="56087.51"/>
    <n v="112175.02"/>
    <n v="8"/>
    <n v="103201.01840000002"/>
    <x v="2"/>
    <x v="0"/>
    <x v="0"/>
    <n v="1"/>
    <n v="40477276.296199858"/>
  </r>
  <r>
    <n v="503330"/>
    <n v="10352"/>
    <d v="2025-02-17T00:00:00"/>
    <x v="31"/>
    <x v="0"/>
    <s v="Hyderabad"/>
    <s v="Telangana"/>
    <x v="6"/>
    <x v="19"/>
    <x v="41"/>
    <x v="2"/>
    <n v="948.62"/>
    <n v="948.62"/>
    <n v="14"/>
    <n v="815.81319999999994"/>
    <x v="3"/>
    <x v="0"/>
    <x v="1"/>
    <n v="5"/>
    <n v="40477276.296199858"/>
  </r>
  <r>
    <n v="503331"/>
    <n v="10255"/>
    <d v="2025-03-11T00:00:00"/>
    <x v="35"/>
    <x v="1"/>
    <s v="Nagpur"/>
    <s v="Maharashtra"/>
    <x v="4"/>
    <x v="21"/>
    <x v="47"/>
    <x v="1"/>
    <n v="453.18"/>
    <n v="906.36"/>
    <n v="26"/>
    <n v="670.70640000000003"/>
    <x v="0"/>
    <x v="0"/>
    <x v="4"/>
    <n v="4"/>
    <n v="40477276.296199858"/>
  </r>
  <r>
    <n v="503332"/>
    <n v="11120"/>
    <d v="2026-05-16T00:00:00"/>
    <x v="6"/>
    <x v="0"/>
    <s v="Pune"/>
    <s v="Maharashtra"/>
    <x v="6"/>
    <x v="16"/>
    <x v="70"/>
    <x v="2"/>
    <n v="595.07000000000005"/>
    <n v="595.07000000000005"/>
    <n v="15"/>
    <n v="505.80950000000001"/>
    <x v="1"/>
    <x v="0"/>
    <x v="1"/>
    <n v="5"/>
    <n v="40477276.296199858"/>
  </r>
  <r>
    <n v="503333"/>
    <n v="10200"/>
    <d v="2025-01-26T00:00:00"/>
    <x v="36"/>
    <x v="1"/>
    <s v="Delhi"/>
    <s v="Delhi (NCT)"/>
    <x v="1"/>
    <x v="1"/>
    <x v="1"/>
    <x v="2"/>
    <n v="1845.06"/>
    <n v="1845.06"/>
    <n v="11"/>
    <n v="1642.1034"/>
    <x v="3"/>
    <x v="0"/>
    <x v="2"/>
    <n v="2"/>
    <n v="40477276.296199858"/>
  </r>
  <r>
    <n v="503334"/>
    <n v="11332"/>
    <d v="2025-01-21T00:00:00"/>
    <x v="40"/>
    <x v="1"/>
    <s v="Delhi"/>
    <s v="Delhi (NCT)"/>
    <x v="1"/>
    <x v="12"/>
    <x v="27"/>
    <x v="1"/>
    <n v="1993.28"/>
    <n v="3986.56"/>
    <n v="19"/>
    <n v="3229.1136000000001"/>
    <x v="2"/>
    <x v="0"/>
    <x v="1"/>
    <n v="3"/>
    <n v="40477276.296199858"/>
  </r>
  <r>
    <n v="503335"/>
    <n v="10838"/>
    <d v="2025-09-20T00:00:00"/>
    <x v="22"/>
    <x v="1"/>
    <s v="Mumbai"/>
    <s v="Maharashtra"/>
    <x v="3"/>
    <x v="4"/>
    <x v="39"/>
    <x v="2"/>
    <n v="4716.3500000000004"/>
    <n v="4716.3500000000004"/>
    <n v="11"/>
    <n v="4197.5515000000005"/>
    <x v="0"/>
    <x v="0"/>
    <x v="2"/>
    <n v="2"/>
    <n v="40477276.296199858"/>
  </r>
  <r>
    <n v="503336"/>
    <n v="10966"/>
    <d v="2025-05-20T00:00:00"/>
    <x v="31"/>
    <x v="0"/>
    <s v="Patna"/>
    <s v="Bihar"/>
    <x v="4"/>
    <x v="18"/>
    <x v="83"/>
    <x v="2"/>
    <n v="305.57"/>
    <n v="305.57"/>
    <n v="24"/>
    <n v="232.23320000000001"/>
    <x v="3"/>
    <x v="0"/>
    <x v="1"/>
    <n v="3"/>
    <n v="40477276.296199858"/>
  </r>
  <r>
    <n v="503337"/>
    <n v="10177"/>
    <d v="2025-02-21T00:00:00"/>
    <x v="20"/>
    <x v="0"/>
    <s v="Hyderabad"/>
    <s v="Telangana"/>
    <x v="2"/>
    <x v="3"/>
    <x v="40"/>
    <x v="2"/>
    <n v="72787"/>
    <n v="72787"/>
    <n v="26"/>
    <n v="53862.38"/>
    <x v="2"/>
    <x v="0"/>
    <x v="2"/>
    <n v="3"/>
    <n v="40477276.296199858"/>
  </r>
  <r>
    <n v="503338"/>
    <n v="11190"/>
    <d v="2026-05-17T00:00:00"/>
    <x v="22"/>
    <x v="1"/>
    <s v="Surat"/>
    <s v="Gujarat"/>
    <x v="5"/>
    <x v="12"/>
    <x v="95"/>
    <x v="2"/>
    <n v="399.4"/>
    <n v="399.4"/>
    <n v="10"/>
    <n v="359.46"/>
    <x v="0"/>
    <x v="0"/>
    <x v="2"/>
    <n v="5"/>
    <n v="40477276.296199858"/>
  </r>
  <r>
    <n v="503339"/>
    <n v="10997"/>
    <d v="2025-03-17T00:00:00"/>
    <x v="44"/>
    <x v="1"/>
    <s v="Lucknow"/>
    <s v="Uttar Pradesh"/>
    <x v="2"/>
    <x v="14"/>
    <x v="23"/>
    <x v="3"/>
    <n v="54654.1"/>
    <n v="163962.29999999999"/>
    <n v="11"/>
    <n v="145926.44699999999"/>
    <x v="0"/>
    <x v="1"/>
    <x v="2"/>
    <n v="1"/>
    <n v="1813400.6490999996"/>
  </r>
  <r>
    <n v="503340"/>
    <n v="10476"/>
    <d v="2026-04-01T00:00:00"/>
    <x v="29"/>
    <x v="0"/>
    <s v="Lucknow"/>
    <s v="Uttar Pradesh"/>
    <x v="6"/>
    <x v="26"/>
    <x v="85"/>
    <x v="1"/>
    <n v="388.92"/>
    <n v="777.84"/>
    <n v="18"/>
    <n v="637.82880000000011"/>
    <x v="1"/>
    <x v="0"/>
    <x v="2"/>
    <n v="1"/>
    <n v="40477276.296199858"/>
  </r>
  <r>
    <n v="503341"/>
    <n v="10073"/>
    <d v="2026-03-04T00:00:00"/>
    <x v="20"/>
    <x v="0"/>
    <s v="Bhubaneswar"/>
    <s v="Odisha"/>
    <x v="2"/>
    <x v="5"/>
    <x v="26"/>
    <x v="2"/>
    <n v="5753.39"/>
    <n v="5753.39"/>
    <n v="2"/>
    <n v="5638.3222000000005"/>
    <x v="1"/>
    <x v="0"/>
    <x v="1"/>
    <n v="4"/>
    <n v="40477276.296199858"/>
  </r>
  <r>
    <n v="503342"/>
    <n v="11299"/>
    <d v="2025-01-20T00:00:00"/>
    <x v="27"/>
    <x v="0"/>
    <s v="Delhi"/>
    <s v="Delhi (NCT)"/>
    <x v="6"/>
    <x v="19"/>
    <x v="41"/>
    <x v="1"/>
    <n v="878.88"/>
    <n v="1757.76"/>
    <n v="16"/>
    <n v="1476.5183999999999"/>
    <x v="1"/>
    <x v="0"/>
    <x v="1"/>
    <n v="3"/>
    <n v="40477276.296199858"/>
  </r>
  <r>
    <n v="503343"/>
    <n v="10375"/>
    <d v="2025-11-11T00:00:00"/>
    <x v="46"/>
    <x v="1"/>
    <s v="Nashik"/>
    <s v="Maharashtra"/>
    <x v="3"/>
    <x v="20"/>
    <x v="44"/>
    <x v="1"/>
    <n v="8194.77"/>
    <n v="16389.54"/>
    <n v="12"/>
    <n v="14422.7952"/>
    <x v="4"/>
    <x v="0"/>
    <x v="1"/>
    <n v="1"/>
    <n v="40477276.296199858"/>
  </r>
  <r>
    <n v="503344"/>
    <n v="10275"/>
    <d v="2026-01-31T00:00:00"/>
    <x v="22"/>
    <x v="0"/>
    <s v="Chennai"/>
    <s v="Tamil Nadu"/>
    <x v="0"/>
    <x v="0"/>
    <x v="65"/>
    <x v="0"/>
    <n v="40.44"/>
    <n v="161.76"/>
    <n v="11"/>
    <n v="143.96639999999999"/>
    <x v="0"/>
    <x v="0"/>
    <x v="1"/>
    <n v="4"/>
    <n v="40477276.296199858"/>
  </r>
  <r>
    <n v="503345"/>
    <n v="11313"/>
    <d v="2025-10-08T00:00:00"/>
    <x v="30"/>
    <x v="0"/>
    <s v="Chennai"/>
    <s v="Tamil Nadu"/>
    <x v="1"/>
    <x v="1"/>
    <x v="84"/>
    <x v="2"/>
    <n v="2333.7199999999998"/>
    <n v="2333.7199999999998"/>
    <n v="26"/>
    <n v="1726.9527999999998"/>
    <x v="0"/>
    <x v="0"/>
    <x v="1"/>
    <n v="1"/>
    <n v="40477276.296199858"/>
  </r>
  <r>
    <n v="503346"/>
    <n v="11314"/>
    <d v="2026-08-21T00:00:00"/>
    <x v="10"/>
    <x v="0"/>
    <s v="Indore"/>
    <s v="Madhya Pradesh"/>
    <x v="1"/>
    <x v="2"/>
    <x v="6"/>
    <x v="2"/>
    <n v="4901.13"/>
    <n v="4901.13"/>
    <n v="14"/>
    <n v="4214.9718000000003"/>
    <x v="1"/>
    <x v="0"/>
    <x v="2"/>
    <n v="2"/>
    <n v="40477276.296199858"/>
  </r>
  <r>
    <n v="503347"/>
    <n v="11399"/>
    <d v="2025-09-03T00:00:00"/>
    <x v="40"/>
    <x v="1"/>
    <s v="Bengaluru"/>
    <s v="Karnataka"/>
    <x v="1"/>
    <x v="2"/>
    <x v="66"/>
    <x v="1"/>
    <n v="3975.16"/>
    <n v="7950.32"/>
    <n v="13"/>
    <n v="6916.7784000000001"/>
    <x v="3"/>
    <x v="0"/>
    <x v="1"/>
    <n v="2"/>
    <n v="40477276.296199858"/>
  </r>
  <r>
    <n v="503348"/>
    <n v="11054"/>
    <d v="2026-04-11T00:00:00"/>
    <x v="27"/>
    <x v="2"/>
    <s v="Visakhapatnam"/>
    <s v="Andhra Pradesh"/>
    <x v="6"/>
    <x v="19"/>
    <x v="111"/>
    <x v="2"/>
    <n v="677.52"/>
    <n v="677.52"/>
    <n v="11"/>
    <n v="602.99279999999999"/>
    <x v="1"/>
    <x v="2"/>
    <x v="0"/>
    <n v="0"/>
    <n v="3077928.2320000008"/>
  </r>
  <r>
    <n v="503349"/>
    <n v="10628"/>
    <d v="2026-06-23T00:00:00"/>
    <x v="7"/>
    <x v="1"/>
    <s v="Bhubaneswar"/>
    <s v="Odisha"/>
    <x v="2"/>
    <x v="5"/>
    <x v="5"/>
    <x v="2"/>
    <n v="6293.36"/>
    <n v="6293.36"/>
    <n v="11"/>
    <n v="5601.0904"/>
    <x v="1"/>
    <x v="0"/>
    <x v="0"/>
    <n v="6"/>
    <n v="40477276.296199858"/>
  </r>
  <r>
    <n v="503350"/>
    <n v="11439"/>
    <d v="2025-10-03T00:00:00"/>
    <x v="15"/>
    <x v="1"/>
    <s v="Kochi"/>
    <s v="Kerala"/>
    <x v="3"/>
    <x v="4"/>
    <x v="4"/>
    <x v="3"/>
    <n v="3446.05"/>
    <n v="10338.150000000001"/>
    <n v="20"/>
    <n v="8270.5200000000023"/>
    <x v="1"/>
    <x v="0"/>
    <x v="2"/>
    <n v="2"/>
    <n v="40477276.296199858"/>
  </r>
  <r>
    <n v="503351"/>
    <n v="10591"/>
    <d v="2026-01-01T00:00:00"/>
    <x v="8"/>
    <x v="1"/>
    <s v="Noida"/>
    <s v="Uttar Pradesh"/>
    <x v="2"/>
    <x v="6"/>
    <x v="7"/>
    <x v="2"/>
    <n v="5483.51"/>
    <n v="5483.51"/>
    <n v="29"/>
    <n v="3893.2921000000001"/>
    <x v="0"/>
    <x v="0"/>
    <x v="1"/>
    <n v="4"/>
    <n v="40477276.296199858"/>
  </r>
  <r>
    <n v="503352"/>
    <n v="11335"/>
    <d v="2025-03-30T00:00:00"/>
    <x v="25"/>
    <x v="0"/>
    <s v="Bengaluru"/>
    <s v="Karnataka"/>
    <x v="1"/>
    <x v="9"/>
    <x v="11"/>
    <x v="2"/>
    <n v="2441.88"/>
    <n v="2441.88"/>
    <n v="24"/>
    <n v="1855.8288"/>
    <x v="4"/>
    <x v="0"/>
    <x v="0"/>
    <n v="6"/>
    <n v="40477276.296199858"/>
  </r>
  <r>
    <n v="503353"/>
    <n v="11347"/>
    <d v="2025-10-04T00:00:00"/>
    <x v="0"/>
    <x v="1"/>
    <s v="Chennai"/>
    <s v="Tamil Nadu"/>
    <x v="5"/>
    <x v="24"/>
    <x v="97"/>
    <x v="2"/>
    <n v="979.51"/>
    <n v="979.51"/>
    <n v="25"/>
    <n v="734.63249999999994"/>
    <x v="3"/>
    <x v="1"/>
    <x v="0"/>
    <n v="2"/>
    <n v="1813400.6490999996"/>
  </r>
  <r>
    <n v="503354"/>
    <n v="10562"/>
    <d v="2025-11-15T00:00:00"/>
    <x v="43"/>
    <x v="0"/>
    <s v="Nashik"/>
    <s v="Maharashtra"/>
    <x v="1"/>
    <x v="12"/>
    <x v="27"/>
    <x v="2"/>
    <n v="1994.14"/>
    <n v="1994.14"/>
    <n v="14"/>
    <n v="1714.9604000000002"/>
    <x v="2"/>
    <x v="0"/>
    <x v="1"/>
    <n v="4"/>
    <n v="40477276.296199858"/>
  </r>
  <r>
    <n v="503355"/>
    <n v="10034"/>
    <d v="2025-11-20T00:00:00"/>
    <x v="33"/>
    <x v="0"/>
    <s v="Pune"/>
    <s v="Maharashtra"/>
    <x v="0"/>
    <x v="17"/>
    <x v="86"/>
    <x v="1"/>
    <n v="681.36"/>
    <n v="1362.72"/>
    <n v="21"/>
    <n v="1076.5488"/>
    <x v="1"/>
    <x v="0"/>
    <x v="1"/>
    <n v="4"/>
    <n v="40477276.296199858"/>
  </r>
  <r>
    <n v="503356"/>
    <n v="10132"/>
    <d v="2026-01-28T00:00:00"/>
    <x v="8"/>
    <x v="1"/>
    <s v="Delhi"/>
    <s v="Delhi (NCT)"/>
    <x v="2"/>
    <x v="3"/>
    <x v="57"/>
    <x v="1"/>
    <n v="51266.58"/>
    <n v="102533.16"/>
    <n v="6"/>
    <n v="96381.170400000003"/>
    <x v="1"/>
    <x v="0"/>
    <x v="2"/>
    <n v="6"/>
    <n v="40477276.296199858"/>
  </r>
  <r>
    <n v="503357"/>
    <n v="10629"/>
    <d v="2025-07-11T00:00:00"/>
    <x v="8"/>
    <x v="1"/>
    <s v="Gurugram"/>
    <s v="Haryana"/>
    <x v="2"/>
    <x v="3"/>
    <x v="40"/>
    <x v="1"/>
    <n v="71140.56"/>
    <n v="142281.12"/>
    <n v="14"/>
    <n v="122361.7632"/>
    <x v="1"/>
    <x v="0"/>
    <x v="1"/>
    <n v="5"/>
    <n v="40477276.296199858"/>
  </r>
  <r>
    <n v="503358"/>
    <n v="10517"/>
    <d v="2025-08-31T00:00:00"/>
    <x v="10"/>
    <x v="0"/>
    <s v="Jaipur"/>
    <s v="Rajasthan"/>
    <x v="3"/>
    <x v="8"/>
    <x v="9"/>
    <x v="3"/>
    <n v="1055.23"/>
    <n v="3165.69"/>
    <n v="18"/>
    <n v="2595.8658"/>
    <x v="1"/>
    <x v="2"/>
    <x v="2"/>
    <n v="0"/>
    <n v="3077928.2320000008"/>
  </r>
  <r>
    <n v="503359"/>
    <n v="11230"/>
    <d v="2025-10-18T00:00:00"/>
    <x v="46"/>
    <x v="0"/>
    <s v="Ranchi"/>
    <s v="Jharkhand"/>
    <x v="1"/>
    <x v="12"/>
    <x v="32"/>
    <x v="0"/>
    <n v="2429.52"/>
    <n v="9718.08"/>
    <n v="30"/>
    <n v="6802.6559999999999"/>
    <x v="1"/>
    <x v="2"/>
    <x v="1"/>
    <n v="0"/>
    <n v="3077928.2320000008"/>
  </r>
  <r>
    <n v="503360"/>
    <n v="10590"/>
    <d v="2025-02-20T00:00:00"/>
    <x v="5"/>
    <x v="1"/>
    <s v="Gurugram"/>
    <s v="Haryana"/>
    <x v="6"/>
    <x v="16"/>
    <x v="70"/>
    <x v="3"/>
    <n v="611.54999999999995"/>
    <n v="1834.6499999999999"/>
    <n v="18"/>
    <n v="1504.413"/>
    <x v="1"/>
    <x v="2"/>
    <x v="1"/>
    <n v="0"/>
    <n v="3077928.2320000008"/>
  </r>
  <r>
    <n v="503361"/>
    <n v="10075"/>
    <d v="2025-12-26T00:00:00"/>
    <x v="0"/>
    <x v="0"/>
    <s v="Bengaluru"/>
    <s v="Karnataka"/>
    <x v="2"/>
    <x v="3"/>
    <x v="24"/>
    <x v="1"/>
    <n v="38237.519999999997"/>
    <n v="76475.039999999994"/>
    <n v="25"/>
    <n v="57356.28"/>
    <x v="3"/>
    <x v="0"/>
    <x v="1"/>
    <n v="2"/>
    <n v="40477276.296199858"/>
  </r>
  <r>
    <n v="503362"/>
    <n v="10178"/>
    <d v="2026-04-07T00:00:00"/>
    <x v="31"/>
    <x v="0"/>
    <s v="Patna"/>
    <s v="Bihar"/>
    <x v="3"/>
    <x v="20"/>
    <x v="36"/>
    <x v="2"/>
    <n v="6609.17"/>
    <n v="6609.17"/>
    <n v="8"/>
    <n v="6080.4364000000005"/>
    <x v="2"/>
    <x v="1"/>
    <x v="2"/>
    <n v="3"/>
    <n v="1813400.6490999996"/>
  </r>
  <r>
    <n v="503363"/>
    <n v="10769"/>
    <d v="2026-04-08T00:00:00"/>
    <x v="14"/>
    <x v="1"/>
    <s v="Kolkata"/>
    <s v="West Bengal"/>
    <x v="0"/>
    <x v="10"/>
    <x v="81"/>
    <x v="2"/>
    <n v="665.44"/>
    <n v="665.44"/>
    <n v="27"/>
    <n v="485.77120000000002"/>
    <x v="4"/>
    <x v="0"/>
    <x v="2"/>
    <n v="3"/>
    <n v="40477276.296199858"/>
  </r>
  <r>
    <n v="503364"/>
    <n v="10282"/>
    <d v="2026-03-06T00:00:00"/>
    <x v="1"/>
    <x v="0"/>
    <s v="Bengaluru"/>
    <s v="Karnataka"/>
    <x v="3"/>
    <x v="11"/>
    <x v="49"/>
    <x v="3"/>
    <n v="716.79"/>
    <n v="2150.37"/>
    <n v="14"/>
    <n v="1849.3181999999999"/>
    <x v="0"/>
    <x v="0"/>
    <x v="1"/>
    <n v="6"/>
    <n v="40477276.296199858"/>
  </r>
  <r>
    <n v="503365"/>
    <n v="10295"/>
    <d v="2026-04-20T00:00:00"/>
    <x v="11"/>
    <x v="1"/>
    <s v="Coimbatore"/>
    <s v="Tamil Nadu"/>
    <x v="2"/>
    <x v="6"/>
    <x v="60"/>
    <x v="1"/>
    <n v="3668.14"/>
    <n v="7336.28"/>
    <n v="10"/>
    <n v="6602.652"/>
    <x v="4"/>
    <x v="0"/>
    <x v="1"/>
    <n v="6"/>
    <n v="40477276.296199858"/>
  </r>
  <r>
    <n v="503366"/>
    <n v="10267"/>
    <d v="2026-02-03T00:00:00"/>
    <x v="37"/>
    <x v="1"/>
    <s v="Noida"/>
    <s v="Uttar Pradesh"/>
    <x v="2"/>
    <x v="6"/>
    <x v="60"/>
    <x v="2"/>
    <n v="3487.87"/>
    <n v="3487.87"/>
    <n v="27"/>
    <n v="2546.1450999999997"/>
    <x v="1"/>
    <x v="0"/>
    <x v="1"/>
    <n v="6"/>
    <n v="40477276.296199858"/>
  </r>
  <r>
    <n v="503367"/>
    <n v="10277"/>
    <d v="2025-01-03T00:00:00"/>
    <x v="25"/>
    <x v="0"/>
    <s v="Delhi"/>
    <s v="Delhi (NCT)"/>
    <x v="6"/>
    <x v="26"/>
    <x v="82"/>
    <x v="1"/>
    <n v="729.83"/>
    <n v="1459.66"/>
    <n v="11"/>
    <n v="1299.0974000000001"/>
    <x v="5"/>
    <x v="0"/>
    <x v="1"/>
    <n v="3"/>
    <n v="40477276.296199858"/>
  </r>
  <r>
    <n v="503368"/>
    <n v="10731"/>
    <d v="2025-06-27T00:00:00"/>
    <x v="25"/>
    <x v="0"/>
    <s v="Coimbatore"/>
    <s v="Tamil Nadu"/>
    <x v="4"/>
    <x v="15"/>
    <x v="18"/>
    <x v="2"/>
    <n v="580.69000000000005"/>
    <n v="580.69000000000005"/>
    <n v="30"/>
    <n v="406.483"/>
    <x v="0"/>
    <x v="0"/>
    <x v="0"/>
    <n v="3"/>
    <n v="40477276.296199858"/>
  </r>
  <r>
    <n v="503369"/>
    <n v="10279"/>
    <d v="2026-03-28T00:00:00"/>
    <x v="8"/>
    <x v="1"/>
    <s v="Bengaluru"/>
    <s v="Karnataka"/>
    <x v="4"/>
    <x v="18"/>
    <x v="83"/>
    <x v="2"/>
    <n v="293.95"/>
    <n v="293.95"/>
    <n v="4"/>
    <n v="282.19199999999995"/>
    <x v="4"/>
    <x v="0"/>
    <x v="0"/>
    <n v="1"/>
    <n v="40477276.296199858"/>
  </r>
  <r>
    <n v="503370"/>
    <n v="10640"/>
    <d v="2025-07-25T00:00:00"/>
    <x v="24"/>
    <x v="1"/>
    <s v="Lucknow"/>
    <s v="Uttar Pradesh"/>
    <x v="2"/>
    <x v="6"/>
    <x v="58"/>
    <x v="2"/>
    <n v="29446.53"/>
    <n v="29446.53"/>
    <n v="16"/>
    <n v="24735.085199999998"/>
    <x v="3"/>
    <x v="0"/>
    <x v="1"/>
    <n v="5"/>
    <n v="40477276.296199858"/>
  </r>
  <r>
    <n v="503371"/>
    <n v="11369"/>
    <d v="2026-02-28T00:00:00"/>
    <x v="26"/>
    <x v="1"/>
    <s v="Chennai"/>
    <s v="Tamil Nadu"/>
    <x v="1"/>
    <x v="1"/>
    <x v="54"/>
    <x v="2"/>
    <n v="2464.48"/>
    <n v="2464.48"/>
    <n v="26"/>
    <n v="1823.7152000000001"/>
    <x v="3"/>
    <x v="1"/>
    <x v="0"/>
    <n v="7"/>
    <n v="1813400.6490999996"/>
  </r>
  <r>
    <n v="503372"/>
    <n v="11425"/>
    <d v="2025-02-07T00:00:00"/>
    <x v="22"/>
    <x v="0"/>
    <s v="Pune"/>
    <s v="Maharashtra"/>
    <x v="1"/>
    <x v="12"/>
    <x v="32"/>
    <x v="2"/>
    <n v="2423.37"/>
    <n v="2423.37"/>
    <n v="2"/>
    <n v="2374.9025999999999"/>
    <x v="5"/>
    <x v="0"/>
    <x v="3"/>
    <n v="1"/>
    <n v="40477276.296199858"/>
  </r>
  <r>
    <n v="503373"/>
    <n v="10344"/>
    <d v="2026-02-27T00:00:00"/>
    <x v="41"/>
    <x v="0"/>
    <s v="Delhi"/>
    <s v="Delhi (NCT)"/>
    <x v="1"/>
    <x v="1"/>
    <x v="74"/>
    <x v="2"/>
    <n v="2039.03"/>
    <n v="2039.03"/>
    <n v="28"/>
    <n v="1468.1016"/>
    <x v="0"/>
    <x v="0"/>
    <x v="1"/>
    <n v="1"/>
    <n v="40477276.296199858"/>
  </r>
  <r>
    <n v="503374"/>
    <n v="10264"/>
    <d v="2025-08-29T00:00:00"/>
    <x v="22"/>
    <x v="1"/>
    <s v="Kochi"/>
    <s v="Kerala"/>
    <x v="0"/>
    <x v="0"/>
    <x v="29"/>
    <x v="2"/>
    <n v="37.950000000000003"/>
    <n v="37.950000000000003"/>
    <n v="13"/>
    <n v="33.016500000000001"/>
    <x v="2"/>
    <x v="0"/>
    <x v="2"/>
    <n v="5"/>
    <n v="40477276.296199858"/>
  </r>
  <r>
    <n v="503375"/>
    <n v="10961"/>
    <d v="2025-04-22T00:00:00"/>
    <x v="1"/>
    <x v="0"/>
    <s v="Jaipur"/>
    <s v="Rajasthan"/>
    <x v="0"/>
    <x v="0"/>
    <x v="0"/>
    <x v="1"/>
    <n v="182.62"/>
    <n v="365.24"/>
    <n v="8"/>
    <n v="336.02080000000001"/>
    <x v="0"/>
    <x v="1"/>
    <x v="4"/>
    <n v="2"/>
    <n v="1813400.6490999996"/>
  </r>
  <r>
    <n v="503376"/>
    <n v="10525"/>
    <d v="2025-07-31T00:00:00"/>
    <x v="16"/>
    <x v="1"/>
    <s v="Chandigarh"/>
    <s v="Chandigarh (UT)"/>
    <x v="2"/>
    <x v="6"/>
    <x v="48"/>
    <x v="2"/>
    <n v="26431.08"/>
    <n v="26431.08"/>
    <n v="19"/>
    <n v="21409.174800000004"/>
    <x v="0"/>
    <x v="0"/>
    <x v="2"/>
    <n v="3"/>
    <n v="40477276.296199858"/>
  </r>
  <r>
    <n v="503377"/>
    <n v="11218"/>
    <d v="2026-07-09T00:00:00"/>
    <x v="27"/>
    <x v="1"/>
    <s v="Ahmedabad"/>
    <s v="Gujarat"/>
    <x v="2"/>
    <x v="6"/>
    <x v="58"/>
    <x v="1"/>
    <n v="30587.63"/>
    <n v="61175.26"/>
    <n v="25"/>
    <n v="45881.445"/>
    <x v="0"/>
    <x v="0"/>
    <x v="1"/>
    <n v="1"/>
    <n v="40477276.296199858"/>
  </r>
  <r>
    <n v="503378"/>
    <n v="10472"/>
    <d v="2025-04-09T00:00:00"/>
    <x v="0"/>
    <x v="1"/>
    <s v="Indore"/>
    <s v="Madhya Pradesh"/>
    <x v="1"/>
    <x v="9"/>
    <x v="45"/>
    <x v="2"/>
    <n v="1927.09"/>
    <n v="1927.09"/>
    <n v="9"/>
    <n v="1753.6519000000001"/>
    <x v="0"/>
    <x v="2"/>
    <x v="2"/>
    <n v="0"/>
    <n v="3077928.2320000008"/>
  </r>
  <r>
    <n v="503379"/>
    <n v="10506"/>
    <d v="2025-07-29T00:00:00"/>
    <x v="26"/>
    <x v="1"/>
    <s v="Bengaluru"/>
    <s v="Karnataka"/>
    <x v="1"/>
    <x v="1"/>
    <x v="1"/>
    <x v="2"/>
    <n v="1760.05"/>
    <n v="1760.05"/>
    <n v="11"/>
    <n v="1566.4445000000001"/>
    <x v="1"/>
    <x v="2"/>
    <x v="0"/>
    <n v="0"/>
    <n v="3077928.2320000008"/>
  </r>
  <r>
    <n v="503380"/>
    <n v="10876"/>
    <d v="2025-10-27T00:00:00"/>
    <x v="44"/>
    <x v="1"/>
    <s v="Surat"/>
    <s v="Gujarat"/>
    <x v="6"/>
    <x v="19"/>
    <x v="31"/>
    <x v="2"/>
    <n v="777.53"/>
    <n v="777.53"/>
    <n v="29"/>
    <n v="552.04629999999997"/>
    <x v="1"/>
    <x v="0"/>
    <x v="2"/>
    <n v="4"/>
    <n v="40477276.296199858"/>
  </r>
  <r>
    <n v="503381"/>
    <n v="11110"/>
    <d v="2025-08-19T00:00:00"/>
    <x v="32"/>
    <x v="1"/>
    <s v="Nashik"/>
    <s v="Maharashtra"/>
    <x v="5"/>
    <x v="23"/>
    <x v="91"/>
    <x v="1"/>
    <n v="1745"/>
    <n v="3490"/>
    <n v="29"/>
    <n v="2477.9"/>
    <x v="2"/>
    <x v="0"/>
    <x v="2"/>
    <n v="3"/>
    <n v="40477276.296199858"/>
  </r>
  <r>
    <n v="503382"/>
    <n v="11366"/>
    <d v="2025-12-25T00:00:00"/>
    <x v="3"/>
    <x v="1"/>
    <s v="Gurugram"/>
    <s v="Haryana"/>
    <x v="1"/>
    <x v="1"/>
    <x v="1"/>
    <x v="2"/>
    <n v="1695.75"/>
    <n v="1695.75"/>
    <n v="16"/>
    <n v="1424.4299999999998"/>
    <x v="1"/>
    <x v="0"/>
    <x v="2"/>
    <n v="1"/>
    <n v="40477276.296199858"/>
  </r>
  <r>
    <n v="503383"/>
    <n v="10799"/>
    <d v="2025-10-06T00:00:00"/>
    <x v="20"/>
    <x v="1"/>
    <s v="Bhopal"/>
    <s v="Madhya Pradesh"/>
    <x v="1"/>
    <x v="12"/>
    <x v="32"/>
    <x v="1"/>
    <n v="2623.27"/>
    <n v="5246.54"/>
    <n v="24"/>
    <n v="3987.3704000000002"/>
    <x v="1"/>
    <x v="0"/>
    <x v="1"/>
    <n v="5"/>
    <n v="40477276.296199858"/>
  </r>
  <r>
    <n v="503384"/>
    <n v="10236"/>
    <d v="2026-03-03T00:00:00"/>
    <x v="1"/>
    <x v="2"/>
    <s v="Kolkata"/>
    <s v="West Bengal"/>
    <x v="4"/>
    <x v="18"/>
    <x v="83"/>
    <x v="0"/>
    <n v="315.99"/>
    <n v="1263.96"/>
    <n v="21"/>
    <n v="998.52840000000003"/>
    <x v="0"/>
    <x v="0"/>
    <x v="1"/>
    <n v="4"/>
    <n v="40477276.296199858"/>
  </r>
  <r>
    <n v="503385"/>
    <n v="10729"/>
    <d v="2025-01-31T00:00:00"/>
    <x v="41"/>
    <x v="1"/>
    <s v="Bhubaneswar"/>
    <s v="Odisha"/>
    <x v="1"/>
    <x v="12"/>
    <x v="78"/>
    <x v="1"/>
    <n v="2362.5300000000002"/>
    <n v="4725.0600000000004"/>
    <n v="26"/>
    <n v="3496.5444000000002"/>
    <x v="5"/>
    <x v="0"/>
    <x v="1"/>
    <n v="2"/>
    <n v="40477276.296199858"/>
  </r>
  <r>
    <n v="503386"/>
    <n v="10441"/>
    <d v="2026-06-09T00:00:00"/>
    <x v="11"/>
    <x v="2"/>
    <s v="Ahmedabad"/>
    <s v="Gujarat"/>
    <x v="6"/>
    <x v="19"/>
    <x v="111"/>
    <x v="2"/>
    <n v="682.3"/>
    <n v="682.3"/>
    <n v="13"/>
    <n v="593.601"/>
    <x v="0"/>
    <x v="2"/>
    <x v="0"/>
    <n v="0"/>
    <n v="3077928.2320000008"/>
  </r>
  <r>
    <n v="503387"/>
    <n v="10927"/>
    <d v="2026-02-10T00:00:00"/>
    <x v="41"/>
    <x v="1"/>
    <s v="Chennai"/>
    <s v="Tamil Nadu"/>
    <x v="0"/>
    <x v="17"/>
    <x v="21"/>
    <x v="2"/>
    <n v="150.94999999999999"/>
    <n v="150.94999999999999"/>
    <n v="29"/>
    <n v="107.17449999999998"/>
    <x v="4"/>
    <x v="0"/>
    <x v="0"/>
    <n v="4"/>
    <n v="40477276.296199858"/>
  </r>
  <r>
    <n v="503388"/>
    <n v="11114"/>
    <d v="2026-01-15T00:00:00"/>
    <x v="15"/>
    <x v="1"/>
    <s v="Coimbatore"/>
    <s v="Tamil Nadu"/>
    <x v="2"/>
    <x v="6"/>
    <x v="58"/>
    <x v="2"/>
    <n v="29687.22"/>
    <n v="29687.22"/>
    <n v="4"/>
    <n v="28499.731199999998"/>
    <x v="0"/>
    <x v="0"/>
    <x v="1"/>
    <n v="3"/>
    <n v="40477276.296199858"/>
  </r>
  <r>
    <n v="503389"/>
    <n v="10399"/>
    <d v="2025-05-09T00:00:00"/>
    <x v="7"/>
    <x v="0"/>
    <s v="Mysuru"/>
    <s v="Karnataka"/>
    <x v="2"/>
    <x v="5"/>
    <x v="34"/>
    <x v="1"/>
    <n v="1576.81"/>
    <n v="3153.62"/>
    <n v="15"/>
    <n v="2680.5769999999998"/>
    <x v="1"/>
    <x v="0"/>
    <x v="0"/>
    <n v="4"/>
    <n v="40477276.296199858"/>
  </r>
  <r>
    <n v="503390"/>
    <n v="10748"/>
    <d v="2026-05-15T00:00:00"/>
    <x v="16"/>
    <x v="1"/>
    <s v="Bhopal"/>
    <s v="Madhya Pradesh"/>
    <x v="1"/>
    <x v="2"/>
    <x v="106"/>
    <x v="3"/>
    <n v="5909.77"/>
    <n v="17729.310000000001"/>
    <n v="17"/>
    <n v="14715.327300000001"/>
    <x v="0"/>
    <x v="0"/>
    <x v="1"/>
    <n v="2"/>
    <n v="40477276.296199858"/>
  </r>
  <r>
    <n v="503391"/>
    <n v="10931"/>
    <d v="2025-07-28T00:00:00"/>
    <x v="41"/>
    <x v="1"/>
    <s v="Delhi"/>
    <s v="Delhi (NCT)"/>
    <x v="2"/>
    <x v="14"/>
    <x v="77"/>
    <x v="2"/>
    <n v="63410.85"/>
    <n v="63410.85"/>
    <n v="29"/>
    <n v="45021.703499999996"/>
    <x v="1"/>
    <x v="0"/>
    <x v="2"/>
    <n v="4"/>
    <n v="40477276.296199858"/>
  </r>
  <r>
    <n v="503392"/>
    <n v="11067"/>
    <d v="2025-02-20T00:00:00"/>
    <x v="24"/>
    <x v="0"/>
    <s v="Bengaluru"/>
    <s v="Karnataka"/>
    <x v="6"/>
    <x v="19"/>
    <x v="111"/>
    <x v="2"/>
    <n v="722.39"/>
    <n v="722.39"/>
    <n v="15"/>
    <n v="614.03149999999994"/>
    <x v="4"/>
    <x v="0"/>
    <x v="0"/>
    <n v="3"/>
    <n v="40477276.296199858"/>
  </r>
  <r>
    <n v="503393"/>
    <n v="10329"/>
    <d v="2025-07-04T00:00:00"/>
    <x v="1"/>
    <x v="0"/>
    <s v="Bhubaneswar"/>
    <s v="Odisha"/>
    <x v="1"/>
    <x v="12"/>
    <x v="32"/>
    <x v="2"/>
    <n v="2352.19"/>
    <n v="2352.19"/>
    <n v="16"/>
    <n v="1975.8396"/>
    <x v="3"/>
    <x v="0"/>
    <x v="1"/>
    <n v="5"/>
    <n v="40477276.296199858"/>
  </r>
  <r>
    <n v="503394"/>
    <n v="10899"/>
    <d v="2026-06-08T00:00:00"/>
    <x v="40"/>
    <x v="1"/>
    <s v="Ranchi"/>
    <s v="Jharkhand"/>
    <x v="0"/>
    <x v="17"/>
    <x v="38"/>
    <x v="2"/>
    <n v="31.65"/>
    <n v="31.65"/>
    <n v="15"/>
    <n v="26.9025"/>
    <x v="3"/>
    <x v="2"/>
    <x v="0"/>
    <n v="0"/>
    <n v="3077928.2320000008"/>
  </r>
  <r>
    <n v="503395"/>
    <n v="10014"/>
    <d v="2025-06-24T00:00:00"/>
    <x v="0"/>
    <x v="0"/>
    <s v="Kochi"/>
    <s v="Kerala"/>
    <x v="2"/>
    <x v="6"/>
    <x v="58"/>
    <x v="2"/>
    <n v="28727.06"/>
    <n v="28727.06"/>
    <n v="20"/>
    <n v="22981.648000000001"/>
    <x v="0"/>
    <x v="2"/>
    <x v="0"/>
    <n v="0"/>
    <n v="3077928.2320000008"/>
  </r>
  <r>
    <n v="503396"/>
    <n v="11357"/>
    <d v="2025-05-29T00:00:00"/>
    <x v="41"/>
    <x v="1"/>
    <s v="Hyderabad"/>
    <s v="Telangana"/>
    <x v="2"/>
    <x v="6"/>
    <x v="60"/>
    <x v="2"/>
    <n v="3342.33"/>
    <n v="3342.33"/>
    <n v="10"/>
    <n v="3008.0970000000002"/>
    <x v="1"/>
    <x v="0"/>
    <x v="2"/>
    <n v="3"/>
    <n v="40477276.296199858"/>
  </r>
  <r>
    <n v="503397"/>
    <n v="10776"/>
    <d v="2026-04-14T00:00:00"/>
    <x v="35"/>
    <x v="0"/>
    <s v="Mumbai"/>
    <s v="Maharashtra"/>
    <x v="3"/>
    <x v="8"/>
    <x v="46"/>
    <x v="2"/>
    <n v="1243"/>
    <n v="1243"/>
    <n v="2"/>
    <n v="1218.1399999999999"/>
    <x v="4"/>
    <x v="0"/>
    <x v="1"/>
    <n v="5"/>
    <n v="40477276.296199858"/>
  </r>
  <r>
    <n v="503398"/>
    <n v="11080"/>
    <d v="2025-12-05T00:00:00"/>
    <x v="4"/>
    <x v="0"/>
    <s v="Chennai"/>
    <s v="Tamil Nadu"/>
    <x v="6"/>
    <x v="19"/>
    <x v="111"/>
    <x v="1"/>
    <n v="686.8"/>
    <n v="1373.6"/>
    <n v="10"/>
    <n v="1236.24"/>
    <x v="1"/>
    <x v="0"/>
    <x v="1"/>
    <n v="4"/>
    <n v="40477276.296199858"/>
  </r>
  <r>
    <n v="503399"/>
    <n v="10494"/>
    <d v="2025-07-21T00:00:00"/>
    <x v="5"/>
    <x v="1"/>
    <s v="Bhubaneswar"/>
    <s v="Odisha"/>
    <x v="4"/>
    <x v="7"/>
    <x v="10"/>
    <x v="2"/>
    <n v="725.91"/>
    <n v="725.91"/>
    <n v="8"/>
    <n v="667.83720000000005"/>
    <x v="3"/>
    <x v="0"/>
    <x v="1"/>
    <n v="3"/>
    <n v="40477276.296199858"/>
  </r>
  <r>
    <n v="503400"/>
    <n v="10582"/>
    <d v="2025-04-29T00:00:00"/>
    <x v="26"/>
    <x v="0"/>
    <s v="Ahmedabad"/>
    <s v="Gujarat"/>
    <x v="3"/>
    <x v="4"/>
    <x v="93"/>
    <x v="2"/>
    <n v="1869.09"/>
    <n v="1869.09"/>
    <n v="20"/>
    <n v="1495.2719999999999"/>
    <x v="1"/>
    <x v="0"/>
    <x v="2"/>
    <n v="5"/>
    <n v="40477276.296199858"/>
  </r>
  <r>
    <n v="503401"/>
    <n v="10081"/>
    <d v="2025-10-02T00:00:00"/>
    <x v="3"/>
    <x v="2"/>
    <s v="Nagpur"/>
    <s v="Maharashtra"/>
    <x v="1"/>
    <x v="9"/>
    <x v="25"/>
    <x v="2"/>
    <n v="1364.39"/>
    <n v="1364.39"/>
    <n v="3"/>
    <n v="1323.4583"/>
    <x v="1"/>
    <x v="0"/>
    <x v="1"/>
    <n v="2"/>
    <n v="40477276.296199858"/>
  </r>
  <r>
    <n v="503402"/>
    <n v="11043"/>
    <d v="2026-05-24T00:00:00"/>
    <x v="6"/>
    <x v="1"/>
    <s v="Mumbai"/>
    <s v="Maharashtra"/>
    <x v="0"/>
    <x v="13"/>
    <x v="89"/>
    <x v="3"/>
    <n v="276.82"/>
    <n v="830.46"/>
    <n v="19"/>
    <n v="672.6726000000001"/>
    <x v="1"/>
    <x v="0"/>
    <x v="1"/>
    <n v="6"/>
    <n v="40477276.296199858"/>
  </r>
  <r>
    <n v="503403"/>
    <n v="10652"/>
    <d v="2026-08-03T00:00:00"/>
    <x v="6"/>
    <x v="0"/>
    <s v="Vadodara"/>
    <s v="Gujarat"/>
    <x v="4"/>
    <x v="15"/>
    <x v="96"/>
    <x v="1"/>
    <n v="806.55"/>
    <n v="1613.1"/>
    <n v="11"/>
    <n v="1435.6589999999999"/>
    <x v="1"/>
    <x v="0"/>
    <x v="0"/>
    <n v="6"/>
    <n v="40477276.296199858"/>
  </r>
  <r>
    <n v="503404"/>
    <n v="10017"/>
    <d v="2026-03-09T00:00:00"/>
    <x v="22"/>
    <x v="0"/>
    <s v="Ranchi"/>
    <s v="Jharkhand"/>
    <x v="5"/>
    <x v="22"/>
    <x v="55"/>
    <x v="1"/>
    <n v="2295.79"/>
    <n v="4591.58"/>
    <n v="3"/>
    <n v="4453.8325999999997"/>
    <x v="1"/>
    <x v="0"/>
    <x v="1"/>
    <n v="1"/>
    <n v="40477276.296199858"/>
  </r>
  <r>
    <n v="503405"/>
    <n v="10753"/>
    <d v="2026-02-04T00:00:00"/>
    <x v="22"/>
    <x v="0"/>
    <s v="Pune"/>
    <s v="Maharashtra"/>
    <x v="2"/>
    <x v="14"/>
    <x v="61"/>
    <x v="3"/>
    <n v="63552.17"/>
    <n v="190656.51"/>
    <n v="29"/>
    <n v="135366.12210000001"/>
    <x v="1"/>
    <x v="0"/>
    <x v="1"/>
    <n v="2"/>
    <n v="40477276.296199858"/>
  </r>
  <r>
    <n v="503406"/>
    <n v="11129"/>
    <d v="2025-04-02T00:00:00"/>
    <x v="7"/>
    <x v="0"/>
    <s v="Bhubaneswar"/>
    <s v="Odisha"/>
    <x v="0"/>
    <x v="17"/>
    <x v="86"/>
    <x v="2"/>
    <n v="700.09"/>
    <n v="700.09"/>
    <n v="16"/>
    <n v="588.07560000000001"/>
    <x v="0"/>
    <x v="0"/>
    <x v="0"/>
    <n v="4"/>
    <n v="40477276.296199858"/>
  </r>
  <r>
    <n v="503407"/>
    <n v="10965"/>
    <d v="2025-05-05T00:00:00"/>
    <x v="7"/>
    <x v="1"/>
    <s v="Chennai"/>
    <s v="Tamil Nadu"/>
    <x v="6"/>
    <x v="16"/>
    <x v="70"/>
    <x v="2"/>
    <n v="566.45000000000005"/>
    <n v="566.45000000000005"/>
    <n v="22"/>
    <n v="441.83100000000007"/>
    <x v="0"/>
    <x v="0"/>
    <x v="1"/>
    <n v="4"/>
    <n v="40477276.296199858"/>
  </r>
  <r>
    <n v="503408"/>
    <n v="11347"/>
    <d v="2026-07-08T00:00:00"/>
    <x v="0"/>
    <x v="1"/>
    <s v="Chennai"/>
    <s v="Tamil Nadu"/>
    <x v="3"/>
    <x v="4"/>
    <x v="39"/>
    <x v="2"/>
    <n v="4925.4799999999996"/>
    <n v="4925.4799999999996"/>
    <n v="9"/>
    <n v="4482.1867999999995"/>
    <x v="1"/>
    <x v="1"/>
    <x v="4"/>
    <n v="3"/>
    <n v="1813400.6490999996"/>
  </r>
  <r>
    <n v="503409"/>
    <n v="10254"/>
    <d v="2026-08-21T00:00:00"/>
    <x v="21"/>
    <x v="0"/>
    <s v="Ahmedabad"/>
    <s v="Gujarat"/>
    <x v="1"/>
    <x v="9"/>
    <x v="11"/>
    <x v="2"/>
    <n v="2462.7199999999998"/>
    <n v="2462.7199999999998"/>
    <n v="30"/>
    <n v="1723.9039999999998"/>
    <x v="0"/>
    <x v="0"/>
    <x v="1"/>
    <n v="4"/>
    <n v="40477276.296199858"/>
  </r>
  <r>
    <n v="503410"/>
    <n v="10319"/>
    <d v="2026-04-11T00:00:00"/>
    <x v="11"/>
    <x v="1"/>
    <s v="Kolkata"/>
    <s v="West Bengal"/>
    <x v="0"/>
    <x v="0"/>
    <x v="29"/>
    <x v="2"/>
    <n v="41.58"/>
    <n v="41.58"/>
    <n v="22"/>
    <n v="32.432400000000001"/>
    <x v="1"/>
    <x v="2"/>
    <x v="1"/>
    <n v="0"/>
    <n v="3077928.2320000008"/>
  </r>
  <r>
    <n v="503411"/>
    <n v="10687"/>
    <d v="2025-03-14T00:00:00"/>
    <x v="29"/>
    <x v="1"/>
    <s v="Mumbai"/>
    <s v="Maharashtra"/>
    <x v="4"/>
    <x v="15"/>
    <x v="18"/>
    <x v="1"/>
    <n v="623.53"/>
    <n v="1247.06"/>
    <n v="17"/>
    <n v="1035.0598"/>
    <x v="2"/>
    <x v="0"/>
    <x v="0"/>
    <n v="6"/>
    <n v="40477276.296199858"/>
  </r>
  <r>
    <n v="503412"/>
    <n v="10843"/>
    <d v="2026-08-01T00:00:00"/>
    <x v="33"/>
    <x v="1"/>
    <s v="Bengaluru"/>
    <s v="Karnataka"/>
    <x v="4"/>
    <x v="21"/>
    <x v="98"/>
    <x v="2"/>
    <n v="475.55"/>
    <n v="475.55"/>
    <n v="19"/>
    <n v="385.19550000000004"/>
    <x v="3"/>
    <x v="0"/>
    <x v="0"/>
    <n v="1"/>
    <n v="40477276.296199858"/>
  </r>
  <r>
    <n v="503413"/>
    <n v="10942"/>
    <d v="2026-06-01T00:00:00"/>
    <x v="39"/>
    <x v="1"/>
    <s v="Kolkata"/>
    <s v="West Bengal"/>
    <x v="1"/>
    <x v="9"/>
    <x v="45"/>
    <x v="2"/>
    <n v="1818.96"/>
    <n v="1818.96"/>
    <n v="28"/>
    <n v="1309.6512"/>
    <x v="5"/>
    <x v="0"/>
    <x v="2"/>
    <n v="2"/>
    <n v="40477276.296199858"/>
  </r>
  <r>
    <n v="503414"/>
    <n v="10417"/>
    <d v="2025-05-18T00:00:00"/>
    <x v="9"/>
    <x v="1"/>
    <s v="Vadodara"/>
    <s v="Gujarat"/>
    <x v="1"/>
    <x v="9"/>
    <x v="25"/>
    <x v="2"/>
    <n v="1330.38"/>
    <n v="1330.38"/>
    <n v="26"/>
    <n v="984.48120000000006"/>
    <x v="2"/>
    <x v="0"/>
    <x v="1"/>
    <n v="6"/>
    <n v="40477276.296199858"/>
  </r>
  <r>
    <n v="503415"/>
    <n v="11446"/>
    <d v="2025-09-13T00:00:00"/>
    <x v="14"/>
    <x v="1"/>
    <s v="Chennai"/>
    <s v="Tamil Nadu"/>
    <x v="5"/>
    <x v="24"/>
    <x v="97"/>
    <x v="0"/>
    <n v="963.45"/>
    <n v="3853.8"/>
    <n v="3"/>
    <n v="3738.1860000000001"/>
    <x v="1"/>
    <x v="0"/>
    <x v="2"/>
    <n v="3"/>
    <n v="40477276.296199858"/>
  </r>
  <r>
    <n v="503416"/>
    <n v="10342"/>
    <d v="2025-04-18T00:00:00"/>
    <x v="27"/>
    <x v="0"/>
    <s v="Kolkata"/>
    <s v="West Bengal"/>
    <x v="6"/>
    <x v="26"/>
    <x v="99"/>
    <x v="1"/>
    <n v="581.52"/>
    <n v="1163.04"/>
    <n v="22"/>
    <n v="907.1712"/>
    <x v="2"/>
    <x v="0"/>
    <x v="1"/>
    <n v="4"/>
    <n v="40477276.296199858"/>
  </r>
  <r>
    <n v="503417"/>
    <n v="11373"/>
    <d v="2026-08-17T00:00:00"/>
    <x v="13"/>
    <x v="1"/>
    <s v="Ahmedabad"/>
    <s v="Gujarat"/>
    <x v="2"/>
    <x v="6"/>
    <x v="7"/>
    <x v="2"/>
    <n v="5573.94"/>
    <n v="5573.94"/>
    <n v="22"/>
    <n v="4347.6732000000002"/>
    <x v="1"/>
    <x v="0"/>
    <x v="2"/>
    <n v="3"/>
    <n v="40477276.296199858"/>
  </r>
  <r>
    <n v="503418"/>
    <n v="10345"/>
    <d v="2026-06-07T00:00:00"/>
    <x v="26"/>
    <x v="1"/>
    <s v="Mumbai"/>
    <s v="Maharashtra"/>
    <x v="3"/>
    <x v="11"/>
    <x v="71"/>
    <x v="2"/>
    <n v="831.44"/>
    <n v="831.44"/>
    <n v="13"/>
    <n v="723.3528"/>
    <x v="0"/>
    <x v="0"/>
    <x v="2"/>
    <n v="3"/>
    <n v="40477276.296199858"/>
  </r>
  <r>
    <n v="503419"/>
    <n v="11314"/>
    <d v="2025-09-11T00:00:00"/>
    <x v="10"/>
    <x v="0"/>
    <s v="Indore"/>
    <s v="Madhya Pradesh"/>
    <x v="1"/>
    <x v="1"/>
    <x v="74"/>
    <x v="2"/>
    <n v="1912.74"/>
    <n v="1912.74"/>
    <n v="3"/>
    <n v="1855.3578"/>
    <x v="0"/>
    <x v="0"/>
    <x v="2"/>
    <n v="3"/>
    <n v="40477276.296199858"/>
  </r>
  <r>
    <n v="503420"/>
    <n v="11194"/>
    <d v="2025-11-03T00:00:00"/>
    <x v="11"/>
    <x v="1"/>
    <s v="Ranchi"/>
    <s v="Jharkhand"/>
    <x v="5"/>
    <x v="12"/>
    <x v="43"/>
    <x v="0"/>
    <n v="572.4"/>
    <n v="2289.6"/>
    <n v="13"/>
    <n v="1991.952"/>
    <x v="1"/>
    <x v="0"/>
    <x v="2"/>
    <n v="6"/>
    <n v="40477276.296199858"/>
  </r>
  <r>
    <n v="503421"/>
    <n v="11042"/>
    <d v="2025-06-23T00:00:00"/>
    <x v="26"/>
    <x v="1"/>
    <s v="Indore"/>
    <s v="Madhya Pradesh"/>
    <x v="2"/>
    <x v="14"/>
    <x v="17"/>
    <x v="2"/>
    <n v="54702.27"/>
    <n v="54702.27"/>
    <n v="21"/>
    <n v="43214.793299999998"/>
    <x v="0"/>
    <x v="0"/>
    <x v="2"/>
    <n v="4"/>
    <n v="40477276.296199858"/>
  </r>
  <r>
    <n v="503422"/>
    <n v="10674"/>
    <d v="2025-10-12T00:00:00"/>
    <x v="12"/>
    <x v="0"/>
    <s v="Pune"/>
    <s v="Maharashtra"/>
    <x v="6"/>
    <x v="19"/>
    <x v="31"/>
    <x v="2"/>
    <n v="758.34"/>
    <n v="758.34"/>
    <n v="29"/>
    <n v="538.42139999999995"/>
    <x v="1"/>
    <x v="0"/>
    <x v="0"/>
    <n v="6"/>
    <n v="40477276.296199858"/>
  </r>
  <r>
    <n v="503423"/>
    <n v="10328"/>
    <d v="2025-12-12T00:00:00"/>
    <x v="4"/>
    <x v="0"/>
    <s v="Pune"/>
    <s v="Maharashtra"/>
    <x v="2"/>
    <x v="3"/>
    <x v="24"/>
    <x v="1"/>
    <n v="41213.71"/>
    <n v="82427.42"/>
    <n v="6"/>
    <n v="77481.774799999999"/>
    <x v="1"/>
    <x v="0"/>
    <x v="2"/>
    <n v="4"/>
    <n v="40477276.296199858"/>
  </r>
  <r>
    <n v="503424"/>
    <n v="10090"/>
    <d v="2026-05-03T00:00:00"/>
    <x v="10"/>
    <x v="0"/>
    <s v="Chennai"/>
    <s v="Tamil Nadu"/>
    <x v="2"/>
    <x v="5"/>
    <x v="33"/>
    <x v="2"/>
    <n v="4623.1400000000003"/>
    <n v="4623.1400000000003"/>
    <n v="5"/>
    <n v="4391.9830000000002"/>
    <x v="3"/>
    <x v="0"/>
    <x v="1"/>
    <n v="3"/>
    <n v="40477276.296199858"/>
  </r>
  <r>
    <n v="503425"/>
    <n v="11266"/>
    <d v="2026-06-28T00:00:00"/>
    <x v="17"/>
    <x v="0"/>
    <s v="Nagpur"/>
    <s v="Maharashtra"/>
    <x v="4"/>
    <x v="18"/>
    <x v="69"/>
    <x v="0"/>
    <n v="336.84"/>
    <n v="1347.36"/>
    <n v="29"/>
    <n v="956.62559999999985"/>
    <x v="1"/>
    <x v="0"/>
    <x v="2"/>
    <n v="5"/>
    <n v="40477276.296199858"/>
  </r>
  <r>
    <n v="503426"/>
    <n v="10051"/>
    <d v="2025-07-27T00:00:00"/>
    <x v="11"/>
    <x v="1"/>
    <s v="Patna"/>
    <s v="Bihar"/>
    <x v="1"/>
    <x v="2"/>
    <x v="66"/>
    <x v="2"/>
    <n v="4084.9"/>
    <n v="4084.9"/>
    <n v="15"/>
    <n v="3472.165"/>
    <x v="1"/>
    <x v="0"/>
    <x v="2"/>
    <n v="3"/>
    <n v="40477276.296199858"/>
  </r>
  <r>
    <n v="503427"/>
    <n v="10104"/>
    <d v="2025-10-11T00:00:00"/>
    <x v="5"/>
    <x v="0"/>
    <s v="Surat"/>
    <s v="Gujarat"/>
    <x v="1"/>
    <x v="12"/>
    <x v="78"/>
    <x v="2"/>
    <n v="2380.7399999999998"/>
    <n v="2380.7399999999998"/>
    <n v="9"/>
    <n v="2166.4733999999999"/>
    <x v="1"/>
    <x v="0"/>
    <x v="1"/>
    <n v="6"/>
    <n v="40477276.296199858"/>
  </r>
  <r>
    <n v="503428"/>
    <n v="11155"/>
    <d v="2025-06-20T00:00:00"/>
    <x v="37"/>
    <x v="1"/>
    <s v="Lucknow"/>
    <s v="Uttar Pradesh"/>
    <x v="3"/>
    <x v="4"/>
    <x v="39"/>
    <x v="1"/>
    <n v="4755.79"/>
    <n v="9511.58"/>
    <n v="12"/>
    <n v="8370.1903999999995"/>
    <x v="1"/>
    <x v="0"/>
    <x v="1"/>
    <n v="4"/>
    <n v="40477276.296199858"/>
  </r>
  <r>
    <n v="503429"/>
    <n v="11174"/>
    <d v="2025-12-22T00:00:00"/>
    <x v="7"/>
    <x v="0"/>
    <s v="Delhi"/>
    <s v="Delhi (NCT)"/>
    <x v="4"/>
    <x v="18"/>
    <x v="28"/>
    <x v="2"/>
    <n v="400.72"/>
    <n v="400.72"/>
    <n v="12"/>
    <n v="352.6336"/>
    <x v="1"/>
    <x v="1"/>
    <x v="3"/>
    <n v="4"/>
    <n v="1813400.6490999996"/>
  </r>
  <r>
    <n v="503430"/>
    <n v="10436"/>
    <d v="2025-11-17T00:00:00"/>
    <x v="8"/>
    <x v="0"/>
    <s v="Bhubaneswar"/>
    <s v="Odisha"/>
    <x v="2"/>
    <x v="3"/>
    <x v="57"/>
    <x v="2"/>
    <n v="55360.11"/>
    <n v="55360.11"/>
    <n v="27"/>
    <n v="40412.880299999997"/>
    <x v="0"/>
    <x v="0"/>
    <x v="2"/>
    <n v="3"/>
    <n v="40477276.296199858"/>
  </r>
  <r>
    <n v="503431"/>
    <n v="10790"/>
    <d v="2025-10-21T00:00:00"/>
    <x v="19"/>
    <x v="1"/>
    <s v="Mumbai"/>
    <s v="Maharashtra"/>
    <x v="1"/>
    <x v="1"/>
    <x v="74"/>
    <x v="2"/>
    <n v="1914.41"/>
    <n v="1914.41"/>
    <n v="27"/>
    <n v="1397.5192999999999"/>
    <x v="1"/>
    <x v="0"/>
    <x v="1"/>
    <n v="5"/>
    <n v="40477276.296199858"/>
  </r>
  <r>
    <n v="503432"/>
    <n v="10514"/>
    <d v="2025-03-09T00:00:00"/>
    <x v="2"/>
    <x v="1"/>
    <s v="Delhi"/>
    <s v="Delhi (NCT)"/>
    <x v="2"/>
    <x v="5"/>
    <x v="33"/>
    <x v="2"/>
    <n v="4411.5"/>
    <n v="4411.5"/>
    <n v="13"/>
    <n v="3838.0050000000001"/>
    <x v="3"/>
    <x v="0"/>
    <x v="0"/>
    <n v="3"/>
    <n v="40477276.296199858"/>
  </r>
  <r>
    <n v="503433"/>
    <n v="11447"/>
    <d v="2025-05-12T00:00:00"/>
    <x v="41"/>
    <x v="1"/>
    <s v="Mumbai"/>
    <s v="Maharashtra"/>
    <x v="5"/>
    <x v="24"/>
    <x v="87"/>
    <x v="2"/>
    <n v="657.34"/>
    <n v="657.34"/>
    <n v="29"/>
    <n v="466.71140000000003"/>
    <x v="1"/>
    <x v="0"/>
    <x v="1"/>
    <n v="5"/>
    <n v="40477276.296199858"/>
  </r>
  <r>
    <n v="503434"/>
    <n v="10676"/>
    <d v="2025-04-14T00:00:00"/>
    <x v="5"/>
    <x v="0"/>
    <s v="Delhi"/>
    <s v="Delhi (NCT)"/>
    <x v="4"/>
    <x v="7"/>
    <x v="56"/>
    <x v="2"/>
    <n v="823.5"/>
    <n v="823.5"/>
    <n v="26"/>
    <n v="609.39"/>
    <x v="1"/>
    <x v="0"/>
    <x v="0"/>
    <n v="6"/>
    <n v="40477276.296199858"/>
  </r>
  <r>
    <n v="503435"/>
    <n v="11128"/>
    <d v="2025-05-21T00:00:00"/>
    <x v="16"/>
    <x v="1"/>
    <s v="Lucknow"/>
    <s v="Uttar Pradesh"/>
    <x v="4"/>
    <x v="7"/>
    <x v="80"/>
    <x v="3"/>
    <n v="625.1"/>
    <n v="1875.3000000000002"/>
    <n v="18"/>
    <n v="1537.7460000000003"/>
    <x v="0"/>
    <x v="0"/>
    <x v="2"/>
    <n v="2"/>
    <n v="40477276.296199858"/>
  </r>
  <r>
    <n v="503436"/>
    <n v="10983"/>
    <d v="2026-02-01T00:00:00"/>
    <x v="22"/>
    <x v="0"/>
    <s v="Kolkata"/>
    <s v="West Bengal"/>
    <x v="3"/>
    <x v="11"/>
    <x v="13"/>
    <x v="2"/>
    <n v="1347.81"/>
    <n v="1347.81"/>
    <n v="26"/>
    <n v="997.37939999999992"/>
    <x v="0"/>
    <x v="2"/>
    <x v="4"/>
    <n v="0"/>
    <n v="3077928.2320000008"/>
  </r>
  <r>
    <n v="503437"/>
    <n v="10805"/>
    <d v="2025-06-26T00:00:00"/>
    <x v="26"/>
    <x v="0"/>
    <s v="Hyderabad"/>
    <s v="Telangana"/>
    <x v="1"/>
    <x v="9"/>
    <x v="45"/>
    <x v="1"/>
    <n v="1922.78"/>
    <n v="3845.56"/>
    <n v="12"/>
    <n v="3384.0927999999999"/>
    <x v="5"/>
    <x v="0"/>
    <x v="2"/>
    <n v="2"/>
    <n v="40477276.296199858"/>
  </r>
  <r>
    <n v="503438"/>
    <n v="10382"/>
    <d v="2026-04-16T00:00:00"/>
    <x v="14"/>
    <x v="1"/>
    <s v="Ranchi"/>
    <s v="Jharkhand"/>
    <x v="4"/>
    <x v="7"/>
    <x v="8"/>
    <x v="2"/>
    <n v="493.62"/>
    <n v="493.62"/>
    <n v="5"/>
    <n v="468.93899999999996"/>
    <x v="3"/>
    <x v="0"/>
    <x v="1"/>
    <n v="3"/>
    <n v="40477276.296199858"/>
  </r>
  <r>
    <n v="503439"/>
    <n v="10383"/>
    <d v="2026-06-19T00:00:00"/>
    <x v="0"/>
    <x v="1"/>
    <s v="Nagpur"/>
    <s v="Maharashtra"/>
    <x v="4"/>
    <x v="15"/>
    <x v="96"/>
    <x v="2"/>
    <n v="829.29"/>
    <n v="829.29"/>
    <n v="22"/>
    <n v="646.84619999999995"/>
    <x v="4"/>
    <x v="0"/>
    <x v="1"/>
    <n v="6"/>
    <n v="40477276.296199858"/>
  </r>
  <r>
    <n v="503440"/>
    <n v="11105"/>
    <d v="2025-02-14T00:00:00"/>
    <x v="6"/>
    <x v="1"/>
    <s v="Bengaluru"/>
    <s v="Karnataka"/>
    <x v="5"/>
    <x v="24"/>
    <x v="87"/>
    <x v="2"/>
    <n v="731.41"/>
    <n v="731.41"/>
    <n v="6"/>
    <n v="687.52539999999988"/>
    <x v="3"/>
    <x v="0"/>
    <x v="0"/>
    <n v="3"/>
    <n v="40477276.296199858"/>
  </r>
  <r>
    <n v="503441"/>
    <n v="11140"/>
    <d v="2026-04-15T00:00:00"/>
    <x v="28"/>
    <x v="0"/>
    <s v="Delhi"/>
    <s v="Delhi (NCT)"/>
    <x v="2"/>
    <x v="3"/>
    <x v="57"/>
    <x v="4"/>
    <n v="54906.62"/>
    <n v="274533.10000000003"/>
    <n v="11"/>
    <n v="244334.45900000003"/>
    <x v="1"/>
    <x v="0"/>
    <x v="0"/>
    <n v="2"/>
    <n v="40477276.296199858"/>
  </r>
  <r>
    <n v="503442"/>
    <n v="10353"/>
    <d v="2025-01-11T00:00:00"/>
    <x v="4"/>
    <x v="0"/>
    <s v="Delhi"/>
    <s v="Delhi (NCT)"/>
    <x v="4"/>
    <x v="21"/>
    <x v="51"/>
    <x v="2"/>
    <n v="404.79"/>
    <n v="404.79"/>
    <n v="12"/>
    <n v="356.21520000000004"/>
    <x v="1"/>
    <x v="0"/>
    <x v="2"/>
    <n v="3"/>
    <n v="40477276.296199858"/>
  </r>
  <r>
    <n v="503443"/>
    <n v="10512"/>
    <d v="2025-01-19T00:00:00"/>
    <x v="7"/>
    <x v="1"/>
    <s v="Hyderabad"/>
    <s v="Telangana"/>
    <x v="1"/>
    <x v="2"/>
    <x v="106"/>
    <x v="1"/>
    <n v="5839.09"/>
    <n v="11678.18"/>
    <n v="16"/>
    <n v="9809.6712000000007"/>
    <x v="0"/>
    <x v="2"/>
    <x v="1"/>
    <n v="0"/>
    <n v="3077928.2320000008"/>
  </r>
  <r>
    <n v="503444"/>
    <n v="11339"/>
    <d v="2026-01-01T00:00:00"/>
    <x v="12"/>
    <x v="0"/>
    <s v="Kolkata"/>
    <s v="West Bengal"/>
    <x v="6"/>
    <x v="16"/>
    <x v="42"/>
    <x v="1"/>
    <n v="391.82"/>
    <n v="783.64"/>
    <n v="29"/>
    <n v="556.38439999999991"/>
    <x v="1"/>
    <x v="0"/>
    <x v="2"/>
    <n v="2"/>
    <n v="40477276.296199858"/>
  </r>
  <r>
    <n v="503445"/>
    <n v="11388"/>
    <d v="2025-11-19T00:00:00"/>
    <x v="9"/>
    <x v="1"/>
    <s v="Kolkata"/>
    <s v="West Bengal"/>
    <x v="3"/>
    <x v="4"/>
    <x v="93"/>
    <x v="1"/>
    <n v="1900.88"/>
    <n v="3801.76"/>
    <n v="18"/>
    <n v="3117.4432000000006"/>
    <x v="5"/>
    <x v="0"/>
    <x v="1"/>
    <n v="2"/>
    <n v="40477276.296199858"/>
  </r>
  <r>
    <n v="503446"/>
    <n v="10713"/>
    <d v="2025-05-31T00:00:00"/>
    <x v="41"/>
    <x v="0"/>
    <s v="Gurugram"/>
    <s v="Haryana"/>
    <x v="3"/>
    <x v="4"/>
    <x v="4"/>
    <x v="1"/>
    <n v="3160.45"/>
    <n v="6320.9"/>
    <n v="14"/>
    <n v="5435.9739999999993"/>
    <x v="5"/>
    <x v="0"/>
    <x v="2"/>
    <n v="4"/>
    <n v="40477276.296199858"/>
  </r>
  <r>
    <n v="503447"/>
    <n v="11365"/>
    <d v="2025-02-28T00:00:00"/>
    <x v="40"/>
    <x v="1"/>
    <s v="Jaipur"/>
    <s v="Rajasthan"/>
    <x v="2"/>
    <x v="5"/>
    <x v="33"/>
    <x v="2"/>
    <n v="4232.54"/>
    <n v="4232.54"/>
    <n v="24"/>
    <n v="3216.7303999999999"/>
    <x v="0"/>
    <x v="0"/>
    <x v="1"/>
    <n v="2"/>
    <n v="40477276.296199858"/>
  </r>
  <r>
    <n v="503448"/>
    <n v="11143"/>
    <d v="2025-01-07T00:00:00"/>
    <x v="3"/>
    <x v="1"/>
    <s v="Delhi"/>
    <s v="Delhi (NCT)"/>
    <x v="1"/>
    <x v="1"/>
    <x v="54"/>
    <x v="1"/>
    <n v="2410.54"/>
    <n v="4821.08"/>
    <n v="10"/>
    <n v="4338.9719999999998"/>
    <x v="1"/>
    <x v="0"/>
    <x v="1"/>
    <n v="4"/>
    <n v="40477276.296199858"/>
  </r>
  <r>
    <n v="503449"/>
    <n v="11241"/>
    <d v="2026-05-04T00:00:00"/>
    <x v="12"/>
    <x v="0"/>
    <s v="Bengaluru"/>
    <s v="Karnataka"/>
    <x v="3"/>
    <x v="4"/>
    <x v="93"/>
    <x v="2"/>
    <n v="1856.07"/>
    <n v="1856.07"/>
    <n v="7"/>
    <n v="1726.1450999999997"/>
    <x v="3"/>
    <x v="0"/>
    <x v="4"/>
    <n v="3"/>
    <n v="40477276.296199858"/>
  </r>
  <r>
    <n v="503450"/>
    <n v="10641"/>
    <d v="2025-05-28T00:00:00"/>
    <x v="12"/>
    <x v="1"/>
    <s v="Mumbai"/>
    <s v="Maharashtra"/>
    <x v="4"/>
    <x v="21"/>
    <x v="51"/>
    <x v="3"/>
    <n v="385.09"/>
    <n v="1155.27"/>
    <n v="5"/>
    <n v="1097.5065"/>
    <x v="1"/>
    <x v="0"/>
    <x v="4"/>
    <n v="6"/>
    <n v="40477276.296199858"/>
  </r>
  <r>
    <n v="503451"/>
    <n v="10214"/>
    <d v="2025-04-02T00:00:00"/>
    <x v="1"/>
    <x v="1"/>
    <s v="Chennai"/>
    <s v="Tamil Nadu"/>
    <x v="2"/>
    <x v="6"/>
    <x v="60"/>
    <x v="2"/>
    <n v="3410.21"/>
    <n v="3410.21"/>
    <n v="11"/>
    <n v="3035.0869000000002"/>
    <x v="1"/>
    <x v="0"/>
    <x v="2"/>
    <n v="4"/>
    <n v="40477276.296199858"/>
  </r>
  <r>
    <n v="503452"/>
    <n v="10288"/>
    <d v="2026-03-02T00:00:00"/>
    <x v="10"/>
    <x v="1"/>
    <s v="Delhi"/>
    <s v="Delhi (NCT)"/>
    <x v="2"/>
    <x v="3"/>
    <x v="57"/>
    <x v="1"/>
    <n v="53537.35"/>
    <n v="107074.7"/>
    <n v="13"/>
    <n v="93154.989000000001"/>
    <x v="1"/>
    <x v="1"/>
    <x v="1"/>
    <n v="1"/>
    <n v="1813400.6490999996"/>
  </r>
  <r>
    <n v="503453"/>
    <n v="10198"/>
    <d v="2025-08-01T00:00:00"/>
    <x v="25"/>
    <x v="1"/>
    <s v="Kolkata"/>
    <s v="West Bengal"/>
    <x v="0"/>
    <x v="13"/>
    <x v="16"/>
    <x v="2"/>
    <n v="383.13"/>
    <n v="383.13"/>
    <n v="12"/>
    <n v="337.15440000000001"/>
    <x v="4"/>
    <x v="2"/>
    <x v="0"/>
    <n v="0"/>
    <n v="3077928.2320000008"/>
  </r>
  <r>
    <n v="503454"/>
    <n v="10735"/>
    <d v="2026-08-03T00:00:00"/>
    <x v="21"/>
    <x v="1"/>
    <s v="Ranchi"/>
    <s v="Jharkhand"/>
    <x v="3"/>
    <x v="8"/>
    <x v="37"/>
    <x v="2"/>
    <n v="905.24"/>
    <n v="905.24"/>
    <n v="20"/>
    <n v="724.19200000000001"/>
    <x v="2"/>
    <x v="0"/>
    <x v="2"/>
    <n v="3"/>
    <n v="40477276.296199858"/>
  </r>
  <r>
    <n v="503455"/>
    <n v="10553"/>
    <d v="2025-01-23T00:00:00"/>
    <x v="40"/>
    <x v="0"/>
    <s v="Delhi"/>
    <s v="Delhi (NCT)"/>
    <x v="0"/>
    <x v="13"/>
    <x v="67"/>
    <x v="4"/>
    <n v="189.17"/>
    <n v="945.84999999999991"/>
    <n v="15"/>
    <n v="803.97249999999985"/>
    <x v="3"/>
    <x v="0"/>
    <x v="0"/>
    <n v="4"/>
    <n v="40477276.296199858"/>
  </r>
  <r>
    <n v="503456"/>
    <n v="10499"/>
    <d v="2025-12-15T00:00:00"/>
    <x v="2"/>
    <x v="1"/>
    <s v="Patna"/>
    <s v="Bihar"/>
    <x v="2"/>
    <x v="3"/>
    <x v="24"/>
    <x v="2"/>
    <n v="39687.58"/>
    <n v="39687.58"/>
    <n v="11"/>
    <n v="35321.946199999998"/>
    <x v="1"/>
    <x v="0"/>
    <x v="2"/>
    <n v="2"/>
    <n v="40477276.296199858"/>
  </r>
  <r>
    <n v="503457"/>
    <n v="10005"/>
    <d v="2025-08-31T00:00:00"/>
    <x v="29"/>
    <x v="0"/>
    <s v="Delhi"/>
    <s v="Delhi (NCT)"/>
    <x v="1"/>
    <x v="1"/>
    <x v="54"/>
    <x v="2"/>
    <n v="2499.25"/>
    <n v="2499.25"/>
    <n v="20"/>
    <n v="1999.4"/>
    <x v="0"/>
    <x v="0"/>
    <x v="2"/>
    <n v="7"/>
    <n v="40477276.296199858"/>
  </r>
  <r>
    <n v="503458"/>
    <n v="10648"/>
    <d v="2026-03-23T00:00:00"/>
    <x v="7"/>
    <x v="0"/>
    <s v="Jaipur"/>
    <s v="Rajasthan"/>
    <x v="0"/>
    <x v="13"/>
    <x v="103"/>
    <x v="2"/>
    <n v="155.4"/>
    <n v="155.4"/>
    <n v="19"/>
    <n v="125.87400000000001"/>
    <x v="5"/>
    <x v="1"/>
    <x v="2"/>
    <n v="5"/>
    <n v="1813400.6490999996"/>
  </r>
  <r>
    <n v="503459"/>
    <n v="11439"/>
    <d v="2025-09-17T00:00:00"/>
    <x v="15"/>
    <x v="1"/>
    <s v="Kochi"/>
    <s v="Kerala"/>
    <x v="2"/>
    <x v="5"/>
    <x v="26"/>
    <x v="2"/>
    <n v="5575.57"/>
    <n v="5575.57"/>
    <n v="25"/>
    <n v="4181.6774999999998"/>
    <x v="1"/>
    <x v="2"/>
    <x v="0"/>
    <n v="0"/>
    <n v="3077928.2320000008"/>
  </r>
  <r>
    <n v="503460"/>
    <n v="10725"/>
    <d v="2026-05-28T00:00:00"/>
    <x v="25"/>
    <x v="0"/>
    <s v="Visakhapatnam"/>
    <s v="Andhra Pradesh"/>
    <x v="3"/>
    <x v="20"/>
    <x v="36"/>
    <x v="2"/>
    <n v="6662.99"/>
    <n v="6662.99"/>
    <n v="24"/>
    <n v="5063.8724000000002"/>
    <x v="0"/>
    <x v="0"/>
    <x v="4"/>
    <n v="2"/>
    <n v="40477276.296199858"/>
  </r>
  <r>
    <n v="503461"/>
    <n v="10641"/>
    <d v="2025-10-05T00:00:00"/>
    <x v="12"/>
    <x v="1"/>
    <s v="Mumbai"/>
    <s v="Maharashtra"/>
    <x v="1"/>
    <x v="2"/>
    <x v="106"/>
    <x v="2"/>
    <n v="5960.24"/>
    <n v="5960.24"/>
    <n v="29"/>
    <n v="4231.7703999999994"/>
    <x v="3"/>
    <x v="0"/>
    <x v="1"/>
    <n v="5"/>
    <n v="40477276.296199858"/>
  </r>
  <r>
    <n v="503462"/>
    <n v="10077"/>
    <d v="2025-04-06T00:00:00"/>
    <x v="8"/>
    <x v="0"/>
    <s v="Mumbai"/>
    <s v="Maharashtra"/>
    <x v="2"/>
    <x v="3"/>
    <x v="57"/>
    <x v="2"/>
    <n v="53369.26"/>
    <n v="53369.26"/>
    <n v="24"/>
    <n v="40560.637600000002"/>
    <x v="4"/>
    <x v="0"/>
    <x v="1"/>
    <n v="3"/>
    <n v="40477276.296199858"/>
  </r>
  <r>
    <n v="503463"/>
    <n v="10744"/>
    <d v="2026-03-02T00:00:00"/>
    <x v="20"/>
    <x v="0"/>
    <s v="Gurugram"/>
    <s v="Haryana"/>
    <x v="5"/>
    <x v="23"/>
    <x v="59"/>
    <x v="3"/>
    <n v="2047.13"/>
    <n v="6141.39"/>
    <n v="5"/>
    <n v="5834.3204999999998"/>
    <x v="1"/>
    <x v="0"/>
    <x v="2"/>
    <n v="3"/>
    <n v="40477276.296199858"/>
  </r>
  <r>
    <n v="503464"/>
    <n v="11188"/>
    <d v="2025-06-19T00:00:00"/>
    <x v="3"/>
    <x v="0"/>
    <s v="Kolkata"/>
    <s v="West Bengal"/>
    <x v="6"/>
    <x v="16"/>
    <x v="70"/>
    <x v="1"/>
    <n v="620.17999999999995"/>
    <n v="1240.3599999999999"/>
    <n v="12"/>
    <n v="1091.5167999999999"/>
    <x v="3"/>
    <x v="0"/>
    <x v="2"/>
    <n v="1"/>
    <n v="40477276.296199858"/>
  </r>
  <r>
    <n v="503465"/>
    <n v="10646"/>
    <d v="2025-01-24T00:00:00"/>
    <x v="29"/>
    <x v="1"/>
    <s v="Pune"/>
    <s v="Maharashtra"/>
    <x v="2"/>
    <x v="6"/>
    <x v="48"/>
    <x v="2"/>
    <n v="24562.42"/>
    <n v="24562.42"/>
    <n v="17"/>
    <n v="20386.808599999997"/>
    <x v="1"/>
    <x v="0"/>
    <x v="1"/>
    <n v="4"/>
    <n v="40477276.296199858"/>
  </r>
  <r>
    <n v="503466"/>
    <n v="11105"/>
    <d v="2025-04-10T00:00:00"/>
    <x v="6"/>
    <x v="1"/>
    <s v="Bengaluru"/>
    <s v="Karnataka"/>
    <x v="2"/>
    <x v="5"/>
    <x v="34"/>
    <x v="2"/>
    <n v="1548.99"/>
    <n v="1548.99"/>
    <n v="19"/>
    <n v="1254.6819"/>
    <x v="1"/>
    <x v="0"/>
    <x v="1"/>
    <n v="4"/>
    <n v="40477276.296199858"/>
  </r>
  <r>
    <n v="503467"/>
    <n v="11049"/>
    <d v="2025-10-18T00:00:00"/>
    <x v="31"/>
    <x v="1"/>
    <s v="Mumbai"/>
    <s v="Maharashtra"/>
    <x v="6"/>
    <x v="19"/>
    <x v="31"/>
    <x v="2"/>
    <n v="787.69"/>
    <n v="787.69"/>
    <n v="21"/>
    <n v="622.27510000000007"/>
    <x v="0"/>
    <x v="0"/>
    <x v="1"/>
    <n v="5"/>
    <n v="40477276.296199858"/>
  </r>
  <r>
    <n v="503468"/>
    <n v="11331"/>
    <d v="2025-06-22T00:00:00"/>
    <x v="9"/>
    <x v="1"/>
    <s v="Pune"/>
    <s v="Maharashtra"/>
    <x v="6"/>
    <x v="16"/>
    <x v="42"/>
    <x v="2"/>
    <n v="406.71"/>
    <n v="406.71"/>
    <n v="19"/>
    <n v="329.43509999999998"/>
    <x v="3"/>
    <x v="0"/>
    <x v="2"/>
    <n v="4"/>
    <n v="40477276.296199858"/>
  </r>
  <r>
    <n v="503469"/>
    <n v="10393"/>
    <d v="2026-08-21T00:00:00"/>
    <x v="13"/>
    <x v="1"/>
    <s v="Chennai"/>
    <s v="Tamil Nadu"/>
    <x v="1"/>
    <x v="2"/>
    <x v="2"/>
    <x v="2"/>
    <n v="2575.6799999999998"/>
    <n v="2575.6799999999998"/>
    <n v="13"/>
    <n v="2240.8415999999997"/>
    <x v="4"/>
    <x v="0"/>
    <x v="1"/>
    <n v="6"/>
    <n v="40477276.296199858"/>
  </r>
  <r>
    <n v="503470"/>
    <n v="10149"/>
    <d v="2026-07-12T00:00:00"/>
    <x v="10"/>
    <x v="1"/>
    <s v="Surat"/>
    <s v="Gujarat"/>
    <x v="6"/>
    <x v="26"/>
    <x v="82"/>
    <x v="1"/>
    <n v="725.59"/>
    <n v="1451.18"/>
    <n v="19"/>
    <n v="1175.4558000000002"/>
    <x v="0"/>
    <x v="0"/>
    <x v="2"/>
    <n v="4"/>
    <n v="40477276.296199858"/>
  </r>
  <r>
    <n v="503471"/>
    <n v="10244"/>
    <d v="2025-01-09T00:00:00"/>
    <x v="39"/>
    <x v="1"/>
    <s v="Indore"/>
    <s v="Madhya Pradesh"/>
    <x v="1"/>
    <x v="12"/>
    <x v="15"/>
    <x v="1"/>
    <n v="1422.84"/>
    <n v="2845.68"/>
    <n v="30"/>
    <n v="1991.9759999999997"/>
    <x v="1"/>
    <x v="0"/>
    <x v="2"/>
    <n v="2"/>
    <n v="40477276.296199858"/>
  </r>
  <r>
    <n v="503472"/>
    <n v="10244"/>
    <d v="2025-02-26T00:00:00"/>
    <x v="39"/>
    <x v="1"/>
    <s v="Indore"/>
    <s v="Madhya Pradesh"/>
    <x v="1"/>
    <x v="2"/>
    <x v="66"/>
    <x v="1"/>
    <n v="4163.2299999999996"/>
    <n v="8326.4599999999991"/>
    <n v="29"/>
    <n v="5911.7865999999995"/>
    <x v="1"/>
    <x v="0"/>
    <x v="2"/>
    <n v="3"/>
    <n v="40477276.296199858"/>
  </r>
  <r>
    <n v="503473"/>
    <n v="10267"/>
    <d v="2025-06-11T00:00:00"/>
    <x v="37"/>
    <x v="1"/>
    <s v="Noida"/>
    <s v="Uttar Pradesh"/>
    <x v="5"/>
    <x v="23"/>
    <x v="94"/>
    <x v="2"/>
    <n v="787.71"/>
    <n v="787.71"/>
    <n v="14"/>
    <n v="677.43060000000003"/>
    <x v="2"/>
    <x v="0"/>
    <x v="1"/>
    <n v="7"/>
    <n v="40477276.296199858"/>
  </r>
  <r>
    <n v="503474"/>
    <n v="11149"/>
    <d v="2025-02-10T00:00:00"/>
    <x v="37"/>
    <x v="1"/>
    <s v="Bengaluru"/>
    <s v="Karnataka"/>
    <x v="2"/>
    <x v="6"/>
    <x v="48"/>
    <x v="2"/>
    <n v="25678.91"/>
    <n v="25678.91"/>
    <n v="10"/>
    <n v="23111.019"/>
    <x v="0"/>
    <x v="0"/>
    <x v="1"/>
    <n v="6"/>
    <n v="40477276.296199858"/>
  </r>
  <r>
    <n v="503475"/>
    <n v="11233"/>
    <d v="2026-01-11T00:00:00"/>
    <x v="7"/>
    <x v="1"/>
    <s v="Indore"/>
    <s v="Madhya Pradesh"/>
    <x v="2"/>
    <x v="5"/>
    <x v="26"/>
    <x v="0"/>
    <n v="5631.41"/>
    <n v="22525.64"/>
    <n v="16"/>
    <n v="18921.5376"/>
    <x v="4"/>
    <x v="0"/>
    <x v="2"/>
    <n v="3"/>
    <n v="40477276.296199858"/>
  </r>
  <r>
    <n v="503476"/>
    <n v="11411"/>
    <d v="2026-01-05T00:00:00"/>
    <x v="30"/>
    <x v="0"/>
    <s v="Pune"/>
    <s v="Maharashtra"/>
    <x v="5"/>
    <x v="12"/>
    <x v="22"/>
    <x v="2"/>
    <n v="490.82"/>
    <n v="490.82"/>
    <n v="2"/>
    <n v="481.00360000000001"/>
    <x v="2"/>
    <x v="0"/>
    <x v="2"/>
    <n v="3"/>
    <n v="40477276.296199858"/>
  </r>
  <r>
    <n v="503477"/>
    <n v="10393"/>
    <d v="2026-04-13T00:00:00"/>
    <x v="13"/>
    <x v="1"/>
    <s v="Chennai"/>
    <s v="Tamil Nadu"/>
    <x v="3"/>
    <x v="4"/>
    <x v="93"/>
    <x v="2"/>
    <n v="1696.79"/>
    <n v="1696.79"/>
    <n v="6"/>
    <n v="1594.9825999999998"/>
    <x v="1"/>
    <x v="0"/>
    <x v="2"/>
    <n v="3"/>
    <n v="40477276.296199858"/>
  </r>
  <r>
    <n v="503478"/>
    <n v="10239"/>
    <d v="2026-07-22T00:00:00"/>
    <x v="14"/>
    <x v="0"/>
    <s v="Mumbai"/>
    <s v="Maharashtra"/>
    <x v="2"/>
    <x v="5"/>
    <x v="33"/>
    <x v="2"/>
    <n v="4425.95"/>
    <n v="4425.95"/>
    <n v="9"/>
    <n v="4027.6145000000001"/>
    <x v="0"/>
    <x v="1"/>
    <x v="4"/>
    <n v="1"/>
    <n v="1813400.6490999996"/>
  </r>
  <r>
    <n v="503479"/>
    <n v="11398"/>
    <d v="2026-03-25T00:00:00"/>
    <x v="22"/>
    <x v="0"/>
    <s v="Mumbai"/>
    <s v="Maharashtra"/>
    <x v="3"/>
    <x v="8"/>
    <x v="14"/>
    <x v="2"/>
    <n v="719.91"/>
    <n v="719.91"/>
    <n v="26"/>
    <n v="532.73339999999996"/>
    <x v="0"/>
    <x v="0"/>
    <x v="1"/>
    <n v="4"/>
    <n v="40477276.296199858"/>
  </r>
  <r>
    <n v="503480"/>
    <n v="10690"/>
    <d v="2026-01-22T00:00:00"/>
    <x v="15"/>
    <x v="0"/>
    <s v="Bengaluru"/>
    <s v="Karnataka"/>
    <x v="3"/>
    <x v="8"/>
    <x v="37"/>
    <x v="1"/>
    <n v="903.6"/>
    <n v="1807.2"/>
    <n v="5"/>
    <n v="1716.84"/>
    <x v="4"/>
    <x v="0"/>
    <x v="0"/>
    <n v="4"/>
    <n v="40477276.296199858"/>
  </r>
  <r>
    <n v="503481"/>
    <n v="10932"/>
    <d v="2025-09-14T00:00:00"/>
    <x v="32"/>
    <x v="1"/>
    <s v="Indore"/>
    <s v="Madhya Pradesh"/>
    <x v="2"/>
    <x v="6"/>
    <x v="60"/>
    <x v="2"/>
    <n v="3307.8"/>
    <n v="3307.8"/>
    <n v="16"/>
    <n v="2778.5520000000001"/>
    <x v="5"/>
    <x v="0"/>
    <x v="3"/>
    <n v="5"/>
    <n v="40477276.296199858"/>
  </r>
  <r>
    <n v="503482"/>
    <n v="10094"/>
    <d v="2026-01-30T00:00:00"/>
    <x v="12"/>
    <x v="0"/>
    <s v="Indore"/>
    <s v="Madhya Pradesh"/>
    <x v="1"/>
    <x v="9"/>
    <x v="11"/>
    <x v="2"/>
    <n v="2483.23"/>
    <n v="2483.23"/>
    <n v="7"/>
    <n v="2309.4038999999998"/>
    <x v="0"/>
    <x v="0"/>
    <x v="1"/>
    <n v="1"/>
    <n v="40477276.296199858"/>
  </r>
  <r>
    <n v="503483"/>
    <n v="10317"/>
    <d v="2025-04-11T00:00:00"/>
    <x v="28"/>
    <x v="0"/>
    <s v="Bengaluru"/>
    <s v="Karnataka"/>
    <x v="0"/>
    <x v="13"/>
    <x v="89"/>
    <x v="1"/>
    <n v="289.73"/>
    <n v="579.46"/>
    <n v="8"/>
    <n v="533.10320000000002"/>
    <x v="0"/>
    <x v="0"/>
    <x v="2"/>
    <n v="4"/>
    <n v="40477276.296199858"/>
  </r>
  <r>
    <n v="503484"/>
    <n v="11048"/>
    <d v="2025-07-05T00:00:00"/>
    <x v="35"/>
    <x v="1"/>
    <s v="Pune"/>
    <s v="Maharashtra"/>
    <x v="1"/>
    <x v="12"/>
    <x v="15"/>
    <x v="1"/>
    <n v="1586.65"/>
    <n v="3173.3"/>
    <n v="6"/>
    <n v="2982.902"/>
    <x v="3"/>
    <x v="0"/>
    <x v="2"/>
    <n v="3"/>
    <n v="40477276.296199858"/>
  </r>
  <r>
    <n v="503485"/>
    <n v="10659"/>
    <d v="2026-04-30T00:00:00"/>
    <x v="25"/>
    <x v="0"/>
    <s v="Bengaluru"/>
    <s v="Karnataka"/>
    <x v="4"/>
    <x v="7"/>
    <x v="56"/>
    <x v="2"/>
    <n v="803.26"/>
    <n v="803.26"/>
    <n v="19"/>
    <n v="650.64060000000006"/>
    <x v="2"/>
    <x v="0"/>
    <x v="1"/>
    <n v="3"/>
    <n v="40477276.296199858"/>
  </r>
  <r>
    <n v="503486"/>
    <n v="10395"/>
    <d v="2026-02-15T00:00:00"/>
    <x v="40"/>
    <x v="0"/>
    <s v="Kolkata"/>
    <s v="West Bengal"/>
    <x v="4"/>
    <x v="18"/>
    <x v="53"/>
    <x v="1"/>
    <n v="608.92999999999995"/>
    <n v="1217.8599999999999"/>
    <n v="9"/>
    <n v="1108.2526"/>
    <x v="3"/>
    <x v="0"/>
    <x v="3"/>
    <n v="3"/>
    <n v="40477276.296199858"/>
  </r>
  <r>
    <n v="503487"/>
    <n v="10493"/>
    <d v="2025-02-26T00:00:00"/>
    <x v="8"/>
    <x v="0"/>
    <s v="Chennai"/>
    <s v="Tamil Nadu"/>
    <x v="5"/>
    <x v="22"/>
    <x v="102"/>
    <x v="0"/>
    <n v="3555.77"/>
    <n v="14223.08"/>
    <n v="21"/>
    <n v="11236.233200000001"/>
    <x v="3"/>
    <x v="0"/>
    <x v="2"/>
    <n v="2"/>
    <n v="40477276.296199858"/>
  </r>
  <r>
    <n v="503488"/>
    <n v="11248"/>
    <d v="2025-12-27T00:00:00"/>
    <x v="16"/>
    <x v="0"/>
    <s v="Bhopal"/>
    <s v="Madhya Pradesh"/>
    <x v="0"/>
    <x v="0"/>
    <x v="90"/>
    <x v="2"/>
    <n v="47.71"/>
    <n v="47.71"/>
    <n v="13"/>
    <n v="41.5077"/>
    <x v="0"/>
    <x v="0"/>
    <x v="3"/>
    <n v="4"/>
    <n v="40477276.296199858"/>
  </r>
  <r>
    <n v="503489"/>
    <n v="11150"/>
    <d v="2026-01-28T00:00:00"/>
    <x v="5"/>
    <x v="0"/>
    <s v="Chennai"/>
    <s v="Tamil Nadu"/>
    <x v="2"/>
    <x v="5"/>
    <x v="33"/>
    <x v="2"/>
    <n v="4253.1000000000004"/>
    <n v="4253.1000000000004"/>
    <n v="9"/>
    <n v="3870.3210000000004"/>
    <x v="3"/>
    <x v="0"/>
    <x v="2"/>
    <n v="3"/>
    <n v="40477276.296199858"/>
  </r>
  <r>
    <n v="503490"/>
    <n v="10616"/>
    <d v="2025-09-19T00:00:00"/>
    <x v="8"/>
    <x v="0"/>
    <s v="Pune"/>
    <s v="Maharashtra"/>
    <x v="3"/>
    <x v="8"/>
    <x v="14"/>
    <x v="2"/>
    <n v="678.96"/>
    <n v="678.96"/>
    <n v="30"/>
    <n v="475.27199999999999"/>
    <x v="0"/>
    <x v="0"/>
    <x v="1"/>
    <n v="3"/>
    <n v="40477276.296199858"/>
  </r>
  <r>
    <n v="503491"/>
    <n v="10465"/>
    <d v="2025-08-17T00:00:00"/>
    <x v="7"/>
    <x v="0"/>
    <s v="Delhi"/>
    <s v="Delhi (NCT)"/>
    <x v="4"/>
    <x v="21"/>
    <x v="51"/>
    <x v="3"/>
    <n v="414.8"/>
    <n v="1244.4000000000001"/>
    <n v="2"/>
    <n v="1219.5120000000002"/>
    <x v="1"/>
    <x v="0"/>
    <x v="2"/>
    <n v="2"/>
    <n v="40477276.296199858"/>
  </r>
  <r>
    <n v="503492"/>
    <n v="11192"/>
    <d v="2025-06-16T00:00:00"/>
    <x v="13"/>
    <x v="0"/>
    <s v="Pune"/>
    <s v="Maharashtra"/>
    <x v="5"/>
    <x v="23"/>
    <x v="94"/>
    <x v="1"/>
    <n v="788.76"/>
    <n v="1577.52"/>
    <n v="21"/>
    <n v="1246.2408"/>
    <x v="3"/>
    <x v="0"/>
    <x v="1"/>
    <n v="3"/>
    <n v="40477276.296199858"/>
  </r>
  <r>
    <n v="503493"/>
    <n v="11343"/>
    <d v="2025-12-01T00:00:00"/>
    <x v="15"/>
    <x v="0"/>
    <s v="Delhi"/>
    <s v="Delhi (NCT)"/>
    <x v="6"/>
    <x v="25"/>
    <x v="79"/>
    <x v="2"/>
    <n v="567.44000000000005"/>
    <n v="567.44000000000005"/>
    <n v="29"/>
    <n v="402.88240000000002"/>
    <x v="1"/>
    <x v="0"/>
    <x v="2"/>
    <n v="4"/>
    <n v="40477276.296199858"/>
  </r>
  <r>
    <n v="503494"/>
    <n v="10408"/>
    <d v="2026-04-27T00:00:00"/>
    <x v="3"/>
    <x v="0"/>
    <s v="Noida"/>
    <s v="Uttar Pradesh"/>
    <x v="6"/>
    <x v="16"/>
    <x v="70"/>
    <x v="1"/>
    <n v="591.24"/>
    <n v="1182.48"/>
    <n v="6"/>
    <n v="1111.5311999999999"/>
    <x v="4"/>
    <x v="0"/>
    <x v="1"/>
    <n v="5"/>
    <n v="40477276.296199858"/>
  </r>
  <r>
    <n v="503495"/>
    <n v="11082"/>
    <d v="2025-01-05T00:00:00"/>
    <x v="12"/>
    <x v="1"/>
    <s v="Bhopal"/>
    <s v="Madhya Pradesh"/>
    <x v="1"/>
    <x v="9"/>
    <x v="45"/>
    <x v="2"/>
    <n v="1939.93"/>
    <n v="1939.93"/>
    <n v="2"/>
    <n v="1901.1314"/>
    <x v="4"/>
    <x v="0"/>
    <x v="1"/>
    <n v="2"/>
    <n v="40477276.296199858"/>
  </r>
  <r>
    <n v="503496"/>
    <n v="10794"/>
    <d v="2025-07-21T00:00:00"/>
    <x v="24"/>
    <x v="1"/>
    <s v="Pune"/>
    <s v="Maharashtra"/>
    <x v="0"/>
    <x v="17"/>
    <x v="38"/>
    <x v="2"/>
    <n v="31.15"/>
    <n v="31.15"/>
    <n v="28"/>
    <n v="22.427999999999997"/>
    <x v="4"/>
    <x v="0"/>
    <x v="1"/>
    <n v="3"/>
    <n v="40477276.296199858"/>
  </r>
  <r>
    <n v="503497"/>
    <n v="11088"/>
    <d v="2025-07-20T00:00:00"/>
    <x v="27"/>
    <x v="0"/>
    <s v="Mumbai"/>
    <s v="Maharashtra"/>
    <x v="4"/>
    <x v="21"/>
    <x v="51"/>
    <x v="2"/>
    <n v="419.5"/>
    <n v="419.5"/>
    <n v="6"/>
    <n v="394.33"/>
    <x v="1"/>
    <x v="0"/>
    <x v="1"/>
    <n v="3"/>
    <n v="40477276.296199858"/>
  </r>
  <r>
    <n v="503498"/>
    <n v="10273"/>
    <d v="2025-07-05T00:00:00"/>
    <x v="40"/>
    <x v="0"/>
    <s v="Bengaluru"/>
    <s v="Karnataka"/>
    <x v="0"/>
    <x v="17"/>
    <x v="86"/>
    <x v="2"/>
    <n v="722.26"/>
    <n v="722.26"/>
    <n v="10"/>
    <n v="650.03399999999999"/>
    <x v="1"/>
    <x v="2"/>
    <x v="2"/>
    <n v="0"/>
    <n v="3077928.2320000008"/>
  </r>
  <r>
    <n v="503499"/>
    <n v="10908"/>
    <d v="2025-02-25T00:00:00"/>
    <x v="28"/>
    <x v="1"/>
    <s v="Jaipur"/>
    <s v="Rajasthan"/>
    <x v="3"/>
    <x v="8"/>
    <x v="37"/>
    <x v="2"/>
    <n v="915.5"/>
    <n v="915.5"/>
    <n v="3"/>
    <n v="888.03499999999997"/>
    <x v="1"/>
    <x v="0"/>
    <x v="2"/>
    <n v="3"/>
    <n v="40477276.296199858"/>
  </r>
  <r>
    <n v="503500"/>
    <n v="10789"/>
    <d v="2026-01-14T00:00:00"/>
    <x v="7"/>
    <x v="0"/>
    <s v="Mumbai"/>
    <s v="Maharashtra"/>
    <x v="2"/>
    <x v="6"/>
    <x v="60"/>
    <x v="2"/>
    <n v="3366.49"/>
    <n v="3366.49"/>
    <n v="9"/>
    <n v="3063.5059000000001"/>
    <x v="3"/>
    <x v="0"/>
    <x v="0"/>
    <n v="7"/>
    <n v="40477276.296199858"/>
  </r>
  <r>
    <n v="503501"/>
    <n v="11439"/>
    <d v="2026-07-28T00:00:00"/>
    <x v="15"/>
    <x v="1"/>
    <s v="Kochi"/>
    <s v="Kerala"/>
    <x v="5"/>
    <x v="12"/>
    <x v="43"/>
    <x v="0"/>
    <n v="591"/>
    <n v="2364"/>
    <n v="30"/>
    <n v="1654.8"/>
    <x v="1"/>
    <x v="0"/>
    <x v="2"/>
    <n v="2"/>
    <n v="40477276.296199858"/>
  </r>
  <r>
    <n v="503502"/>
    <n v="10130"/>
    <d v="2026-07-03T00:00:00"/>
    <x v="41"/>
    <x v="0"/>
    <s v="Chennai"/>
    <s v="Tamil Nadu"/>
    <x v="1"/>
    <x v="9"/>
    <x v="25"/>
    <x v="1"/>
    <n v="1291.0899999999999"/>
    <n v="2582.1799999999998"/>
    <n v="13"/>
    <n v="2246.4965999999999"/>
    <x v="5"/>
    <x v="0"/>
    <x v="1"/>
    <n v="1"/>
    <n v="40477276.296199858"/>
  </r>
  <r>
    <n v="503503"/>
    <n v="10609"/>
    <d v="2025-08-15T00:00:00"/>
    <x v="0"/>
    <x v="1"/>
    <s v="Surat"/>
    <s v="Gujarat"/>
    <x v="3"/>
    <x v="20"/>
    <x v="50"/>
    <x v="1"/>
    <n v="3662.41"/>
    <n v="7324.82"/>
    <n v="23"/>
    <n v="5640.1113999999998"/>
    <x v="3"/>
    <x v="0"/>
    <x v="1"/>
    <n v="2"/>
    <n v="40477276.296199858"/>
  </r>
  <r>
    <n v="503504"/>
    <n v="10650"/>
    <d v="2026-04-12T00:00:00"/>
    <x v="28"/>
    <x v="0"/>
    <s v="Chandigarh"/>
    <s v="Chandigarh (UT)"/>
    <x v="1"/>
    <x v="12"/>
    <x v="32"/>
    <x v="2"/>
    <n v="2389.84"/>
    <n v="2389.84"/>
    <n v="26"/>
    <n v="1768.4816000000001"/>
    <x v="3"/>
    <x v="0"/>
    <x v="1"/>
    <n v="2"/>
    <n v="40477276.296199858"/>
  </r>
  <r>
    <n v="503505"/>
    <n v="10596"/>
    <d v="2026-08-08T00:00:00"/>
    <x v="41"/>
    <x v="1"/>
    <s v="Patna"/>
    <s v="Bihar"/>
    <x v="5"/>
    <x v="23"/>
    <x v="59"/>
    <x v="2"/>
    <n v="2084.38"/>
    <n v="2084.38"/>
    <n v="14"/>
    <n v="1792.5668000000001"/>
    <x v="1"/>
    <x v="0"/>
    <x v="2"/>
    <n v="5"/>
    <n v="40477276.296199858"/>
  </r>
  <r>
    <n v="503506"/>
    <n v="10298"/>
    <d v="2026-03-21T00:00:00"/>
    <x v="27"/>
    <x v="0"/>
    <s v="Bengaluru"/>
    <s v="Karnataka"/>
    <x v="6"/>
    <x v="19"/>
    <x v="104"/>
    <x v="4"/>
    <n v="736.61"/>
    <n v="3683.05"/>
    <n v="9"/>
    <n v="3351.5755000000004"/>
    <x v="0"/>
    <x v="0"/>
    <x v="1"/>
    <n v="1"/>
    <n v="40477276.296199858"/>
  </r>
  <r>
    <n v="503507"/>
    <n v="11430"/>
    <d v="2025-08-22T00:00:00"/>
    <x v="29"/>
    <x v="0"/>
    <s v="Ahmedabad"/>
    <s v="Gujarat"/>
    <x v="2"/>
    <x v="5"/>
    <x v="26"/>
    <x v="2"/>
    <n v="5765.24"/>
    <n v="5765.24"/>
    <n v="2"/>
    <n v="5649.9351999999999"/>
    <x v="0"/>
    <x v="0"/>
    <x v="2"/>
    <n v="2"/>
    <n v="40477276.296199858"/>
  </r>
  <r>
    <n v="503508"/>
    <n v="10781"/>
    <d v="2025-09-15T00:00:00"/>
    <x v="25"/>
    <x v="1"/>
    <s v="Hyderabad"/>
    <s v="Telangana"/>
    <x v="0"/>
    <x v="17"/>
    <x v="86"/>
    <x v="2"/>
    <n v="669.17"/>
    <n v="669.17"/>
    <n v="18"/>
    <n v="548.71940000000006"/>
    <x v="0"/>
    <x v="0"/>
    <x v="2"/>
    <n v="3"/>
    <n v="40477276.296199858"/>
  </r>
  <r>
    <n v="503509"/>
    <n v="11321"/>
    <d v="2025-08-05T00:00:00"/>
    <x v="8"/>
    <x v="0"/>
    <s v="Chandigarh"/>
    <s v="Chandigarh (UT)"/>
    <x v="5"/>
    <x v="22"/>
    <x v="101"/>
    <x v="1"/>
    <n v="848.7"/>
    <n v="1697.4"/>
    <n v="17"/>
    <n v="1408.8420000000001"/>
    <x v="1"/>
    <x v="0"/>
    <x v="2"/>
    <n v="4"/>
    <n v="40477276.296199858"/>
  </r>
  <r>
    <n v="503510"/>
    <n v="10270"/>
    <d v="2025-07-09T00:00:00"/>
    <x v="8"/>
    <x v="0"/>
    <s v="Lucknow"/>
    <s v="Uttar Pradesh"/>
    <x v="3"/>
    <x v="8"/>
    <x v="9"/>
    <x v="1"/>
    <n v="1034.1500000000001"/>
    <n v="2068.3000000000002"/>
    <n v="14"/>
    <n v="1778.7380000000001"/>
    <x v="4"/>
    <x v="0"/>
    <x v="2"/>
    <n v="3"/>
    <n v="40477276.296199858"/>
  </r>
  <r>
    <n v="503511"/>
    <n v="10552"/>
    <d v="2025-10-06T00:00:00"/>
    <x v="3"/>
    <x v="1"/>
    <s v="Pune"/>
    <s v="Maharashtra"/>
    <x v="4"/>
    <x v="18"/>
    <x v="28"/>
    <x v="1"/>
    <n v="388.72"/>
    <n v="777.44"/>
    <n v="24"/>
    <n v="590.85440000000006"/>
    <x v="1"/>
    <x v="0"/>
    <x v="1"/>
    <n v="2"/>
    <n v="40477276.296199858"/>
  </r>
  <r>
    <n v="503512"/>
    <n v="10466"/>
    <d v="2026-03-13T00:00:00"/>
    <x v="3"/>
    <x v="0"/>
    <s v="Gurugram"/>
    <s v="Haryana"/>
    <x v="2"/>
    <x v="3"/>
    <x v="3"/>
    <x v="2"/>
    <n v="25688.42"/>
    <n v="25688.42"/>
    <n v="19"/>
    <n v="20807.620200000001"/>
    <x v="1"/>
    <x v="0"/>
    <x v="2"/>
    <n v="4"/>
    <n v="40477276.296199858"/>
  </r>
  <r>
    <n v="503513"/>
    <n v="10122"/>
    <d v="2026-03-17T00:00:00"/>
    <x v="2"/>
    <x v="1"/>
    <s v="Indore"/>
    <s v="Madhya Pradesh"/>
    <x v="2"/>
    <x v="14"/>
    <x v="17"/>
    <x v="2"/>
    <n v="57819.87"/>
    <n v="57819.87"/>
    <n v="5"/>
    <n v="54928.876499999998"/>
    <x v="0"/>
    <x v="0"/>
    <x v="3"/>
    <n v="3"/>
    <n v="40477276.296199858"/>
  </r>
  <r>
    <n v="503514"/>
    <n v="11308"/>
    <d v="2026-07-11T00:00:00"/>
    <x v="20"/>
    <x v="0"/>
    <s v="Hyderabad"/>
    <s v="Telangana"/>
    <x v="1"/>
    <x v="2"/>
    <x v="2"/>
    <x v="2"/>
    <n v="2472.33"/>
    <n v="2472.33"/>
    <n v="27"/>
    <n v="1804.8009"/>
    <x v="1"/>
    <x v="0"/>
    <x v="1"/>
    <n v="2"/>
    <n v="40477276.296199858"/>
  </r>
  <r>
    <n v="503515"/>
    <n v="10272"/>
    <d v="2025-12-06T00:00:00"/>
    <x v="17"/>
    <x v="1"/>
    <s v="Indore"/>
    <s v="Madhya Pradesh"/>
    <x v="2"/>
    <x v="14"/>
    <x v="77"/>
    <x v="2"/>
    <n v="66888.39"/>
    <n v="66888.39"/>
    <n v="17"/>
    <n v="55517.363699999994"/>
    <x v="0"/>
    <x v="2"/>
    <x v="4"/>
    <n v="0"/>
    <n v="3077928.2320000008"/>
  </r>
  <r>
    <n v="503516"/>
    <n v="10064"/>
    <d v="2026-01-28T00:00:00"/>
    <x v="36"/>
    <x v="1"/>
    <s v="Jaipur"/>
    <s v="Rajasthan"/>
    <x v="3"/>
    <x v="20"/>
    <x v="36"/>
    <x v="1"/>
    <n v="6818.9"/>
    <n v="13637.8"/>
    <n v="9"/>
    <n v="12410.397999999999"/>
    <x v="1"/>
    <x v="2"/>
    <x v="3"/>
    <n v="0"/>
    <n v="3077928.2320000008"/>
  </r>
  <r>
    <n v="503517"/>
    <n v="10869"/>
    <d v="2026-05-22T00:00:00"/>
    <x v="1"/>
    <x v="0"/>
    <s v="Ahmedabad"/>
    <s v="Gujarat"/>
    <x v="3"/>
    <x v="11"/>
    <x v="72"/>
    <x v="1"/>
    <n v="1964.27"/>
    <n v="3928.54"/>
    <n v="21"/>
    <n v="3103.5466000000001"/>
    <x v="1"/>
    <x v="1"/>
    <x v="2"/>
    <n v="6"/>
    <n v="1813400.6490999996"/>
  </r>
  <r>
    <n v="503518"/>
    <n v="10842"/>
    <d v="2025-11-15T00:00:00"/>
    <x v="1"/>
    <x v="0"/>
    <s v="Pune"/>
    <s v="Maharashtra"/>
    <x v="1"/>
    <x v="9"/>
    <x v="45"/>
    <x v="1"/>
    <n v="1979.7"/>
    <n v="3959.4"/>
    <n v="23"/>
    <n v="3048.7380000000003"/>
    <x v="3"/>
    <x v="0"/>
    <x v="2"/>
    <n v="3"/>
    <n v="40477276.296199858"/>
  </r>
  <r>
    <n v="503519"/>
    <n v="10111"/>
    <d v="2026-07-04T00:00:00"/>
    <x v="0"/>
    <x v="0"/>
    <s v="Chandigarh"/>
    <s v="Chandigarh (UT)"/>
    <x v="3"/>
    <x v="8"/>
    <x v="46"/>
    <x v="2"/>
    <n v="1262"/>
    <n v="1262"/>
    <n v="15"/>
    <n v="1072.7"/>
    <x v="3"/>
    <x v="0"/>
    <x v="2"/>
    <n v="5"/>
    <n v="40477276.296199858"/>
  </r>
  <r>
    <n v="503520"/>
    <n v="10126"/>
    <d v="2026-04-12T00:00:00"/>
    <x v="46"/>
    <x v="0"/>
    <s v="Mumbai"/>
    <s v="Maharashtra"/>
    <x v="1"/>
    <x v="9"/>
    <x v="45"/>
    <x v="2"/>
    <n v="1859.42"/>
    <n v="1859.42"/>
    <n v="26"/>
    <n v="1375.9708000000001"/>
    <x v="0"/>
    <x v="0"/>
    <x v="1"/>
    <n v="2"/>
    <n v="40477276.296199858"/>
  </r>
  <r>
    <n v="503521"/>
    <n v="10630"/>
    <d v="2025-11-16T00:00:00"/>
    <x v="6"/>
    <x v="1"/>
    <s v="Delhi"/>
    <s v="Delhi (NCT)"/>
    <x v="1"/>
    <x v="12"/>
    <x v="27"/>
    <x v="2"/>
    <n v="1980.83"/>
    <n v="1980.83"/>
    <n v="15"/>
    <n v="1683.7054999999998"/>
    <x v="1"/>
    <x v="0"/>
    <x v="1"/>
    <n v="2"/>
    <n v="40477276.296199858"/>
  </r>
  <r>
    <n v="503522"/>
    <n v="10588"/>
    <d v="2025-04-29T00:00:00"/>
    <x v="5"/>
    <x v="1"/>
    <s v="Hyderabad"/>
    <s v="Telangana"/>
    <x v="2"/>
    <x v="3"/>
    <x v="57"/>
    <x v="2"/>
    <n v="53414.34"/>
    <n v="53414.34"/>
    <n v="20"/>
    <n v="42731.472000000002"/>
    <x v="1"/>
    <x v="0"/>
    <x v="2"/>
    <n v="6"/>
    <n v="40477276.296199858"/>
  </r>
  <r>
    <n v="503523"/>
    <n v="10660"/>
    <d v="2026-08-17T00:00:00"/>
    <x v="3"/>
    <x v="0"/>
    <s v="Bengaluru"/>
    <s v="Karnataka"/>
    <x v="1"/>
    <x v="9"/>
    <x v="25"/>
    <x v="2"/>
    <n v="1261.52"/>
    <n v="1261.52"/>
    <n v="5"/>
    <n v="1198.444"/>
    <x v="1"/>
    <x v="0"/>
    <x v="1"/>
    <n v="5"/>
    <n v="40477276.296199858"/>
  </r>
  <r>
    <n v="503524"/>
    <n v="10027"/>
    <d v="2025-10-16T00:00:00"/>
    <x v="36"/>
    <x v="1"/>
    <s v="Bengaluru"/>
    <s v="Karnataka"/>
    <x v="2"/>
    <x v="5"/>
    <x v="33"/>
    <x v="0"/>
    <n v="4426.8"/>
    <n v="17707.2"/>
    <n v="30"/>
    <n v="12395.039999999999"/>
    <x v="3"/>
    <x v="0"/>
    <x v="2"/>
    <n v="3"/>
    <n v="40477276.296199858"/>
  </r>
  <r>
    <n v="503525"/>
    <n v="10847"/>
    <d v="2025-10-20T00:00:00"/>
    <x v="27"/>
    <x v="1"/>
    <s v="Bengaluru"/>
    <s v="Karnataka"/>
    <x v="1"/>
    <x v="9"/>
    <x v="11"/>
    <x v="2"/>
    <n v="2553.09"/>
    <n v="2553.09"/>
    <n v="25"/>
    <n v="1914.8175000000001"/>
    <x v="1"/>
    <x v="0"/>
    <x v="0"/>
    <n v="2"/>
    <n v="40477276.296199858"/>
  </r>
  <r>
    <n v="503526"/>
    <n v="11021"/>
    <d v="2025-07-10T00:00:00"/>
    <x v="10"/>
    <x v="0"/>
    <s v="Lucknow"/>
    <s v="Uttar Pradesh"/>
    <x v="5"/>
    <x v="23"/>
    <x v="59"/>
    <x v="1"/>
    <n v="2090.7399999999998"/>
    <n v="4181.4799999999996"/>
    <n v="20"/>
    <n v="3345.1839999999997"/>
    <x v="0"/>
    <x v="0"/>
    <x v="2"/>
    <n v="3"/>
    <n v="40477276.296199858"/>
  </r>
  <r>
    <n v="503527"/>
    <n v="10862"/>
    <d v="2026-02-14T00:00:00"/>
    <x v="35"/>
    <x v="1"/>
    <s v="Surat"/>
    <s v="Gujarat"/>
    <x v="4"/>
    <x v="7"/>
    <x v="56"/>
    <x v="1"/>
    <n v="831"/>
    <n v="1662"/>
    <n v="22"/>
    <n v="1296.3600000000001"/>
    <x v="1"/>
    <x v="0"/>
    <x v="2"/>
    <n v="3"/>
    <n v="40477276.296199858"/>
  </r>
  <r>
    <n v="503528"/>
    <n v="11010"/>
    <d v="2026-06-16T00:00:00"/>
    <x v="41"/>
    <x v="0"/>
    <s v="Indore"/>
    <s v="Madhya Pradesh"/>
    <x v="3"/>
    <x v="4"/>
    <x v="39"/>
    <x v="3"/>
    <n v="4778.41"/>
    <n v="14335.23"/>
    <n v="28"/>
    <n v="10321.365599999999"/>
    <x v="0"/>
    <x v="0"/>
    <x v="0"/>
    <n v="4"/>
    <n v="40477276.296199858"/>
  </r>
  <r>
    <n v="503529"/>
    <n v="10195"/>
    <d v="2026-08-06T00:00:00"/>
    <x v="25"/>
    <x v="0"/>
    <s v="Mumbai"/>
    <s v="Maharashtra"/>
    <x v="2"/>
    <x v="5"/>
    <x v="34"/>
    <x v="1"/>
    <n v="1576.8"/>
    <n v="3153.6"/>
    <n v="21"/>
    <n v="2491.3440000000001"/>
    <x v="0"/>
    <x v="0"/>
    <x v="0"/>
    <n v="2"/>
    <n v="40477276.296199858"/>
  </r>
  <r>
    <n v="503530"/>
    <n v="10935"/>
    <d v="2025-05-13T00:00:00"/>
    <x v="15"/>
    <x v="0"/>
    <s v="Chennai"/>
    <s v="Tamil Nadu"/>
    <x v="1"/>
    <x v="1"/>
    <x v="74"/>
    <x v="2"/>
    <n v="1940.04"/>
    <n v="1940.04"/>
    <n v="25"/>
    <n v="1455.03"/>
    <x v="1"/>
    <x v="0"/>
    <x v="2"/>
    <n v="2"/>
    <n v="40477276.296199858"/>
  </r>
  <r>
    <n v="503531"/>
    <n v="10071"/>
    <d v="2025-11-22T00:00:00"/>
    <x v="11"/>
    <x v="1"/>
    <s v="Vadodara"/>
    <s v="Gujarat"/>
    <x v="1"/>
    <x v="12"/>
    <x v="32"/>
    <x v="4"/>
    <n v="2626.12"/>
    <n v="13130.599999999999"/>
    <n v="29"/>
    <n v="9322.7259999999987"/>
    <x v="2"/>
    <x v="0"/>
    <x v="1"/>
    <n v="5"/>
    <n v="40477276.296199858"/>
  </r>
  <r>
    <n v="503532"/>
    <n v="10853"/>
    <d v="2025-06-19T00:00:00"/>
    <x v="14"/>
    <x v="0"/>
    <s v="Lucknow"/>
    <s v="Uttar Pradesh"/>
    <x v="2"/>
    <x v="6"/>
    <x v="7"/>
    <x v="2"/>
    <n v="5359.14"/>
    <n v="5359.14"/>
    <n v="28"/>
    <n v="3858.5808000000002"/>
    <x v="0"/>
    <x v="0"/>
    <x v="2"/>
    <n v="4"/>
    <n v="40477276.296199858"/>
  </r>
  <r>
    <n v="503533"/>
    <n v="10775"/>
    <d v="2025-08-05T00:00:00"/>
    <x v="1"/>
    <x v="0"/>
    <s v="Hyderabad"/>
    <s v="Telangana"/>
    <x v="0"/>
    <x v="0"/>
    <x v="65"/>
    <x v="0"/>
    <n v="41.9"/>
    <n v="167.6"/>
    <n v="4"/>
    <n v="160.89599999999999"/>
    <x v="0"/>
    <x v="0"/>
    <x v="2"/>
    <n v="4"/>
    <n v="40477276.296199858"/>
  </r>
  <r>
    <n v="503534"/>
    <n v="10231"/>
    <d v="2026-04-13T00:00:00"/>
    <x v="16"/>
    <x v="1"/>
    <s v="Delhi"/>
    <s v="Delhi (NCT)"/>
    <x v="2"/>
    <x v="5"/>
    <x v="26"/>
    <x v="2"/>
    <n v="5346.94"/>
    <n v="5346.94"/>
    <n v="18"/>
    <n v="4384.4907999999996"/>
    <x v="1"/>
    <x v="0"/>
    <x v="0"/>
    <n v="2"/>
    <n v="40477276.296199858"/>
  </r>
  <r>
    <n v="503535"/>
    <n v="10582"/>
    <d v="2025-01-16T00:00:00"/>
    <x v="26"/>
    <x v="0"/>
    <s v="Ahmedabad"/>
    <s v="Gujarat"/>
    <x v="4"/>
    <x v="15"/>
    <x v="73"/>
    <x v="2"/>
    <n v="499.57"/>
    <n v="499.57"/>
    <n v="28"/>
    <n v="359.69039999999995"/>
    <x v="0"/>
    <x v="0"/>
    <x v="0"/>
    <n v="6"/>
    <n v="40477276.296199858"/>
  </r>
  <r>
    <n v="503536"/>
    <n v="10394"/>
    <d v="2025-05-01T00:00:00"/>
    <x v="44"/>
    <x v="1"/>
    <s v="Mumbai"/>
    <s v="Maharashtra"/>
    <x v="5"/>
    <x v="12"/>
    <x v="95"/>
    <x v="1"/>
    <n v="375.49"/>
    <n v="750.98"/>
    <n v="6"/>
    <n v="705.9212"/>
    <x v="5"/>
    <x v="0"/>
    <x v="0"/>
    <n v="4"/>
    <n v="40477276.296199858"/>
  </r>
  <r>
    <n v="503537"/>
    <n v="10810"/>
    <d v="2025-01-05T00:00:00"/>
    <x v="2"/>
    <x v="0"/>
    <s v="Surat"/>
    <s v="Gujarat"/>
    <x v="1"/>
    <x v="2"/>
    <x v="6"/>
    <x v="2"/>
    <n v="5275.16"/>
    <n v="5275.16"/>
    <n v="25"/>
    <n v="3956.37"/>
    <x v="2"/>
    <x v="2"/>
    <x v="0"/>
    <n v="0"/>
    <n v="3077928.2320000008"/>
  </r>
  <r>
    <n v="503538"/>
    <n v="10916"/>
    <d v="2025-12-31T00:00:00"/>
    <x v="27"/>
    <x v="2"/>
    <s v="Chennai"/>
    <s v="Tamil Nadu"/>
    <x v="2"/>
    <x v="6"/>
    <x v="48"/>
    <x v="0"/>
    <n v="25988.28"/>
    <n v="103953.12"/>
    <n v="17"/>
    <n v="86281.089599999992"/>
    <x v="0"/>
    <x v="0"/>
    <x v="1"/>
    <n v="4"/>
    <n v="40477276.296199858"/>
  </r>
  <r>
    <n v="503539"/>
    <n v="10521"/>
    <d v="2026-02-05T00:00:00"/>
    <x v="19"/>
    <x v="1"/>
    <s v="Delhi"/>
    <s v="Delhi (NCT)"/>
    <x v="4"/>
    <x v="15"/>
    <x v="73"/>
    <x v="1"/>
    <n v="507.3"/>
    <n v="1014.6"/>
    <n v="12"/>
    <n v="892.84800000000007"/>
    <x v="0"/>
    <x v="0"/>
    <x v="4"/>
    <n v="7"/>
    <n v="40477276.296199858"/>
  </r>
  <r>
    <n v="503540"/>
    <n v="10256"/>
    <d v="2025-04-13T00:00:00"/>
    <x v="26"/>
    <x v="0"/>
    <s v="Ahmedabad"/>
    <s v="Gujarat"/>
    <x v="2"/>
    <x v="14"/>
    <x v="23"/>
    <x v="2"/>
    <n v="55353.51"/>
    <n v="55353.51"/>
    <n v="12"/>
    <n v="48711.088800000005"/>
    <x v="1"/>
    <x v="0"/>
    <x v="1"/>
    <n v="1"/>
    <n v="40477276.296199858"/>
  </r>
  <r>
    <n v="503541"/>
    <n v="11417"/>
    <d v="2025-01-01T00:00:00"/>
    <x v="8"/>
    <x v="0"/>
    <s v="Chandigarh"/>
    <s v="Chandigarh (UT)"/>
    <x v="5"/>
    <x v="12"/>
    <x v="19"/>
    <x v="2"/>
    <n v="7858.99"/>
    <n v="7858.99"/>
    <n v="6"/>
    <n v="7387.4505999999992"/>
    <x v="3"/>
    <x v="0"/>
    <x v="0"/>
    <n v="3"/>
    <n v="40477276.296199858"/>
  </r>
  <r>
    <n v="503542"/>
    <n v="10817"/>
    <d v="2025-05-31T00:00:00"/>
    <x v="27"/>
    <x v="1"/>
    <s v="Chennai"/>
    <s v="Tamil Nadu"/>
    <x v="4"/>
    <x v="15"/>
    <x v="96"/>
    <x v="2"/>
    <n v="836.56"/>
    <n v="836.56"/>
    <n v="30"/>
    <n v="585.59199999999987"/>
    <x v="1"/>
    <x v="0"/>
    <x v="1"/>
    <n v="5"/>
    <n v="40477276.296199858"/>
  </r>
  <r>
    <n v="503543"/>
    <n v="10786"/>
    <d v="2026-04-14T00:00:00"/>
    <x v="6"/>
    <x v="1"/>
    <s v="Lucknow"/>
    <s v="Uttar Pradesh"/>
    <x v="1"/>
    <x v="9"/>
    <x v="11"/>
    <x v="2"/>
    <n v="2414.41"/>
    <n v="2414.41"/>
    <n v="25"/>
    <n v="1810.8074999999999"/>
    <x v="3"/>
    <x v="0"/>
    <x v="3"/>
    <n v="3"/>
    <n v="40477276.296199858"/>
  </r>
  <r>
    <n v="503544"/>
    <n v="10757"/>
    <d v="2025-10-11T00:00:00"/>
    <x v="15"/>
    <x v="1"/>
    <s v="Bhopal"/>
    <s v="Madhya Pradesh"/>
    <x v="1"/>
    <x v="12"/>
    <x v="15"/>
    <x v="3"/>
    <n v="1575.79"/>
    <n v="4727.37"/>
    <n v="14"/>
    <n v="4065.5382"/>
    <x v="0"/>
    <x v="0"/>
    <x v="1"/>
    <n v="1"/>
    <n v="40477276.296199858"/>
  </r>
  <r>
    <n v="503545"/>
    <n v="10282"/>
    <d v="2026-02-23T00:00:00"/>
    <x v="1"/>
    <x v="0"/>
    <s v="Bengaluru"/>
    <s v="Karnataka"/>
    <x v="1"/>
    <x v="12"/>
    <x v="78"/>
    <x v="2"/>
    <n v="2413.7600000000002"/>
    <n v="2413.7600000000002"/>
    <n v="30"/>
    <n v="1689.6320000000001"/>
    <x v="1"/>
    <x v="2"/>
    <x v="0"/>
    <n v="0"/>
    <n v="3077928.2320000008"/>
  </r>
  <r>
    <n v="503546"/>
    <n v="11391"/>
    <d v="2025-05-26T00:00:00"/>
    <x v="15"/>
    <x v="1"/>
    <s v="Ahmedabad"/>
    <s v="Gujarat"/>
    <x v="2"/>
    <x v="14"/>
    <x v="77"/>
    <x v="0"/>
    <n v="68289.13"/>
    <n v="273156.52"/>
    <n v="2"/>
    <n v="267693.38959999999"/>
    <x v="4"/>
    <x v="0"/>
    <x v="2"/>
    <n v="2"/>
    <n v="40477276.296199858"/>
  </r>
  <r>
    <n v="503547"/>
    <n v="10907"/>
    <d v="2025-08-09T00:00:00"/>
    <x v="13"/>
    <x v="0"/>
    <s v="Chandigarh"/>
    <s v="Chandigarh (UT)"/>
    <x v="5"/>
    <x v="12"/>
    <x v="19"/>
    <x v="0"/>
    <n v="8448.32"/>
    <n v="33793.279999999999"/>
    <n v="10"/>
    <n v="30413.952000000001"/>
    <x v="1"/>
    <x v="2"/>
    <x v="2"/>
    <n v="0"/>
    <n v="3077928.2320000008"/>
  </r>
  <r>
    <n v="503548"/>
    <n v="10677"/>
    <d v="2026-02-03T00:00:00"/>
    <x v="33"/>
    <x v="0"/>
    <s v="Lucknow"/>
    <s v="Uttar Pradesh"/>
    <x v="2"/>
    <x v="3"/>
    <x v="57"/>
    <x v="2"/>
    <n v="55994.16"/>
    <n v="55994.16"/>
    <n v="17"/>
    <n v="46475.152800000003"/>
    <x v="4"/>
    <x v="2"/>
    <x v="1"/>
    <n v="0"/>
    <n v="3077928.2320000008"/>
  </r>
  <r>
    <n v="503549"/>
    <n v="11398"/>
    <d v="2026-06-29T00:00:00"/>
    <x v="22"/>
    <x v="0"/>
    <s v="Mumbai"/>
    <s v="Maharashtra"/>
    <x v="0"/>
    <x v="13"/>
    <x v="89"/>
    <x v="0"/>
    <n v="285.38"/>
    <n v="1141.52"/>
    <n v="21"/>
    <n v="901.80079999999998"/>
    <x v="1"/>
    <x v="0"/>
    <x v="1"/>
    <n v="2"/>
    <n v="40477276.296199858"/>
  </r>
  <r>
    <n v="503550"/>
    <n v="10193"/>
    <d v="2025-11-16T00:00:00"/>
    <x v="25"/>
    <x v="0"/>
    <s v="Mumbai"/>
    <s v="Maharashtra"/>
    <x v="1"/>
    <x v="2"/>
    <x v="6"/>
    <x v="1"/>
    <n v="5061.6499999999996"/>
    <n v="10123.299999999999"/>
    <n v="23"/>
    <n v="7794.9409999999998"/>
    <x v="1"/>
    <x v="0"/>
    <x v="1"/>
    <n v="2"/>
    <n v="40477276.296199858"/>
  </r>
  <r>
    <n v="503551"/>
    <n v="10186"/>
    <d v="2026-07-07T00:00:00"/>
    <x v="28"/>
    <x v="1"/>
    <s v="Mumbai"/>
    <s v="Maharashtra"/>
    <x v="6"/>
    <x v="26"/>
    <x v="110"/>
    <x v="3"/>
    <n v="483.25"/>
    <n v="1449.75"/>
    <n v="3"/>
    <n v="1406.2574999999999"/>
    <x v="3"/>
    <x v="0"/>
    <x v="2"/>
    <n v="2"/>
    <n v="40477276.296199858"/>
  </r>
  <r>
    <n v="503552"/>
    <n v="11010"/>
    <d v="2025-07-01T00:00:00"/>
    <x v="41"/>
    <x v="0"/>
    <s v="Indore"/>
    <s v="Madhya Pradesh"/>
    <x v="5"/>
    <x v="24"/>
    <x v="108"/>
    <x v="1"/>
    <n v="310.32"/>
    <n v="620.64"/>
    <n v="16"/>
    <n v="521.33759999999995"/>
    <x v="4"/>
    <x v="0"/>
    <x v="1"/>
    <n v="3"/>
    <n v="40477276.296199858"/>
  </r>
  <r>
    <n v="503553"/>
    <n v="11173"/>
    <d v="2026-02-10T00:00:00"/>
    <x v="8"/>
    <x v="0"/>
    <s v="Ahmedabad"/>
    <s v="Gujarat"/>
    <x v="1"/>
    <x v="1"/>
    <x v="54"/>
    <x v="1"/>
    <n v="2523.81"/>
    <n v="5047.62"/>
    <n v="9"/>
    <n v="4593.3342000000002"/>
    <x v="2"/>
    <x v="0"/>
    <x v="1"/>
    <n v="2"/>
    <n v="40477276.296199858"/>
  </r>
  <r>
    <n v="503554"/>
    <n v="10199"/>
    <d v="2025-10-19T00:00:00"/>
    <x v="8"/>
    <x v="0"/>
    <s v="Hyderabad"/>
    <s v="Telangana"/>
    <x v="6"/>
    <x v="26"/>
    <x v="110"/>
    <x v="0"/>
    <n v="528.29"/>
    <n v="2113.16"/>
    <n v="16"/>
    <n v="1775.0543999999998"/>
    <x v="0"/>
    <x v="0"/>
    <x v="0"/>
    <n v="4"/>
    <n v="40477276.296199858"/>
  </r>
  <r>
    <n v="503555"/>
    <n v="10643"/>
    <d v="2026-06-06T00:00:00"/>
    <x v="29"/>
    <x v="0"/>
    <s v="Hyderabad"/>
    <s v="Telangana"/>
    <x v="1"/>
    <x v="9"/>
    <x v="25"/>
    <x v="2"/>
    <n v="1232.19"/>
    <n v="1232.19"/>
    <n v="27"/>
    <n v="899.49869999999999"/>
    <x v="5"/>
    <x v="0"/>
    <x v="1"/>
    <n v="5"/>
    <n v="40477276.296199858"/>
  </r>
  <r>
    <n v="503556"/>
    <n v="10153"/>
    <d v="2026-06-13T00:00:00"/>
    <x v="14"/>
    <x v="1"/>
    <s v="Noida"/>
    <s v="Uttar Pradesh"/>
    <x v="1"/>
    <x v="9"/>
    <x v="25"/>
    <x v="0"/>
    <n v="1308.31"/>
    <n v="5233.24"/>
    <n v="19"/>
    <n v="4238.9243999999999"/>
    <x v="1"/>
    <x v="0"/>
    <x v="2"/>
    <n v="1"/>
    <n v="40477276.296199858"/>
  </r>
  <r>
    <n v="503557"/>
    <n v="10080"/>
    <d v="2025-10-15T00:00:00"/>
    <x v="0"/>
    <x v="1"/>
    <s v="Chennai"/>
    <s v="Tamil Nadu"/>
    <x v="5"/>
    <x v="23"/>
    <x v="94"/>
    <x v="1"/>
    <n v="831.39"/>
    <n v="1662.78"/>
    <n v="12"/>
    <n v="1463.2464"/>
    <x v="0"/>
    <x v="0"/>
    <x v="1"/>
    <n v="2"/>
    <n v="40477276.296199858"/>
  </r>
  <r>
    <n v="503558"/>
    <n v="10011"/>
    <d v="2025-02-20T00:00:00"/>
    <x v="26"/>
    <x v="0"/>
    <s v="Ranchi"/>
    <s v="Jharkhand"/>
    <x v="6"/>
    <x v="19"/>
    <x v="104"/>
    <x v="2"/>
    <n v="744.57"/>
    <n v="744.57"/>
    <n v="11"/>
    <n v="662.66730000000007"/>
    <x v="3"/>
    <x v="2"/>
    <x v="1"/>
    <n v="0"/>
    <n v="3077928.2320000008"/>
  </r>
  <r>
    <n v="503559"/>
    <n v="10092"/>
    <d v="2026-08-09T00:00:00"/>
    <x v="21"/>
    <x v="1"/>
    <s v="Lucknow"/>
    <s v="Uttar Pradesh"/>
    <x v="1"/>
    <x v="2"/>
    <x v="66"/>
    <x v="1"/>
    <n v="4189.33"/>
    <n v="8378.66"/>
    <n v="16"/>
    <n v="7038.0743999999995"/>
    <x v="1"/>
    <x v="0"/>
    <x v="1"/>
    <n v="5"/>
    <n v="40477276.296199858"/>
  </r>
  <r>
    <n v="503560"/>
    <n v="11178"/>
    <d v="2025-09-11T00:00:00"/>
    <x v="7"/>
    <x v="0"/>
    <s v="Ahmedabad"/>
    <s v="Gujarat"/>
    <x v="2"/>
    <x v="14"/>
    <x v="23"/>
    <x v="2"/>
    <n v="60095.87"/>
    <n v="60095.87"/>
    <n v="9"/>
    <n v="54687.241700000006"/>
    <x v="3"/>
    <x v="0"/>
    <x v="1"/>
    <n v="4"/>
    <n v="40477276.296199858"/>
  </r>
  <r>
    <n v="503561"/>
    <n v="11341"/>
    <d v="2026-03-11T00:00:00"/>
    <x v="25"/>
    <x v="0"/>
    <s v="Bhubaneswar"/>
    <s v="Odisha"/>
    <x v="0"/>
    <x v="0"/>
    <x v="65"/>
    <x v="2"/>
    <n v="40.770000000000003"/>
    <n v="40.770000000000003"/>
    <n v="15"/>
    <n v="34.654499999999999"/>
    <x v="2"/>
    <x v="0"/>
    <x v="2"/>
    <n v="2"/>
    <n v="40477276.296199858"/>
  </r>
  <r>
    <n v="503562"/>
    <n v="11074"/>
    <d v="2025-01-23T00:00:00"/>
    <x v="24"/>
    <x v="1"/>
    <s v="Mumbai"/>
    <s v="Maharashtra"/>
    <x v="2"/>
    <x v="6"/>
    <x v="7"/>
    <x v="1"/>
    <n v="5653.08"/>
    <n v="11306.16"/>
    <n v="26"/>
    <n v="8366.5583999999999"/>
    <x v="1"/>
    <x v="0"/>
    <x v="0"/>
    <n v="3"/>
    <n v="40477276.296199858"/>
  </r>
  <r>
    <n v="503563"/>
    <n v="11445"/>
    <d v="2025-11-06T00:00:00"/>
    <x v="11"/>
    <x v="1"/>
    <s v="Chandigarh"/>
    <s v="Chandigarh (UT)"/>
    <x v="1"/>
    <x v="2"/>
    <x v="106"/>
    <x v="2"/>
    <n v="6047.54"/>
    <n v="6047.54"/>
    <n v="28"/>
    <n v="4354.2287999999999"/>
    <x v="0"/>
    <x v="0"/>
    <x v="1"/>
    <n v="6"/>
    <n v="40477276.296199858"/>
  </r>
  <r>
    <n v="503564"/>
    <n v="11351"/>
    <d v="2025-02-04T00:00:00"/>
    <x v="36"/>
    <x v="0"/>
    <s v="Pune"/>
    <s v="Maharashtra"/>
    <x v="3"/>
    <x v="11"/>
    <x v="71"/>
    <x v="2"/>
    <n v="804.27"/>
    <n v="804.27"/>
    <n v="15"/>
    <n v="683.62950000000001"/>
    <x v="1"/>
    <x v="0"/>
    <x v="1"/>
    <n v="4"/>
    <n v="40477276.296199858"/>
  </r>
  <r>
    <n v="503565"/>
    <n v="10137"/>
    <d v="2026-04-06T00:00:00"/>
    <x v="5"/>
    <x v="0"/>
    <s v="Hyderabad"/>
    <s v="Telangana"/>
    <x v="4"/>
    <x v="15"/>
    <x v="96"/>
    <x v="2"/>
    <n v="821.75"/>
    <n v="821.75"/>
    <n v="29"/>
    <n v="583.4425"/>
    <x v="5"/>
    <x v="0"/>
    <x v="1"/>
    <n v="7"/>
    <n v="40477276.296199858"/>
  </r>
  <r>
    <n v="503566"/>
    <n v="10755"/>
    <d v="2025-04-05T00:00:00"/>
    <x v="2"/>
    <x v="0"/>
    <s v="Kochi"/>
    <s v="Kerala"/>
    <x v="0"/>
    <x v="17"/>
    <x v="38"/>
    <x v="2"/>
    <n v="30.21"/>
    <n v="30.21"/>
    <n v="16"/>
    <n v="25.3764"/>
    <x v="2"/>
    <x v="0"/>
    <x v="3"/>
    <n v="3"/>
    <n v="40477276.296199858"/>
  </r>
  <r>
    <n v="503567"/>
    <n v="10630"/>
    <d v="2025-03-14T00:00:00"/>
    <x v="6"/>
    <x v="1"/>
    <s v="Delhi"/>
    <s v="Delhi (NCT)"/>
    <x v="0"/>
    <x v="0"/>
    <x v="65"/>
    <x v="2"/>
    <n v="41.94"/>
    <n v="41.94"/>
    <n v="18"/>
    <n v="34.390799999999999"/>
    <x v="0"/>
    <x v="0"/>
    <x v="2"/>
    <n v="3"/>
    <n v="40477276.296199858"/>
  </r>
  <r>
    <n v="503568"/>
    <n v="10425"/>
    <d v="2025-08-04T00:00:00"/>
    <x v="1"/>
    <x v="0"/>
    <s v="Pune"/>
    <s v="Maharashtra"/>
    <x v="6"/>
    <x v="16"/>
    <x v="75"/>
    <x v="2"/>
    <n v="698.71"/>
    <n v="698.71"/>
    <n v="12"/>
    <n v="614.86480000000006"/>
    <x v="0"/>
    <x v="0"/>
    <x v="2"/>
    <n v="7"/>
    <n v="40477276.296199858"/>
  </r>
  <r>
    <n v="503569"/>
    <n v="11400"/>
    <d v="2025-09-12T00:00:00"/>
    <x v="14"/>
    <x v="1"/>
    <s v="Pune"/>
    <s v="Maharashtra"/>
    <x v="4"/>
    <x v="21"/>
    <x v="51"/>
    <x v="3"/>
    <n v="401.45"/>
    <n v="1204.3499999999999"/>
    <n v="19"/>
    <n v="975.52350000000001"/>
    <x v="1"/>
    <x v="0"/>
    <x v="2"/>
    <n v="2"/>
    <n v="40477276.296199858"/>
  </r>
  <r>
    <n v="503570"/>
    <n v="10458"/>
    <d v="2025-07-31T00:00:00"/>
    <x v="22"/>
    <x v="0"/>
    <s v="Chennai"/>
    <s v="Tamil Nadu"/>
    <x v="4"/>
    <x v="18"/>
    <x v="28"/>
    <x v="2"/>
    <n v="395.97"/>
    <n v="395.97"/>
    <n v="14"/>
    <n v="340.5342"/>
    <x v="0"/>
    <x v="1"/>
    <x v="3"/>
    <n v="1"/>
    <n v="1813400.6490999996"/>
  </r>
  <r>
    <n v="503571"/>
    <n v="11138"/>
    <d v="2025-10-21T00:00:00"/>
    <x v="24"/>
    <x v="0"/>
    <s v="Ahmedabad"/>
    <s v="Gujarat"/>
    <x v="6"/>
    <x v="26"/>
    <x v="85"/>
    <x v="2"/>
    <n v="418.63"/>
    <n v="418.63"/>
    <n v="22"/>
    <n v="326.53140000000002"/>
    <x v="1"/>
    <x v="0"/>
    <x v="0"/>
    <n v="5"/>
    <n v="40477276.296199858"/>
  </r>
  <r>
    <n v="503572"/>
    <n v="10397"/>
    <d v="2025-01-17T00:00:00"/>
    <x v="0"/>
    <x v="0"/>
    <s v="Chennai"/>
    <s v="Tamil Nadu"/>
    <x v="1"/>
    <x v="12"/>
    <x v="15"/>
    <x v="2"/>
    <n v="1521.24"/>
    <n v="1521.24"/>
    <n v="24"/>
    <n v="1156.1424"/>
    <x v="0"/>
    <x v="0"/>
    <x v="2"/>
    <n v="5"/>
    <n v="40477276.296199858"/>
  </r>
  <r>
    <n v="503573"/>
    <n v="11012"/>
    <d v="2026-01-19T00:00:00"/>
    <x v="25"/>
    <x v="1"/>
    <s v="Mumbai"/>
    <s v="Maharashtra"/>
    <x v="5"/>
    <x v="12"/>
    <x v="22"/>
    <x v="2"/>
    <n v="493.38"/>
    <n v="493.38"/>
    <n v="25"/>
    <n v="370.03499999999997"/>
    <x v="1"/>
    <x v="2"/>
    <x v="0"/>
    <n v="0"/>
    <n v="3077928.2320000008"/>
  </r>
  <r>
    <n v="503574"/>
    <n v="10107"/>
    <d v="2026-05-21T00:00:00"/>
    <x v="32"/>
    <x v="0"/>
    <s v="Lucknow"/>
    <s v="Uttar Pradesh"/>
    <x v="4"/>
    <x v="15"/>
    <x v="73"/>
    <x v="1"/>
    <n v="513.16"/>
    <n v="1026.32"/>
    <n v="27"/>
    <n v="749.21359999999993"/>
    <x v="1"/>
    <x v="0"/>
    <x v="1"/>
    <n v="2"/>
    <n v="40477276.296199858"/>
  </r>
  <r>
    <n v="503575"/>
    <n v="10628"/>
    <d v="2025-07-15T00:00:00"/>
    <x v="7"/>
    <x v="1"/>
    <s v="Bhubaneswar"/>
    <s v="Odisha"/>
    <x v="2"/>
    <x v="14"/>
    <x v="17"/>
    <x v="1"/>
    <n v="57262.45"/>
    <n v="114524.9"/>
    <n v="25"/>
    <n v="85893.674999999988"/>
    <x v="2"/>
    <x v="0"/>
    <x v="4"/>
    <n v="7"/>
    <n v="40477276.296199858"/>
  </r>
  <r>
    <n v="503576"/>
    <n v="10902"/>
    <d v="2025-08-07T00:00:00"/>
    <x v="12"/>
    <x v="0"/>
    <s v="Nagpur"/>
    <s v="Maharashtra"/>
    <x v="1"/>
    <x v="1"/>
    <x v="74"/>
    <x v="1"/>
    <n v="2072.2199999999998"/>
    <n v="4144.4399999999996"/>
    <n v="12"/>
    <n v="3647.1071999999995"/>
    <x v="1"/>
    <x v="0"/>
    <x v="2"/>
    <n v="6"/>
    <n v="40477276.296199858"/>
  </r>
  <r>
    <n v="503577"/>
    <n v="10710"/>
    <d v="2025-11-24T00:00:00"/>
    <x v="34"/>
    <x v="0"/>
    <s v="Gurugram"/>
    <s v="Haryana"/>
    <x v="0"/>
    <x v="0"/>
    <x v="90"/>
    <x v="2"/>
    <n v="49.42"/>
    <n v="49.42"/>
    <n v="6"/>
    <n v="46.454799999999999"/>
    <x v="1"/>
    <x v="0"/>
    <x v="1"/>
    <n v="4"/>
    <n v="40477276.296199858"/>
  </r>
  <r>
    <n v="503578"/>
    <n v="11281"/>
    <d v="2026-04-20T00:00:00"/>
    <x v="8"/>
    <x v="0"/>
    <s v="Kochi"/>
    <s v="Kerala"/>
    <x v="4"/>
    <x v="18"/>
    <x v="53"/>
    <x v="2"/>
    <n v="573.63"/>
    <n v="573.63"/>
    <n v="25"/>
    <n v="430.22249999999997"/>
    <x v="1"/>
    <x v="0"/>
    <x v="1"/>
    <n v="7"/>
    <n v="40477276.296199858"/>
  </r>
  <r>
    <n v="503579"/>
    <n v="10618"/>
    <d v="2025-01-25T00:00:00"/>
    <x v="28"/>
    <x v="0"/>
    <s v="Ranchi"/>
    <s v="Jharkhand"/>
    <x v="2"/>
    <x v="14"/>
    <x v="23"/>
    <x v="2"/>
    <n v="56770.13"/>
    <n v="56770.13"/>
    <n v="22"/>
    <n v="44280.701399999998"/>
    <x v="1"/>
    <x v="2"/>
    <x v="0"/>
    <n v="0"/>
    <n v="3077928.2320000008"/>
  </r>
  <r>
    <n v="503580"/>
    <n v="11370"/>
    <d v="2025-12-15T00:00:00"/>
    <x v="2"/>
    <x v="1"/>
    <s v="Ahmedabad"/>
    <s v="Gujarat"/>
    <x v="5"/>
    <x v="23"/>
    <x v="109"/>
    <x v="2"/>
    <n v="2423.54"/>
    <n v="2423.54"/>
    <n v="17"/>
    <n v="2011.5382"/>
    <x v="3"/>
    <x v="0"/>
    <x v="1"/>
    <n v="1"/>
    <n v="40477276.296199858"/>
  </r>
  <r>
    <n v="503581"/>
    <n v="11325"/>
    <d v="2025-01-13T00:00:00"/>
    <x v="8"/>
    <x v="0"/>
    <s v="Guwahati"/>
    <s v="Assam"/>
    <x v="2"/>
    <x v="14"/>
    <x v="77"/>
    <x v="2"/>
    <n v="64066.73"/>
    <n v="64066.73"/>
    <n v="28"/>
    <n v="46128.045599999998"/>
    <x v="2"/>
    <x v="0"/>
    <x v="1"/>
    <n v="4"/>
    <n v="40477276.296199858"/>
  </r>
  <r>
    <n v="503582"/>
    <n v="11446"/>
    <d v="2025-02-26T00:00:00"/>
    <x v="14"/>
    <x v="1"/>
    <s v="Chennai"/>
    <s v="Tamil Nadu"/>
    <x v="6"/>
    <x v="16"/>
    <x v="75"/>
    <x v="1"/>
    <n v="669.37"/>
    <n v="1338.74"/>
    <n v="26"/>
    <n v="990.66759999999999"/>
    <x v="2"/>
    <x v="2"/>
    <x v="0"/>
    <n v="0"/>
    <n v="3077928.2320000008"/>
  </r>
  <r>
    <n v="503583"/>
    <n v="10355"/>
    <d v="2025-08-22T00:00:00"/>
    <x v="20"/>
    <x v="0"/>
    <s v="Patna"/>
    <s v="Bihar"/>
    <x v="6"/>
    <x v="16"/>
    <x v="42"/>
    <x v="0"/>
    <n v="397.72"/>
    <n v="1590.88"/>
    <n v="28"/>
    <n v="1145.4336000000001"/>
    <x v="3"/>
    <x v="0"/>
    <x v="1"/>
    <n v="3"/>
    <n v="40477276.296199858"/>
  </r>
  <r>
    <n v="503584"/>
    <n v="10172"/>
    <d v="2026-06-14T00:00:00"/>
    <x v="5"/>
    <x v="1"/>
    <s v="Bengaluru"/>
    <s v="Karnataka"/>
    <x v="1"/>
    <x v="9"/>
    <x v="11"/>
    <x v="1"/>
    <n v="2541.38"/>
    <n v="5082.76"/>
    <n v="3"/>
    <n v="4930.2772000000004"/>
    <x v="1"/>
    <x v="0"/>
    <x v="1"/>
    <n v="3"/>
    <n v="40477276.296199858"/>
  </r>
  <r>
    <n v="503585"/>
    <n v="11347"/>
    <d v="2025-04-23T00:00:00"/>
    <x v="0"/>
    <x v="1"/>
    <s v="Chennai"/>
    <s v="Tamil Nadu"/>
    <x v="0"/>
    <x v="13"/>
    <x v="67"/>
    <x v="2"/>
    <n v="176.76"/>
    <n v="176.76"/>
    <n v="26"/>
    <n v="130.80240000000001"/>
    <x v="4"/>
    <x v="0"/>
    <x v="1"/>
    <n v="3"/>
    <n v="40477276.296199858"/>
  </r>
  <r>
    <n v="503586"/>
    <n v="10008"/>
    <d v="2026-01-17T00:00:00"/>
    <x v="28"/>
    <x v="1"/>
    <s v="Nagpur"/>
    <s v="Maharashtra"/>
    <x v="3"/>
    <x v="8"/>
    <x v="9"/>
    <x v="2"/>
    <n v="1014.37"/>
    <n v="1014.37"/>
    <n v="9"/>
    <n v="923.07670000000007"/>
    <x v="2"/>
    <x v="0"/>
    <x v="1"/>
    <n v="3"/>
    <n v="40477276.296199858"/>
  </r>
  <r>
    <n v="503587"/>
    <n v="10590"/>
    <d v="2026-07-05T00:00:00"/>
    <x v="5"/>
    <x v="1"/>
    <s v="Gurugram"/>
    <s v="Haryana"/>
    <x v="3"/>
    <x v="4"/>
    <x v="39"/>
    <x v="2"/>
    <n v="5236.1899999999996"/>
    <n v="5236.1899999999996"/>
    <n v="17"/>
    <n v="4346.0376999999999"/>
    <x v="3"/>
    <x v="0"/>
    <x v="2"/>
    <n v="4"/>
    <n v="40477276.296199858"/>
  </r>
  <r>
    <n v="503588"/>
    <n v="10617"/>
    <d v="2025-07-09T00:00:00"/>
    <x v="8"/>
    <x v="0"/>
    <s v="Kochi"/>
    <s v="Kerala"/>
    <x v="1"/>
    <x v="9"/>
    <x v="45"/>
    <x v="2"/>
    <n v="1815.87"/>
    <n v="1815.87"/>
    <n v="21"/>
    <n v="1434.5373"/>
    <x v="1"/>
    <x v="0"/>
    <x v="2"/>
    <n v="1"/>
    <n v="40477276.296199858"/>
  </r>
  <r>
    <n v="503589"/>
    <n v="10667"/>
    <d v="2026-02-16T00:00:00"/>
    <x v="29"/>
    <x v="1"/>
    <s v="Mumbai"/>
    <s v="Maharashtra"/>
    <x v="3"/>
    <x v="20"/>
    <x v="50"/>
    <x v="2"/>
    <n v="3335.12"/>
    <n v="3335.12"/>
    <n v="15"/>
    <n v="2834.8519999999999"/>
    <x v="1"/>
    <x v="0"/>
    <x v="1"/>
    <n v="4"/>
    <n v="40477276.296199858"/>
  </r>
  <r>
    <n v="503590"/>
    <n v="10397"/>
    <d v="2025-10-02T00:00:00"/>
    <x v="0"/>
    <x v="0"/>
    <s v="Chennai"/>
    <s v="Tamil Nadu"/>
    <x v="1"/>
    <x v="2"/>
    <x v="2"/>
    <x v="2"/>
    <n v="2497.71"/>
    <n v="2497.71"/>
    <n v="16"/>
    <n v="2098.0763999999999"/>
    <x v="0"/>
    <x v="0"/>
    <x v="2"/>
    <n v="2"/>
    <n v="40477276.296199858"/>
  </r>
  <r>
    <n v="503591"/>
    <n v="10923"/>
    <d v="2025-12-08T00:00:00"/>
    <x v="8"/>
    <x v="0"/>
    <s v="Bengaluru"/>
    <s v="Karnataka"/>
    <x v="6"/>
    <x v="16"/>
    <x v="20"/>
    <x v="2"/>
    <n v="495.28"/>
    <n v="495.28"/>
    <n v="27"/>
    <n v="361.55439999999999"/>
    <x v="0"/>
    <x v="0"/>
    <x v="0"/>
    <n v="3"/>
    <n v="40477276.296199858"/>
  </r>
  <r>
    <n v="503592"/>
    <n v="11139"/>
    <d v="2026-02-05T00:00:00"/>
    <x v="1"/>
    <x v="0"/>
    <s v="Gurugram"/>
    <s v="Haryana"/>
    <x v="2"/>
    <x v="3"/>
    <x v="24"/>
    <x v="2"/>
    <n v="39447.39"/>
    <n v="39447.39"/>
    <n v="9"/>
    <n v="35897.124900000003"/>
    <x v="3"/>
    <x v="0"/>
    <x v="1"/>
    <n v="4"/>
    <n v="40477276.296199858"/>
  </r>
  <r>
    <n v="503593"/>
    <n v="11233"/>
    <d v="2025-03-28T00:00:00"/>
    <x v="7"/>
    <x v="1"/>
    <s v="Indore"/>
    <s v="Madhya Pradesh"/>
    <x v="1"/>
    <x v="2"/>
    <x v="6"/>
    <x v="2"/>
    <n v="4941.2700000000004"/>
    <n v="4941.2700000000004"/>
    <n v="19"/>
    <n v="4002.4287000000004"/>
    <x v="3"/>
    <x v="0"/>
    <x v="4"/>
    <n v="4"/>
    <n v="40477276.296199858"/>
  </r>
  <r>
    <n v="503594"/>
    <n v="10240"/>
    <d v="2025-09-29T00:00:00"/>
    <x v="4"/>
    <x v="1"/>
    <s v="Pune"/>
    <s v="Maharashtra"/>
    <x v="0"/>
    <x v="13"/>
    <x v="89"/>
    <x v="4"/>
    <n v="259.98"/>
    <n v="1299.9000000000001"/>
    <n v="30"/>
    <n v="909.93"/>
    <x v="3"/>
    <x v="0"/>
    <x v="2"/>
    <n v="3"/>
    <n v="40477276.296199858"/>
  </r>
  <r>
    <n v="503595"/>
    <n v="10779"/>
    <d v="2026-07-02T00:00:00"/>
    <x v="7"/>
    <x v="0"/>
    <s v="Jaipur"/>
    <s v="Rajasthan"/>
    <x v="2"/>
    <x v="6"/>
    <x v="60"/>
    <x v="2"/>
    <n v="3489.76"/>
    <n v="3489.76"/>
    <n v="19"/>
    <n v="2826.7056000000002"/>
    <x v="1"/>
    <x v="0"/>
    <x v="2"/>
    <n v="3"/>
    <n v="40477276.296199858"/>
  </r>
  <r>
    <n v="503596"/>
    <n v="11023"/>
    <d v="2025-02-20T00:00:00"/>
    <x v="20"/>
    <x v="1"/>
    <s v="Patna"/>
    <s v="Bihar"/>
    <x v="2"/>
    <x v="3"/>
    <x v="3"/>
    <x v="2"/>
    <n v="23734.29"/>
    <n v="23734.29"/>
    <n v="28"/>
    <n v="17088.6888"/>
    <x v="2"/>
    <x v="0"/>
    <x v="2"/>
    <n v="3"/>
    <n v="40477276.296199858"/>
  </r>
  <r>
    <n v="503597"/>
    <n v="10809"/>
    <d v="2026-07-11T00:00:00"/>
    <x v="18"/>
    <x v="0"/>
    <s v="Indore"/>
    <s v="Madhya Pradesh"/>
    <x v="2"/>
    <x v="6"/>
    <x v="7"/>
    <x v="2"/>
    <n v="5209.95"/>
    <n v="5209.95"/>
    <n v="9"/>
    <n v="4741.0545000000002"/>
    <x v="0"/>
    <x v="0"/>
    <x v="1"/>
    <n v="3"/>
    <n v="40477276.296199858"/>
  </r>
  <r>
    <n v="503598"/>
    <n v="11165"/>
    <d v="2026-08-22T00:00:00"/>
    <x v="21"/>
    <x v="0"/>
    <s v="Coimbatore"/>
    <s v="Tamil Nadu"/>
    <x v="5"/>
    <x v="23"/>
    <x v="59"/>
    <x v="1"/>
    <n v="2074.4299999999998"/>
    <n v="4148.8599999999997"/>
    <n v="5"/>
    <n v="3941.4169999999995"/>
    <x v="1"/>
    <x v="0"/>
    <x v="2"/>
    <n v="2"/>
    <n v="40477276.296199858"/>
  </r>
  <r>
    <n v="503599"/>
    <n v="10218"/>
    <d v="2026-04-27T00:00:00"/>
    <x v="29"/>
    <x v="1"/>
    <s v="Patna"/>
    <s v="Bihar"/>
    <x v="1"/>
    <x v="9"/>
    <x v="11"/>
    <x v="4"/>
    <n v="2469.5300000000002"/>
    <n v="12347.650000000001"/>
    <n v="2"/>
    <n v="12100.697000000002"/>
    <x v="3"/>
    <x v="2"/>
    <x v="0"/>
    <n v="0"/>
    <n v="3077928.2320000008"/>
  </r>
  <r>
    <n v="503600"/>
    <n v="10259"/>
    <d v="2025-08-15T00:00:00"/>
    <x v="15"/>
    <x v="1"/>
    <s v="Chennai"/>
    <s v="Tamil Nadu"/>
    <x v="4"/>
    <x v="15"/>
    <x v="18"/>
    <x v="1"/>
    <n v="586.24"/>
    <n v="1172.48"/>
    <n v="29"/>
    <n v="832.46079999999995"/>
    <x v="0"/>
    <x v="0"/>
    <x v="2"/>
    <n v="2"/>
    <n v="40477276.296199858"/>
  </r>
  <r>
    <n v="503601"/>
    <n v="11126"/>
    <d v="2025-02-27T00:00:00"/>
    <x v="36"/>
    <x v="1"/>
    <s v="Nagpur"/>
    <s v="Maharashtra"/>
    <x v="2"/>
    <x v="6"/>
    <x v="58"/>
    <x v="2"/>
    <n v="31100.07"/>
    <n v="31100.07"/>
    <n v="22"/>
    <n v="24258.054599999999"/>
    <x v="1"/>
    <x v="0"/>
    <x v="2"/>
    <n v="3"/>
    <n v="40477276.296199858"/>
  </r>
  <r>
    <n v="503602"/>
    <n v="11411"/>
    <d v="2026-08-13T00:00:00"/>
    <x v="30"/>
    <x v="0"/>
    <s v="Pune"/>
    <s v="Maharashtra"/>
    <x v="2"/>
    <x v="5"/>
    <x v="34"/>
    <x v="2"/>
    <n v="1503.29"/>
    <n v="1503.29"/>
    <n v="24"/>
    <n v="1142.5003999999999"/>
    <x v="0"/>
    <x v="0"/>
    <x v="1"/>
    <n v="6"/>
    <n v="40477276.296199858"/>
  </r>
  <r>
    <n v="503603"/>
    <n v="10770"/>
    <d v="2026-04-13T00:00:00"/>
    <x v="44"/>
    <x v="1"/>
    <s v="Nashik"/>
    <s v="Maharashtra"/>
    <x v="0"/>
    <x v="17"/>
    <x v="21"/>
    <x v="2"/>
    <n v="165.24"/>
    <n v="165.24"/>
    <n v="5"/>
    <n v="156.97800000000001"/>
    <x v="5"/>
    <x v="0"/>
    <x v="0"/>
    <n v="2"/>
    <n v="40477276.296199858"/>
  </r>
  <r>
    <n v="503604"/>
    <n v="11416"/>
    <d v="2025-12-20T00:00:00"/>
    <x v="39"/>
    <x v="0"/>
    <s v="Surat"/>
    <s v="Gujarat"/>
    <x v="4"/>
    <x v="7"/>
    <x v="80"/>
    <x v="2"/>
    <n v="575.87"/>
    <n v="575.87"/>
    <n v="3"/>
    <n v="558.59389999999996"/>
    <x v="1"/>
    <x v="2"/>
    <x v="1"/>
    <n v="0"/>
    <n v="3077928.2320000008"/>
  </r>
  <r>
    <n v="503605"/>
    <n v="10808"/>
    <d v="2026-07-18T00:00:00"/>
    <x v="26"/>
    <x v="1"/>
    <s v="Bengaluru"/>
    <s v="Karnataka"/>
    <x v="2"/>
    <x v="5"/>
    <x v="33"/>
    <x v="3"/>
    <n v="4311.5200000000004"/>
    <n v="12934.560000000001"/>
    <n v="11"/>
    <n v="11511.758400000001"/>
    <x v="0"/>
    <x v="2"/>
    <x v="0"/>
    <n v="0"/>
    <n v="3077928.2320000008"/>
  </r>
  <r>
    <n v="503606"/>
    <n v="11202"/>
    <d v="2025-01-22T00:00:00"/>
    <x v="26"/>
    <x v="1"/>
    <s v="Pune"/>
    <s v="Maharashtra"/>
    <x v="2"/>
    <x v="14"/>
    <x v="77"/>
    <x v="4"/>
    <n v="62886.77"/>
    <n v="314433.84999999998"/>
    <n v="12"/>
    <n v="276701.788"/>
    <x v="3"/>
    <x v="0"/>
    <x v="0"/>
    <n v="3"/>
    <n v="40477276.296199858"/>
  </r>
  <r>
    <n v="503607"/>
    <n v="11251"/>
    <d v="2026-01-11T00:00:00"/>
    <x v="11"/>
    <x v="1"/>
    <s v="Kochi"/>
    <s v="Kerala"/>
    <x v="1"/>
    <x v="2"/>
    <x v="66"/>
    <x v="1"/>
    <n v="3871.03"/>
    <n v="7742.06"/>
    <n v="4"/>
    <n v="7432.3775999999998"/>
    <x v="1"/>
    <x v="0"/>
    <x v="2"/>
    <n v="1"/>
    <n v="40477276.296199858"/>
  </r>
  <r>
    <n v="503608"/>
    <n v="10370"/>
    <d v="2025-10-02T00:00:00"/>
    <x v="5"/>
    <x v="2"/>
    <s v="Bengaluru"/>
    <s v="Karnataka"/>
    <x v="6"/>
    <x v="25"/>
    <x v="92"/>
    <x v="4"/>
    <n v="407.04"/>
    <n v="2035.2"/>
    <n v="10"/>
    <n v="1831.68"/>
    <x v="3"/>
    <x v="0"/>
    <x v="1"/>
    <n v="7"/>
    <n v="40477276.296199858"/>
  </r>
  <r>
    <n v="503609"/>
    <n v="10412"/>
    <d v="2026-05-03T00:00:00"/>
    <x v="33"/>
    <x v="0"/>
    <s v="Kolkata"/>
    <s v="West Bengal"/>
    <x v="3"/>
    <x v="20"/>
    <x v="63"/>
    <x v="2"/>
    <n v="6307.22"/>
    <n v="6307.22"/>
    <n v="20"/>
    <n v="5045.7760000000007"/>
    <x v="0"/>
    <x v="0"/>
    <x v="1"/>
    <n v="2"/>
    <n v="40477276.296199858"/>
  </r>
  <r>
    <n v="503610"/>
    <n v="10653"/>
    <d v="2025-08-20T00:00:00"/>
    <x v="29"/>
    <x v="0"/>
    <s v="Chennai"/>
    <s v="Tamil Nadu"/>
    <x v="3"/>
    <x v="20"/>
    <x v="50"/>
    <x v="4"/>
    <n v="3706.93"/>
    <n v="18534.649999999998"/>
    <n v="9"/>
    <n v="16866.531499999997"/>
    <x v="1"/>
    <x v="0"/>
    <x v="2"/>
    <n v="2"/>
    <n v="40477276.296199858"/>
  </r>
  <r>
    <n v="503611"/>
    <n v="10152"/>
    <d v="2025-03-18T00:00:00"/>
    <x v="11"/>
    <x v="0"/>
    <s v="Patna"/>
    <s v="Bihar"/>
    <x v="5"/>
    <x v="24"/>
    <x v="97"/>
    <x v="4"/>
    <n v="1038.33"/>
    <n v="5191.6499999999996"/>
    <n v="10"/>
    <n v="4672.4849999999997"/>
    <x v="2"/>
    <x v="0"/>
    <x v="1"/>
    <n v="4"/>
    <n v="40477276.296199858"/>
  </r>
  <r>
    <n v="503612"/>
    <n v="10100"/>
    <d v="2026-07-18T00:00:00"/>
    <x v="29"/>
    <x v="1"/>
    <s v="Mumbai"/>
    <s v="Maharashtra"/>
    <x v="4"/>
    <x v="15"/>
    <x v="73"/>
    <x v="2"/>
    <n v="523.92999999999995"/>
    <n v="523.92999999999995"/>
    <n v="10"/>
    <n v="471.53699999999998"/>
    <x v="1"/>
    <x v="0"/>
    <x v="1"/>
    <n v="5"/>
    <n v="40477276.296199858"/>
  </r>
  <r>
    <n v="503613"/>
    <n v="10407"/>
    <d v="2026-01-20T00:00:00"/>
    <x v="33"/>
    <x v="0"/>
    <s v="Delhi"/>
    <s v="Delhi (NCT)"/>
    <x v="2"/>
    <x v="5"/>
    <x v="26"/>
    <x v="2"/>
    <n v="5250.26"/>
    <n v="5250.26"/>
    <n v="20"/>
    <n v="4200.2080000000005"/>
    <x v="1"/>
    <x v="2"/>
    <x v="0"/>
    <n v="0"/>
    <n v="3077928.2320000008"/>
  </r>
  <r>
    <n v="503614"/>
    <n v="10965"/>
    <d v="2025-01-25T00:00:00"/>
    <x v="7"/>
    <x v="1"/>
    <s v="Chennai"/>
    <s v="Tamil Nadu"/>
    <x v="1"/>
    <x v="12"/>
    <x v="78"/>
    <x v="2"/>
    <n v="2325.06"/>
    <n v="2325.06"/>
    <n v="16"/>
    <n v="1953.0503999999999"/>
    <x v="1"/>
    <x v="0"/>
    <x v="2"/>
    <n v="4"/>
    <n v="40477276.296199858"/>
  </r>
  <r>
    <n v="503615"/>
    <n v="10945"/>
    <d v="2026-08-02T00:00:00"/>
    <x v="44"/>
    <x v="0"/>
    <s v="Patna"/>
    <s v="Bihar"/>
    <x v="5"/>
    <x v="23"/>
    <x v="91"/>
    <x v="2"/>
    <n v="1774.75"/>
    <n v="1774.75"/>
    <n v="25"/>
    <n v="1331.0625"/>
    <x v="0"/>
    <x v="0"/>
    <x v="0"/>
    <n v="3"/>
    <n v="40477276.296199858"/>
  </r>
  <r>
    <n v="503616"/>
    <n v="10047"/>
    <d v="2026-01-25T00:00:00"/>
    <x v="26"/>
    <x v="1"/>
    <s v="Bengaluru"/>
    <s v="Karnataka"/>
    <x v="2"/>
    <x v="6"/>
    <x v="7"/>
    <x v="2"/>
    <n v="5466.07"/>
    <n v="5466.07"/>
    <n v="18"/>
    <n v="4482.1774000000005"/>
    <x v="1"/>
    <x v="0"/>
    <x v="1"/>
    <n v="5"/>
    <n v="40477276.296199858"/>
  </r>
  <r>
    <n v="503617"/>
    <n v="10696"/>
    <d v="2026-05-26T00:00:00"/>
    <x v="29"/>
    <x v="1"/>
    <s v="Bengaluru"/>
    <s v="Karnataka"/>
    <x v="2"/>
    <x v="5"/>
    <x v="26"/>
    <x v="2"/>
    <n v="5490.17"/>
    <n v="5490.17"/>
    <n v="26"/>
    <n v="4062.7258000000002"/>
    <x v="0"/>
    <x v="0"/>
    <x v="1"/>
    <n v="1"/>
    <n v="40477276.296199858"/>
  </r>
  <r>
    <n v="503618"/>
    <n v="10471"/>
    <d v="2026-01-11T00:00:00"/>
    <x v="29"/>
    <x v="1"/>
    <s v="Mumbai"/>
    <s v="Maharashtra"/>
    <x v="3"/>
    <x v="11"/>
    <x v="49"/>
    <x v="2"/>
    <n v="693.67"/>
    <n v="693.67"/>
    <n v="24"/>
    <n v="527.18920000000003"/>
    <x v="3"/>
    <x v="0"/>
    <x v="1"/>
    <n v="2"/>
    <n v="40477276.296199858"/>
  </r>
  <r>
    <n v="503619"/>
    <n v="10906"/>
    <d v="2025-04-28T00:00:00"/>
    <x v="8"/>
    <x v="0"/>
    <s v="Bengaluru"/>
    <s v="Karnataka"/>
    <x v="1"/>
    <x v="9"/>
    <x v="45"/>
    <x v="1"/>
    <n v="1831.82"/>
    <n v="3663.64"/>
    <n v="16"/>
    <n v="3077.4575999999997"/>
    <x v="0"/>
    <x v="0"/>
    <x v="1"/>
    <n v="4"/>
    <n v="40477276.296199858"/>
  </r>
  <r>
    <n v="503620"/>
    <n v="10339"/>
    <d v="2026-02-26T00:00:00"/>
    <x v="15"/>
    <x v="0"/>
    <s v="Mumbai"/>
    <s v="Maharashtra"/>
    <x v="0"/>
    <x v="10"/>
    <x v="105"/>
    <x v="2"/>
    <n v="203.07"/>
    <n v="203.07"/>
    <n v="7"/>
    <n v="188.85509999999999"/>
    <x v="1"/>
    <x v="0"/>
    <x v="2"/>
    <n v="4"/>
    <n v="40477276.296199858"/>
  </r>
  <r>
    <n v="503621"/>
    <n v="10293"/>
    <d v="2025-08-05T00:00:00"/>
    <x v="41"/>
    <x v="1"/>
    <s v="Jaipur"/>
    <s v="Rajasthan"/>
    <x v="1"/>
    <x v="12"/>
    <x v="32"/>
    <x v="2"/>
    <n v="2361.7399999999998"/>
    <n v="2361.7399999999998"/>
    <n v="29"/>
    <n v="1676.8353999999997"/>
    <x v="1"/>
    <x v="0"/>
    <x v="2"/>
    <n v="4"/>
    <n v="40477276.296199858"/>
  </r>
  <r>
    <n v="503622"/>
    <n v="10923"/>
    <d v="2025-01-16T00:00:00"/>
    <x v="8"/>
    <x v="0"/>
    <s v="Bengaluru"/>
    <s v="Karnataka"/>
    <x v="2"/>
    <x v="3"/>
    <x v="24"/>
    <x v="2"/>
    <n v="41069.21"/>
    <n v="41069.21"/>
    <n v="27"/>
    <n v="29980.523299999997"/>
    <x v="1"/>
    <x v="0"/>
    <x v="2"/>
    <n v="6"/>
    <n v="40477276.296199858"/>
  </r>
  <r>
    <n v="503623"/>
    <n v="10136"/>
    <d v="2025-12-12T00:00:00"/>
    <x v="9"/>
    <x v="0"/>
    <s v="Indore"/>
    <s v="Madhya Pradesh"/>
    <x v="2"/>
    <x v="5"/>
    <x v="34"/>
    <x v="2"/>
    <n v="1525.08"/>
    <n v="1525.08"/>
    <n v="26"/>
    <n v="1128.5591999999999"/>
    <x v="4"/>
    <x v="0"/>
    <x v="1"/>
    <n v="3"/>
    <n v="40477276.296199858"/>
  </r>
  <r>
    <n v="503624"/>
    <n v="10427"/>
    <d v="2025-06-20T00:00:00"/>
    <x v="22"/>
    <x v="1"/>
    <s v="Ranchi"/>
    <s v="Jharkhand"/>
    <x v="3"/>
    <x v="8"/>
    <x v="14"/>
    <x v="2"/>
    <n v="675.56"/>
    <n v="675.56"/>
    <n v="25"/>
    <n v="506.66999999999996"/>
    <x v="3"/>
    <x v="0"/>
    <x v="1"/>
    <n v="2"/>
    <n v="40477276.296199858"/>
  </r>
  <r>
    <n v="503625"/>
    <n v="10178"/>
    <d v="2025-05-09T00:00:00"/>
    <x v="31"/>
    <x v="0"/>
    <s v="Patna"/>
    <s v="Bihar"/>
    <x v="1"/>
    <x v="1"/>
    <x v="84"/>
    <x v="3"/>
    <n v="2336"/>
    <n v="7008"/>
    <n v="8"/>
    <n v="6447.3600000000006"/>
    <x v="1"/>
    <x v="0"/>
    <x v="4"/>
    <n v="7"/>
    <n v="40477276.296199858"/>
  </r>
  <r>
    <n v="503626"/>
    <n v="11301"/>
    <d v="2025-01-18T00:00:00"/>
    <x v="14"/>
    <x v="0"/>
    <s v="Mysuru"/>
    <s v="Karnataka"/>
    <x v="6"/>
    <x v="16"/>
    <x v="42"/>
    <x v="2"/>
    <n v="375.18"/>
    <n v="375.18"/>
    <n v="17"/>
    <n v="311.39940000000001"/>
    <x v="1"/>
    <x v="0"/>
    <x v="1"/>
    <n v="5"/>
    <n v="40477276.296199858"/>
  </r>
  <r>
    <n v="503627"/>
    <n v="10254"/>
    <d v="2025-02-26T00:00:00"/>
    <x v="21"/>
    <x v="0"/>
    <s v="Ahmedabad"/>
    <s v="Gujarat"/>
    <x v="1"/>
    <x v="1"/>
    <x v="74"/>
    <x v="2"/>
    <n v="2108.2800000000002"/>
    <n v="2108.2800000000002"/>
    <n v="17"/>
    <n v="1749.8724"/>
    <x v="1"/>
    <x v="0"/>
    <x v="0"/>
    <n v="2"/>
    <n v="40477276.296199858"/>
  </r>
  <r>
    <n v="503628"/>
    <n v="10768"/>
    <d v="2025-11-08T00:00:00"/>
    <x v="34"/>
    <x v="0"/>
    <s v="Chennai"/>
    <s v="Tamil Nadu"/>
    <x v="1"/>
    <x v="12"/>
    <x v="78"/>
    <x v="1"/>
    <n v="2271.1999999999998"/>
    <n v="4542.3999999999996"/>
    <n v="20"/>
    <n v="3633.92"/>
    <x v="1"/>
    <x v="2"/>
    <x v="4"/>
    <n v="0"/>
    <n v="3077928.2320000008"/>
  </r>
  <r>
    <n v="503629"/>
    <n v="10644"/>
    <d v="2025-09-05T00:00:00"/>
    <x v="35"/>
    <x v="0"/>
    <s v="Mumbai"/>
    <s v="Maharashtra"/>
    <x v="1"/>
    <x v="9"/>
    <x v="11"/>
    <x v="1"/>
    <n v="2501.29"/>
    <n v="5002.58"/>
    <n v="30"/>
    <n v="3501.8059999999996"/>
    <x v="3"/>
    <x v="0"/>
    <x v="1"/>
    <n v="5"/>
    <n v="40477276.296199858"/>
  </r>
  <r>
    <n v="503630"/>
    <n v="10414"/>
    <d v="2025-04-26T00:00:00"/>
    <x v="18"/>
    <x v="0"/>
    <s v="Kochi"/>
    <s v="Kerala"/>
    <x v="2"/>
    <x v="6"/>
    <x v="48"/>
    <x v="2"/>
    <n v="24214.21"/>
    <n v="24214.21"/>
    <n v="24"/>
    <n v="18402.799599999998"/>
    <x v="2"/>
    <x v="0"/>
    <x v="1"/>
    <n v="3"/>
    <n v="40477276.296199858"/>
  </r>
  <r>
    <n v="503631"/>
    <n v="10424"/>
    <d v="2025-11-09T00:00:00"/>
    <x v="21"/>
    <x v="0"/>
    <s v="Pune"/>
    <s v="Maharashtra"/>
    <x v="6"/>
    <x v="16"/>
    <x v="20"/>
    <x v="2"/>
    <n v="519.21"/>
    <n v="519.21"/>
    <n v="11"/>
    <n v="462.09690000000006"/>
    <x v="5"/>
    <x v="0"/>
    <x v="1"/>
    <n v="5"/>
    <n v="40477276.296199858"/>
  </r>
  <r>
    <n v="503632"/>
    <n v="11020"/>
    <d v="2026-06-23T00:00:00"/>
    <x v="15"/>
    <x v="1"/>
    <s v="Bhubaneswar"/>
    <s v="Odisha"/>
    <x v="6"/>
    <x v="16"/>
    <x v="42"/>
    <x v="1"/>
    <n v="389.24"/>
    <n v="778.48"/>
    <n v="20"/>
    <n v="622.78400000000011"/>
    <x v="4"/>
    <x v="0"/>
    <x v="0"/>
    <n v="3"/>
    <n v="40477276.296199858"/>
  </r>
  <r>
    <n v="503633"/>
    <n v="11413"/>
    <d v="2025-09-18T00:00:00"/>
    <x v="15"/>
    <x v="0"/>
    <s v="Ahmedabad"/>
    <s v="Gujarat"/>
    <x v="2"/>
    <x v="3"/>
    <x v="24"/>
    <x v="1"/>
    <n v="38522.74"/>
    <n v="77045.48"/>
    <n v="12"/>
    <n v="67800.022400000002"/>
    <x v="1"/>
    <x v="0"/>
    <x v="3"/>
    <n v="2"/>
    <n v="40477276.296199858"/>
  </r>
  <r>
    <n v="503634"/>
    <n v="10977"/>
    <d v="2025-01-28T00:00:00"/>
    <x v="26"/>
    <x v="1"/>
    <s v="Mumbai"/>
    <s v="Maharashtra"/>
    <x v="1"/>
    <x v="12"/>
    <x v="78"/>
    <x v="2"/>
    <n v="2385.6799999999998"/>
    <n v="2385.6799999999998"/>
    <n v="18"/>
    <n v="1956.2575999999999"/>
    <x v="1"/>
    <x v="0"/>
    <x v="1"/>
    <n v="5"/>
    <n v="40477276.296199858"/>
  </r>
  <r>
    <n v="503635"/>
    <n v="10184"/>
    <d v="2025-12-31T00:00:00"/>
    <x v="15"/>
    <x v="0"/>
    <s v="Kolkata"/>
    <s v="West Bengal"/>
    <x v="6"/>
    <x v="25"/>
    <x v="79"/>
    <x v="2"/>
    <n v="598.14"/>
    <n v="598.14"/>
    <n v="21"/>
    <n v="472.53059999999999"/>
    <x v="1"/>
    <x v="0"/>
    <x v="1"/>
    <n v="2"/>
    <n v="40477276.296199858"/>
  </r>
  <r>
    <n v="503636"/>
    <n v="11401"/>
    <d v="2025-11-16T00:00:00"/>
    <x v="33"/>
    <x v="1"/>
    <s v="Bengaluru"/>
    <s v="Karnataka"/>
    <x v="0"/>
    <x v="10"/>
    <x v="81"/>
    <x v="1"/>
    <n v="702.67"/>
    <n v="1405.34"/>
    <n v="25"/>
    <n v="1054.0049999999999"/>
    <x v="3"/>
    <x v="0"/>
    <x v="2"/>
    <n v="4"/>
    <n v="40477276.296199858"/>
  </r>
  <r>
    <n v="503637"/>
    <n v="11165"/>
    <d v="2026-07-25T00:00:00"/>
    <x v="21"/>
    <x v="0"/>
    <s v="Coimbatore"/>
    <s v="Tamil Nadu"/>
    <x v="2"/>
    <x v="5"/>
    <x v="26"/>
    <x v="2"/>
    <n v="5673.89"/>
    <n v="5673.89"/>
    <n v="19"/>
    <n v="4595.8509000000004"/>
    <x v="1"/>
    <x v="0"/>
    <x v="1"/>
    <n v="6"/>
    <n v="40477276.296199858"/>
  </r>
  <r>
    <n v="503638"/>
    <n v="10065"/>
    <d v="2025-07-21T00:00:00"/>
    <x v="4"/>
    <x v="0"/>
    <s v="Mumbai"/>
    <s v="Maharashtra"/>
    <x v="2"/>
    <x v="14"/>
    <x v="61"/>
    <x v="2"/>
    <n v="62510.89"/>
    <n v="62510.89"/>
    <n v="30"/>
    <n v="43757.623"/>
    <x v="1"/>
    <x v="0"/>
    <x v="0"/>
    <n v="3"/>
    <n v="40477276.296199858"/>
  </r>
  <r>
    <n v="503639"/>
    <n v="11037"/>
    <d v="2025-05-03T00:00:00"/>
    <x v="36"/>
    <x v="0"/>
    <s v="Mumbai"/>
    <s v="Maharashtra"/>
    <x v="3"/>
    <x v="20"/>
    <x v="50"/>
    <x v="1"/>
    <n v="3389.99"/>
    <n v="6779.98"/>
    <n v="27"/>
    <n v="4949.3853999999992"/>
    <x v="0"/>
    <x v="0"/>
    <x v="1"/>
    <n v="7"/>
    <n v="40477276.296199858"/>
  </r>
  <r>
    <n v="503640"/>
    <n v="10403"/>
    <d v="2025-02-04T00:00:00"/>
    <x v="20"/>
    <x v="1"/>
    <s v="Mumbai"/>
    <s v="Maharashtra"/>
    <x v="0"/>
    <x v="13"/>
    <x v="67"/>
    <x v="0"/>
    <n v="169.7"/>
    <n v="678.8"/>
    <n v="22"/>
    <n v="529.46399999999994"/>
    <x v="2"/>
    <x v="0"/>
    <x v="2"/>
    <n v="3"/>
    <n v="40477276.296199858"/>
  </r>
  <r>
    <n v="503641"/>
    <n v="11109"/>
    <d v="2025-07-30T00:00:00"/>
    <x v="14"/>
    <x v="1"/>
    <s v="Kolkata"/>
    <s v="West Bengal"/>
    <x v="3"/>
    <x v="20"/>
    <x v="63"/>
    <x v="3"/>
    <n v="6298.79"/>
    <n v="18896.37"/>
    <n v="2"/>
    <n v="18518.442599999998"/>
    <x v="4"/>
    <x v="2"/>
    <x v="3"/>
    <n v="0"/>
    <n v="3077928.2320000008"/>
  </r>
  <r>
    <n v="503642"/>
    <n v="11022"/>
    <d v="2025-10-20T00:00:00"/>
    <x v="41"/>
    <x v="1"/>
    <s v="Chennai"/>
    <s v="Tamil Nadu"/>
    <x v="5"/>
    <x v="12"/>
    <x v="22"/>
    <x v="2"/>
    <n v="514.51"/>
    <n v="514.51"/>
    <n v="30"/>
    <n v="360.15699999999998"/>
    <x v="5"/>
    <x v="0"/>
    <x v="2"/>
    <n v="3"/>
    <n v="40477276.296199858"/>
  </r>
  <r>
    <n v="503643"/>
    <n v="10263"/>
    <d v="2025-07-25T00:00:00"/>
    <x v="0"/>
    <x v="0"/>
    <s v="Kolkata"/>
    <s v="West Bengal"/>
    <x v="4"/>
    <x v="21"/>
    <x v="47"/>
    <x v="3"/>
    <n v="427.79"/>
    <n v="1283.3700000000001"/>
    <n v="12"/>
    <n v="1129.3656000000001"/>
    <x v="1"/>
    <x v="0"/>
    <x v="0"/>
    <n v="1"/>
    <n v="40477276.296199858"/>
  </r>
  <r>
    <n v="503644"/>
    <n v="10284"/>
    <d v="2026-01-01T00:00:00"/>
    <x v="24"/>
    <x v="0"/>
    <s v="Hyderabad"/>
    <s v="Telangana"/>
    <x v="2"/>
    <x v="6"/>
    <x v="48"/>
    <x v="2"/>
    <n v="24806.31"/>
    <n v="24806.31"/>
    <n v="24"/>
    <n v="18852.795600000001"/>
    <x v="1"/>
    <x v="0"/>
    <x v="1"/>
    <n v="5"/>
    <n v="40477276.296199858"/>
  </r>
  <r>
    <n v="503645"/>
    <n v="10234"/>
    <d v="2026-03-15T00:00:00"/>
    <x v="14"/>
    <x v="1"/>
    <s v="Ahmedabad"/>
    <s v="Gujarat"/>
    <x v="2"/>
    <x v="3"/>
    <x v="24"/>
    <x v="1"/>
    <n v="39135.21"/>
    <n v="78270.42"/>
    <n v="27"/>
    <n v="57137.406599999995"/>
    <x v="1"/>
    <x v="0"/>
    <x v="2"/>
    <n v="3"/>
    <n v="40477276.296199858"/>
  </r>
  <r>
    <n v="503646"/>
    <n v="11416"/>
    <d v="2025-07-27T00:00:00"/>
    <x v="39"/>
    <x v="0"/>
    <s v="Surat"/>
    <s v="Gujarat"/>
    <x v="1"/>
    <x v="1"/>
    <x v="74"/>
    <x v="2"/>
    <n v="2094.83"/>
    <n v="2094.83"/>
    <n v="11"/>
    <n v="1864.3987"/>
    <x v="0"/>
    <x v="0"/>
    <x v="2"/>
    <n v="3"/>
    <n v="40477276.296199858"/>
  </r>
  <r>
    <n v="503647"/>
    <n v="10466"/>
    <d v="2025-05-17T00:00:00"/>
    <x v="3"/>
    <x v="0"/>
    <s v="Gurugram"/>
    <s v="Haryana"/>
    <x v="3"/>
    <x v="11"/>
    <x v="49"/>
    <x v="1"/>
    <n v="694.6"/>
    <n v="1389.2"/>
    <n v="27"/>
    <n v="1014.116"/>
    <x v="1"/>
    <x v="0"/>
    <x v="2"/>
    <n v="2"/>
    <n v="40477276.296199858"/>
  </r>
  <r>
    <n v="503648"/>
    <n v="10053"/>
    <d v="2025-03-21T00:00:00"/>
    <x v="14"/>
    <x v="1"/>
    <s v="Kochi"/>
    <s v="Kerala"/>
    <x v="2"/>
    <x v="5"/>
    <x v="5"/>
    <x v="4"/>
    <n v="6230.69"/>
    <n v="31153.449999999997"/>
    <n v="15"/>
    <n v="26480.432499999995"/>
    <x v="0"/>
    <x v="0"/>
    <x v="3"/>
    <n v="6"/>
    <n v="40477276.296199858"/>
  </r>
  <r>
    <n v="503649"/>
    <n v="11076"/>
    <d v="2026-08-03T00:00:00"/>
    <x v="26"/>
    <x v="1"/>
    <s v="Delhi"/>
    <s v="Delhi (NCT)"/>
    <x v="1"/>
    <x v="1"/>
    <x v="1"/>
    <x v="0"/>
    <n v="1716.73"/>
    <n v="6866.92"/>
    <n v="23"/>
    <n v="5287.5284000000001"/>
    <x v="1"/>
    <x v="2"/>
    <x v="2"/>
    <n v="0"/>
    <n v="3077928.2320000008"/>
  </r>
  <r>
    <n v="503650"/>
    <n v="10102"/>
    <d v="2026-03-13T00:00:00"/>
    <x v="26"/>
    <x v="1"/>
    <s v="Surat"/>
    <s v="Gujarat"/>
    <x v="2"/>
    <x v="3"/>
    <x v="3"/>
    <x v="1"/>
    <n v="25301.040000000001"/>
    <n v="50602.080000000002"/>
    <n v="16"/>
    <n v="42505.747199999998"/>
    <x v="4"/>
    <x v="0"/>
    <x v="2"/>
    <n v="4"/>
    <n v="40477276.296199858"/>
  </r>
  <r>
    <n v="503651"/>
    <n v="10884"/>
    <d v="2025-06-14T00:00:00"/>
    <x v="21"/>
    <x v="1"/>
    <s v="Jaipur"/>
    <s v="Rajasthan"/>
    <x v="1"/>
    <x v="1"/>
    <x v="74"/>
    <x v="2"/>
    <n v="1910.38"/>
    <n v="1910.38"/>
    <n v="21"/>
    <n v="1509.2002000000002"/>
    <x v="1"/>
    <x v="2"/>
    <x v="4"/>
    <n v="0"/>
    <n v="3077928.2320000008"/>
  </r>
  <r>
    <n v="503652"/>
    <n v="11279"/>
    <d v="2026-03-27T00:00:00"/>
    <x v="25"/>
    <x v="1"/>
    <s v="Vadodara"/>
    <s v="Gujarat"/>
    <x v="2"/>
    <x v="14"/>
    <x v="61"/>
    <x v="2"/>
    <n v="63388.39"/>
    <n v="63388.39"/>
    <n v="10"/>
    <n v="57049.550999999999"/>
    <x v="1"/>
    <x v="0"/>
    <x v="2"/>
    <n v="2"/>
    <n v="40477276.296199858"/>
  </r>
  <r>
    <n v="503653"/>
    <n v="10974"/>
    <d v="2025-04-02T00:00:00"/>
    <x v="14"/>
    <x v="0"/>
    <s v="Delhi"/>
    <s v="Delhi (NCT)"/>
    <x v="1"/>
    <x v="12"/>
    <x v="27"/>
    <x v="2"/>
    <n v="1910.38"/>
    <n v="1910.38"/>
    <n v="16"/>
    <n v="1604.7192"/>
    <x v="1"/>
    <x v="0"/>
    <x v="1"/>
    <n v="4"/>
    <n v="40477276.296199858"/>
  </r>
  <r>
    <n v="503654"/>
    <n v="10695"/>
    <d v="2026-02-26T00:00:00"/>
    <x v="1"/>
    <x v="1"/>
    <s v="Hyderabad"/>
    <s v="Telangana"/>
    <x v="1"/>
    <x v="12"/>
    <x v="15"/>
    <x v="2"/>
    <n v="1491.23"/>
    <n v="1491.23"/>
    <n v="25"/>
    <n v="1118.4225000000001"/>
    <x v="1"/>
    <x v="0"/>
    <x v="1"/>
    <n v="3"/>
    <n v="40477276.296199858"/>
  </r>
  <r>
    <n v="503655"/>
    <n v="10700"/>
    <d v="2026-06-15T00:00:00"/>
    <x v="3"/>
    <x v="0"/>
    <s v="Bhubaneswar"/>
    <s v="Odisha"/>
    <x v="1"/>
    <x v="9"/>
    <x v="62"/>
    <x v="3"/>
    <n v="1560.93"/>
    <n v="4682.79"/>
    <n v="16"/>
    <n v="3933.5436"/>
    <x v="0"/>
    <x v="0"/>
    <x v="4"/>
    <n v="2"/>
    <n v="40477276.296199858"/>
  </r>
  <r>
    <n v="503656"/>
    <n v="10153"/>
    <d v="2025-01-15T00:00:00"/>
    <x v="14"/>
    <x v="1"/>
    <s v="Noida"/>
    <s v="Uttar Pradesh"/>
    <x v="1"/>
    <x v="1"/>
    <x v="1"/>
    <x v="2"/>
    <n v="1788.99"/>
    <n v="1788.99"/>
    <n v="23"/>
    <n v="1377.5223000000001"/>
    <x v="1"/>
    <x v="0"/>
    <x v="2"/>
    <n v="4"/>
    <n v="40477276.296199858"/>
  </r>
  <r>
    <n v="503657"/>
    <n v="10604"/>
    <d v="2025-03-28T00:00:00"/>
    <x v="30"/>
    <x v="1"/>
    <s v="Indore"/>
    <s v="Madhya Pradesh"/>
    <x v="2"/>
    <x v="14"/>
    <x v="77"/>
    <x v="4"/>
    <n v="62694.01"/>
    <n v="313470.05"/>
    <n v="28"/>
    <n v="225698.43599999999"/>
    <x v="1"/>
    <x v="0"/>
    <x v="2"/>
    <n v="3"/>
    <n v="40477276.296199858"/>
  </r>
  <r>
    <n v="503658"/>
    <n v="10532"/>
    <d v="2025-01-06T00:00:00"/>
    <x v="19"/>
    <x v="1"/>
    <s v="Mumbai"/>
    <s v="Maharashtra"/>
    <x v="0"/>
    <x v="17"/>
    <x v="35"/>
    <x v="2"/>
    <n v="303.66000000000003"/>
    <n v="303.66000000000003"/>
    <n v="3"/>
    <n v="294.55020000000002"/>
    <x v="4"/>
    <x v="0"/>
    <x v="2"/>
    <n v="3"/>
    <n v="40477276.296199858"/>
  </r>
  <r>
    <n v="503659"/>
    <n v="11323"/>
    <d v="2025-10-11T00:00:00"/>
    <x v="7"/>
    <x v="1"/>
    <s v="Bhopal"/>
    <s v="Madhya Pradesh"/>
    <x v="0"/>
    <x v="0"/>
    <x v="65"/>
    <x v="1"/>
    <n v="40"/>
    <n v="80"/>
    <n v="14"/>
    <n v="68.8"/>
    <x v="3"/>
    <x v="0"/>
    <x v="1"/>
    <n v="4"/>
    <n v="40477276.296199858"/>
  </r>
  <r>
    <n v="503660"/>
    <n v="10581"/>
    <d v="2025-01-15T00:00:00"/>
    <x v="11"/>
    <x v="1"/>
    <s v="Visakhapatnam"/>
    <s v="Andhra Pradesh"/>
    <x v="1"/>
    <x v="1"/>
    <x v="1"/>
    <x v="2"/>
    <n v="1882.76"/>
    <n v="1882.76"/>
    <n v="15"/>
    <n v="1600.346"/>
    <x v="1"/>
    <x v="0"/>
    <x v="0"/>
    <n v="3"/>
    <n v="40477276.296199858"/>
  </r>
  <r>
    <n v="503661"/>
    <n v="11203"/>
    <d v="2025-07-27T00:00:00"/>
    <x v="8"/>
    <x v="1"/>
    <s v="Nagpur"/>
    <s v="Maharashtra"/>
    <x v="2"/>
    <x v="3"/>
    <x v="3"/>
    <x v="1"/>
    <n v="25962.799999999999"/>
    <n v="51925.599999999999"/>
    <n v="23"/>
    <n v="39982.712"/>
    <x v="1"/>
    <x v="0"/>
    <x v="2"/>
    <n v="5"/>
    <n v="40477276.296199858"/>
  </r>
  <r>
    <n v="503662"/>
    <n v="10649"/>
    <d v="2026-07-05T00:00:00"/>
    <x v="29"/>
    <x v="0"/>
    <s v="Hyderabad"/>
    <s v="Telangana"/>
    <x v="0"/>
    <x v="10"/>
    <x v="30"/>
    <x v="1"/>
    <n v="141"/>
    <n v="282"/>
    <n v="7"/>
    <n v="262.26"/>
    <x v="1"/>
    <x v="0"/>
    <x v="2"/>
    <n v="4"/>
    <n v="40477276.296199858"/>
  </r>
  <r>
    <n v="503663"/>
    <n v="10760"/>
    <d v="2025-01-16T00:00:00"/>
    <x v="28"/>
    <x v="0"/>
    <s v="Nagpur"/>
    <s v="Maharashtra"/>
    <x v="6"/>
    <x v="26"/>
    <x v="110"/>
    <x v="2"/>
    <n v="514.16"/>
    <n v="514.16"/>
    <n v="17"/>
    <n v="426.75279999999998"/>
    <x v="3"/>
    <x v="0"/>
    <x v="0"/>
    <n v="6"/>
    <n v="40477276.296199858"/>
  </r>
  <r>
    <n v="503664"/>
    <n v="11360"/>
    <d v="2026-05-28T00:00:00"/>
    <x v="25"/>
    <x v="0"/>
    <s v="Hyderabad"/>
    <s v="Telangana"/>
    <x v="5"/>
    <x v="24"/>
    <x v="97"/>
    <x v="4"/>
    <n v="1020.25"/>
    <n v="5101.25"/>
    <n v="26"/>
    <n v="3774.9250000000002"/>
    <x v="5"/>
    <x v="0"/>
    <x v="1"/>
    <n v="4"/>
    <n v="40477276.296199858"/>
  </r>
  <r>
    <n v="503665"/>
    <n v="11242"/>
    <d v="2026-04-22T00:00:00"/>
    <x v="3"/>
    <x v="1"/>
    <s v="Ranchi"/>
    <s v="Jharkhand"/>
    <x v="0"/>
    <x v="10"/>
    <x v="105"/>
    <x v="2"/>
    <n v="187.36"/>
    <n v="187.36"/>
    <n v="10"/>
    <n v="168.62400000000002"/>
    <x v="0"/>
    <x v="0"/>
    <x v="1"/>
    <n v="7"/>
    <n v="40477276.296199858"/>
  </r>
  <r>
    <n v="503666"/>
    <n v="10525"/>
    <d v="2026-07-29T00:00:00"/>
    <x v="16"/>
    <x v="1"/>
    <s v="Chandigarh"/>
    <s v="Chandigarh (UT)"/>
    <x v="4"/>
    <x v="7"/>
    <x v="80"/>
    <x v="1"/>
    <n v="596.1"/>
    <n v="1192.2"/>
    <n v="20"/>
    <n v="953.7600000000001"/>
    <x v="1"/>
    <x v="0"/>
    <x v="2"/>
    <n v="3"/>
    <n v="40477276.296199858"/>
  </r>
  <r>
    <n v="503667"/>
    <n v="10122"/>
    <d v="2026-03-17T00:00:00"/>
    <x v="2"/>
    <x v="1"/>
    <s v="Indore"/>
    <s v="Madhya Pradesh"/>
    <x v="6"/>
    <x v="16"/>
    <x v="42"/>
    <x v="2"/>
    <n v="406.66"/>
    <n v="406.66"/>
    <n v="25"/>
    <n v="304.995"/>
    <x v="0"/>
    <x v="0"/>
    <x v="1"/>
    <n v="5"/>
    <n v="40477276.296199858"/>
  </r>
  <r>
    <n v="503668"/>
    <n v="11425"/>
    <d v="2026-07-15T00:00:00"/>
    <x v="22"/>
    <x v="0"/>
    <s v="Pune"/>
    <s v="Maharashtra"/>
    <x v="1"/>
    <x v="12"/>
    <x v="27"/>
    <x v="2"/>
    <n v="1903.85"/>
    <n v="1903.85"/>
    <n v="21"/>
    <n v="1504.0415"/>
    <x v="3"/>
    <x v="0"/>
    <x v="1"/>
    <n v="3"/>
    <n v="40477276.296199858"/>
  </r>
  <r>
    <n v="503669"/>
    <n v="11182"/>
    <d v="2025-07-25T00:00:00"/>
    <x v="30"/>
    <x v="1"/>
    <s v="Hyderabad"/>
    <s v="Telangana"/>
    <x v="2"/>
    <x v="6"/>
    <x v="48"/>
    <x v="2"/>
    <n v="24877.17"/>
    <n v="24877.17"/>
    <n v="29"/>
    <n v="17662.790699999998"/>
    <x v="3"/>
    <x v="0"/>
    <x v="2"/>
    <n v="7"/>
    <n v="40477276.296199858"/>
  </r>
  <r>
    <n v="503670"/>
    <n v="11145"/>
    <d v="2025-04-07T00:00:00"/>
    <x v="3"/>
    <x v="0"/>
    <s v="Mysuru"/>
    <s v="Karnataka"/>
    <x v="6"/>
    <x v="16"/>
    <x v="75"/>
    <x v="0"/>
    <n v="722.6"/>
    <n v="2890.4"/>
    <n v="25"/>
    <n v="2167.8000000000002"/>
    <x v="1"/>
    <x v="0"/>
    <x v="1"/>
    <n v="3"/>
    <n v="40477276.296199858"/>
  </r>
  <r>
    <n v="503671"/>
    <n v="11119"/>
    <d v="2025-01-30T00:00:00"/>
    <x v="25"/>
    <x v="1"/>
    <s v="Bengaluru"/>
    <s v="Karnataka"/>
    <x v="4"/>
    <x v="7"/>
    <x v="56"/>
    <x v="2"/>
    <n v="814.2"/>
    <n v="814.2"/>
    <n v="29"/>
    <n v="578.08199999999999"/>
    <x v="1"/>
    <x v="0"/>
    <x v="2"/>
    <n v="1"/>
    <n v="40477276.296199858"/>
  </r>
  <r>
    <n v="503672"/>
    <n v="10807"/>
    <d v="2025-12-26T00:00:00"/>
    <x v="25"/>
    <x v="0"/>
    <s v="Hyderabad"/>
    <s v="Telangana"/>
    <x v="1"/>
    <x v="12"/>
    <x v="78"/>
    <x v="2"/>
    <n v="2313.87"/>
    <n v="2313.87"/>
    <n v="3"/>
    <n v="2244.4539"/>
    <x v="1"/>
    <x v="0"/>
    <x v="1"/>
    <n v="4"/>
    <n v="40477276.296199858"/>
  </r>
  <r>
    <n v="503673"/>
    <n v="10608"/>
    <d v="2026-02-11T00:00:00"/>
    <x v="24"/>
    <x v="1"/>
    <s v="Bengaluru"/>
    <s v="Karnataka"/>
    <x v="1"/>
    <x v="1"/>
    <x v="84"/>
    <x v="2"/>
    <n v="2434.0300000000002"/>
    <n v="2434.0300000000002"/>
    <n v="8"/>
    <n v="2239.3076000000001"/>
    <x v="1"/>
    <x v="0"/>
    <x v="2"/>
    <n v="1"/>
    <n v="40477276.296199858"/>
  </r>
  <r>
    <n v="503674"/>
    <n v="10848"/>
    <d v="2026-01-18T00:00:00"/>
    <x v="48"/>
    <x v="1"/>
    <s v="Gurugram"/>
    <s v="Haryana"/>
    <x v="2"/>
    <x v="3"/>
    <x v="24"/>
    <x v="2"/>
    <n v="39525.43"/>
    <n v="39525.43"/>
    <n v="26"/>
    <n v="29248.818200000002"/>
    <x v="1"/>
    <x v="0"/>
    <x v="1"/>
    <n v="3"/>
    <n v="40477276.296199858"/>
  </r>
  <r>
    <n v="503675"/>
    <n v="11195"/>
    <d v="2025-12-10T00:00:00"/>
    <x v="19"/>
    <x v="0"/>
    <s v="Bengaluru"/>
    <s v="Karnataka"/>
    <x v="1"/>
    <x v="1"/>
    <x v="1"/>
    <x v="1"/>
    <n v="1753.67"/>
    <n v="3507.34"/>
    <n v="8"/>
    <n v="3226.7528000000002"/>
    <x v="1"/>
    <x v="0"/>
    <x v="1"/>
    <n v="3"/>
    <n v="40477276.296199858"/>
  </r>
  <r>
    <n v="503676"/>
    <n v="10433"/>
    <d v="2026-05-02T00:00:00"/>
    <x v="29"/>
    <x v="0"/>
    <s v="Bengaluru"/>
    <s v="Karnataka"/>
    <x v="2"/>
    <x v="5"/>
    <x v="34"/>
    <x v="2"/>
    <n v="1570.55"/>
    <n v="1570.55"/>
    <n v="8"/>
    <n v="1444.9059999999999"/>
    <x v="2"/>
    <x v="0"/>
    <x v="1"/>
    <n v="3"/>
    <n v="40477276.296199858"/>
  </r>
  <r>
    <n v="503677"/>
    <n v="11000"/>
    <d v="2025-10-25T00:00:00"/>
    <x v="10"/>
    <x v="0"/>
    <s v="Ahmedabad"/>
    <s v="Gujarat"/>
    <x v="2"/>
    <x v="14"/>
    <x v="17"/>
    <x v="2"/>
    <n v="56388.18"/>
    <n v="56388.18"/>
    <n v="26"/>
    <n v="41727.253199999999"/>
    <x v="1"/>
    <x v="0"/>
    <x v="1"/>
    <n v="2"/>
    <n v="40477276.296199858"/>
  </r>
  <r>
    <n v="503678"/>
    <n v="10879"/>
    <d v="2026-07-29T00:00:00"/>
    <x v="20"/>
    <x v="0"/>
    <s v="Delhi"/>
    <s v="Delhi (NCT)"/>
    <x v="2"/>
    <x v="3"/>
    <x v="3"/>
    <x v="1"/>
    <n v="23747.75"/>
    <n v="47495.5"/>
    <n v="18"/>
    <n v="38946.310000000005"/>
    <x v="1"/>
    <x v="0"/>
    <x v="1"/>
    <n v="2"/>
    <n v="40477276.296199858"/>
  </r>
  <r>
    <n v="503679"/>
    <n v="10072"/>
    <d v="2026-05-20T00:00:00"/>
    <x v="9"/>
    <x v="1"/>
    <s v="Gurugram"/>
    <s v="Haryana"/>
    <x v="1"/>
    <x v="1"/>
    <x v="54"/>
    <x v="2"/>
    <n v="2545.46"/>
    <n v="2545.46"/>
    <n v="27"/>
    <n v="1858.1858"/>
    <x v="2"/>
    <x v="0"/>
    <x v="1"/>
    <n v="6"/>
    <n v="40477276.296199858"/>
  </r>
  <r>
    <n v="503680"/>
    <n v="11103"/>
    <d v="2025-06-26T00:00:00"/>
    <x v="43"/>
    <x v="1"/>
    <s v="Bengaluru"/>
    <s v="Karnataka"/>
    <x v="6"/>
    <x v="16"/>
    <x v="70"/>
    <x v="1"/>
    <n v="581.92999999999995"/>
    <n v="1163.8599999999999"/>
    <n v="17"/>
    <n v="966.00379999999984"/>
    <x v="5"/>
    <x v="1"/>
    <x v="4"/>
    <n v="4"/>
    <n v="1813400.6490999996"/>
  </r>
  <r>
    <n v="503681"/>
    <n v="10578"/>
    <d v="2025-12-11T00:00:00"/>
    <x v="28"/>
    <x v="1"/>
    <s v="Pune"/>
    <s v="Maharashtra"/>
    <x v="5"/>
    <x v="24"/>
    <x v="87"/>
    <x v="1"/>
    <n v="718.22"/>
    <n v="1436.44"/>
    <n v="12"/>
    <n v="1264.0672"/>
    <x v="2"/>
    <x v="0"/>
    <x v="1"/>
    <n v="3"/>
    <n v="40477276.296199858"/>
  </r>
  <r>
    <n v="503682"/>
    <n v="10258"/>
    <d v="2026-06-30T00:00:00"/>
    <x v="16"/>
    <x v="0"/>
    <s v="Bhubaneswar"/>
    <s v="Odisha"/>
    <x v="4"/>
    <x v="15"/>
    <x v="96"/>
    <x v="2"/>
    <n v="795.27"/>
    <n v="795.27"/>
    <n v="18"/>
    <n v="652.12139999999999"/>
    <x v="2"/>
    <x v="0"/>
    <x v="2"/>
    <n v="6"/>
    <n v="40477276.296199858"/>
  </r>
  <r>
    <n v="503683"/>
    <n v="10271"/>
    <d v="2026-07-16T00:00:00"/>
    <x v="31"/>
    <x v="0"/>
    <s v="Ahmedabad"/>
    <s v="Gujarat"/>
    <x v="2"/>
    <x v="6"/>
    <x v="7"/>
    <x v="1"/>
    <n v="5397.73"/>
    <n v="10795.46"/>
    <n v="8"/>
    <n v="9931.8231999999989"/>
    <x v="3"/>
    <x v="1"/>
    <x v="0"/>
    <n v="5"/>
    <n v="1813400.6490999996"/>
  </r>
  <r>
    <n v="503684"/>
    <n v="10751"/>
    <d v="2026-07-26T00:00:00"/>
    <x v="2"/>
    <x v="0"/>
    <s v="Bhopal"/>
    <s v="Madhya Pradesh"/>
    <x v="2"/>
    <x v="5"/>
    <x v="26"/>
    <x v="2"/>
    <n v="5436.97"/>
    <n v="5436.97"/>
    <n v="11"/>
    <n v="4838.9032999999999"/>
    <x v="1"/>
    <x v="0"/>
    <x v="2"/>
    <n v="6"/>
    <n v="40477276.296199858"/>
  </r>
  <r>
    <n v="503685"/>
    <n v="10984"/>
    <d v="2025-11-04T00:00:00"/>
    <x v="7"/>
    <x v="0"/>
    <s v="Surat"/>
    <s v="Gujarat"/>
    <x v="0"/>
    <x v="10"/>
    <x v="105"/>
    <x v="1"/>
    <n v="200.56"/>
    <n v="401.12"/>
    <n v="21"/>
    <n v="316.88480000000004"/>
    <x v="1"/>
    <x v="0"/>
    <x v="2"/>
    <n v="1"/>
    <n v="40477276.296199858"/>
  </r>
  <r>
    <n v="503686"/>
    <n v="11149"/>
    <d v="2025-12-01T00:00:00"/>
    <x v="37"/>
    <x v="1"/>
    <s v="Bengaluru"/>
    <s v="Karnataka"/>
    <x v="1"/>
    <x v="1"/>
    <x v="74"/>
    <x v="1"/>
    <n v="2001.86"/>
    <n v="4003.72"/>
    <n v="16"/>
    <n v="3363.1247999999996"/>
    <x v="3"/>
    <x v="0"/>
    <x v="2"/>
    <n v="7"/>
    <n v="40477276.296199858"/>
  </r>
  <r>
    <n v="503687"/>
    <n v="10549"/>
    <d v="2026-01-09T00:00:00"/>
    <x v="11"/>
    <x v="1"/>
    <s v="Delhi"/>
    <s v="Delhi (NCT)"/>
    <x v="1"/>
    <x v="12"/>
    <x v="32"/>
    <x v="3"/>
    <n v="2523.58"/>
    <n v="7570.74"/>
    <n v="24"/>
    <n v="5753.7623999999996"/>
    <x v="1"/>
    <x v="0"/>
    <x v="1"/>
    <n v="5"/>
    <n v="40477276.296199858"/>
  </r>
  <r>
    <n v="503688"/>
    <n v="11337"/>
    <d v="2025-03-13T00:00:00"/>
    <x v="14"/>
    <x v="0"/>
    <s v="Ahmedabad"/>
    <s v="Gujarat"/>
    <x v="3"/>
    <x v="4"/>
    <x v="39"/>
    <x v="2"/>
    <n v="5132.5200000000004"/>
    <n v="5132.5200000000004"/>
    <n v="23"/>
    <n v="3952.0404000000003"/>
    <x v="1"/>
    <x v="0"/>
    <x v="2"/>
    <n v="3"/>
    <n v="40477276.296199858"/>
  </r>
  <r>
    <n v="503689"/>
    <n v="10302"/>
    <d v="2026-05-05T00:00:00"/>
    <x v="41"/>
    <x v="1"/>
    <s v="Hyderabad"/>
    <s v="Telangana"/>
    <x v="1"/>
    <x v="1"/>
    <x v="84"/>
    <x v="2"/>
    <n v="2404.9299999999998"/>
    <n v="2404.9299999999998"/>
    <n v="26"/>
    <n v="1779.6481999999999"/>
    <x v="3"/>
    <x v="0"/>
    <x v="1"/>
    <n v="2"/>
    <n v="40477276.296199858"/>
  </r>
  <r>
    <n v="503690"/>
    <n v="10099"/>
    <d v="2025-08-05T00:00:00"/>
    <x v="20"/>
    <x v="0"/>
    <s v="Kochi"/>
    <s v="Kerala"/>
    <x v="5"/>
    <x v="22"/>
    <x v="52"/>
    <x v="2"/>
    <n v="972.46"/>
    <n v="972.46"/>
    <n v="15"/>
    <n v="826.59100000000001"/>
    <x v="1"/>
    <x v="0"/>
    <x v="1"/>
    <n v="2"/>
    <n v="40477276.296199858"/>
  </r>
  <r>
    <n v="503691"/>
    <n v="11239"/>
    <d v="2025-04-27T00:00:00"/>
    <x v="10"/>
    <x v="1"/>
    <s v="Guwahati"/>
    <s v="Assam"/>
    <x v="1"/>
    <x v="12"/>
    <x v="32"/>
    <x v="2"/>
    <n v="2538.62"/>
    <n v="2538.62"/>
    <n v="28"/>
    <n v="1827.8063999999999"/>
    <x v="1"/>
    <x v="0"/>
    <x v="1"/>
    <n v="6"/>
    <n v="40477276.296199858"/>
  </r>
  <r>
    <n v="503692"/>
    <n v="11177"/>
    <d v="2025-01-23T00:00:00"/>
    <x v="0"/>
    <x v="0"/>
    <s v="Surat"/>
    <s v="Gujarat"/>
    <x v="5"/>
    <x v="24"/>
    <x v="87"/>
    <x v="2"/>
    <n v="704.33"/>
    <n v="704.33"/>
    <n v="22"/>
    <n v="549.37740000000008"/>
    <x v="1"/>
    <x v="0"/>
    <x v="0"/>
    <n v="3"/>
    <n v="40477276.296199858"/>
  </r>
  <r>
    <n v="503693"/>
    <n v="10777"/>
    <d v="2025-01-17T00:00:00"/>
    <x v="16"/>
    <x v="0"/>
    <s v="Surat"/>
    <s v="Gujarat"/>
    <x v="5"/>
    <x v="12"/>
    <x v="22"/>
    <x v="2"/>
    <n v="492.83"/>
    <n v="492.83"/>
    <n v="16"/>
    <n v="413.97719999999998"/>
    <x v="4"/>
    <x v="0"/>
    <x v="0"/>
    <n v="3"/>
    <n v="40477276.296199858"/>
  </r>
  <r>
    <n v="503694"/>
    <n v="10934"/>
    <d v="2026-07-11T00:00:00"/>
    <x v="0"/>
    <x v="0"/>
    <s v="Kolkata"/>
    <s v="West Bengal"/>
    <x v="0"/>
    <x v="13"/>
    <x v="67"/>
    <x v="2"/>
    <n v="169.82"/>
    <n v="169.82"/>
    <n v="17"/>
    <n v="140.95059999999998"/>
    <x v="3"/>
    <x v="0"/>
    <x v="1"/>
    <n v="3"/>
    <n v="40477276.296199858"/>
  </r>
  <r>
    <n v="503695"/>
    <n v="10372"/>
    <d v="2026-04-14T00:00:00"/>
    <x v="15"/>
    <x v="1"/>
    <s v="Mumbai"/>
    <s v="Maharashtra"/>
    <x v="4"/>
    <x v="18"/>
    <x v="69"/>
    <x v="1"/>
    <n v="360.35"/>
    <n v="720.7"/>
    <n v="15"/>
    <n v="612.59500000000003"/>
    <x v="5"/>
    <x v="0"/>
    <x v="2"/>
    <n v="3"/>
    <n v="40477276.296199858"/>
  </r>
  <r>
    <n v="503696"/>
    <n v="11097"/>
    <d v="2025-01-05T00:00:00"/>
    <x v="8"/>
    <x v="0"/>
    <s v="Delhi"/>
    <s v="Delhi (NCT)"/>
    <x v="2"/>
    <x v="5"/>
    <x v="33"/>
    <x v="0"/>
    <n v="4637.16"/>
    <n v="18548.64"/>
    <n v="9"/>
    <n v="16879.2624"/>
    <x v="5"/>
    <x v="2"/>
    <x v="4"/>
    <n v="0"/>
    <n v="3077928.2320000008"/>
  </r>
  <r>
    <n v="503697"/>
    <n v="10513"/>
    <d v="2025-05-30T00:00:00"/>
    <x v="29"/>
    <x v="0"/>
    <s v="Nashik"/>
    <s v="Maharashtra"/>
    <x v="3"/>
    <x v="20"/>
    <x v="44"/>
    <x v="2"/>
    <n v="7539.42"/>
    <n v="7539.42"/>
    <n v="12"/>
    <n v="6634.6895999999997"/>
    <x v="1"/>
    <x v="0"/>
    <x v="2"/>
    <n v="3"/>
    <n v="40477276.296199858"/>
  </r>
  <r>
    <n v="503698"/>
    <n v="10305"/>
    <d v="2026-05-10T00:00:00"/>
    <x v="20"/>
    <x v="1"/>
    <s v="Coimbatore"/>
    <s v="Tamil Nadu"/>
    <x v="1"/>
    <x v="12"/>
    <x v="32"/>
    <x v="0"/>
    <n v="2598"/>
    <n v="10392"/>
    <n v="12"/>
    <n v="9144.9600000000009"/>
    <x v="3"/>
    <x v="0"/>
    <x v="2"/>
    <n v="2"/>
    <n v="40477276.296199858"/>
  </r>
  <r>
    <n v="503699"/>
    <n v="11344"/>
    <d v="2025-04-16T00:00:00"/>
    <x v="40"/>
    <x v="0"/>
    <s v="Visakhapatnam"/>
    <s v="Andhra Pradesh"/>
    <x v="6"/>
    <x v="16"/>
    <x v="70"/>
    <x v="2"/>
    <n v="585.05999999999995"/>
    <n v="585.05999999999995"/>
    <n v="22"/>
    <n v="456.34679999999997"/>
    <x v="2"/>
    <x v="0"/>
    <x v="4"/>
    <n v="3"/>
    <n v="40477276.296199858"/>
  </r>
  <r>
    <n v="503700"/>
    <n v="10877"/>
    <d v="2026-03-13T00:00:00"/>
    <x v="41"/>
    <x v="0"/>
    <s v="Visakhapatnam"/>
    <s v="Andhra Pradesh"/>
    <x v="2"/>
    <x v="14"/>
    <x v="23"/>
    <x v="2"/>
    <n v="59374.49"/>
    <n v="59374.49"/>
    <n v="23"/>
    <n v="45718.357299999996"/>
    <x v="0"/>
    <x v="0"/>
    <x v="1"/>
    <n v="6"/>
    <n v="40477276.296199858"/>
  </r>
  <r>
    <n v="503701"/>
    <n v="10900"/>
    <d v="2025-03-25T00:00:00"/>
    <x v="5"/>
    <x v="0"/>
    <s v="Patna"/>
    <s v="Bihar"/>
    <x v="2"/>
    <x v="14"/>
    <x v="23"/>
    <x v="2"/>
    <n v="58970.879999999997"/>
    <n v="58970.879999999997"/>
    <n v="14"/>
    <n v="50714.9568"/>
    <x v="3"/>
    <x v="0"/>
    <x v="2"/>
    <n v="5"/>
    <n v="40477276.296199858"/>
  </r>
  <r>
    <n v="503702"/>
    <n v="11390"/>
    <d v="2025-06-22T00:00:00"/>
    <x v="16"/>
    <x v="0"/>
    <s v="Kochi"/>
    <s v="Kerala"/>
    <x v="0"/>
    <x v="13"/>
    <x v="103"/>
    <x v="2"/>
    <n v="152.28"/>
    <n v="152.28"/>
    <n v="4"/>
    <n v="146.18879999999999"/>
    <x v="2"/>
    <x v="2"/>
    <x v="4"/>
    <n v="0"/>
    <n v="3077928.2320000008"/>
  </r>
  <r>
    <n v="503703"/>
    <n v="10899"/>
    <d v="2025-04-11T00:00:00"/>
    <x v="40"/>
    <x v="1"/>
    <s v="Ranchi"/>
    <s v="Jharkhand"/>
    <x v="1"/>
    <x v="9"/>
    <x v="25"/>
    <x v="0"/>
    <n v="1367.5"/>
    <n v="5470"/>
    <n v="14"/>
    <n v="4704.2"/>
    <x v="1"/>
    <x v="0"/>
    <x v="0"/>
    <n v="6"/>
    <n v="40477276.296199858"/>
  </r>
  <r>
    <n v="503704"/>
    <n v="11162"/>
    <d v="2025-04-09T00:00:00"/>
    <x v="45"/>
    <x v="0"/>
    <s v="Nagpur"/>
    <s v="Maharashtra"/>
    <x v="0"/>
    <x v="13"/>
    <x v="16"/>
    <x v="3"/>
    <n v="378.13"/>
    <n v="1134.3899999999999"/>
    <n v="28"/>
    <n v="816.7607999999999"/>
    <x v="5"/>
    <x v="0"/>
    <x v="1"/>
    <n v="3"/>
    <n v="40477276.296199858"/>
  </r>
  <r>
    <n v="503705"/>
    <n v="10616"/>
    <d v="2026-08-03T00:00:00"/>
    <x v="8"/>
    <x v="0"/>
    <s v="Pune"/>
    <s v="Maharashtra"/>
    <x v="1"/>
    <x v="1"/>
    <x v="84"/>
    <x v="2"/>
    <n v="2210.34"/>
    <n v="2210.34"/>
    <n v="2"/>
    <n v="2166.1332000000002"/>
    <x v="1"/>
    <x v="0"/>
    <x v="1"/>
    <n v="5"/>
    <n v="40477276.296199858"/>
  </r>
  <r>
    <n v="503706"/>
    <n v="10501"/>
    <d v="2025-07-10T00:00:00"/>
    <x v="39"/>
    <x v="1"/>
    <s v="Bengaluru"/>
    <s v="Karnataka"/>
    <x v="1"/>
    <x v="9"/>
    <x v="25"/>
    <x v="2"/>
    <n v="1366.36"/>
    <n v="1366.36"/>
    <n v="19"/>
    <n v="1106.7516000000001"/>
    <x v="1"/>
    <x v="0"/>
    <x v="1"/>
    <n v="2"/>
    <n v="40477276.296199858"/>
  </r>
  <r>
    <n v="503707"/>
    <n v="11437"/>
    <d v="2026-01-13T00:00:00"/>
    <x v="29"/>
    <x v="1"/>
    <s v="Ahmedabad"/>
    <s v="Gujarat"/>
    <x v="1"/>
    <x v="9"/>
    <x v="11"/>
    <x v="2"/>
    <n v="2416.2199999999998"/>
    <n v="2416.2199999999998"/>
    <n v="2"/>
    <n v="2367.8955999999998"/>
    <x v="1"/>
    <x v="0"/>
    <x v="0"/>
    <n v="6"/>
    <n v="40477276.296199858"/>
  </r>
  <r>
    <n v="503708"/>
    <n v="11205"/>
    <d v="2026-04-10T00:00:00"/>
    <x v="8"/>
    <x v="0"/>
    <s v="Lucknow"/>
    <s v="Uttar Pradesh"/>
    <x v="2"/>
    <x v="3"/>
    <x v="24"/>
    <x v="1"/>
    <n v="40347.39"/>
    <n v="80694.78"/>
    <n v="10"/>
    <n v="72625.301999999996"/>
    <x v="1"/>
    <x v="0"/>
    <x v="1"/>
    <n v="2"/>
    <n v="40477276.296199858"/>
  </r>
  <r>
    <n v="503709"/>
    <n v="10242"/>
    <d v="2026-05-01T00:00:00"/>
    <x v="7"/>
    <x v="0"/>
    <s v="Nagpur"/>
    <s v="Maharashtra"/>
    <x v="3"/>
    <x v="8"/>
    <x v="37"/>
    <x v="2"/>
    <n v="946.88"/>
    <n v="946.88"/>
    <n v="26"/>
    <n v="700.69119999999998"/>
    <x v="1"/>
    <x v="0"/>
    <x v="1"/>
    <n v="3"/>
    <n v="40477276.296199858"/>
  </r>
  <r>
    <n v="503710"/>
    <n v="10058"/>
    <d v="2026-05-20T00:00:00"/>
    <x v="29"/>
    <x v="1"/>
    <s v="Pune"/>
    <s v="Maharashtra"/>
    <x v="2"/>
    <x v="6"/>
    <x v="48"/>
    <x v="3"/>
    <n v="24073.75"/>
    <n v="72221.25"/>
    <n v="7"/>
    <n v="67165.762499999997"/>
    <x v="0"/>
    <x v="0"/>
    <x v="1"/>
    <n v="4"/>
    <n v="40477276.296199858"/>
  </r>
  <r>
    <n v="503711"/>
    <n v="10365"/>
    <d v="2025-12-12T00:00:00"/>
    <x v="28"/>
    <x v="0"/>
    <s v="Mumbai"/>
    <s v="Maharashtra"/>
    <x v="2"/>
    <x v="6"/>
    <x v="7"/>
    <x v="2"/>
    <n v="5458.81"/>
    <n v="5458.81"/>
    <n v="29"/>
    <n v="3875.7551000000003"/>
    <x v="1"/>
    <x v="0"/>
    <x v="0"/>
    <n v="1"/>
    <n v="40477276.296199858"/>
  </r>
  <r>
    <n v="503712"/>
    <n v="10009"/>
    <d v="2025-07-08T00:00:00"/>
    <x v="26"/>
    <x v="1"/>
    <s v="Delhi"/>
    <s v="Delhi (NCT)"/>
    <x v="3"/>
    <x v="20"/>
    <x v="36"/>
    <x v="2"/>
    <n v="6786.74"/>
    <n v="6786.74"/>
    <n v="24"/>
    <n v="5157.9223999999995"/>
    <x v="1"/>
    <x v="0"/>
    <x v="0"/>
    <n v="2"/>
    <n v="40477276.296199858"/>
  </r>
  <r>
    <n v="503713"/>
    <n v="10028"/>
    <d v="2026-02-02T00:00:00"/>
    <x v="11"/>
    <x v="0"/>
    <s v="Pune"/>
    <s v="Maharashtra"/>
    <x v="0"/>
    <x v="0"/>
    <x v="0"/>
    <x v="2"/>
    <n v="179.23"/>
    <n v="179.23"/>
    <n v="28"/>
    <n v="129.04559999999998"/>
    <x v="1"/>
    <x v="0"/>
    <x v="0"/>
    <n v="2"/>
    <n v="40477276.296199858"/>
  </r>
  <r>
    <n v="503714"/>
    <n v="10419"/>
    <d v="2026-01-26T00:00:00"/>
    <x v="40"/>
    <x v="0"/>
    <s v="Kochi"/>
    <s v="Kerala"/>
    <x v="4"/>
    <x v="15"/>
    <x v="68"/>
    <x v="1"/>
    <n v="711"/>
    <n v="1422"/>
    <n v="4"/>
    <n v="1365.12"/>
    <x v="1"/>
    <x v="0"/>
    <x v="2"/>
    <n v="5"/>
    <n v="40477276.296199858"/>
  </r>
  <r>
    <n v="503715"/>
    <n v="10932"/>
    <d v="2025-05-05T00:00:00"/>
    <x v="32"/>
    <x v="1"/>
    <s v="Indore"/>
    <s v="Madhya Pradesh"/>
    <x v="4"/>
    <x v="21"/>
    <x v="47"/>
    <x v="3"/>
    <n v="461.98"/>
    <n v="1385.94"/>
    <n v="3"/>
    <n v="1344.3617999999999"/>
    <x v="3"/>
    <x v="0"/>
    <x v="1"/>
    <n v="5"/>
    <n v="40477276.296199858"/>
  </r>
  <r>
    <n v="503716"/>
    <n v="10272"/>
    <d v="2026-05-17T00:00:00"/>
    <x v="17"/>
    <x v="1"/>
    <s v="Indore"/>
    <s v="Madhya Pradesh"/>
    <x v="5"/>
    <x v="24"/>
    <x v="87"/>
    <x v="2"/>
    <n v="730.42"/>
    <n v="730.42"/>
    <n v="9"/>
    <n v="664.68219999999997"/>
    <x v="4"/>
    <x v="0"/>
    <x v="0"/>
    <n v="4"/>
    <n v="40477276.296199858"/>
  </r>
  <r>
    <n v="503717"/>
    <n v="10860"/>
    <d v="2025-03-07T00:00:00"/>
    <x v="1"/>
    <x v="1"/>
    <s v="Hyderabad"/>
    <s v="Telangana"/>
    <x v="3"/>
    <x v="4"/>
    <x v="93"/>
    <x v="1"/>
    <n v="1786.01"/>
    <n v="3572.02"/>
    <n v="20"/>
    <n v="2857.616"/>
    <x v="1"/>
    <x v="0"/>
    <x v="1"/>
    <n v="7"/>
    <n v="40477276.296199858"/>
  </r>
  <r>
    <n v="503718"/>
    <n v="11100"/>
    <d v="2025-07-07T00:00:00"/>
    <x v="11"/>
    <x v="1"/>
    <s v="Nagpur"/>
    <s v="Maharashtra"/>
    <x v="0"/>
    <x v="0"/>
    <x v="65"/>
    <x v="2"/>
    <n v="39.25"/>
    <n v="39.25"/>
    <n v="26"/>
    <n v="29.044999999999998"/>
    <x v="5"/>
    <x v="1"/>
    <x v="4"/>
    <n v="6"/>
    <n v="1813400.6490999996"/>
  </r>
  <r>
    <n v="503719"/>
    <n v="10774"/>
    <d v="2025-08-18T00:00:00"/>
    <x v="21"/>
    <x v="1"/>
    <s v="Mumbai"/>
    <s v="Maharashtra"/>
    <x v="1"/>
    <x v="9"/>
    <x v="62"/>
    <x v="2"/>
    <n v="1634.2"/>
    <n v="1634.2"/>
    <n v="25"/>
    <n v="1225.6500000000001"/>
    <x v="2"/>
    <x v="2"/>
    <x v="1"/>
    <n v="0"/>
    <n v="3077928.2320000008"/>
  </r>
  <r>
    <n v="503720"/>
    <n v="11368"/>
    <d v="2026-06-07T00:00:00"/>
    <x v="2"/>
    <x v="0"/>
    <s v="Chennai"/>
    <s v="Tamil Nadu"/>
    <x v="2"/>
    <x v="3"/>
    <x v="57"/>
    <x v="2"/>
    <n v="51472.45"/>
    <n v="51472.45"/>
    <n v="16"/>
    <n v="43236.857999999993"/>
    <x v="0"/>
    <x v="0"/>
    <x v="0"/>
    <n v="3"/>
    <n v="40477276.296199858"/>
  </r>
  <r>
    <n v="503721"/>
    <n v="10317"/>
    <d v="2025-01-20T00:00:00"/>
    <x v="28"/>
    <x v="0"/>
    <s v="Bengaluru"/>
    <s v="Karnataka"/>
    <x v="3"/>
    <x v="8"/>
    <x v="37"/>
    <x v="2"/>
    <n v="926.97"/>
    <n v="926.97"/>
    <n v="22"/>
    <n v="723.03660000000002"/>
    <x v="1"/>
    <x v="0"/>
    <x v="1"/>
    <n v="3"/>
    <n v="40477276.296199858"/>
  </r>
  <r>
    <n v="503722"/>
    <n v="10940"/>
    <d v="2025-08-26T00:00:00"/>
    <x v="41"/>
    <x v="0"/>
    <s v="Pune"/>
    <s v="Maharashtra"/>
    <x v="2"/>
    <x v="3"/>
    <x v="57"/>
    <x v="2"/>
    <n v="53832"/>
    <n v="53832"/>
    <n v="13"/>
    <n v="46833.84"/>
    <x v="0"/>
    <x v="0"/>
    <x v="2"/>
    <n v="3"/>
    <n v="40477276.296199858"/>
  </r>
  <r>
    <n v="503723"/>
    <n v="10269"/>
    <d v="2025-03-11T00:00:00"/>
    <x v="26"/>
    <x v="1"/>
    <s v="Lucknow"/>
    <s v="Uttar Pradesh"/>
    <x v="1"/>
    <x v="2"/>
    <x v="106"/>
    <x v="1"/>
    <n v="6271.79"/>
    <n v="12543.58"/>
    <n v="22"/>
    <n v="9783.992400000001"/>
    <x v="0"/>
    <x v="0"/>
    <x v="1"/>
    <n v="2"/>
    <n v="40477276.296199858"/>
  </r>
  <r>
    <n v="503724"/>
    <n v="10344"/>
    <d v="2025-08-18T00:00:00"/>
    <x v="41"/>
    <x v="0"/>
    <s v="Delhi"/>
    <s v="Delhi (NCT)"/>
    <x v="4"/>
    <x v="18"/>
    <x v="83"/>
    <x v="0"/>
    <n v="316.01"/>
    <n v="1264.04"/>
    <n v="30"/>
    <n v="884.82799999999997"/>
    <x v="2"/>
    <x v="0"/>
    <x v="1"/>
    <n v="1"/>
    <n v="40477276.296199858"/>
  </r>
  <r>
    <n v="503725"/>
    <n v="10287"/>
    <d v="2025-11-27T00:00:00"/>
    <x v="3"/>
    <x v="1"/>
    <s v="Lucknow"/>
    <s v="Uttar Pradesh"/>
    <x v="4"/>
    <x v="18"/>
    <x v="28"/>
    <x v="3"/>
    <n v="404.65"/>
    <n v="1213.9499999999998"/>
    <n v="8"/>
    <n v="1116.8339999999998"/>
    <x v="0"/>
    <x v="0"/>
    <x v="1"/>
    <n v="3"/>
    <n v="40477276.296199858"/>
  </r>
  <r>
    <n v="503726"/>
    <n v="10059"/>
    <d v="2026-07-13T00:00:00"/>
    <x v="11"/>
    <x v="1"/>
    <s v="Mumbai"/>
    <s v="Maharashtra"/>
    <x v="5"/>
    <x v="12"/>
    <x v="19"/>
    <x v="1"/>
    <n v="8213.23"/>
    <n v="16426.46"/>
    <n v="11"/>
    <n v="14619.5494"/>
    <x v="1"/>
    <x v="0"/>
    <x v="2"/>
    <n v="2"/>
    <n v="40477276.296199858"/>
  </r>
  <r>
    <n v="503727"/>
    <n v="10863"/>
    <d v="2026-08-16T00:00:00"/>
    <x v="9"/>
    <x v="2"/>
    <s v="Delhi"/>
    <s v="Delhi (NCT)"/>
    <x v="5"/>
    <x v="12"/>
    <x v="95"/>
    <x v="2"/>
    <n v="416.91"/>
    <n v="416.91"/>
    <n v="22"/>
    <n v="325.18980000000005"/>
    <x v="1"/>
    <x v="0"/>
    <x v="2"/>
    <n v="5"/>
    <n v="40477276.296199858"/>
  </r>
  <r>
    <n v="503728"/>
    <n v="10310"/>
    <d v="2025-07-05T00:00:00"/>
    <x v="3"/>
    <x v="0"/>
    <s v="Chennai"/>
    <s v="Tamil Nadu"/>
    <x v="1"/>
    <x v="12"/>
    <x v="32"/>
    <x v="1"/>
    <n v="2576.2399999999998"/>
    <n v="5152.4799999999996"/>
    <n v="22"/>
    <n v="4018.9343999999996"/>
    <x v="1"/>
    <x v="0"/>
    <x v="4"/>
    <n v="3"/>
    <n v="40477276.296199858"/>
  </r>
  <r>
    <n v="503729"/>
    <n v="10737"/>
    <d v="2025-10-02T00:00:00"/>
    <x v="27"/>
    <x v="1"/>
    <s v="Hyderabad"/>
    <s v="Telangana"/>
    <x v="6"/>
    <x v="19"/>
    <x v="31"/>
    <x v="2"/>
    <n v="794.52"/>
    <n v="794.52"/>
    <n v="14"/>
    <n v="683.28719999999998"/>
    <x v="1"/>
    <x v="0"/>
    <x v="2"/>
    <n v="2"/>
    <n v="40477276.296199858"/>
  </r>
  <r>
    <n v="503730"/>
    <n v="11251"/>
    <d v="2026-04-01T00:00:00"/>
    <x v="11"/>
    <x v="1"/>
    <s v="Kochi"/>
    <s v="Kerala"/>
    <x v="5"/>
    <x v="24"/>
    <x v="97"/>
    <x v="1"/>
    <n v="1045.08"/>
    <n v="2090.16"/>
    <n v="25"/>
    <n v="1567.62"/>
    <x v="3"/>
    <x v="0"/>
    <x v="0"/>
    <n v="3"/>
    <n v="40477276.296199858"/>
  </r>
  <r>
    <n v="503731"/>
    <n v="11251"/>
    <d v="2026-07-20T00:00:00"/>
    <x v="11"/>
    <x v="1"/>
    <s v="Kochi"/>
    <s v="Kerala"/>
    <x v="6"/>
    <x v="16"/>
    <x v="70"/>
    <x v="1"/>
    <n v="627.21"/>
    <n v="1254.42"/>
    <n v="20"/>
    <n v="1003.5360000000001"/>
    <x v="0"/>
    <x v="0"/>
    <x v="0"/>
    <n v="2"/>
    <n v="40477276.296199858"/>
  </r>
  <r>
    <n v="503732"/>
    <n v="10154"/>
    <d v="2026-02-06T00:00:00"/>
    <x v="27"/>
    <x v="2"/>
    <s v="Jaipur"/>
    <s v="Rajasthan"/>
    <x v="2"/>
    <x v="14"/>
    <x v="61"/>
    <x v="2"/>
    <n v="63192.84"/>
    <n v="63192.84"/>
    <n v="5"/>
    <n v="60033.197999999997"/>
    <x v="0"/>
    <x v="0"/>
    <x v="1"/>
    <n v="1"/>
    <n v="40477276.296199858"/>
  </r>
  <r>
    <n v="503733"/>
    <n v="10340"/>
    <d v="2025-12-29T00:00:00"/>
    <x v="41"/>
    <x v="1"/>
    <s v="Mumbai"/>
    <s v="Maharashtra"/>
    <x v="6"/>
    <x v="19"/>
    <x v="41"/>
    <x v="2"/>
    <n v="868.82"/>
    <n v="868.82"/>
    <n v="25"/>
    <n v="651.61500000000001"/>
    <x v="1"/>
    <x v="2"/>
    <x v="4"/>
    <n v="0"/>
    <n v="3077928.2320000008"/>
  </r>
  <r>
    <n v="503734"/>
    <n v="10369"/>
    <d v="2025-03-19T00:00:00"/>
    <x v="8"/>
    <x v="1"/>
    <s v="Coimbatore"/>
    <s v="Tamil Nadu"/>
    <x v="4"/>
    <x v="7"/>
    <x v="10"/>
    <x v="2"/>
    <n v="714.26"/>
    <n v="714.26"/>
    <n v="21"/>
    <n v="564.2654"/>
    <x v="5"/>
    <x v="0"/>
    <x v="0"/>
    <n v="3"/>
    <n v="40477276.296199858"/>
  </r>
  <r>
    <n v="503735"/>
    <n v="10452"/>
    <d v="2025-08-03T00:00:00"/>
    <x v="21"/>
    <x v="1"/>
    <s v="Nashik"/>
    <s v="Maharashtra"/>
    <x v="3"/>
    <x v="11"/>
    <x v="71"/>
    <x v="2"/>
    <n v="845.16"/>
    <n v="845.16"/>
    <n v="29"/>
    <n v="600.06359999999995"/>
    <x v="3"/>
    <x v="0"/>
    <x v="2"/>
    <n v="3"/>
    <n v="40477276.296199858"/>
  </r>
  <r>
    <n v="503736"/>
    <n v="10871"/>
    <d v="2025-04-11T00:00:00"/>
    <x v="3"/>
    <x v="1"/>
    <s v="Surat"/>
    <s v="Gujarat"/>
    <x v="4"/>
    <x v="18"/>
    <x v="28"/>
    <x v="2"/>
    <n v="419.12"/>
    <n v="419.12"/>
    <n v="20"/>
    <n v="335.29600000000005"/>
    <x v="0"/>
    <x v="0"/>
    <x v="2"/>
    <n v="2"/>
    <n v="40477276.296199858"/>
  </r>
  <r>
    <n v="503737"/>
    <n v="10983"/>
    <d v="2026-02-13T00:00:00"/>
    <x v="22"/>
    <x v="0"/>
    <s v="Kolkata"/>
    <s v="West Bengal"/>
    <x v="4"/>
    <x v="15"/>
    <x v="68"/>
    <x v="1"/>
    <n v="668.86"/>
    <n v="1337.72"/>
    <n v="25"/>
    <n v="1003.29"/>
    <x v="1"/>
    <x v="0"/>
    <x v="2"/>
    <n v="4"/>
    <n v="40477276.296199858"/>
  </r>
  <r>
    <n v="503738"/>
    <n v="11386"/>
    <d v="2026-02-16T00:00:00"/>
    <x v="27"/>
    <x v="1"/>
    <s v="Indore"/>
    <s v="Madhya Pradesh"/>
    <x v="0"/>
    <x v="0"/>
    <x v="90"/>
    <x v="2"/>
    <n v="51.1"/>
    <n v="51.1"/>
    <n v="13"/>
    <n v="44.457000000000001"/>
    <x v="3"/>
    <x v="0"/>
    <x v="0"/>
    <n v="3"/>
    <n v="40477276.296199858"/>
  </r>
  <r>
    <n v="503739"/>
    <n v="10567"/>
    <d v="2025-03-24T00:00:00"/>
    <x v="0"/>
    <x v="1"/>
    <s v="Kochi"/>
    <s v="Kerala"/>
    <x v="2"/>
    <x v="5"/>
    <x v="26"/>
    <x v="2"/>
    <n v="5378.79"/>
    <n v="5378.79"/>
    <n v="29"/>
    <n v="3818.9408999999996"/>
    <x v="1"/>
    <x v="0"/>
    <x v="0"/>
    <n v="3"/>
    <n v="40477276.296199858"/>
  </r>
  <r>
    <n v="503740"/>
    <n v="10814"/>
    <d v="2025-01-04T00:00:00"/>
    <x v="25"/>
    <x v="0"/>
    <s v="Chennai"/>
    <s v="Tamil Nadu"/>
    <x v="1"/>
    <x v="9"/>
    <x v="45"/>
    <x v="2"/>
    <n v="1838.17"/>
    <n v="1838.17"/>
    <n v="15"/>
    <n v="1562.4445000000001"/>
    <x v="1"/>
    <x v="0"/>
    <x v="1"/>
    <n v="3"/>
    <n v="40477276.296199858"/>
  </r>
  <r>
    <n v="503741"/>
    <n v="10132"/>
    <d v="2025-02-17T00:00:00"/>
    <x v="8"/>
    <x v="1"/>
    <s v="Delhi"/>
    <s v="Delhi (NCT)"/>
    <x v="1"/>
    <x v="9"/>
    <x v="45"/>
    <x v="2"/>
    <n v="1903.04"/>
    <n v="1903.04"/>
    <n v="20"/>
    <n v="1522.432"/>
    <x v="3"/>
    <x v="0"/>
    <x v="0"/>
    <n v="2"/>
    <n v="40477276.296199858"/>
  </r>
  <r>
    <n v="503742"/>
    <n v="11033"/>
    <d v="2026-02-17T00:00:00"/>
    <x v="11"/>
    <x v="1"/>
    <s v="Bengaluru"/>
    <s v="Karnataka"/>
    <x v="4"/>
    <x v="21"/>
    <x v="64"/>
    <x v="2"/>
    <n v="583.54"/>
    <n v="583.54"/>
    <n v="19"/>
    <n v="472.66739999999999"/>
    <x v="0"/>
    <x v="0"/>
    <x v="0"/>
    <n v="3"/>
    <n v="40477276.296199858"/>
  </r>
  <r>
    <n v="503743"/>
    <n v="10064"/>
    <d v="2025-06-27T00:00:00"/>
    <x v="36"/>
    <x v="1"/>
    <s v="Jaipur"/>
    <s v="Rajasthan"/>
    <x v="2"/>
    <x v="14"/>
    <x v="17"/>
    <x v="3"/>
    <n v="57980.91"/>
    <n v="173942.73"/>
    <n v="16"/>
    <n v="146111.89319999999"/>
    <x v="2"/>
    <x v="0"/>
    <x v="1"/>
    <n v="3"/>
    <n v="40477276.296199858"/>
  </r>
  <r>
    <n v="503744"/>
    <n v="11132"/>
    <d v="2025-01-30T00:00:00"/>
    <x v="15"/>
    <x v="1"/>
    <s v="Mumbai"/>
    <s v="Maharashtra"/>
    <x v="5"/>
    <x v="23"/>
    <x v="109"/>
    <x v="2"/>
    <n v="2367.1799999999998"/>
    <n v="2367.1799999999998"/>
    <n v="8"/>
    <n v="2177.8056000000001"/>
    <x v="3"/>
    <x v="1"/>
    <x v="2"/>
    <n v="5"/>
    <n v="1813400.6490999996"/>
  </r>
  <r>
    <n v="503745"/>
    <n v="11230"/>
    <d v="2025-11-27T00:00:00"/>
    <x v="46"/>
    <x v="0"/>
    <s v="Ranchi"/>
    <s v="Jharkhand"/>
    <x v="5"/>
    <x v="24"/>
    <x v="76"/>
    <x v="2"/>
    <n v="2512.4299999999998"/>
    <n v="2512.4299999999998"/>
    <n v="7"/>
    <n v="2336.5598999999997"/>
    <x v="3"/>
    <x v="0"/>
    <x v="2"/>
    <n v="2"/>
    <n v="40477276.296199858"/>
  </r>
  <r>
    <n v="503746"/>
    <n v="11388"/>
    <d v="2025-09-07T00:00:00"/>
    <x v="9"/>
    <x v="1"/>
    <s v="Kolkata"/>
    <s v="West Bengal"/>
    <x v="4"/>
    <x v="7"/>
    <x v="80"/>
    <x v="2"/>
    <n v="572.64"/>
    <n v="572.64"/>
    <n v="30"/>
    <n v="400.84799999999996"/>
    <x v="3"/>
    <x v="0"/>
    <x v="2"/>
    <n v="5"/>
    <n v="40477276.296199858"/>
  </r>
  <r>
    <n v="503747"/>
    <n v="10019"/>
    <d v="2025-11-17T00:00:00"/>
    <x v="2"/>
    <x v="1"/>
    <s v="Surat"/>
    <s v="Gujarat"/>
    <x v="3"/>
    <x v="4"/>
    <x v="88"/>
    <x v="1"/>
    <n v="6579.32"/>
    <n v="13158.64"/>
    <n v="22"/>
    <n v="10263.7392"/>
    <x v="0"/>
    <x v="1"/>
    <x v="2"/>
    <n v="1"/>
    <n v="1813400.6490999996"/>
  </r>
  <r>
    <n v="503748"/>
    <n v="10757"/>
    <d v="2025-05-24T00:00:00"/>
    <x v="15"/>
    <x v="1"/>
    <s v="Bhopal"/>
    <s v="Madhya Pradesh"/>
    <x v="6"/>
    <x v="19"/>
    <x v="41"/>
    <x v="2"/>
    <n v="877.46"/>
    <n v="877.46"/>
    <n v="23"/>
    <n v="675.64420000000007"/>
    <x v="1"/>
    <x v="0"/>
    <x v="1"/>
    <n v="1"/>
    <n v="40477276.296199858"/>
  </r>
  <r>
    <n v="503749"/>
    <n v="11120"/>
    <d v="2025-09-27T00:00:00"/>
    <x v="6"/>
    <x v="0"/>
    <s v="Pune"/>
    <s v="Maharashtra"/>
    <x v="1"/>
    <x v="2"/>
    <x v="66"/>
    <x v="4"/>
    <n v="4113"/>
    <n v="20565"/>
    <n v="14"/>
    <n v="17685.900000000001"/>
    <x v="1"/>
    <x v="0"/>
    <x v="0"/>
    <n v="6"/>
    <n v="40477276.296199858"/>
  </r>
  <r>
    <n v="503750"/>
    <n v="10347"/>
    <d v="2026-01-04T00:00:00"/>
    <x v="17"/>
    <x v="1"/>
    <s v="Bengaluru"/>
    <s v="Karnataka"/>
    <x v="5"/>
    <x v="22"/>
    <x v="102"/>
    <x v="1"/>
    <n v="3600.68"/>
    <n v="7201.36"/>
    <n v="16"/>
    <n v="6049.1423999999997"/>
    <x v="1"/>
    <x v="0"/>
    <x v="1"/>
    <n v="4"/>
    <n v="40477276.296199858"/>
  </r>
  <r>
    <n v="503751"/>
    <n v="11053"/>
    <d v="2025-10-04T00:00:00"/>
    <x v="15"/>
    <x v="1"/>
    <s v="Pune"/>
    <s v="Maharashtra"/>
    <x v="0"/>
    <x v="13"/>
    <x v="67"/>
    <x v="3"/>
    <n v="170.92"/>
    <n v="512.76"/>
    <n v="22"/>
    <n v="399.95280000000002"/>
    <x v="1"/>
    <x v="0"/>
    <x v="4"/>
    <n v="3"/>
    <n v="40477276.296199858"/>
  </r>
  <r>
    <n v="503752"/>
    <n v="10757"/>
    <d v="2025-11-30T00:00:00"/>
    <x v="15"/>
    <x v="1"/>
    <s v="Bhopal"/>
    <s v="Madhya Pradesh"/>
    <x v="1"/>
    <x v="9"/>
    <x v="25"/>
    <x v="1"/>
    <n v="1269.3900000000001"/>
    <n v="2538.7800000000002"/>
    <n v="30"/>
    <n v="1777.146"/>
    <x v="4"/>
    <x v="0"/>
    <x v="1"/>
    <n v="1"/>
    <n v="40477276.296199858"/>
  </r>
  <r>
    <n v="503753"/>
    <n v="10353"/>
    <d v="2025-04-24T00:00:00"/>
    <x v="4"/>
    <x v="0"/>
    <s v="Delhi"/>
    <s v="Delhi (NCT)"/>
    <x v="4"/>
    <x v="21"/>
    <x v="47"/>
    <x v="2"/>
    <n v="429.5"/>
    <n v="429.5"/>
    <n v="22"/>
    <n v="335.01"/>
    <x v="0"/>
    <x v="0"/>
    <x v="1"/>
    <n v="3"/>
    <n v="40477276.296199858"/>
  </r>
  <r>
    <n v="503754"/>
    <n v="10959"/>
    <d v="2025-11-20T00:00:00"/>
    <x v="10"/>
    <x v="0"/>
    <s v="Bengaluru"/>
    <s v="Karnataka"/>
    <x v="6"/>
    <x v="25"/>
    <x v="92"/>
    <x v="1"/>
    <n v="397.59"/>
    <n v="795.18"/>
    <n v="22"/>
    <n v="620.24040000000002"/>
    <x v="1"/>
    <x v="2"/>
    <x v="1"/>
    <n v="0"/>
    <n v="3077928.2320000008"/>
  </r>
  <r>
    <n v="503755"/>
    <n v="10436"/>
    <d v="2025-03-19T00:00:00"/>
    <x v="8"/>
    <x v="0"/>
    <s v="Bhubaneswar"/>
    <s v="Odisha"/>
    <x v="2"/>
    <x v="5"/>
    <x v="33"/>
    <x v="2"/>
    <n v="4332.12"/>
    <n v="4332.12"/>
    <n v="7"/>
    <n v="4028.8715999999995"/>
    <x v="1"/>
    <x v="0"/>
    <x v="2"/>
    <n v="4"/>
    <n v="40477276.296199858"/>
  </r>
  <r>
    <n v="503756"/>
    <n v="11410"/>
    <d v="2026-08-08T00:00:00"/>
    <x v="29"/>
    <x v="1"/>
    <s v="Nashik"/>
    <s v="Maharashtra"/>
    <x v="2"/>
    <x v="14"/>
    <x v="61"/>
    <x v="2"/>
    <n v="64418.74"/>
    <n v="64418.74"/>
    <n v="18"/>
    <n v="52823.366800000003"/>
    <x v="3"/>
    <x v="0"/>
    <x v="4"/>
    <n v="7"/>
    <n v="40477276.296199858"/>
  </r>
  <r>
    <n v="503757"/>
    <n v="10891"/>
    <d v="2025-05-23T00:00:00"/>
    <x v="4"/>
    <x v="0"/>
    <s v="Indore"/>
    <s v="Madhya Pradesh"/>
    <x v="0"/>
    <x v="17"/>
    <x v="38"/>
    <x v="1"/>
    <n v="30.34"/>
    <n v="60.68"/>
    <n v="29"/>
    <n v="43.082799999999999"/>
    <x v="2"/>
    <x v="0"/>
    <x v="2"/>
    <n v="4"/>
    <n v="40477276.296199858"/>
  </r>
  <r>
    <n v="503758"/>
    <n v="11338"/>
    <d v="2025-04-20T00:00:00"/>
    <x v="29"/>
    <x v="1"/>
    <s v="Surat"/>
    <s v="Gujarat"/>
    <x v="3"/>
    <x v="11"/>
    <x v="13"/>
    <x v="1"/>
    <n v="1341.27"/>
    <n v="2682.54"/>
    <n v="21"/>
    <n v="2119.2066"/>
    <x v="1"/>
    <x v="0"/>
    <x v="2"/>
    <n v="4"/>
    <n v="40477276.296199858"/>
  </r>
  <r>
    <n v="503759"/>
    <n v="10976"/>
    <d v="2025-02-12T00:00:00"/>
    <x v="0"/>
    <x v="0"/>
    <s v="Lucknow"/>
    <s v="Uttar Pradesh"/>
    <x v="3"/>
    <x v="20"/>
    <x v="63"/>
    <x v="2"/>
    <n v="6183.85"/>
    <n v="6183.85"/>
    <n v="13"/>
    <n v="5379.9495000000006"/>
    <x v="1"/>
    <x v="0"/>
    <x v="0"/>
    <n v="3"/>
    <n v="40477276.296199858"/>
  </r>
  <r>
    <n v="503760"/>
    <n v="10246"/>
    <d v="2025-09-07T00:00:00"/>
    <x v="12"/>
    <x v="1"/>
    <s v="Dehradun"/>
    <s v="Uttarakhand"/>
    <x v="0"/>
    <x v="10"/>
    <x v="12"/>
    <x v="2"/>
    <n v="202.54"/>
    <n v="202.54"/>
    <n v="14"/>
    <n v="174.18439999999998"/>
    <x v="4"/>
    <x v="2"/>
    <x v="0"/>
    <n v="0"/>
    <n v="3077928.2320000008"/>
  </r>
  <r>
    <n v="503761"/>
    <n v="11350"/>
    <d v="2025-09-10T00:00:00"/>
    <x v="3"/>
    <x v="0"/>
    <s v="Delhi"/>
    <s v="Delhi (NCT)"/>
    <x v="1"/>
    <x v="12"/>
    <x v="27"/>
    <x v="2"/>
    <n v="1896.36"/>
    <n v="1896.36"/>
    <n v="24"/>
    <n v="1441.2336"/>
    <x v="1"/>
    <x v="0"/>
    <x v="2"/>
    <n v="3"/>
    <n v="40477276.296199858"/>
  </r>
  <r>
    <n v="503762"/>
    <n v="10236"/>
    <d v="2026-01-20T00:00:00"/>
    <x v="1"/>
    <x v="2"/>
    <s v="Kolkata"/>
    <s v="West Bengal"/>
    <x v="1"/>
    <x v="2"/>
    <x v="66"/>
    <x v="2"/>
    <n v="3822.9"/>
    <n v="3822.9"/>
    <n v="22"/>
    <n v="2981.8620000000001"/>
    <x v="2"/>
    <x v="0"/>
    <x v="1"/>
    <n v="5"/>
    <n v="40477276.296199858"/>
  </r>
  <r>
    <n v="503763"/>
    <n v="10459"/>
    <d v="2025-04-23T00:00:00"/>
    <x v="41"/>
    <x v="1"/>
    <s v="Mumbai"/>
    <s v="Maharashtra"/>
    <x v="2"/>
    <x v="6"/>
    <x v="60"/>
    <x v="2"/>
    <n v="3465.69"/>
    <n v="3465.69"/>
    <n v="20"/>
    <n v="2772.5520000000001"/>
    <x v="0"/>
    <x v="0"/>
    <x v="4"/>
    <n v="3"/>
    <n v="40477276.296199858"/>
  </r>
  <r>
    <n v="503764"/>
    <n v="10958"/>
    <d v="2025-12-31T00:00:00"/>
    <x v="15"/>
    <x v="1"/>
    <s v="Nagpur"/>
    <s v="Maharashtra"/>
    <x v="0"/>
    <x v="10"/>
    <x v="12"/>
    <x v="2"/>
    <n v="196.31"/>
    <n v="196.31"/>
    <n v="8"/>
    <n v="180.6052"/>
    <x v="1"/>
    <x v="0"/>
    <x v="1"/>
    <n v="2"/>
    <n v="40477276.296199858"/>
  </r>
  <r>
    <n v="503765"/>
    <n v="10157"/>
    <d v="2025-05-21T00:00:00"/>
    <x v="32"/>
    <x v="0"/>
    <s v="Delhi"/>
    <s v="Delhi (NCT)"/>
    <x v="3"/>
    <x v="11"/>
    <x v="72"/>
    <x v="1"/>
    <n v="1874.3"/>
    <n v="3748.6"/>
    <n v="16"/>
    <n v="3148.8239999999996"/>
    <x v="1"/>
    <x v="1"/>
    <x v="2"/>
    <n v="1"/>
    <n v="1813400.6490999996"/>
  </r>
  <r>
    <n v="503766"/>
    <n v="11380"/>
    <d v="2025-04-03T00:00:00"/>
    <x v="44"/>
    <x v="0"/>
    <s v="Lucknow"/>
    <s v="Uttar Pradesh"/>
    <x v="3"/>
    <x v="20"/>
    <x v="44"/>
    <x v="4"/>
    <n v="7601.98"/>
    <n v="38009.899999999994"/>
    <n v="22"/>
    <n v="29647.721999999998"/>
    <x v="0"/>
    <x v="0"/>
    <x v="1"/>
    <n v="3"/>
    <n v="40477276.296199858"/>
  </r>
  <r>
    <n v="503767"/>
    <n v="10234"/>
    <d v="2026-06-04T00:00:00"/>
    <x v="14"/>
    <x v="1"/>
    <s v="Ahmedabad"/>
    <s v="Gujarat"/>
    <x v="1"/>
    <x v="9"/>
    <x v="11"/>
    <x v="2"/>
    <n v="2392.0700000000002"/>
    <n v="2392.0700000000002"/>
    <n v="9"/>
    <n v="2176.7837000000004"/>
    <x v="3"/>
    <x v="0"/>
    <x v="1"/>
    <n v="4"/>
    <n v="40477276.296199858"/>
  </r>
  <r>
    <n v="503768"/>
    <n v="10171"/>
    <d v="2026-04-21T00:00:00"/>
    <x v="2"/>
    <x v="1"/>
    <s v="Indore"/>
    <s v="Madhya Pradesh"/>
    <x v="4"/>
    <x v="7"/>
    <x v="56"/>
    <x v="2"/>
    <n v="775.04"/>
    <n v="775.04"/>
    <n v="16"/>
    <n v="651.03359999999998"/>
    <x v="2"/>
    <x v="0"/>
    <x v="0"/>
    <n v="7"/>
    <n v="40477276.296199858"/>
  </r>
  <r>
    <n v="503769"/>
    <n v="10427"/>
    <d v="2025-04-26T00:00:00"/>
    <x v="22"/>
    <x v="1"/>
    <s v="Ranchi"/>
    <s v="Jharkhand"/>
    <x v="3"/>
    <x v="4"/>
    <x v="4"/>
    <x v="2"/>
    <n v="3136.1"/>
    <n v="3136.1"/>
    <n v="28"/>
    <n v="2257.9919999999997"/>
    <x v="0"/>
    <x v="0"/>
    <x v="2"/>
    <n v="2"/>
    <n v="40477276.296199858"/>
  </r>
  <r>
    <n v="503770"/>
    <n v="10304"/>
    <d v="2026-01-14T00:00:00"/>
    <x v="1"/>
    <x v="1"/>
    <s v="Dehradun"/>
    <s v="Uttarakhand"/>
    <x v="3"/>
    <x v="20"/>
    <x v="36"/>
    <x v="2"/>
    <n v="6357.79"/>
    <n v="6357.79"/>
    <n v="28"/>
    <n v="4577.6088"/>
    <x v="3"/>
    <x v="0"/>
    <x v="2"/>
    <n v="4"/>
    <n v="40477276.296199858"/>
  </r>
  <r>
    <n v="503771"/>
    <n v="10732"/>
    <d v="2026-04-01T00:00:00"/>
    <x v="22"/>
    <x v="1"/>
    <s v="Mumbai"/>
    <s v="Maharashtra"/>
    <x v="6"/>
    <x v="19"/>
    <x v="111"/>
    <x v="1"/>
    <n v="663.7"/>
    <n v="1327.4"/>
    <n v="10"/>
    <n v="1194.6600000000001"/>
    <x v="4"/>
    <x v="0"/>
    <x v="2"/>
    <n v="3"/>
    <n v="40477276.296199858"/>
  </r>
  <r>
    <n v="503772"/>
    <n v="11290"/>
    <d v="2025-08-08T00:00:00"/>
    <x v="0"/>
    <x v="1"/>
    <s v="Delhi"/>
    <s v="Delhi (NCT)"/>
    <x v="2"/>
    <x v="5"/>
    <x v="33"/>
    <x v="2"/>
    <n v="4465.7"/>
    <n v="4465.7"/>
    <n v="28"/>
    <n v="3215.3039999999996"/>
    <x v="0"/>
    <x v="0"/>
    <x v="1"/>
    <n v="3"/>
    <n v="40477276.296199858"/>
  </r>
  <r>
    <n v="503773"/>
    <n v="11400"/>
    <d v="2025-11-10T00:00:00"/>
    <x v="14"/>
    <x v="1"/>
    <s v="Pune"/>
    <s v="Maharashtra"/>
    <x v="0"/>
    <x v="0"/>
    <x v="29"/>
    <x v="2"/>
    <n v="39.06"/>
    <n v="39.06"/>
    <n v="18"/>
    <n v="32.029200000000003"/>
    <x v="3"/>
    <x v="0"/>
    <x v="2"/>
    <n v="2"/>
    <n v="40477276.296199858"/>
  </r>
  <r>
    <n v="503774"/>
    <n v="10382"/>
    <d v="2026-01-09T00:00:00"/>
    <x v="14"/>
    <x v="1"/>
    <s v="Ranchi"/>
    <s v="Jharkhand"/>
    <x v="0"/>
    <x v="17"/>
    <x v="86"/>
    <x v="1"/>
    <n v="731.61"/>
    <n v="1463.22"/>
    <n v="12"/>
    <n v="1287.6336000000001"/>
    <x v="1"/>
    <x v="0"/>
    <x v="1"/>
    <n v="2"/>
    <n v="40477276.296199858"/>
  </r>
  <r>
    <n v="503775"/>
    <n v="10732"/>
    <d v="2025-01-21T00:00:00"/>
    <x v="22"/>
    <x v="1"/>
    <s v="Mumbai"/>
    <s v="Maharashtra"/>
    <x v="4"/>
    <x v="18"/>
    <x v="28"/>
    <x v="1"/>
    <n v="402.36"/>
    <n v="804.72"/>
    <n v="24"/>
    <n v="611.58720000000005"/>
    <x v="1"/>
    <x v="2"/>
    <x v="2"/>
    <n v="0"/>
    <n v="3077928.2320000008"/>
  </r>
  <r>
    <n v="503776"/>
    <n v="10757"/>
    <d v="2025-11-20T00:00:00"/>
    <x v="15"/>
    <x v="1"/>
    <s v="Bhopal"/>
    <s v="Madhya Pradesh"/>
    <x v="0"/>
    <x v="0"/>
    <x v="0"/>
    <x v="1"/>
    <n v="171.94"/>
    <n v="343.88"/>
    <n v="29"/>
    <n v="244.15479999999999"/>
    <x v="0"/>
    <x v="0"/>
    <x v="2"/>
    <n v="4"/>
    <n v="40477276.296199858"/>
  </r>
  <r>
    <n v="503777"/>
    <n v="10009"/>
    <d v="2026-05-30T00:00:00"/>
    <x v="26"/>
    <x v="1"/>
    <s v="Delhi"/>
    <s v="Delhi (NCT)"/>
    <x v="5"/>
    <x v="23"/>
    <x v="91"/>
    <x v="3"/>
    <n v="1901.17"/>
    <n v="5703.51"/>
    <n v="21"/>
    <n v="4505.7728999999999"/>
    <x v="1"/>
    <x v="2"/>
    <x v="2"/>
    <n v="0"/>
    <n v="3077928.2320000008"/>
  </r>
  <r>
    <n v="503778"/>
    <n v="10757"/>
    <d v="2026-02-16T00:00:00"/>
    <x v="15"/>
    <x v="1"/>
    <s v="Bhopal"/>
    <s v="Madhya Pradesh"/>
    <x v="6"/>
    <x v="26"/>
    <x v="82"/>
    <x v="2"/>
    <n v="662.09"/>
    <n v="662.09"/>
    <n v="12"/>
    <n v="582.63920000000007"/>
    <x v="1"/>
    <x v="0"/>
    <x v="4"/>
    <n v="3"/>
    <n v="40477276.296199858"/>
  </r>
  <r>
    <n v="503779"/>
    <n v="10830"/>
    <d v="2026-05-17T00:00:00"/>
    <x v="29"/>
    <x v="0"/>
    <s v="Chennai"/>
    <s v="Tamil Nadu"/>
    <x v="2"/>
    <x v="14"/>
    <x v="23"/>
    <x v="2"/>
    <n v="57861.24"/>
    <n v="57861.24"/>
    <n v="29"/>
    <n v="41081.480399999993"/>
    <x v="1"/>
    <x v="2"/>
    <x v="3"/>
    <n v="0"/>
    <n v="3077928.2320000008"/>
  </r>
  <r>
    <n v="503780"/>
    <n v="11162"/>
    <d v="2025-12-21T00:00:00"/>
    <x v="45"/>
    <x v="0"/>
    <s v="Nagpur"/>
    <s v="Maharashtra"/>
    <x v="2"/>
    <x v="14"/>
    <x v="17"/>
    <x v="0"/>
    <n v="53043.64"/>
    <n v="212174.56"/>
    <n v="3"/>
    <n v="205809.32319999998"/>
    <x v="1"/>
    <x v="0"/>
    <x v="1"/>
    <n v="5"/>
    <n v="40477276.296199858"/>
  </r>
  <r>
    <n v="503781"/>
    <n v="10066"/>
    <d v="2025-05-11T00:00:00"/>
    <x v="30"/>
    <x v="0"/>
    <s v="Indore"/>
    <s v="Madhya Pradesh"/>
    <x v="0"/>
    <x v="10"/>
    <x v="105"/>
    <x v="2"/>
    <n v="209.61"/>
    <n v="209.61"/>
    <n v="3"/>
    <n v="203.32170000000002"/>
    <x v="3"/>
    <x v="0"/>
    <x v="1"/>
    <n v="6"/>
    <n v="40477276.296199858"/>
  </r>
  <r>
    <n v="503782"/>
    <n v="11169"/>
    <d v="2025-03-27T00:00:00"/>
    <x v="1"/>
    <x v="0"/>
    <s v="Lucknow"/>
    <s v="Uttar Pradesh"/>
    <x v="5"/>
    <x v="12"/>
    <x v="43"/>
    <x v="2"/>
    <n v="620.03"/>
    <n v="620.03"/>
    <n v="25"/>
    <n v="465.02249999999998"/>
    <x v="0"/>
    <x v="0"/>
    <x v="0"/>
    <n v="3"/>
    <n v="40477276.296199858"/>
  </r>
  <r>
    <n v="503783"/>
    <n v="10998"/>
    <d v="2026-06-13T00:00:00"/>
    <x v="1"/>
    <x v="1"/>
    <s v="Mysuru"/>
    <s v="Karnataka"/>
    <x v="3"/>
    <x v="20"/>
    <x v="44"/>
    <x v="0"/>
    <n v="7897.52"/>
    <n v="31590.080000000002"/>
    <n v="23"/>
    <n v="24324.3616"/>
    <x v="3"/>
    <x v="0"/>
    <x v="1"/>
    <n v="5"/>
    <n v="40477276.296199858"/>
  </r>
  <r>
    <n v="503784"/>
    <n v="11088"/>
    <d v="2025-08-28T00:00:00"/>
    <x v="27"/>
    <x v="0"/>
    <s v="Mumbai"/>
    <s v="Maharashtra"/>
    <x v="2"/>
    <x v="14"/>
    <x v="23"/>
    <x v="2"/>
    <n v="56524.08"/>
    <n v="56524.08"/>
    <n v="30"/>
    <n v="39566.856"/>
    <x v="1"/>
    <x v="0"/>
    <x v="2"/>
    <n v="3"/>
    <n v="40477276.296199858"/>
  </r>
  <r>
    <n v="503785"/>
    <n v="10184"/>
    <d v="2026-04-12T00:00:00"/>
    <x v="15"/>
    <x v="0"/>
    <s v="Kolkata"/>
    <s v="West Bengal"/>
    <x v="6"/>
    <x v="26"/>
    <x v="82"/>
    <x v="2"/>
    <n v="691.83"/>
    <n v="691.83"/>
    <n v="4"/>
    <n v="664.15679999999998"/>
    <x v="1"/>
    <x v="1"/>
    <x v="0"/>
    <n v="5"/>
    <n v="1813400.6490999996"/>
  </r>
  <r>
    <n v="503786"/>
    <n v="11170"/>
    <d v="2025-02-24T00:00:00"/>
    <x v="4"/>
    <x v="0"/>
    <s v="Coimbatore"/>
    <s v="Tamil Nadu"/>
    <x v="2"/>
    <x v="5"/>
    <x v="34"/>
    <x v="2"/>
    <n v="1506.87"/>
    <n v="1506.87"/>
    <n v="3"/>
    <n v="1461.6638999999998"/>
    <x v="1"/>
    <x v="0"/>
    <x v="1"/>
    <n v="3"/>
    <n v="40477276.296199858"/>
  </r>
  <r>
    <n v="503787"/>
    <n v="11094"/>
    <d v="2025-12-15T00:00:00"/>
    <x v="8"/>
    <x v="1"/>
    <s v="Mumbai"/>
    <s v="Maharashtra"/>
    <x v="6"/>
    <x v="26"/>
    <x v="82"/>
    <x v="1"/>
    <n v="708.25"/>
    <n v="1416.5"/>
    <n v="7"/>
    <n v="1317.3449999999998"/>
    <x v="1"/>
    <x v="0"/>
    <x v="1"/>
    <n v="3"/>
    <n v="40477276.296199858"/>
  </r>
  <r>
    <n v="503788"/>
    <n v="11271"/>
    <d v="2025-03-04T00:00:00"/>
    <x v="6"/>
    <x v="0"/>
    <s v="Pune"/>
    <s v="Maharashtra"/>
    <x v="3"/>
    <x v="4"/>
    <x v="4"/>
    <x v="3"/>
    <n v="3489.49"/>
    <n v="10468.469999999999"/>
    <n v="9"/>
    <n v="9526.3076999999994"/>
    <x v="1"/>
    <x v="0"/>
    <x v="1"/>
    <n v="7"/>
    <n v="40477276.296199858"/>
  </r>
  <r>
    <n v="503789"/>
    <n v="10828"/>
    <d v="2026-07-15T00:00:00"/>
    <x v="41"/>
    <x v="1"/>
    <s v="Mumbai"/>
    <s v="Maharashtra"/>
    <x v="4"/>
    <x v="15"/>
    <x v="18"/>
    <x v="3"/>
    <n v="627.49"/>
    <n v="1882.47"/>
    <n v="10"/>
    <n v="1694.223"/>
    <x v="1"/>
    <x v="0"/>
    <x v="1"/>
    <n v="3"/>
    <n v="40477276.296199858"/>
  </r>
  <r>
    <n v="503790"/>
    <n v="11242"/>
    <d v="2026-05-21T00:00:00"/>
    <x v="3"/>
    <x v="1"/>
    <s v="Ranchi"/>
    <s v="Jharkhand"/>
    <x v="5"/>
    <x v="23"/>
    <x v="94"/>
    <x v="2"/>
    <n v="769.82"/>
    <n v="769.82"/>
    <n v="19"/>
    <n v="623.55420000000004"/>
    <x v="4"/>
    <x v="0"/>
    <x v="0"/>
    <n v="4"/>
    <n v="40477276.296199858"/>
  </r>
  <r>
    <n v="503791"/>
    <n v="11269"/>
    <d v="2025-10-29T00:00:00"/>
    <x v="16"/>
    <x v="1"/>
    <s v="Ahmedabad"/>
    <s v="Gujarat"/>
    <x v="2"/>
    <x v="14"/>
    <x v="17"/>
    <x v="2"/>
    <n v="59182.85"/>
    <n v="59182.85"/>
    <n v="24"/>
    <n v="44978.966"/>
    <x v="0"/>
    <x v="0"/>
    <x v="0"/>
    <n v="1"/>
    <n v="40477276.296199858"/>
  </r>
  <r>
    <n v="503792"/>
    <n v="11392"/>
    <d v="2025-06-06T00:00:00"/>
    <x v="14"/>
    <x v="0"/>
    <s v="Hyderabad"/>
    <s v="Telangana"/>
    <x v="1"/>
    <x v="12"/>
    <x v="27"/>
    <x v="0"/>
    <n v="2050.8000000000002"/>
    <n v="8203.2000000000007"/>
    <n v="13"/>
    <n v="7136.7840000000006"/>
    <x v="4"/>
    <x v="0"/>
    <x v="1"/>
    <n v="3"/>
    <n v="40477276.296199858"/>
  </r>
  <r>
    <n v="503793"/>
    <n v="10011"/>
    <d v="2025-08-26T00:00:00"/>
    <x v="26"/>
    <x v="0"/>
    <s v="Ranchi"/>
    <s v="Jharkhand"/>
    <x v="2"/>
    <x v="14"/>
    <x v="77"/>
    <x v="1"/>
    <n v="68787.070000000007"/>
    <n v="137574.14000000001"/>
    <n v="25"/>
    <n v="103180.60500000001"/>
    <x v="1"/>
    <x v="0"/>
    <x v="2"/>
    <n v="2"/>
    <n v="40477276.296199858"/>
  </r>
  <r>
    <n v="503794"/>
    <n v="10289"/>
    <d v="2026-02-21T00:00:00"/>
    <x v="27"/>
    <x v="0"/>
    <s v="Chennai"/>
    <s v="Tamil Nadu"/>
    <x v="5"/>
    <x v="24"/>
    <x v="76"/>
    <x v="1"/>
    <n v="2382.46"/>
    <n v="4764.92"/>
    <n v="11"/>
    <n v="4240.7788"/>
    <x v="0"/>
    <x v="0"/>
    <x v="2"/>
    <n v="3"/>
    <n v="40477276.296199858"/>
  </r>
  <r>
    <n v="503795"/>
    <n v="11265"/>
    <d v="2026-01-07T00:00:00"/>
    <x v="25"/>
    <x v="1"/>
    <s v="Indore"/>
    <s v="Madhya Pradesh"/>
    <x v="3"/>
    <x v="11"/>
    <x v="71"/>
    <x v="1"/>
    <n v="768.97"/>
    <n v="1537.94"/>
    <n v="24"/>
    <n v="1168.8344"/>
    <x v="1"/>
    <x v="0"/>
    <x v="1"/>
    <n v="4"/>
    <n v="40477276.296199858"/>
  </r>
  <r>
    <n v="503796"/>
    <n v="10430"/>
    <d v="2026-03-04T00:00:00"/>
    <x v="0"/>
    <x v="0"/>
    <s v="Bhopal"/>
    <s v="Madhya Pradesh"/>
    <x v="2"/>
    <x v="5"/>
    <x v="34"/>
    <x v="2"/>
    <n v="1488.51"/>
    <n v="1488.51"/>
    <n v="14"/>
    <n v="1280.1186"/>
    <x v="2"/>
    <x v="1"/>
    <x v="2"/>
    <n v="3"/>
    <n v="1813400.6490999996"/>
  </r>
  <r>
    <n v="503797"/>
    <n v="10571"/>
    <d v="2026-08-01T00:00:00"/>
    <x v="20"/>
    <x v="0"/>
    <s v="Nagpur"/>
    <s v="Maharashtra"/>
    <x v="6"/>
    <x v="19"/>
    <x v="104"/>
    <x v="1"/>
    <n v="750.66"/>
    <n v="1501.32"/>
    <n v="13"/>
    <n v="1306.1484"/>
    <x v="3"/>
    <x v="0"/>
    <x v="0"/>
    <n v="6"/>
    <n v="40477276.296199858"/>
  </r>
  <r>
    <n v="503798"/>
    <n v="10908"/>
    <d v="2026-07-28T00:00:00"/>
    <x v="28"/>
    <x v="1"/>
    <s v="Jaipur"/>
    <s v="Rajasthan"/>
    <x v="1"/>
    <x v="2"/>
    <x v="66"/>
    <x v="2"/>
    <n v="4232.95"/>
    <n v="4232.95"/>
    <n v="17"/>
    <n v="3513.3484999999996"/>
    <x v="5"/>
    <x v="1"/>
    <x v="2"/>
    <n v="1"/>
    <n v="1813400.6490999996"/>
  </r>
  <r>
    <n v="503799"/>
    <n v="10852"/>
    <d v="2025-08-02T00:00:00"/>
    <x v="41"/>
    <x v="0"/>
    <s v="Gurugram"/>
    <s v="Haryana"/>
    <x v="6"/>
    <x v="19"/>
    <x v="31"/>
    <x v="3"/>
    <n v="782.15"/>
    <n v="2346.4499999999998"/>
    <n v="13"/>
    <n v="2041.4114999999999"/>
    <x v="0"/>
    <x v="0"/>
    <x v="2"/>
    <n v="3"/>
    <n v="40477276.296199858"/>
  </r>
  <r>
    <n v="503800"/>
    <n v="11247"/>
    <d v="2025-04-26T00:00:00"/>
    <x v="20"/>
    <x v="0"/>
    <s v="Ahmedabad"/>
    <s v="Gujarat"/>
    <x v="0"/>
    <x v="17"/>
    <x v="21"/>
    <x v="2"/>
    <n v="166.43"/>
    <n v="166.43"/>
    <n v="7"/>
    <n v="154.7799"/>
    <x v="1"/>
    <x v="0"/>
    <x v="1"/>
    <n v="3"/>
    <n v="40477276.296199858"/>
  </r>
  <r>
    <n v="503801"/>
    <n v="10120"/>
    <d v="2025-09-02T00:00:00"/>
    <x v="28"/>
    <x v="0"/>
    <s v="Gurugram"/>
    <s v="Haryana"/>
    <x v="3"/>
    <x v="8"/>
    <x v="14"/>
    <x v="2"/>
    <n v="732.07"/>
    <n v="732.07"/>
    <n v="22"/>
    <n v="571.01460000000009"/>
    <x v="0"/>
    <x v="0"/>
    <x v="0"/>
    <n v="1"/>
    <n v="40477276.296199858"/>
  </r>
  <r>
    <n v="503802"/>
    <n v="11190"/>
    <d v="2026-01-14T00:00:00"/>
    <x v="22"/>
    <x v="1"/>
    <s v="Surat"/>
    <s v="Gujarat"/>
    <x v="5"/>
    <x v="24"/>
    <x v="76"/>
    <x v="2"/>
    <n v="2499.14"/>
    <n v="2499.14"/>
    <n v="26"/>
    <n v="1849.3635999999999"/>
    <x v="3"/>
    <x v="0"/>
    <x v="2"/>
    <n v="2"/>
    <n v="40477276.296199858"/>
  </r>
  <r>
    <n v="503803"/>
    <n v="10969"/>
    <d v="2025-03-30T00:00:00"/>
    <x v="20"/>
    <x v="1"/>
    <s v="Lucknow"/>
    <s v="Uttar Pradesh"/>
    <x v="2"/>
    <x v="5"/>
    <x v="26"/>
    <x v="2"/>
    <n v="5614.56"/>
    <n v="5614.56"/>
    <n v="21"/>
    <n v="4435.5024000000003"/>
    <x v="1"/>
    <x v="0"/>
    <x v="2"/>
    <n v="4"/>
    <n v="40477276.296199858"/>
  </r>
  <r>
    <n v="503804"/>
    <n v="10387"/>
    <d v="2025-11-26T00:00:00"/>
    <x v="11"/>
    <x v="1"/>
    <s v="Mumbai"/>
    <s v="Maharashtra"/>
    <x v="4"/>
    <x v="18"/>
    <x v="28"/>
    <x v="2"/>
    <n v="413.31"/>
    <n v="413.31"/>
    <n v="8"/>
    <n v="380.24520000000001"/>
    <x v="3"/>
    <x v="0"/>
    <x v="1"/>
    <n v="7"/>
    <n v="40477276.296199858"/>
  </r>
  <r>
    <n v="503805"/>
    <n v="10045"/>
    <d v="2026-01-15T00:00:00"/>
    <x v="17"/>
    <x v="0"/>
    <s v="Bengaluru"/>
    <s v="Karnataka"/>
    <x v="1"/>
    <x v="12"/>
    <x v="27"/>
    <x v="1"/>
    <n v="1976.47"/>
    <n v="3952.94"/>
    <n v="12"/>
    <n v="3478.5871999999999"/>
    <x v="1"/>
    <x v="0"/>
    <x v="1"/>
    <n v="3"/>
    <n v="40477276.296199858"/>
  </r>
  <r>
    <n v="503806"/>
    <n v="10910"/>
    <d v="2026-06-05T00:00:00"/>
    <x v="46"/>
    <x v="1"/>
    <s v="Vadodara"/>
    <s v="Gujarat"/>
    <x v="0"/>
    <x v="17"/>
    <x v="35"/>
    <x v="1"/>
    <n v="300.52"/>
    <n v="601.04"/>
    <n v="21"/>
    <n v="474.82159999999999"/>
    <x v="2"/>
    <x v="0"/>
    <x v="2"/>
    <n v="1"/>
    <n v="40477276.296199858"/>
  </r>
  <r>
    <n v="503807"/>
    <n v="10234"/>
    <d v="2026-07-10T00:00:00"/>
    <x v="14"/>
    <x v="1"/>
    <s v="Ahmedabad"/>
    <s v="Gujarat"/>
    <x v="6"/>
    <x v="16"/>
    <x v="75"/>
    <x v="2"/>
    <n v="668.47"/>
    <n v="668.47"/>
    <n v="27"/>
    <n v="487.98310000000004"/>
    <x v="0"/>
    <x v="0"/>
    <x v="1"/>
    <n v="3"/>
    <n v="40477276.296199858"/>
  </r>
  <r>
    <n v="503808"/>
    <n v="11008"/>
    <d v="2025-08-30T00:00:00"/>
    <x v="1"/>
    <x v="1"/>
    <s v="Delhi"/>
    <s v="Delhi (NCT)"/>
    <x v="1"/>
    <x v="1"/>
    <x v="84"/>
    <x v="1"/>
    <n v="2333.9899999999998"/>
    <n v="4667.9799999999996"/>
    <n v="9"/>
    <n v="4247.8617999999997"/>
    <x v="1"/>
    <x v="0"/>
    <x v="2"/>
    <n v="6"/>
    <n v="40477276.296199858"/>
  </r>
  <r>
    <n v="503809"/>
    <n v="11069"/>
    <d v="2025-08-25T00:00:00"/>
    <x v="26"/>
    <x v="0"/>
    <s v="Indore"/>
    <s v="Madhya Pradesh"/>
    <x v="2"/>
    <x v="5"/>
    <x v="26"/>
    <x v="2"/>
    <n v="5401.36"/>
    <n v="5401.36"/>
    <n v="15"/>
    <n v="4591.1559999999999"/>
    <x v="2"/>
    <x v="0"/>
    <x v="1"/>
    <n v="2"/>
    <n v="40477276.296199858"/>
  </r>
  <r>
    <n v="503810"/>
    <n v="10498"/>
    <d v="2025-07-02T00:00:00"/>
    <x v="3"/>
    <x v="1"/>
    <s v="Chennai"/>
    <s v="Tamil Nadu"/>
    <x v="4"/>
    <x v="18"/>
    <x v="83"/>
    <x v="2"/>
    <n v="295.17"/>
    <n v="295.17"/>
    <n v="10"/>
    <n v="265.65300000000002"/>
    <x v="1"/>
    <x v="0"/>
    <x v="2"/>
    <n v="4"/>
    <n v="40477276.296199858"/>
  </r>
  <r>
    <n v="503811"/>
    <n v="11435"/>
    <d v="2025-10-09T00:00:00"/>
    <x v="3"/>
    <x v="0"/>
    <s v="Kolkata"/>
    <s v="West Bengal"/>
    <x v="5"/>
    <x v="24"/>
    <x v="87"/>
    <x v="2"/>
    <n v="657.91"/>
    <n v="657.91"/>
    <n v="29"/>
    <n v="467.11609999999996"/>
    <x v="0"/>
    <x v="0"/>
    <x v="1"/>
    <n v="1"/>
    <n v="40477276.296199858"/>
  </r>
  <r>
    <n v="503812"/>
    <n v="10470"/>
    <d v="2025-11-05T00:00:00"/>
    <x v="41"/>
    <x v="0"/>
    <s v="Nagpur"/>
    <s v="Maharashtra"/>
    <x v="4"/>
    <x v="15"/>
    <x v="18"/>
    <x v="1"/>
    <n v="566.74"/>
    <n v="1133.48"/>
    <n v="19"/>
    <n v="918.11880000000008"/>
    <x v="0"/>
    <x v="0"/>
    <x v="1"/>
    <n v="5"/>
    <n v="40477276.296199858"/>
  </r>
  <r>
    <n v="503813"/>
    <n v="10673"/>
    <d v="2026-07-09T00:00:00"/>
    <x v="12"/>
    <x v="0"/>
    <s v="Chennai"/>
    <s v="Tamil Nadu"/>
    <x v="1"/>
    <x v="9"/>
    <x v="45"/>
    <x v="1"/>
    <n v="1980.71"/>
    <n v="3961.42"/>
    <n v="5"/>
    <n v="3763.3489999999997"/>
    <x v="3"/>
    <x v="0"/>
    <x v="0"/>
    <n v="1"/>
    <n v="40477276.296199858"/>
  </r>
  <r>
    <n v="503814"/>
    <n v="10488"/>
    <d v="2026-07-30T00:00:00"/>
    <x v="33"/>
    <x v="0"/>
    <s v="Kolkata"/>
    <s v="West Bengal"/>
    <x v="4"/>
    <x v="21"/>
    <x v="64"/>
    <x v="2"/>
    <n v="603.57000000000005"/>
    <n v="603.57000000000005"/>
    <n v="12"/>
    <n v="531.14160000000004"/>
    <x v="2"/>
    <x v="2"/>
    <x v="0"/>
    <n v="0"/>
    <n v="3077928.2320000008"/>
  </r>
  <r>
    <n v="503815"/>
    <n v="10219"/>
    <d v="2025-12-16T00:00:00"/>
    <x v="26"/>
    <x v="0"/>
    <s v="Delhi"/>
    <s v="Delhi (NCT)"/>
    <x v="3"/>
    <x v="4"/>
    <x v="4"/>
    <x v="3"/>
    <n v="3399.67"/>
    <n v="10199.01"/>
    <n v="22"/>
    <n v="7955.2278000000006"/>
    <x v="1"/>
    <x v="0"/>
    <x v="2"/>
    <n v="2"/>
    <n v="40477276.296199858"/>
  </r>
  <r>
    <n v="503816"/>
    <n v="11345"/>
    <d v="2025-07-13T00:00:00"/>
    <x v="39"/>
    <x v="1"/>
    <s v="Indore"/>
    <s v="Madhya Pradesh"/>
    <x v="3"/>
    <x v="20"/>
    <x v="36"/>
    <x v="2"/>
    <n v="6476.72"/>
    <n v="6476.72"/>
    <n v="6"/>
    <n v="6088.1167999999998"/>
    <x v="1"/>
    <x v="1"/>
    <x v="2"/>
    <n v="2"/>
    <n v="1813400.6490999996"/>
  </r>
  <r>
    <n v="503817"/>
    <n v="10054"/>
    <d v="2025-03-22T00:00:00"/>
    <x v="1"/>
    <x v="0"/>
    <s v="Bengaluru"/>
    <s v="Karnataka"/>
    <x v="1"/>
    <x v="1"/>
    <x v="74"/>
    <x v="2"/>
    <n v="2016.91"/>
    <n v="2016.91"/>
    <n v="2"/>
    <n v="1976.5717999999999"/>
    <x v="1"/>
    <x v="0"/>
    <x v="1"/>
    <n v="2"/>
    <n v="40477276.296199858"/>
  </r>
  <r>
    <n v="503818"/>
    <n v="11208"/>
    <d v="2026-07-01T00:00:00"/>
    <x v="14"/>
    <x v="1"/>
    <s v="Bengaluru"/>
    <s v="Karnataka"/>
    <x v="4"/>
    <x v="18"/>
    <x v="53"/>
    <x v="1"/>
    <n v="626.69000000000005"/>
    <n v="1253.3800000000001"/>
    <n v="4"/>
    <n v="1203.2448000000002"/>
    <x v="1"/>
    <x v="0"/>
    <x v="1"/>
    <n v="2"/>
    <n v="40477276.296199858"/>
  </r>
  <r>
    <n v="503819"/>
    <n v="10095"/>
    <d v="2026-04-20T00:00:00"/>
    <x v="12"/>
    <x v="0"/>
    <s v="Bengaluru"/>
    <s v="Karnataka"/>
    <x v="5"/>
    <x v="24"/>
    <x v="76"/>
    <x v="2"/>
    <n v="2542.86"/>
    <n v="2542.86"/>
    <n v="24"/>
    <n v="1932.5736000000002"/>
    <x v="3"/>
    <x v="0"/>
    <x v="1"/>
    <n v="3"/>
    <n v="40477276.296199858"/>
  </r>
  <r>
    <n v="503820"/>
    <n v="11190"/>
    <d v="2025-01-01T00:00:00"/>
    <x v="22"/>
    <x v="1"/>
    <s v="Surat"/>
    <s v="Gujarat"/>
    <x v="2"/>
    <x v="5"/>
    <x v="34"/>
    <x v="1"/>
    <n v="1520.65"/>
    <n v="3041.3"/>
    <n v="10"/>
    <n v="2737.17"/>
    <x v="0"/>
    <x v="0"/>
    <x v="1"/>
    <n v="4"/>
    <n v="40477276.296199858"/>
  </r>
  <r>
    <n v="503821"/>
    <n v="11244"/>
    <d v="2026-07-23T00:00:00"/>
    <x v="22"/>
    <x v="0"/>
    <s v="Bengaluru"/>
    <s v="Karnataka"/>
    <x v="2"/>
    <x v="14"/>
    <x v="61"/>
    <x v="2"/>
    <n v="61276.57"/>
    <n v="61276.57"/>
    <n v="24"/>
    <n v="46570.193200000002"/>
    <x v="1"/>
    <x v="0"/>
    <x v="2"/>
    <n v="4"/>
    <n v="40477276.296199858"/>
  </r>
  <r>
    <n v="503822"/>
    <n v="10609"/>
    <d v="2026-03-07T00:00:00"/>
    <x v="0"/>
    <x v="1"/>
    <s v="Surat"/>
    <s v="Gujarat"/>
    <x v="3"/>
    <x v="20"/>
    <x v="36"/>
    <x v="1"/>
    <n v="6617.74"/>
    <n v="13235.48"/>
    <n v="7"/>
    <n v="12308.996399999998"/>
    <x v="1"/>
    <x v="0"/>
    <x v="0"/>
    <n v="5"/>
    <n v="40477276.296199858"/>
  </r>
  <r>
    <n v="503823"/>
    <n v="10384"/>
    <d v="2026-02-16T00:00:00"/>
    <x v="41"/>
    <x v="0"/>
    <s v="Hyderabad"/>
    <s v="Telangana"/>
    <x v="2"/>
    <x v="6"/>
    <x v="7"/>
    <x v="1"/>
    <n v="5643.01"/>
    <n v="11286.02"/>
    <n v="20"/>
    <n v="9028.8160000000007"/>
    <x v="5"/>
    <x v="0"/>
    <x v="0"/>
    <n v="3"/>
    <n v="40477276.296199858"/>
  </r>
  <r>
    <n v="503824"/>
    <n v="11269"/>
    <d v="2026-07-29T00:00:00"/>
    <x v="16"/>
    <x v="1"/>
    <s v="Ahmedabad"/>
    <s v="Gujarat"/>
    <x v="4"/>
    <x v="15"/>
    <x v="68"/>
    <x v="2"/>
    <n v="685.67"/>
    <n v="685.67"/>
    <n v="25"/>
    <n v="514.25249999999994"/>
    <x v="0"/>
    <x v="1"/>
    <x v="1"/>
    <n v="3"/>
    <n v="1813400.6490999996"/>
  </r>
  <r>
    <n v="503825"/>
    <n v="10402"/>
    <d v="2026-06-07T00:00:00"/>
    <x v="14"/>
    <x v="1"/>
    <s v="Nashik"/>
    <s v="Maharashtra"/>
    <x v="2"/>
    <x v="6"/>
    <x v="60"/>
    <x v="2"/>
    <n v="3425.81"/>
    <n v="3425.81"/>
    <n v="26"/>
    <n v="2535.0994000000001"/>
    <x v="3"/>
    <x v="0"/>
    <x v="0"/>
    <n v="6"/>
    <n v="40477276.296199858"/>
  </r>
  <r>
    <n v="503826"/>
    <n v="11107"/>
    <d v="2026-08-05T00:00:00"/>
    <x v="1"/>
    <x v="0"/>
    <s v="Bhopal"/>
    <s v="Madhya Pradesh"/>
    <x v="4"/>
    <x v="15"/>
    <x v="73"/>
    <x v="2"/>
    <n v="491.38"/>
    <n v="491.38"/>
    <n v="14"/>
    <n v="422.58679999999998"/>
    <x v="0"/>
    <x v="0"/>
    <x v="0"/>
    <n v="3"/>
    <n v="40477276.296199858"/>
  </r>
  <r>
    <n v="503827"/>
    <n v="10615"/>
    <d v="2026-04-06T00:00:00"/>
    <x v="48"/>
    <x v="1"/>
    <s v="Delhi"/>
    <s v="Delhi (NCT)"/>
    <x v="5"/>
    <x v="23"/>
    <x v="59"/>
    <x v="2"/>
    <n v="1968.05"/>
    <n v="1968.05"/>
    <n v="10"/>
    <n v="1771.2449999999999"/>
    <x v="1"/>
    <x v="0"/>
    <x v="2"/>
    <n v="4"/>
    <n v="40477276.296199858"/>
  </r>
  <r>
    <n v="503828"/>
    <n v="10167"/>
    <d v="2025-01-22T00:00:00"/>
    <x v="4"/>
    <x v="1"/>
    <s v="Mumbai"/>
    <s v="Maharashtra"/>
    <x v="2"/>
    <x v="6"/>
    <x v="48"/>
    <x v="2"/>
    <n v="23679.71"/>
    <n v="23679.71"/>
    <n v="4"/>
    <n v="22732.5216"/>
    <x v="3"/>
    <x v="0"/>
    <x v="1"/>
    <n v="7"/>
    <n v="40477276.296199858"/>
  </r>
  <r>
    <n v="503829"/>
    <n v="10240"/>
    <d v="2026-04-18T00:00:00"/>
    <x v="4"/>
    <x v="1"/>
    <s v="Pune"/>
    <s v="Maharashtra"/>
    <x v="4"/>
    <x v="15"/>
    <x v="96"/>
    <x v="2"/>
    <n v="823.14"/>
    <n v="823.14"/>
    <n v="5"/>
    <n v="781.98299999999995"/>
    <x v="1"/>
    <x v="0"/>
    <x v="4"/>
    <n v="3"/>
    <n v="40477276.296199858"/>
  </r>
  <r>
    <n v="503830"/>
    <n v="10269"/>
    <d v="2025-07-05T00:00:00"/>
    <x v="26"/>
    <x v="1"/>
    <s v="Lucknow"/>
    <s v="Uttar Pradesh"/>
    <x v="3"/>
    <x v="20"/>
    <x v="44"/>
    <x v="2"/>
    <n v="8198.3799999999992"/>
    <n v="8198.3799999999992"/>
    <n v="30"/>
    <n v="5738.8659999999991"/>
    <x v="5"/>
    <x v="0"/>
    <x v="0"/>
    <n v="7"/>
    <n v="40477276.296199858"/>
  </r>
  <r>
    <n v="503831"/>
    <n v="10038"/>
    <d v="2025-04-04T00:00:00"/>
    <x v="0"/>
    <x v="1"/>
    <s v="Hyderabad"/>
    <s v="Telangana"/>
    <x v="6"/>
    <x v="19"/>
    <x v="41"/>
    <x v="2"/>
    <n v="885.4"/>
    <n v="885.4"/>
    <n v="30"/>
    <n v="619.78"/>
    <x v="1"/>
    <x v="0"/>
    <x v="2"/>
    <n v="4"/>
    <n v="40477276.296199858"/>
  </r>
  <r>
    <n v="503832"/>
    <n v="10417"/>
    <d v="2025-11-02T00:00:00"/>
    <x v="9"/>
    <x v="1"/>
    <s v="Vadodara"/>
    <s v="Gujarat"/>
    <x v="5"/>
    <x v="22"/>
    <x v="52"/>
    <x v="0"/>
    <n v="962.18"/>
    <n v="3848.72"/>
    <n v="23"/>
    <n v="2963.5144"/>
    <x v="2"/>
    <x v="0"/>
    <x v="2"/>
    <n v="2"/>
    <n v="40477276.296199858"/>
  </r>
  <r>
    <n v="503833"/>
    <n v="11158"/>
    <d v="2026-06-10T00:00:00"/>
    <x v="45"/>
    <x v="0"/>
    <s v="Kolkata"/>
    <s v="West Bengal"/>
    <x v="5"/>
    <x v="24"/>
    <x v="76"/>
    <x v="2"/>
    <n v="2388.75"/>
    <n v="2388.75"/>
    <n v="3"/>
    <n v="2317.0875000000001"/>
    <x v="3"/>
    <x v="0"/>
    <x v="1"/>
    <n v="2"/>
    <n v="40477276.296199858"/>
  </r>
  <r>
    <n v="503834"/>
    <n v="10255"/>
    <d v="2025-06-11T00:00:00"/>
    <x v="35"/>
    <x v="1"/>
    <s v="Nagpur"/>
    <s v="Maharashtra"/>
    <x v="2"/>
    <x v="3"/>
    <x v="40"/>
    <x v="2"/>
    <n v="70619.179999999993"/>
    <n v="70619.179999999993"/>
    <n v="8"/>
    <n v="64969.645599999996"/>
    <x v="1"/>
    <x v="0"/>
    <x v="1"/>
    <n v="1"/>
    <n v="40477276.296199858"/>
  </r>
  <r>
    <n v="503835"/>
    <n v="11093"/>
    <d v="2025-03-08T00:00:00"/>
    <x v="28"/>
    <x v="1"/>
    <s v="Pune"/>
    <s v="Maharashtra"/>
    <x v="2"/>
    <x v="6"/>
    <x v="58"/>
    <x v="1"/>
    <n v="31251.5"/>
    <n v="62503"/>
    <n v="17"/>
    <n v="51877.49"/>
    <x v="0"/>
    <x v="0"/>
    <x v="2"/>
    <n v="3"/>
    <n v="40477276.296199858"/>
  </r>
  <r>
    <n v="503836"/>
    <n v="10957"/>
    <d v="2026-01-21T00:00:00"/>
    <x v="11"/>
    <x v="0"/>
    <s v="Delhi"/>
    <s v="Delhi (NCT)"/>
    <x v="2"/>
    <x v="3"/>
    <x v="57"/>
    <x v="2"/>
    <n v="50056.58"/>
    <n v="50056.58"/>
    <n v="11"/>
    <n v="44550.356200000002"/>
    <x v="2"/>
    <x v="0"/>
    <x v="2"/>
    <n v="7"/>
    <n v="40477276.296199858"/>
  </r>
  <r>
    <n v="503837"/>
    <n v="11359"/>
    <d v="2026-07-15T00:00:00"/>
    <x v="17"/>
    <x v="0"/>
    <s v="Mysuru"/>
    <s v="Karnataka"/>
    <x v="2"/>
    <x v="6"/>
    <x v="7"/>
    <x v="1"/>
    <n v="5554.52"/>
    <n v="11109.04"/>
    <n v="23"/>
    <n v="8553.9608000000007"/>
    <x v="4"/>
    <x v="2"/>
    <x v="0"/>
    <n v="0"/>
    <n v="3077928.2320000008"/>
  </r>
  <r>
    <n v="503838"/>
    <n v="11025"/>
    <d v="2026-08-05T00:00:00"/>
    <x v="34"/>
    <x v="0"/>
    <s v="Bhubaneswar"/>
    <s v="Odisha"/>
    <x v="5"/>
    <x v="24"/>
    <x v="108"/>
    <x v="2"/>
    <n v="294.45999999999998"/>
    <n v="294.45999999999998"/>
    <n v="22"/>
    <n v="229.6788"/>
    <x v="1"/>
    <x v="0"/>
    <x v="1"/>
    <n v="2"/>
    <n v="40477276.296199858"/>
  </r>
  <r>
    <n v="503839"/>
    <n v="10438"/>
    <d v="2026-01-18T00:00:00"/>
    <x v="13"/>
    <x v="1"/>
    <s v="Nagpur"/>
    <s v="Maharashtra"/>
    <x v="1"/>
    <x v="1"/>
    <x v="74"/>
    <x v="1"/>
    <n v="1932.68"/>
    <n v="3865.36"/>
    <n v="13"/>
    <n v="3362.8632000000002"/>
    <x v="1"/>
    <x v="1"/>
    <x v="4"/>
    <n v="4"/>
    <n v="1813400.6490999996"/>
  </r>
  <r>
    <n v="503840"/>
    <n v="10079"/>
    <d v="2025-11-05T00:00:00"/>
    <x v="8"/>
    <x v="1"/>
    <s v="Gurugram"/>
    <s v="Haryana"/>
    <x v="4"/>
    <x v="21"/>
    <x v="64"/>
    <x v="2"/>
    <n v="575.04999999999995"/>
    <n v="575.04999999999995"/>
    <n v="26"/>
    <n v="425.53699999999998"/>
    <x v="3"/>
    <x v="0"/>
    <x v="1"/>
    <n v="6"/>
    <n v="40477276.296199858"/>
  </r>
  <r>
    <n v="503841"/>
    <n v="10121"/>
    <d v="2025-05-30T00:00:00"/>
    <x v="4"/>
    <x v="1"/>
    <s v="Gurugram"/>
    <s v="Haryana"/>
    <x v="3"/>
    <x v="8"/>
    <x v="14"/>
    <x v="2"/>
    <n v="679.96"/>
    <n v="679.96"/>
    <n v="20"/>
    <n v="543.96800000000007"/>
    <x v="1"/>
    <x v="0"/>
    <x v="1"/>
    <n v="5"/>
    <n v="40477276.296199858"/>
  </r>
  <r>
    <n v="503842"/>
    <n v="11314"/>
    <d v="2025-09-04T00:00:00"/>
    <x v="10"/>
    <x v="0"/>
    <s v="Indore"/>
    <s v="Madhya Pradesh"/>
    <x v="6"/>
    <x v="25"/>
    <x v="79"/>
    <x v="2"/>
    <n v="613.17999999999995"/>
    <n v="613.17999999999995"/>
    <n v="5"/>
    <n v="582.52099999999996"/>
    <x v="1"/>
    <x v="0"/>
    <x v="2"/>
    <n v="1"/>
    <n v="40477276.296199858"/>
  </r>
  <r>
    <n v="503843"/>
    <n v="11098"/>
    <d v="2025-09-20T00:00:00"/>
    <x v="0"/>
    <x v="0"/>
    <s v="Noida"/>
    <s v="Uttar Pradesh"/>
    <x v="3"/>
    <x v="4"/>
    <x v="4"/>
    <x v="3"/>
    <n v="3495"/>
    <n v="10485"/>
    <n v="2"/>
    <n v="10275.299999999999"/>
    <x v="1"/>
    <x v="0"/>
    <x v="0"/>
    <n v="2"/>
    <n v="40477276.296199858"/>
  </r>
  <r>
    <n v="503844"/>
    <n v="10740"/>
    <d v="2026-02-23T00:00:00"/>
    <x v="21"/>
    <x v="1"/>
    <s v="Bengaluru"/>
    <s v="Karnataka"/>
    <x v="1"/>
    <x v="9"/>
    <x v="45"/>
    <x v="1"/>
    <n v="1787.4"/>
    <n v="3574.8"/>
    <n v="20"/>
    <n v="2859.84"/>
    <x v="1"/>
    <x v="0"/>
    <x v="2"/>
    <n v="7"/>
    <n v="40477276.296199858"/>
  </r>
  <r>
    <n v="503845"/>
    <n v="11068"/>
    <d v="2025-06-11T00:00:00"/>
    <x v="40"/>
    <x v="1"/>
    <s v="Jaipur"/>
    <s v="Rajasthan"/>
    <x v="2"/>
    <x v="6"/>
    <x v="58"/>
    <x v="1"/>
    <n v="31050.12"/>
    <n v="62100.24"/>
    <n v="27"/>
    <n v="45333.175199999998"/>
    <x v="1"/>
    <x v="0"/>
    <x v="0"/>
    <n v="3"/>
    <n v="40477276.296199858"/>
  </r>
  <r>
    <n v="503846"/>
    <n v="10400"/>
    <d v="2026-04-07T00:00:00"/>
    <x v="18"/>
    <x v="1"/>
    <s v="Bengaluru"/>
    <s v="Karnataka"/>
    <x v="5"/>
    <x v="12"/>
    <x v="22"/>
    <x v="2"/>
    <n v="483.82"/>
    <n v="483.82"/>
    <n v="30"/>
    <n v="338.67399999999998"/>
    <x v="2"/>
    <x v="0"/>
    <x v="2"/>
    <n v="3"/>
    <n v="40477276.296199858"/>
  </r>
  <r>
    <n v="503847"/>
    <n v="10230"/>
    <d v="2026-04-10T00:00:00"/>
    <x v="1"/>
    <x v="1"/>
    <s v="Ahmedabad"/>
    <s v="Gujarat"/>
    <x v="2"/>
    <x v="5"/>
    <x v="5"/>
    <x v="1"/>
    <n v="6351.93"/>
    <n v="12703.86"/>
    <n v="20"/>
    <n v="10163.088000000002"/>
    <x v="0"/>
    <x v="0"/>
    <x v="1"/>
    <n v="1"/>
    <n v="40477276.296199858"/>
  </r>
  <r>
    <n v="503848"/>
    <n v="11434"/>
    <d v="2025-10-07T00:00:00"/>
    <x v="41"/>
    <x v="0"/>
    <s v="Coimbatore"/>
    <s v="Tamil Nadu"/>
    <x v="6"/>
    <x v="25"/>
    <x v="107"/>
    <x v="1"/>
    <n v="391.01"/>
    <n v="782.02"/>
    <n v="27"/>
    <n v="570.87459999999999"/>
    <x v="1"/>
    <x v="0"/>
    <x v="2"/>
    <n v="3"/>
    <n v="40477276.296199858"/>
  </r>
  <r>
    <n v="503849"/>
    <n v="10980"/>
    <d v="2025-04-03T00:00:00"/>
    <x v="28"/>
    <x v="1"/>
    <s v="Lucknow"/>
    <s v="Uttar Pradesh"/>
    <x v="4"/>
    <x v="7"/>
    <x v="56"/>
    <x v="1"/>
    <n v="791.82"/>
    <n v="1583.64"/>
    <n v="4"/>
    <n v="1520.2944"/>
    <x v="2"/>
    <x v="0"/>
    <x v="1"/>
    <n v="4"/>
    <n v="40477276.296199858"/>
  </r>
  <r>
    <n v="503850"/>
    <n v="11400"/>
    <d v="2026-05-06T00:00:00"/>
    <x v="14"/>
    <x v="1"/>
    <s v="Pune"/>
    <s v="Maharashtra"/>
    <x v="3"/>
    <x v="11"/>
    <x v="13"/>
    <x v="2"/>
    <n v="1355.83"/>
    <n v="1355.83"/>
    <n v="10"/>
    <n v="1220.2470000000001"/>
    <x v="0"/>
    <x v="0"/>
    <x v="2"/>
    <n v="3"/>
    <n v="40477276.296199858"/>
  </r>
  <r>
    <n v="503851"/>
    <n v="11010"/>
    <d v="2025-08-13T00:00:00"/>
    <x v="41"/>
    <x v="0"/>
    <s v="Indore"/>
    <s v="Madhya Pradesh"/>
    <x v="2"/>
    <x v="14"/>
    <x v="23"/>
    <x v="3"/>
    <n v="59900.82"/>
    <n v="179702.46"/>
    <n v="5"/>
    <n v="170717.33699999997"/>
    <x v="2"/>
    <x v="2"/>
    <x v="2"/>
    <n v="0"/>
    <n v="3077928.2320000008"/>
  </r>
  <r>
    <n v="503852"/>
    <n v="11067"/>
    <d v="2025-07-13T00:00:00"/>
    <x v="24"/>
    <x v="0"/>
    <s v="Bengaluru"/>
    <s v="Karnataka"/>
    <x v="2"/>
    <x v="6"/>
    <x v="60"/>
    <x v="2"/>
    <n v="3571.93"/>
    <n v="3571.93"/>
    <n v="24"/>
    <n v="2714.6668"/>
    <x v="0"/>
    <x v="0"/>
    <x v="1"/>
    <n v="2"/>
    <n v="40477276.296199858"/>
  </r>
  <r>
    <n v="503853"/>
    <n v="10810"/>
    <d v="2025-10-16T00:00:00"/>
    <x v="2"/>
    <x v="0"/>
    <s v="Surat"/>
    <s v="Gujarat"/>
    <x v="3"/>
    <x v="11"/>
    <x v="72"/>
    <x v="2"/>
    <n v="1932.18"/>
    <n v="1932.18"/>
    <n v="5"/>
    <n v="1835.5709999999999"/>
    <x v="0"/>
    <x v="0"/>
    <x v="2"/>
    <n v="3"/>
    <n v="40477276.296199858"/>
  </r>
  <r>
    <n v="503854"/>
    <n v="10349"/>
    <d v="2026-07-21T00:00:00"/>
    <x v="16"/>
    <x v="0"/>
    <s v="Nagpur"/>
    <s v="Maharashtra"/>
    <x v="3"/>
    <x v="8"/>
    <x v="9"/>
    <x v="2"/>
    <n v="954.88"/>
    <n v="954.88"/>
    <n v="25"/>
    <n v="716.16"/>
    <x v="1"/>
    <x v="2"/>
    <x v="2"/>
    <n v="0"/>
    <n v="3077928.2320000008"/>
  </r>
  <r>
    <n v="503855"/>
    <n v="10760"/>
    <d v="2025-05-01T00:00:00"/>
    <x v="28"/>
    <x v="0"/>
    <s v="Nagpur"/>
    <s v="Maharashtra"/>
    <x v="2"/>
    <x v="14"/>
    <x v="77"/>
    <x v="1"/>
    <n v="66880.97"/>
    <n v="133761.94"/>
    <n v="8"/>
    <n v="123060.98480000001"/>
    <x v="1"/>
    <x v="0"/>
    <x v="2"/>
    <n v="3"/>
    <n v="40477276.296199858"/>
  </r>
  <r>
    <n v="503856"/>
    <n v="11382"/>
    <d v="2026-06-09T00:00:00"/>
    <x v="26"/>
    <x v="0"/>
    <s v="Pune"/>
    <s v="Maharashtra"/>
    <x v="4"/>
    <x v="7"/>
    <x v="56"/>
    <x v="1"/>
    <n v="828.53"/>
    <n v="1657.06"/>
    <n v="3"/>
    <n v="1607.3481999999999"/>
    <x v="3"/>
    <x v="0"/>
    <x v="2"/>
    <n v="7"/>
    <n v="40477276.296199858"/>
  </r>
  <r>
    <n v="503857"/>
    <n v="10838"/>
    <d v="2025-09-06T00:00:00"/>
    <x v="22"/>
    <x v="1"/>
    <s v="Mumbai"/>
    <s v="Maharashtra"/>
    <x v="2"/>
    <x v="5"/>
    <x v="5"/>
    <x v="2"/>
    <n v="6339.98"/>
    <n v="6339.98"/>
    <n v="18"/>
    <n v="5198.7835999999998"/>
    <x v="0"/>
    <x v="0"/>
    <x v="2"/>
    <n v="6"/>
    <n v="40477276.296199858"/>
  </r>
  <r>
    <n v="503858"/>
    <n v="10359"/>
    <d v="2025-10-03T00:00:00"/>
    <x v="11"/>
    <x v="1"/>
    <s v="Kochi"/>
    <s v="Kerala"/>
    <x v="2"/>
    <x v="14"/>
    <x v="61"/>
    <x v="2"/>
    <n v="66663.34"/>
    <n v="66663.34"/>
    <n v="6"/>
    <n v="62663.539599999996"/>
    <x v="3"/>
    <x v="0"/>
    <x v="2"/>
    <n v="3"/>
    <n v="40477276.296199858"/>
  </r>
  <r>
    <n v="503859"/>
    <n v="10573"/>
    <d v="2025-12-29T00:00:00"/>
    <x v="11"/>
    <x v="0"/>
    <s v="Delhi"/>
    <s v="Delhi (NCT)"/>
    <x v="4"/>
    <x v="15"/>
    <x v="73"/>
    <x v="2"/>
    <n v="520"/>
    <n v="520"/>
    <n v="16"/>
    <n v="436.8"/>
    <x v="3"/>
    <x v="0"/>
    <x v="1"/>
    <n v="6"/>
    <n v="40477276.296199858"/>
  </r>
  <r>
    <n v="503860"/>
    <n v="10689"/>
    <d v="2025-05-08T00:00:00"/>
    <x v="28"/>
    <x v="0"/>
    <s v="Bhopal"/>
    <s v="Madhya Pradesh"/>
    <x v="3"/>
    <x v="20"/>
    <x v="63"/>
    <x v="2"/>
    <n v="6004.03"/>
    <n v="6004.03"/>
    <n v="28"/>
    <n v="4322.9015999999992"/>
    <x v="4"/>
    <x v="0"/>
    <x v="2"/>
    <n v="5"/>
    <n v="40477276.296199858"/>
  </r>
  <r>
    <n v="503861"/>
    <n v="10068"/>
    <d v="2026-01-28T00:00:00"/>
    <x v="21"/>
    <x v="0"/>
    <s v="Ranchi"/>
    <s v="Jharkhand"/>
    <x v="5"/>
    <x v="22"/>
    <x v="52"/>
    <x v="2"/>
    <n v="1037.71"/>
    <n v="1037.71"/>
    <n v="12"/>
    <n v="913.1848"/>
    <x v="1"/>
    <x v="0"/>
    <x v="1"/>
    <n v="7"/>
    <n v="40477276.296199858"/>
  </r>
  <r>
    <n v="503862"/>
    <n v="10525"/>
    <d v="2025-12-04T00:00:00"/>
    <x v="16"/>
    <x v="1"/>
    <s v="Chandigarh"/>
    <s v="Chandigarh (UT)"/>
    <x v="2"/>
    <x v="6"/>
    <x v="60"/>
    <x v="2"/>
    <n v="3647.84"/>
    <n v="3647.84"/>
    <n v="27"/>
    <n v="2662.9232000000002"/>
    <x v="1"/>
    <x v="0"/>
    <x v="0"/>
    <n v="6"/>
    <n v="40477276.296199858"/>
  </r>
  <r>
    <n v="503863"/>
    <n v="10453"/>
    <d v="2025-07-14T00:00:00"/>
    <x v="22"/>
    <x v="1"/>
    <s v="Bhubaneswar"/>
    <s v="Odisha"/>
    <x v="0"/>
    <x v="17"/>
    <x v="38"/>
    <x v="2"/>
    <n v="30.31"/>
    <n v="30.31"/>
    <n v="5"/>
    <n v="28.794499999999996"/>
    <x v="0"/>
    <x v="0"/>
    <x v="1"/>
    <n v="3"/>
    <n v="40477276.296199858"/>
  </r>
  <r>
    <n v="503864"/>
    <n v="10093"/>
    <d v="2025-09-09T00:00:00"/>
    <x v="16"/>
    <x v="0"/>
    <s v="Hyderabad"/>
    <s v="Telangana"/>
    <x v="4"/>
    <x v="7"/>
    <x v="10"/>
    <x v="2"/>
    <n v="685.53"/>
    <n v="685.53"/>
    <n v="18"/>
    <n v="562.13459999999998"/>
    <x v="1"/>
    <x v="0"/>
    <x v="1"/>
    <n v="5"/>
    <n v="40477276.296199858"/>
  </r>
  <r>
    <n v="503865"/>
    <n v="10539"/>
    <d v="2025-04-27T00:00:00"/>
    <x v="21"/>
    <x v="0"/>
    <s v="Chennai"/>
    <s v="Tamil Nadu"/>
    <x v="2"/>
    <x v="14"/>
    <x v="61"/>
    <x v="1"/>
    <n v="64017.23"/>
    <n v="128034.46"/>
    <n v="24"/>
    <n v="97306.189600000012"/>
    <x v="1"/>
    <x v="0"/>
    <x v="0"/>
    <n v="4"/>
    <n v="40477276.296199858"/>
  </r>
  <r>
    <n v="503866"/>
    <n v="11146"/>
    <d v="2026-04-06T00:00:00"/>
    <x v="20"/>
    <x v="1"/>
    <s v="Guwahati"/>
    <s v="Assam"/>
    <x v="0"/>
    <x v="13"/>
    <x v="67"/>
    <x v="2"/>
    <n v="172.83"/>
    <n v="172.83"/>
    <n v="3"/>
    <n v="167.64510000000001"/>
    <x v="1"/>
    <x v="0"/>
    <x v="1"/>
    <n v="2"/>
    <n v="40477276.296199858"/>
  </r>
  <r>
    <n v="503867"/>
    <n v="10758"/>
    <d v="2025-08-01T00:00:00"/>
    <x v="25"/>
    <x v="1"/>
    <s v="Bengaluru"/>
    <s v="Karnataka"/>
    <x v="6"/>
    <x v="16"/>
    <x v="70"/>
    <x v="2"/>
    <n v="613.63"/>
    <n v="613.63"/>
    <n v="7"/>
    <n v="570.67589999999996"/>
    <x v="0"/>
    <x v="0"/>
    <x v="2"/>
    <n v="1"/>
    <n v="40477276.296199858"/>
  </r>
  <r>
    <n v="503868"/>
    <n v="11029"/>
    <d v="2025-06-08T00:00:00"/>
    <x v="1"/>
    <x v="0"/>
    <s v="Pune"/>
    <s v="Maharashtra"/>
    <x v="1"/>
    <x v="2"/>
    <x v="2"/>
    <x v="2"/>
    <n v="2397.69"/>
    <n v="2397.69"/>
    <n v="2"/>
    <n v="2349.7361999999998"/>
    <x v="4"/>
    <x v="0"/>
    <x v="4"/>
    <n v="3"/>
    <n v="40477276.296199858"/>
  </r>
  <r>
    <n v="503869"/>
    <n v="10069"/>
    <d v="2025-07-17T00:00:00"/>
    <x v="11"/>
    <x v="1"/>
    <s v="Ranchi"/>
    <s v="Jharkhand"/>
    <x v="0"/>
    <x v="13"/>
    <x v="67"/>
    <x v="2"/>
    <n v="171.26"/>
    <n v="171.26"/>
    <n v="22"/>
    <n v="133.58279999999999"/>
    <x v="2"/>
    <x v="0"/>
    <x v="1"/>
    <n v="7"/>
    <n v="40477276.296199858"/>
  </r>
  <r>
    <n v="503870"/>
    <n v="11225"/>
    <d v="2025-06-13T00:00:00"/>
    <x v="3"/>
    <x v="0"/>
    <s v="Indore"/>
    <s v="Madhya Pradesh"/>
    <x v="2"/>
    <x v="6"/>
    <x v="58"/>
    <x v="2"/>
    <n v="30136.7"/>
    <n v="30136.7"/>
    <n v="23"/>
    <n v="23205.259000000002"/>
    <x v="1"/>
    <x v="0"/>
    <x v="4"/>
    <n v="2"/>
    <n v="40477276.296199858"/>
  </r>
  <r>
    <n v="503871"/>
    <n v="11163"/>
    <d v="2025-11-26T00:00:00"/>
    <x v="13"/>
    <x v="0"/>
    <s v="Mumbai"/>
    <s v="Maharashtra"/>
    <x v="3"/>
    <x v="20"/>
    <x v="50"/>
    <x v="2"/>
    <n v="3634.75"/>
    <n v="3634.75"/>
    <n v="11"/>
    <n v="3234.9275000000002"/>
    <x v="5"/>
    <x v="0"/>
    <x v="1"/>
    <n v="1"/>
    <n v="40477276.296199858"/>
  </r>
  <r>
    <n v="503872"/>
    <n v="11354"/>
    <d v="2026-07-12T00:00:00"/>
    <x v="28"/>
    <x v="0"/>
    <s v="Noida"/>
    <s v="Uttar Pradesh"/>
    <x v="2"/>
    <x v="14"/>
    <x v="17"/>
    <x v="2"/>
    <n v="52954.06"/>
    <n v="52954.06"/>
    <n v="16"/>
    <n v="44481.410399999993"/>
    <x v="4"/>
    <x v="0"/>
    <x v="2"/>
    <n v="3"/>
    <n v="40477276.296199858"/>
  </r>
  <r>
    <n v="503873"/>
    <n v="10504"/>
    <d v="2026-01-02T00:00:00"/>
    <x v="10"/>
    <x v="1"/>
    <s v="Ahmedabad"/>
    <s v="Gujarat"/>
    <x v="1"/>
    <x v="1"/>
    <x v="74"/>
    <x v="2"/>
    <n v="2068.04"/>
    <n v="2068.04"/>
    <n v="12"/>
    <n v="1819.8751999999999"/>
    <x v="3"/>
    <x v="0"/>
    <x v="2"/>
    <n v="4"/>
    <n v="40477276.296199858"/>
  </r>
  <r>
    <n v="503874"/>
    <n v="10290"/>
    <d v="2025-08-13T00:00:00"/>
    <x v="14"/>
    <x v="1"/>
    <s v="Patna"/>
    <s v="Bihar"/>
    <x v="2"/>
    <x v="3"/>
    <x v="24"/>
    <x v="2"/>
    <n v="37324.6"/>
    <n v="37324.6"/>
    <n v="28"/>
    <n v="26873.712"/>
    <x v="1"/>
    <x v="0"/>
    <x v="2"/>
    <n v="4"/>
    <n v="40477276.296199858"/>
  </r>
  <r>
    <n v="503875"/>
    <n v="11216"/>
    <d v="2025-05-10T00:00:00"/>
    <x v="18"/>
    <x v="0"/>
    <s v="Mumbai"/>
    <s v="Maharashtra"/>
    <x v="0"/>
    <x v="17"/>
    <x v="21"/>
    <x v="2"/>
    <n v="158.9"/>
    <n v="158.9"/>
    <n v="26"/>
    <n v="117.586"/>
    <x v="1"/>
    <x v="0"/>
    <x v="1"/>
    <n v="2"/>
    <n v="40477276.296199858"/>
  </r>
  <r>
    <n v="503876"/>
    <n v="11323"/>
    <d v="2025-01-21T00:00:00"/>
    <x v="7"/>
    <x v="1"/>
    <s v="Bhopal"/>
    <s v="Madhya Pradesh"/>
    <x v="4"/>
    <x v="15"/>
    <x v="96"/>
    <x v="2"/>
    <n v="827.23"/>
    <n v="827.23"/>
    <n v="26"/>
    <n v="612.15020000000004"/>
    <x v="3"/>
    <x v="0"/>
    <x v="1"/>
    <n v="3"/>
    <n v="40477276.296199858"/>
  </r>
  <r>
    <n v="503877"/>
    <n v="10486"/>
    <d v="2025-04-30T00:00:00"/>
    <x v="17"/>
    <x v="0"/>
    <s v="Mumbai"/>
    <s v="Maharashtra"/>
    <x v="2"/>
    <x v="14"/>
    <x v="23"/>
    <x v="2"/>
    <n v="58106.15"/>
    <n v="58106.15"/>
    <n v="4"/>
    <n v="55781.904000000002"/>
    <x v="5"/>
    <x v="0"/>
    <x v="2"/>
    <n v="5"/>
    <n v="40477276.296199858"/>
  </r>
  <r>
    <n v="503878"/>
    <n v="11290"/>
    <d v="2025-02-20T00:00:00"/>
    <x v="0"/>
    <x v="1"/>
    <s v="Delhi"/>
    <s v="Delhi (NCT)"/>
    <x v="3"/>
    <x v="20"/>
    <x v="50"/>
    <x v="2"/>
    <n v="3615.88"/>
    <n v="3615.88"/>
    <n v="27"/>
    <n v="2639.5924"/>
    <x v="0"/>
    <x v="0"/>
    <x v="1"/>
    <n v="3"/>
    <n v="40477276.296199858"/>
  </r>
  <r>
    <n v="503879"/>
    <n v="10331"/>
    <d v="2026-01-11T00:00:00"/>
    <x v="20"/>
    <x v="1"/>
    <s v="Mumbai"/>
    <s v="Maharashtra"/>
    <x v="4"/>
    <x v="18"/>
    <x v="28"/>
    <x v="1"/>
    <n v="417.08"/>
    <n v="834.16"/>
    <n v="14"/>
    <n v="717.37759999999992"/>
    <x v="3"/>
    <x v="0"/>
    <x v="2"/>
    <n v="4"/>
    <n v="40477276.296199858"/>
  </r>
  <r>
    <n v="503880"/>
    <n v="10359"/>
    <d v="2025-05-06T00:00:00"/>
    <x v="11"/>
    <x v="1"/>
    <s v="Kochi"/>
    <s v="Kerala"/>
    <x v="0"/>
    <x v="0"/>
    <x v="90"/>
    <x v="2"/>
    <n v="47.32"/>
    <n v="47.32"/>
    <n v="9"/>
    <n v="43.061199999999999"/>
    <x v="0"/>
    <x v="0"/>
    <x v="0"/>
    <n v="5"/>
    <n v="40477276.296199858"/>
  </r>
  <r>
    <n v="503881"/>
    <n v="10105"/>
    <d v="2025-11-09T00:00:00"/>
    <x v="3"/>
    <x v="1"/>
    <s v="Dehradun"/>
    <s v="Uttarakhand"/>
    <x v="2"/>
    <x v="3"/>
    <x v="57"/>
    <x v="0"/>
    <n v="50169.3"/>
    <n v="200677.2"/>
    <n v="8"/>
    <n v="184623.024"/>
    <x v="1"/>
    <x v="0"/>
    <x v="0"/>
    <n v="5"/>
    <n v="40477276.296199858"/>
  </r>
  <r>
    <n v="503882"/>
    <n v="10927"/>
    <d v="2025-06-05T00:00:00"/>
    <x v="41"/>
    <x v="1"/>
    <s v="Chennai"/>
    <s v="Tamil Nadu"/>
    <x v="0"/>
    <x v="10"/>
    <x v="30"/>
    <x v="2"/>
    <n v="146.26"/>
    <n v="146.26"/>
    <n v="24"/>
    <n v="111.15759999999999"/>
    <x v="0"/>
    <x v="0"/>
    <x v="2"/>
    <n v="5"/>
    <n v="40477276.296199858"/>
  </r>
  <r>
    <n v="503883"/>
    <n v="11247"/>
    <d v="2025-01-21T00:00:00"/>
    <x v="20"/>
    <x v="0"/>
    <s v="Ahmedabad"/>
    <s v="Gujarat"/>
    <x v="1"/>
    <x v="9"/>
    <x v="25"/>
    <x v="1"/>
    <n v="1226.79"/>
    <n v="2453.58"/>
    <n v="15"/>
    <n v="2085.5429999999997"/>
    <x v="0"/>
    <x v="0"/>
    <x v="1"/>
    <n v="1"/>
    <n v="40477276.296199858"/>
  </r>
  <r>
    <n v="503884"/>
    <n v="10700"/>
    <d v="2025-02-14T00:00:00"/>
    <x v="3"/>
    <x v="0"/>
    <s v="Bhubaneswar"/>
    <s v="Odisha"/>
    <x v="1"/>
    <x v="12"/>
    <x v="78"/>
    <x v="1"/>
    <n v="2308"/>
    <n v="4616"/>
    <n v="19"/>
    <n v="3738.96"/>
    <x v="2"/>
    <x v="0"/>
    <x v="2"/>
    <n v="3"/>
    <n v="40477276.296199858"/>
  </r>
  <r>
    <n v="503885"/>
    <n v="10995"/>
    <d v="2025-02-12T00:00:00"/>
    <x v="22"/>
    <x v="0"/>
    <s v="Pune"/>
    <s v="Maharashtra"/>
    <x v="5"/>
    <x v="23"/>
    <x v="94"/>
    <x v="2"/>
    <n v="844.61"/>
    <n v="844.61"/>
    <n v="16"/>
    <n v="709.47239999999999"/>
    <x v="1"/>
    <x v="0"/>
    <x v="2"/>
    <n v="5"/>
    <n v="40477276.296199858"/>
  </r>
  <r>
    <n v="503886"/>
    <n v="11251"/>
    <d v="2026-08-17T00:00:00"/>
    <x v="11"/>
    <x v="1"/>
    <s v="Kochi"/>
    <s v="Kerala"/>
    <x v="4"/>
    <x v="21"/>
    <x v="47"/>
    <x v="2"/>
    <n v="444.11"/>
    <n v="444.11"/>
    <n v="15"/>
    <n v="377.49349999999998"/>
    <x v="1"/>
    <x v="0"/>
    <x v="0"/>
    <n v="3"/>
    <n v="40477276.296199858"/>
  </r>
  <r>
    <n v="503887"/>
    <n v="10548"/>
    <d v="2025-04-08T00:00:00"/>
    <x v="3"/>
    <x v="0"/>
    <s v="Bengaluru"/>
    <s v="Karnataka"/>
    <x v="4"/>
    <x v="15"/>
    <x v="73"/>
    <x v="3"/>
    <n v="480.59"/>
    <n v="1441.77"/>
    <n v="16"/>
    <n v="1211.0868"/>
    <x v="0"/>
    <x v="0"/>
    <x v="1"/>
    <n v="7"/>
    <n v="40477276.296199858"/>
  </r>
  <r>
    <n v="503888"/>
    <n v="10067"/>
    <d v="2026-08-18T00:00:00"/>
    <x v="7"/>
    <x v="0"/>
    <s v="Chennai"/>
    <s v="Tamil Nadu"/>
    <x v="3"/>
    <x v="20"/>
    <x v="36"/>
    <x v="2"/>
    <n v="6448.87"/>
    <n v="6448.87"/>
    <n v="14"/>
    <n v="5546.0281999999997"/>
    <x v="0"/>
    <x v="0"/>
    <x v="0"/>
    <n v="5"/>
    <n v="40477276.296199858"/>
  </r>
  <r>
    <n v="503889"/>
    <n v="10831"/>
    <d v="2025-04-25T00:00:00"/>
    <x v="13"/>
    <x v="1"/>
    <s v="Bengaluru"/>
    <s v="Karnataka"/>
    <x v="3"/>
    <x v="4"/>
    <x v="39"/>
    <x v="2"/>
    <n v="5175.21"/>
    <n v="5175.21"/>
    <n v="28"/>
    <n v="3726.1511999999998"/>
    <x v="1"/>
    <x v="0"/>
    <x v="2"/>
    <n v="4"/>
    <n v="40477276.296199858"/>
  </r>
  <r>
    <n v="503890"/>
    <n v="10307"/>
    <d v="2025-03-04T00:00:00"/>
    <x v="18"/>
    <x v="0"/>
    <s v="Nagpur"/>
    <s v="Maharashtra"/>
    <x v="2"/>
    <x v="5"/>
    <x v="5"/>
    <x v="1"/>
    <n v="6206.05"/>
    <n v="12412.1"/>
    <n v="5"/>
    <n v="11791.494999999999"/>
    <x v="4"/>
    <x v="0"/>
    <x v="1"/>
    <n v="4"/>
    <n v="40477276.296199858"/>
  </r>
  <r>
    <n v="503891"/>
    <n v="11410"/>
    <d v="2026-01-25T00:00:00"/>
    <x v="29"/>
    <x v="1"/>
    <s v="Nashik"/>
    <s v="Maharashtra"/>
    <x v="6"/>
    <x v="19"/>
    <x v="111"/>
    <x v="1"/>
    <n v="665.6"/>
    <n v="1331.2"/>
    <n v="7"/>
    <n v="1238.0159999999998"/>
    <x v="0"/>
    <x v="0"/>
    <x v="0"/>
    <n v="3"/>
    <n v="40477276.296199858"/>
  </r>
  <r>
    <n v="503892"/>
    <n v="10376"/>
    <d v="2025-05-06T00:00:00"/>
    <x v="16"/>
    <x v="0"/>
    <s v="Hyderabad"/>
    <s v="Telangana"/>
    <x v="2"/>
    <x v="6"/>
    <x v="58"/>
    <x v="2"/>
    <n v="28443.22"/>
    <n v="28443.22"/>
    <n v="18"/>
    <n v="23323.440400000003"/>
    <x v="1"/>
    <x v="0"/>
    <x v="2"/>
    <n v="4"/>
    <n v="40477276.296199858"/>
  </r>
  <r>
    <n v="503893"/>
    <n v="10112"/>
    <d v="2026-03-31T00:00:00"/>
    <x v="20"/>
    <x v="0"/>
    <s v="Pune"/>
    <s v="Maharashtra"/>
    <x v="2"/>
    <x v="5"/>
    <x v="5"/>
    <x v="2"/>
    <n v="6326.06"/>
    <n v="6326.06"/>
    <n v="23"/>
    <n v="4871.0662000000002"/>
    <x v="4"/>
    <x v="0"/>
    <x v="1"/>
    <n v="5"/>
    <n v="40477276.296199858"/>
  </r>
  <r>
    <n v="503894"/>
    <n v="11244"/>
    <d v="2025-01-05T00:00:00"/>
    <x v="22"/>
    <x v="0"/>
    <s v="Bengaluru"/>
    <s v="Karnataka"/>
    <x v="2"/>
    <x v="14"/>
    <x v="77"/>
    <x v="1"/>
    <n v="64045.07"/>
    <n v="128090.14"/>
    <n v="26"/>
    <n v="94786.703599999993"/>
    <x v="1"/>
    <x v="0"/>
    <x v="2"/>
    <n v="7"/>
    <n v="40477276.296199858"/>
  </r>
  <r>
    <n v="503895"/>
    <n v="10091"/>
    <d v="2025-12-12T00:00:00"/>
    <x v="8"/>
    <x v="1"/>
    <s v="Coimbatore"/>
    <s v="Tamil Nadu"/>
    <x v="2"/>
    <x v="14"/>
    <x v="61"/>
    <x v="2"/>
    <n v="66023.199999999997"/>
    <n v="66023.199999999997"/>
    <n v="30"/>
    <n v="46216.24"/>
    <x v="0"/>
    <x v="0"/>
    <x v="1"/>
    <n v="3"/>
    <n v="40477276.296199858"/>
  </r>
  <r>
    <n v="503896"/>
    <n v="10304"/>
    <d v="2026-06-19T00:00:00"/>
    <x v="1"/>
    <x v="1"/>
    <s v="Dehradun"/>
    <s v="Uttarakhand"/>
    <x v="2"/>
    <x v="14"/>
    <x v="23"/>
    <x v="1"/>
    <n v="60709.57"/>
    <n v="121419.14"/>
    <n v="13"/>
    <n v="105634.65179999999"/>
    <x v="0"/>
    <x v="0"/>
    <x v="0"/>
    <n v="2"/>
    <n v="40477276.296199858"/>
  </r>
  <r>
    <n v="503897"/>
    <n v="10803"/>
    <d v="2025-03-09T00:00:00"/>
    <x v="8"/>
    <x v="0"/>
    <s v="Bhopal"/>
    <s v="Madhya Pradesh"/>
    <x v="2"/>
    <x v="6"/>
    <x v="60"/>
    <x v="2"/>
    <n v="3608.29"/>
    <n v="3608.29"/>
    <n v="6"/>
    <n v="3391.7925999999998"/>
    <x v="1"/>
    <x v="0"/>
    <x v="2"/>
    <n v="2"/>
    <n v="40477276.296199858"/>
  </r>
  <r>
    <n v="503898"/>
    <n v="10680"/>
    <d v="2026-05-04T00:00:00"/>
    <x v="18"/>
    <x v="1"/>
    <s v="Delhi"/>
    <s v="Delhi (NCT)"/>
    <x v="3"/>
    <x v="8"/>
    <x v="46"/>
    <x v="0"/>
    <n v="1210.98"/>
    <n v="4843.92"/>
    <n v="21"/>
    <n v="3826.6968000000002"/>
    <x v="3"/>
    <x v="1"/>
    <x v="0"/>
    <n v="3"/>
    <n v="1813400.6490999996"/>
  </r>
  <r>
    <n v="503899"/>
    <n v="10707"/>
    <d v="2025-12-18T00:00:00"/>
    <x v="24"/>
    <x v="0"/>
    <s v="Indore"/>
    <s v="Madhya Pradesh"/>
    <x v="1"/>
    <x v="12"/>
    <x v="32"/>
    <x v="1"/>
    <n v="2518.66"/>
    <n v="5037.32"/>
    <n v="19"/>
    <n v="4080.2292000000002"/>
    <x v="1"/>
    <x v="0"/>
    <x v="1"/>
    <n v="5"/>
    <n v="40477276.296199858"/>
  </r>
  <r>
    <n v="503900"/>
    <n v="11054"/>
    <d v="2025-09-12T00:00:00"/>
    <x v="27"/>
    <x v="2"/>
    <s v="Visakhapatnam"/>
    <s v="Andhra Pradesh"/>
    <x v="1"/>
    <x v="1"/>
    <x v="84"/>
    <x v="4"/>
    <n v="2346.14"/>
    <n v="11730.699999999999"/>
    <n v="19"/>
    <n v="9501.8670000000002"/>
    <x v="3"/>
    <x v="0"/>
    <x v="2"/>
    <n v="3"/>
    <n v="40477276.296199858"/>
  </r>
  <r>
    <n v="503901"/>
    <n v="11269"/>
    <d v="2025-05-13T00:00:00"/>
    <x v="16"/>
    <x v="1"/>
    <s v="Ahmedabad"/>
    <s v="Gujarat"/>
    <x v="1"/>
    <x v="12"/>
    <x v="15"/>
    <x v="2"/>
    <n v="1416.72"/>
    <n v="1416.72"/>
    <n v="26"/>
    <n v="1048.3728000000001"/>
    <x v="1"/>
    <x v="0"/>
    <x v="2"/>
    <n v="4"/>
    <n v="40477276.296199858"/>
  </r>
  <r>
    <n v="503902"/>
    <n v="11284"/>
    <d v="2025-07-19T00:00:00"/>
    <x v="21"/>
    <x v="0"/>
    <s v="Bengaluru"/>
    <s v="Karnataka"/>
    <x v="2"/>
    <x v="5"/>
    <x v="26"/>
    <x v="2"/>
    <n v="5572.84"/>
    <n v="5572.84"/>
    <n v="23"/>
    <n v="4291.0868"/>
    <x v="3"/>
    <x v="0"/>
    <x v="1"/>
    <n v="5"/>
    <n v="40477276.296199858"/>
  </r>
  <r>
    <n v="503903"/>
    <n v="10339"/>
    <d v="2025-08-02T00:00:00"/>
    <x v="15"/>
    <x v="0"/>
    <s v="Mumbai"/>
    <s v="Maharashtra"/>
    <x v="1"/>
    <x v="1"/>
    <x v="54"/>
    <x v="1"/>
    <n v="2386.0500000000002"/>
    <n v="4772.1000000000004"/>
    <n v="18"/>
    <n v="3913.1220000000008"/>
    <x v="4"/>
    <x v="0"/>
    <x v="2"/>
    <n v="3"/>
    <n v="40477276.296199858"/>
  </r>
  <r>
    <n v="503904"/>
    <n v="10867"/>
    <d v="2025-08-15T00:00:00"/>
    <x v="27"/>
    <x v="0"/>
    <s v="Kochi"/>
    <s v="Kerala"/>
    <x v="6"/>
    <x v="19"/>
    <x v="111"/>
    <x v="2"/>
    <n v="714.35"/>
    <n v="714.35"/>
    <n v="19"/>
    <n v="578.62350000000004"/>
    <x v="1"/>
    <x v="0"/>
    <x v="0"/>
    <n v="3"/>
    <n v="40477276.296199858"/>
  </r>
  <r>
    <n v="503905"/>
    <n v="11269"/>
    <d v="2026-01-31T00:00:00"/>
    <x v="16"/>
    <x v="1"/>
    <s v="Ahmedabad"/>
    <s v="Gujarat"/>
    <x v="4"/>
    <x v="18"/>
    <x v="83"/>
    <x v="2"/>
    <n v="287.12"/>
    <n v="287.12"/>
    <n v="18"/>
    <n v="235.43840000000003"/>
    <x v="4"/>
    <x v="2"/>
    <x v="4"/>
    <n v="0"/>
    <n v="3077928.2320000008"/>
  </r>
  <r>
    <n v="503906"/>
    <n v="10073"/>
    <d v="2026-04-17T00:00:00"/>
    <x v="20"/>
    <x v="0"/>
    <s v="Bhubaneswar"/>
    <s v="Odisha"/>
    <x v="3"/>
    <x v="8"/>
    <x v="9"/>
    <x v="2"/>
    <n v="1052.72"/>
    <n v="1052.72"/>
    <n v="20"/>
    <n v="842.17600000000004"/>
    <x v="1"/>
    <x v="0"/>
    <x v="3"/>
    <n v="5"/>
    <n v="40477276.296199858"/>
  </r>
  <r>
    <n v="503907"/>
    <n v="10791"/>
    <d v="2025-10-16T00:00:00"/>
    <x v="15"/>
    <x v="1"/>
    <s v="Surat"/>
    <s v="Gujarat"/>
    <x v="2"/>
    <x v="6"/>
    <x v="58"/>
    <x v="2"/>
    <n v="28897.81"/>
    <n v="28897.81"/>
    <n v="15"/>
    <n v="24563.138500000001"/>
    <x v="2"/>
    <x v="1"/>
    <x v="2"/>
    <n v="5"/>
    <n v="1813400.6490999996"/>
  </r>
  <r>
    <n v="503908"/>
    <n v="11232"/>
    <d v="2026-05-18T00:00:00"/>
    <x v="13"/>
    <x v="0"/>
    <s v="Lucknow"/>
    <s v="Uttar Pradesh"/>
    <x v="5"/>
    <x v="24"/>
    <x v="97"/>
    <x v="2"/>
    <n v="998.67"/>
    <n v="998.67"/>
    <n v="24"/>
    <n v="758.98919999999998"/>
    <x v="1"/>
    <x v="0"/>
    <x v="0"/>
    <n v="3"/>
    <n v="40477276.296199858"/>
  </r>
  <r>
    <n v="503909"/>
    <n v="10093"/>
    <d v="2026-06-08T00:00:00"/>
    <x v="16"/>
    <x v="0"/>
    <s v="Hyderabad"/>
    <s v="Telangana"/>
    <x v="3"/>
    <x v="8"/>
    <x v="14"/>
    <x v="1"/>
    <n v="737.97"/>
    <n v="1475.94"/>
    <n v="6"/>
    <n v="1387.3835999999999"/>
    <x v="3"/>
    <x v="0"/>
    <x v="1"/>
    <n v="5"/>
    <n v="40477276.296199858"/>
  </r>
  <r>
    <n v="503910"/>
    <n v="10507"/>
    <d v="2025-11-13T00:00:00"/>
    <x v="14"/>
    <x v="1"/>
    <s v="Pune"/>
    <s v="Maharashtra"/>
    <x v="2"/>
    <x v="5"/>
    <x v="5"/>
    <x v="2"/>
    <n v="5658.69"/>
    <n v="5658.69"/>
    <n v="2"/>
    <n v="5545.5161999999991"/>
    <x v="1"/>
    <x v="0"/>
    <x v="1"/>
    <n v="2"/>
    <n v="40477276.296199858"/>
  </r>
  <r>
    <n v="503911"/>
    <n v="10822"/>
    <d v="2025-09-18T00:00:00"/>
    <x v="31"/>
    <x v="1"/>
    <s v="Indore"/>
    <s v="Madhya Pradesh"/>
    <x v="3"/>
    <x v="11"/>
    <x v="72"/>
    <x v="3"/>
    <n v="1960.52"/>
    <n v="5881.5599999999995"/>
    <n v="28"/>
    <n v="4234.7231999999995"/>
    <x v="2"/>
    <x v="0"/>
    <x v="0"/>
    <n v="3"/>
    <n v="40477276.296199858"/>
  </r>
  <r>
    <n v="503912"/>
    <n v="10690"/>
    <d v="2025-03-22T00:00:00"/>
    <x v="15"/>
    <x v="0"/>
    <s v="Bengaluru"/>
    <s v="Karnataka"/>
    <x v="2"/>
    <x v="5"/>
    <x v="33"/>
    <x v="2"/>
    <n v="4439.3999999999996"/>
    <n v="4439.3999999999996"/>
    <n v="18"/>
    <n v="3640.308"/>
    <x v="1"/>
    <x v="0"/>
    <x v="1"/>
    <n v="1"/>
    <n v="40477276.296199858"/>
  </r>
  <r>
    <n v="503913"/>
    <n v="10868"/>
    <d v="2026-07-20T00:00:00"/>
    <x v="11"/>
    <x v="0"/>
    <s v="Guwahati"/>
    <s v="Assam"/>
    <x v="1"/>
    <x v="12"/>
    <x v="78"/>
    <x v="2"/>
    <n v="2197.52"/>
    <n v="2197.52"/>
    <n v="3"/>
    <n v="2131.5944"/>
    <x v="1"/>
    <x v="0"/>
    <x v="2"/>
    <n v="2"/>
    <n v="40477276.296199858"/>
  </r>
  <r>
    <n v="503914"/>
    <n v="11393"/>
    <d v="2025-10-26T00:00:00"/>
    <x v="47"/>
    <x v="0"/>
    <s v="Lucknow"/>
    <s v="Uttar Pradesh"/>
    <x v="6"/>
    <x v="25"/>
    <x v="92"/>
    <x v="2"/>
    <n v="399.11"/>
    <n v="399.11"/>
    <n v="23"/>
    <n v="307.31470000000002"/>
    <x v="1"/>
    <x v="0"/>
    <x v="1"/>
    <n v="7"/>
    <n v="40477276.296199858"/>
  </r>
  <r>
    <n v="503915"/>
    <n v="10963"/>
    <d v="2025-12-19T00:00:00"/>
    <x v="25"/>
    <x v="2"/>
    <s v="Guwahati"/>
    <s v="Assam"/>
    <x v="0"/>
    <x v="0"/>
    <x v="65"/>
    <x v="2"/>
    <n v="37.86"/>
    <n v="37.86"/>
    <n v="29"/>
    <n v="26.880599999999998"/>
    <x v="0"/>
    <x v="0"/>
    <x v="2"/>
    <n v="4"/>
    <n v="40477276.296199858"/>
  </r>
  <r>
    <n v="503916"/>
    <n v="10488"/>
    <d v="2026-06-05T00:00:00"/>
    <x v="33"/>
    <x v="0"/>
    <s v="Kolkata"/>
    <s v="West Bengal"/>
    <x v="2"/>
    <x v="14"/>
    <x v="77"/>
    <x v="2"/>
    <n v="63803.01"/>
    <n v="63803.01"/>
    <n v="4"/>
    <n v="61250.889600000002"/>
    <x v="1"/>
    <x v="0"/>
    <x v="3"/>
    <n v="3"/>
    <n v="40477276.296199858"/>
  </r>
  <r>
    <n v="503917"/>
    <n v="10194"/>
    <d v="2026-06-22T00:00:00"/>
    <x v="24"/>
    <x v="0"/>
    <s v="Pune"/>
    <s v="Maharashtra"/>
    <x v="2"/>
    <x v="3"/>
    <x v="3"/>
    <x v="3"/>
    <n v="23752.69"/>
    <n v="71258.069999999992"/>
    <n v="21"/>
    <n v="56293.8753"/>
    <x v="1"/>
    <x v="0"/>
    <x v="2"/>
    <n v="5"/>
    <n v="40477276.296199858"/>
  </r>
  <r>
    <n v="503918"/>
    <n v="11317"/>
    <d v="2026-01-11T00:00:00"/>
    <x v="33"/>
    <x v="0"/>
    <s v="Mysuru"/>
    <s v="Karnataka"/>
    <x v="5"/>
    <x v="23"/>
    <x v="94"/>
    <x v="2"/>
    <n v="768.21"/>
    <n v="768.21"/>
    <n v="6"/>
    <n v="722.11739999999998"/>
    <x v="0"/>
    <x v="1"/>
    <x v="0"/>
    <n v="4"/>
    <n v="1813400.6490999996"/>
  </r>
  <r>
    <n v="503919"/>
    <n v="10428"/>
    <d v="2026-03-18T00:00:00"/>
    <x v="28"/>
    <x v="1"/>
    <s v="Vadodara"/>
    <s v="Gujarat"/>
    <x v="0"/>
    <x v="13"/>
    <x v="89"/>
    <x v="2"/>
    <n v="291.10000000000002"/>
    <n v="291.10000000000002"/>
    <n v="22"/>
    <n v="227.05800000000002"/>
    <x v="3"/>
    <x v="0"/>
    <x v="0"/>
    <n v="4"/>
    <n v="40477276.296199858"/>
  </r>
  <r>
    <n v="503920"/>
    <n v="11333"/>
    <d v="2026-06-16T00:00:00"/>
    <x v="3"/>
    <x v="1"/>
    <s v="Bhubaneswar"/>
    <s v="Odisha"/>
    <x v="6"/>
    <x v="19"/>
    <x v="41"/>
    <x v="3"/>
    <n v="894.91"/>
    <n v="2684.73"/>
    <n v="24"/>
    <n v="2040.3948"/>
    <x v="1"/>
    <x v="0"/>
    <x v="1"/>
    <n v="6"/>
    <n v="40477276.296199858"/>
  </r>
  <r>
    <n v="503921"/>
    <n v="10508"/>
    <d v="2025-10-10T00:00:00"/>
    <x v="2"/>
    <x v="1"/>
    <s v="Patna"/>
    <s v="Bihar"/>
    <x v="3"/>
    <x v="20"/>
    <x v="36"/>
    <x v="1"/>
    <n v="6640.17"/>
    <n v="13280.34"/>
    <n v="19"/>
    <n v="10757.075400000002"/>
    <x v="1"/>
    <x v="1"/>
    <x v="0"/>
    <n v="6"/>
    <n v="1813400.6490999996"/>
  </r>
  <r>
    <n v="503922"/>
    <n v="10242"/>
    <d v="2025-04-16T00:00:00"/>
    <x v="7"/>
    <x v="0"/>
    <s v="Nagpur"/>
    <s v="Maharashtra"/>
    <x v="1"/>
    <x v="9"/>
    <x v="11"/>
    <x v="4"/>
    <n v="2423.96"/>
    <n v="12119.8"/>
    <n v="16"/>
    <n v="10180.632"/>
    <x v="1"/>
    <x v="0"/>
    <x v="2"/>
    <n v="2"/>
    <n v="40477276.296199858"/>
  </r>
  <r>
    <n v="503923"/>
    <n v="10787"/>
    <d v="2026-01-26T00:00:00"/>
    <x v="4"/>
    <x v="0"/>
    <s v="Lucknow"/>
    <s v="Uttar Pradesh"/>
    <x v="2"/>
    <x v="14"/>
    <x v="17"/>
    <x v="2"/>
    <n v="53925.89"/>
    <n v="53925.89"/>
    <n v="3"/>
    <n v="52308.113299999997"/>
    <x v="1"/>
    <x v="0"/>
    <x v="2"/>
    <n v="1"/>
    <n v="40477276.296199858"/>
  </r>
  <r>
    <n v="503924"/>
    <n v="11227"/>
    <d v="2025-02-01T00:00:00"/>
    <x v="20"/>
    <x v="0"/>
    <s v="Nashik"/>
    <s v="Maharashtra"/>
    <x v="1"/>
    <x v="9"/>
    <x v="45"/>
    <x v="2"/>
    <n v="1840.7"/>
    <n v="1840.7"/>
    <n v="3"/>
    <n v="1785.479"/>
    <x v="1"/>
    <x v="0"/>
    <x v="0"/>
    <n v="5"/>
    <n v="40477276.296199858"/>
  </r>
  <r>
    <n v="503925"/>
    <n v="10153"/>
    <d v="2026-05-02T00:00:00"/>
    <x v="14"/>
    <x v="1"/>
    <s v="Noida"/>
    <s v="Uttar Pradesh"/>
    <x v="2"/>
    <x v="14"/>
    <x v="17"/>
    <x v="2"/>
    <n v="58723.15"/>
    <n v="58723.15"/>
    <n v="22"/>
    <n v="45804.057000000001"/>
    <x v="2"/>
    <x v="0"/>
    <x v="1"/>
    <n v="5"/>
    <n v="40477276.296199858"/>
  </r>
  <r>
    <n v="503926"/>
    <n v="10242"/>
    <d v="2025-12-06T00:00:00"/>
    <x v="7"/>
    <x v="0"/>
    <s v="Nagpur"/>
    <s v="Maharashtra"/>
    <x v="5"/>
    <x v="22"/>
    <x v="55"/>
    <x v="2"/>
    <n v="2236.0100000000002"/>
    <n v="2236.0100000000002"/>
    <n v="25"/>
    <n v="1677.0075000000002"/>
    <x v="5"/>
    <x v="0"/>
    <x v="1"/>
    <n v="6"/>
    <n v="40477276.296199858"/>
  </r>
  <r>
    <n v="503927"/>
    <n v="10726"/>
    <d v="2025-12-06T00:00:00"/>
    <x v="3"/>
    <x v="0"/>
    <s v="Bengaluru"/>
    <s v="Karnataka"/>
    <x v="2"/>
    <x v="3"/>
    <x v="3"/>
    <x v="1"/>
    <n v="25407.4"/>
    <n v="50814.8"/>
    <n v="17"/>
    <n v="42176.284"/>
    <x v="0"/>
    <x v="0"/>
    <x v="1"/>
    <n v="3"/>
    <n v="40477276.296199858"/>
  </r>
  <r>
    <n v="503928"/>
    <n v="10269"/>
    <d v="2025-10-28T00:00:00"/>
    <x v="26"/>
    <x v="1"/>
    <s v="Lucknow"/>
    <s v="Uttar Pradesh"/>
    <x v="6"/>
    <x v="26"/>
    <x v="110"/>
    <x v="1"/>
    <n v="504.68"/>
    <n v="1009.36"/>
    <n v="17"/>
    <n v="837.76879999999994"/>
    <x v="1"/>
    <x v="0"/>
    <x v="2"/>
    <n v="1"/>
    <n v="40477276.296199858"/>
  </r>
  <r>
    <n v="503929"/>
    <n v="10117"/>
    <d v="2026-03-07T00:00:00"/>
    <x v="20"/>
    <x v="1"/>
    <s v="Chennai"/>
    <s v="Tamil Nadu"/>
    <x v="0"/>
    <x v="13"/>
    <x v="16"/>
    <x v="2"/>
    <n v="413.97"/>
    <n v="413.97"/>
    <n v="27"/>
    <n v="302.19810000000001"/>
    <x v="0"/>
    <x v="0"/>
    <x v="2"/>
    <n v="4"/>
    <n v="40477276.296199858"/>
  </r>
  <r>
    <n v="503930"/>
    <n v="11129"/>
    <d v="2025-03-27T00:00:00"/>
    <x v="7"/>
    <x v="0"/>
    <s v="Bhubaneswar"/>
    <s v="Odisha"/>
    <x v="3"/>
    <x v="11"/>
    <x v="72"/>
    <x v="2"/>
    <n v="1910.24"/>
    <n v="1910.24"/>
    <n v="25"/>
    <n v="1432.68"/>
    <x v="0"/>
    <x v="0"/>
    <x v="1"/>
    <n v="3"/>
    <n v="40477276.296199858"/>
  </r>
  <r>
    <n v="503931"/>
    <n v="10865"/>
    <d v="2026-03-22T00:00:00"/>
    <x v="14"/>
    <x v="1"/>
    <s v="Bhopal"/>
    <s v="Madhya Pradesh"/>
    <x v="4"/>
    <x v="21"/>
    <x v="98"/>
    <x v="1"/>
    <n v="520.9"/>
    <n v="1041.8"/>
    <n v="17"/>
    <n v="864.69399999999996"/>
    <x v="4"/>
    <x v="0"/>
    <x v="2"/>
    <n v="6"/>
    <n v="40477276.296199858"/>
  </r>
  <r>
    <n v="503932"/>
    <n v="10908"/>
    <d v="2026-05-14T00:00:00"/>
    <x v="28"/>
    <x v="1"/>
    <s v="Jaipur"/>
    <s v="Rajasthan"/>
    <x v="3"/>
    <x v="4"/>
    <x v="4"/>
    <x v="2"/>
    <n v="3365.4"/>
    <n v="3365.4"/>
    <n v="29"/>
    <n v="2389.4339999999997"/>
    <x v="5"/>
    <x v="0"/>
    <x v="2"/>
    <n v="5"/>
    <n v="40477276.296199858"/>
  </r>
  <r>
    <n v="503933"/>
    <n v="10366"/>
    <d v="2026-04-01T00:00:00"/>
    <x v="12"/>
    <x v="0"/>
    <s v="Mumbai"/>
    <s v="Maharashtra"/>
    <x v="1"/>
    <x v="1"/>
    <x v="74"/>
    <x v="2"/>
    <n v="2046.2"/>
    <n v="2046.2"/>
    <n v="23"/>
    <n v="1575.5740000000001"/>
    <x v="0"/>
    <x v="0"/>
    <x v="0"/>
    <n v="3"/>
    <n v="40477276.296199858"/>
  </r>
  <r>
    <n v="503934"/>
    <n v="10852"/>
    <d v="2026-03-31T00:00:00"/>
    <x v="41"/>
    <x v="0"/>
    <s v="Gurugram"/>
    <s v="Haryana"/>
    <x v="2"/>
    <x v="3"/>
    <x v="57"/>
    <x v="2"/>
    <n v="54686.78"/>
    <n v="54686.78"/>
    <n v="19"/>
    <n v="44296.291799999999"/>
    <x v="0"/>
    <x v="0"/>
    <x v="2"/>
    <n v="5"/>
    <n v="40477276.296199858"/>
  </r>
  <r>
    <n v="503935"/>
    <n v="10498"/>
    <d v="2025-12-03T00:00:00"/>
    <x v="3"/>
    <x v="1"/>
    <s v="Chennai"/>
    <s v="Tamil Nadu"/>
    <x v="4"/>
    <x v="18"/>
    <x v="69"/>
    <x v="2"/>
    <n v="367.93"/>
    <n v="367.93"/>
    <n v="18"/>
    <n v="301.70260000000002"/>
    <x v="1"/>
    <x v="0"/>
    <x v="2"/>
    <n v="5"/>
    <n v="40477276.296199858"/>
  </r>
  <r>
    <n v="503936"/>
    <n v="10992"/>
    <d v="2026-01-17T00:00:00"/>
    <x v="0"/>
    <x v="1"/>
    <s v="Bengaluru"/>
    <s v="Karnataka"/>
    <x v="5"/>
    <x v="24"/>
    <x v="76"/>
    <x v="2"/>
    <n v="2497.7600000000002"/>
    <n v="2497.7600000000002"/>
    <n v="3"/>
    <n v="2422.8272000000002"/>
    <x v="0"/>
    <x v="0"/>
    <x v="1"/>
    <n v="4"/>
    <n v="40477276.296199858"/>
  </r>
  <r>
    <n v="503937"/>
    <n v="10027"/>
    <d v="2025-10-03T00:00:00"/>
    <x v="36"/>
    <x v="1"/>
    <s v="Bengaluru"/>
    <s v="Karnataka"/>
    <x v="3"/>
    <x v="8"/>
    <x v="37"/>
    <x v="1"/>
    <n v="879.44"/>
    <n v="1758.88"/>
    <n v="17"/>
    <n v="1459.8704"/>
    <x v="3"/>
    <x v="0"/>
    <x v="2"/>
    <n v="2"/>
    <n v="40477276.296199858"/>
  </r>
  <r>
    <n v="503938"/>
    <n v="10545"/>
    <d v="2025-04-10T00:00:00"/>
    <x v="0"/>
    <x v="0"/>
    <s v="Indore"/>
    <s v="Madhya Pradesh"/>
    <x v="3"/>
    <x v="4"/>
    <x v="88"/>
    <x v="1"/>
    <n v="6592.58"/>
    <n v="13185.16"/>
    <n v="15"/>
    <n v="11207.386"/>
    <x v="1"/>
    <x v="0"/>
    <x v="2"/>
    <n v="6"/>
    <n v="40477276.296199858"/>
  </r>
  <r>
    <n v="503939"/>
    <n v="10046"/>
    <d v="2025-01-25T00:00:00"/>
    <x v="16"/>
    <x v="0"/>
    <s v="Bhopal"/>
    <s v="Madhya Pradesh"/>
    <x v="2"/>
    <x v="3"/>
    <x v="3"/>
    <x v="2"/>
    <n v="24104.44"/>
    <n v="24104.44"/>
    <n v="23"/>
    <n v="18560.418799999999"/>
    <x v="5"/>
    <x v="0"/>
    <x v="0"/>
    <n v="4"/>
    <n v="40477276.296199858"/>
  </r>
  <r>
    <n v="503940"/>
    <n v="10790"/>
    <d v="2025-07-08T00:00:00"/>
    <x v="19"/>
    <x v="1"/>
    <s v="Mumbai"/>
    <s v="Maharashtra"/>
    <x v="2"/>
    <x v="14"/>
    <x v="61"/>
    <x v="1"/>
    <n v="60408.43"/>
    <n v="120816.86"/>
    <n v="6"/>
    <n v="113567.84839999999"/>
    <x v="0"/>
    <x v="0"/>
    <x v="2"/>
    <n v="5"/>
    <n v="40477276.296199858"/>
  </r>
  <r>
    <n v="503941"/>
    <n v="10948"/>
    <d v="2026-04-30T00:00:00"/>
    <x v="16"/>
    <x v="0"/>
    <s v="Noida"/>
    <s v="Uttar Pradesh"/>
    <x v="3"/>
    <x v="4"/>
    <x v="93"/>
    <x v="2"/>
    <n v="1894.54"/>
    <n v="1894.54"/>
    <n v="6"/>
    <n v="1780.8675999999998"/>
    <x v="0"/>
    <x v="0"/>
    <x v="2"/>
    <n v="2"/>
    <n v="40477276.296199858"/>
  </r>
  <r>
    <n v="503942"/>
    <n v="10775"/>
    <d v="2025-12-06T00:00:00"/>
    <x v="1"/>
    <x v="0"/>
    <s v="Hyderabad"/>
    <s v="Telangana"/>
    <x v="4"/>
    <x v="18"/>
    <x v="53"/>
    <x v="2"/>
    <n v="601.59"/>
    <n v="601.59"/>
    <n v="11"/>
    <n v="535.41510000000005"/>
    <x v="1"/>
    <x v="0"/>
    <x v="1"/>
    <n v="5"/>
    <n v="40477276.296199858"/>
  </r>
  <r>
    <n v="503943"/>
    <n v="11281"/>
    <d v="2026-05-19T00:00:00"/>
    <x v="8"/>
    <x v="0"/>
    <s v="Kochi"/>
    <s v="Kerala"/>
    <x v="5"/>
    <x v="12"/>
    <x v="95"/>
    <x v="2"/>
    <n v="416.24"/>
    <n v="416.24"/>
    <n v="2"/>
    <n v="407.91520000000003"/>
    <x v="1"/>
    <x v="2"/>
    <x v="2"/>
    <n v="0"/>
    <n v="3077928.2320000008"/>
  </r>
  <r>
    <n v="503944"/>
    <n v="11120"/>
    <d v="2025-02-17T00:00:00"/>
    <x v="6"/>
    <x v="0"/>
    <s v="Pune"/>
    <s v="Maharashtra"/>
    <x v="2"/>
    <x v="6"/>
    <x v="58"/>
    <x v="1"/>
    <n v="29177.040000000001"/>
    <n v="58354.080000000002"/>
    <n v="27"/>
    <n v="42598.4784"/>
    <x v="1"/>
    <x v="0"/>
    <x v="4"/>
    <n v="5"/>
    <n v="40477276.296199858"/>
  </r>
  <r>
    <n v="503945"/>
    <n v="11144"/>
    <d v="2025-01-12T00:00:00"/>
    <x v="8"/>
    <x v="0"/>
    <s v="Delhi"/>
    <s v="Delhi (NCT)"/>
    <x v="3"/>
    <x v="20"/>
    <x v="36"/>
    <x v="2"/>
    <n v="6137.8"/>
    <n v="6137.8"/>
    <n v="30"/>
    <n v="4296.46"/>
    <x v="2"/>
    <x v="0"/>
    <x v="2"/>
    <n v="6"/>
    <n v="40477276.296199858"/>
  </r>
  <r>
    <n v="503946"/>
    <n v="10043"/>
    <d v="2026-05-24T00:00:00"/>
    <x v="7"/>
    <x v="1"/>
    <s v="Chennai"/>
    <s v="Tamil Nadu"/>
    <x v="3"/>
    <x v="11"/>
    <x v="72"/>
    <x v="2"/>
    <n v="1985.52"/>
    <n v="1985.52"/>
    <n v="7"/>
    <n v="1846.5335999999998"/>
    <x v="0"/>
    <x v="0"/>
    <x v="2"/>
    <n v="3"/>
    <n v="40477276.296199858"/>
  </r>
  <r>
    <n v="503947"/>
    <n v="10098"/>
    <d v="2025-07-29T00:00:00"/>
    <x v="27"/>
    <x v="1"/>
    <s v="Surat"/>
    <s v="Gujarat"/>
    <x v="3"/>
    <x v="11"/>
    <x v="49"/>
    <x v="2"/>
    <n v="736.83"/>
    <n v="736.83"/>
    <n v="16"/>
    <n v="618.93719999999996"/>
    <x v="3"/>
    <x v="0"/>
    <x v="1"/>
    <n v="2"/>
    <n v="40477276.296199858"/>
  </r>
  <r>
    <n v="503948"/>
    <n v="11412"/>
    <d v="2025-05-23T00:00:00"/>
    <x v="10"/>
    <x v="0"/>
    <s v="Delhi"/>
    <s v="Delhi (NCT)"/>
    <x v="4"/>
    <x v="18"/>
    <x v="69"/>
    <x v="2"/>
    <n v="349.65"/>
    <n v="349.65"/>
    <n v="6"/>
    <n v="328.67099999999994"/>
    <x v="1"/>
    <x v="0"/>
    <x v="1"/>
    <n v="3"/>
    <n v="40477276.296199858"/>
  </r>
  <r>
    <n v="503949"/>
    <n v="11095"/>
    <d v="2025-02-28T00:00:00"/>
    <x v="28"/>
    <x v="1"/>
    <s v="Chennai"/>
    <s v="Tamil Nadu"/>
    <x v="6"/>
    <x v="19"/>
    <x v="31"/>
    <x v="2"/>
    <n v="823.22"/>
    <n v="823.22"/>
    <n v="26"/>
    <n v="609.18280000000004"/>
    <x v="5"/>
    <x v="2"/>
    <x v="2"/>
    <n v="0"/>
    <n v="3077928.2320000008"/>
  </r>
  <r>
    <n v="503950"/>
    <n v="10906"/>
    <d v="2025-11-24T00:00:00"/>
    <x v="8"/>
    <x v="0"/>
    <s v="Bengaluru"/>
    <s v="Karnataka"/>
    <x v="3"/>
    <x v="8"/>
    <x v="9"/>
    <x v="2"/>
    <n v="1022.45"/>
    <n v="1022.45"/>
    <n v="11"/>
    <n v="909.98050000000001"/>
    <x v="1"/>
    <x v="0"/>
    <x v="2"/>
    <n v="3"/>
    <n v="40477276.296199858"/>
  </r>
  <r>
    <n v="503951"/>
    <n v="11087"/>
    <d v="2026-05-12T00:00:00"/>
    <x v="21"/>
    <x v="0"/>
    <s v="Mumbai"/>
    <s v="Maharashtra"/>
    <x v="2"/>
    <x v="5"/>
    <x v="26"/>
    <x v="2"/>
    <n v="5481.41"/>
    <n v="5481.41"/>
    <n v="4"/>
    <n v="5262.1535999999996"/>
    <x v="1"/>
    <x v="0"/>
    <x v="1"/>
    <n v="5"/>
    <n v="40477276.296199858"/>
  </r>
  <r>
    <n v="503952"/>
    <n v="10025"/>
    <d v="2025-10-27T00:00:00"/>
    <x v="41"/>
    <x v="0"/>
    <s v="Hyderabad"/>
    <s v="Telangana"/>
    <x v="0"/>
    <x v="10"/>
    <x v="12"/>
    <x v="2"/>
    <n v="193.52"/>
    <n v="193.52"/>
    <n v="21"/>
    <n v="152.88080000000002"/>
    <x v="1"/>
    <x v="2"/>
    <x v="2"/>
    <n v="0"/>
    <n v="3077928.2320000008"/>
  </r>
  <r>
    <n v="503953"/>
    <n v="10747"/>
    <d v="2026-01-22T00:00:00"/>
    <x v="25"/>
    <x v="1"/>
    <s v="Chennai"/>
    <s v="Tamil Nadu"/>
    <x v="4"/>
    <x v="15"/>
    <x v="68"/>
    <x v="1"/>
    <n v="670.12"/>
    <n v="1340.24"/>
    <n v="30"/>
    <n v="938.16799999999989"/>
    <x v="0"/>
    <x v="0"/>
    <x v="0"/>
    <n v="4"/>
    <n v="40477276.296199858"/>
  </r>
  <r>
    <n v="503954"/>
    <n v="10541"/>
    <d v="2025-02-17T00:00:00"/>
    <x v="4"/>
    <x v="1"/>
    <s v="Delhi"/>
    <s v="Delhi (NCT)"/>
    <x v="2"/>
    <x v="6"/>
    <x v="60"/>
    <x v="2"/>
    <n v="3434.49"/>
    <n v="3434.49"/>
    <n v="25"/>
    <n v="2575.8674999999998"/>
    <x v="1"/>
    <x v="0"/>
    <x v="1"/>
    <n v="3"/>
    <n v="40477276.296199858"/>
  </r>
  <r>
    <n v="503955"/>
    <n v="10136"/>
    <d v="2026-02-08T00:00:00"/>
    <x v="9"/>
    <x v="0"/>
    <s v="Indore"/>
    <s v="Madhya Pradesh"/>
    <x v="2"/>
    <x v="14"/>
    <x v="17"/>
    <x v="2"/>
    <n v="53082.82"/>
    <n v="53082.82"/>
    <n v="10"/>
    <n v="47774.538"/>
    <x v="4"/>
    <x v="0"/>
    <x v="1"/>
    <n v="4"/>
    <n v="40477276.296199858"/>
  </r>
  <r>
    <n v="503956"/>
    <n v="10266"/>
    <d v="2026-04-04T00:00:00"/>
    <x v="24"/>
    <x v="1"/>
    <s v="Bengaluru"/>
    <s v="Karnataka"/>
    <x v="1"/>
    <x v="12"/>
    <x v="27"/>
    <x v="2"/>
    <n v="2084.4499999999998"/>
    <n v="2084.4499999999998"/>
    <n v="13"/>
    <n v="1813.4714999999999"/>
    <x v="1"/>
    <x v="2"/>
    <x v="2"/>
    <n v="0"/>
    <n v="3077928.2320000008"/>
  </r>
  <r>
    <n v="503957"/>
    <n v="10666"/>
    <d v="2026-08-01T00:00:00"/>
    <x v="8"/>
    <x v="1"/>
    <s v="Dehradun"/>
    <s v="Uttarakhand"/>
    <x v="3"/>
    <x v="11"/>
    <x v="13"/>
    <x v="2"/>
    <n v="1319.57"/>
    <n v="1319.57"/>
    <n v="28"/>
    <n v="950.09039999999993"/>
    <x v="1"/>
    <x v="0"/>
    <x v="0"/>
    <n v="6"/>
    <n v="40477276.296199858"/>
  </r>
  <r>
    <n v="503958"/>
    <n v="10337"/>
    <d v="2025-12-21T00:00:00"/>
    <x v="5"/>
    <x v="1"/>
    <s v="Ahmedabad"/>
    <s v="Gujarat"/>
    <x v="1"/>
    <x v="12"/>
    <x v="15"/>
    <x v="0"/>
    <n v="1514.62"/>
    <n v="6058.48"/>
    <n v="30"/>
    <n v="4240.9359999999997"/>
    <x v="1"/>
    <x v="0"/>
    <x v="2"/>
    <n v="4"/>
    <n v="40477276.296199858"/>
  </r>
  <r>
    <n v="503959"/>
    <n v="10011"/>
    <d v="2025-09-16T00:00:00"/>
    <x v="26"/>
    <x v="0"/>
    <s v="Ranchi"/>
    <s v="Jharkhand"/>
    <x v="2"/>
    <x v="3"/>
    <x v="3"/>
    <x v="2"/>
    <n v="25438.36"/>
    <n v="25438.36"/>
    <n v="23"/>
    <n v="19587.537200000002"/>
    <x v="0"/>
    <x v="0"/>
    <x v="2"/>
    <n v="2"/>
    <n v="40477276.296199858"/>
  </r>
  <r>
    <n v="503960"/>
    <n v="10188"/>
    <d v="2025-02-08T00:00:00"/>
    <x v="7"/>
    <x v="1"/>
    <s v="Mumbai"/>
    <s v="Maharashtra"/>
    <x v="3"/>
    <x v="11"/>
    <x v="49"/>
    <x v="2"/>
    <n v="725.43"/>
    <n v="725.43"/>
    <n v="29"/>
    <n v="515.05529999999999"/>
    <x v="3"/>
    <x v="0"/>
    <x v="0"/>
    <n v="7"/>
    <n v="40477276.296199858"/>
  </r>
  <r>
    <n v="503961"/>
    <n v="10725"/>
    <d v="2025-08-24T00:00:00"/>
    <x v="25"/>
    <x v="0"/>
    <s v="Visakhapatnam"/>
    <s v="Andhra Pradesh"/>
    <x v="1"/>
    <x v="12"/>
    <x v="15"/>
    <x v="2"/>
    <n v="1418.01"/>
    <n v="1418.01"/>
    <n v="16"/>
    <n v="1191.1284000000001"/>
    <x v="2"/>
    <x v="0"/>
    <x v="4"/>
    <n v="7"/>
    <n v="40477276.296199858"/>
  </r>
  <r>
    <n v="503962"/>
    <n v="11181"/>
    <d v="2026-01-09T00:00:00"/>
    <x v="25"/>
    <x v="1"/>
    <s v="Ahmedabad"/>
    <s v="Gujarat"/>
    <x v="1"/>
    <x v="2"/>
    <x v="2"/>
    <x v="2"/>
    <n v="2369.7600000000002"/>
    <n v="2369.7600000000002"/>
    <n v="17"/>
    <n v="1966.9008000000001"/>
    <x v="1"/>
    <x v="0"/>
    <x v="2"/>
    <n v="5"/>
    <n v="40477276.296199858"/>
  </r>
  <r>
    <n v="503963"/>
    <n v="10112"/>
    <d v="2026-02-10T00:00:00"/>
    <x v="20"/>
    <x v="0"/>
    <s v="Pune"/>
    <s v="Maharashtra"/>
    <x v="0"/>
    <x v="13"/>
    <x v="89"/>
    <x v="2"/>
    <n v="275.48"/>
    <n v="275.48"/>
    <n v="27"/>
    <n v="201.10040000000001"/>
    <x v="1"/>
    <x v="0"/>
    <x v="1"/>
    <n v="4"/>
    <n v="40477276.296199858"/>
  </r>
  <r>
    <n v="503964"/>
    <n v="10804"/>
    <d v="2025-07-17T00:00:00"/>
    <x v="26"/>
    <x v="0"/>
    <s v="Mysuru"/>
    <s v="Karnataka"/>
    <x v="1"/>
    <x v="2"/>
    <x v="106"/>
    <x v="1"/>
    <n v="5887.11"/>
    <n v="11774.22"/>
    <n v="30"/>
    <n v="8241.9539999999997"/>
    <x v="1"/>
    <x v="0"/>
    <x v="0"/>
    <n v="5"/>
    <n v="40477276.296199858"/>
  </r>
  <r>
    <n v="503965"/>
    <n v="11033"/>
    <d v="2025-08-01T00:00:00"/>
    <x v="11"/>
    <x v="1"/>
    <s v="Bengaluru"/>
    <s v="Karnataka"/>
    <x v="1"/>
    <x v="1"/>
    <x v="54"/>
    <x v="2"/>
    <n v="2447.6"/>
    <n v="2447.6"/>
    <n v="21"/>
    <n v="1933.604"/>
    <x v="0"/>
    <x v="0"/>
    <x v="1"/>
    <n v="5"/>
    <n v="40477276.296199858"/>
  </r>
  <r>
    <n v="503966"/>
    <n v="10674"/>
    <d v="2026-08-19T00:00:00"/>
    <x v="12"/>
    <x v="0"/>
    <s v="Pune"/>
    <s v="Maharashtra"/>
    <x v="1"/>
    <x v="2"/>
    <x v="2"/>
    <x v="2"/>
    <n v="2609.02"/>
    <n v="2609.02"/>
    <n v="18"/>
    <n v="2139.3964000000001"/>
    <x v="0"/>
    <x v="0"/>
    <x v="2"/>
    <n v="3"/>
    <n v="40477276.296199858"/>
  </r>
  <r>
    <n v="503967"/>
    <n v="10382"/>
    <d v="2026-02-28T00:00:00"/>
    <x v="14"/>
    <x v="1"/>
    <s v="Ranchi"/>
    <s v="Jharkhand"/>
    <x v="1"/>
    <x v="1"/>
    <x v="84"/>
    <x v="2"/>
    <n v="2419.79"/>
    <n v="2419.79"/>
    <n v="7"/>
    <n v="2250.4046999999996"/>
    <x v="2"/>
    <x v="0"/>
    <x v="1"/>
    <n v="3"/>
    <n v="40477276.296199858"/>
  </r>
  <r>
    <n v="503968"/>
    <n v="10059"/>
    <d v="2025-06-26T00:00:00"/>
    <x v="11"/>
    <x v="1"/>
    <s v="Mumbai"/>
    <s v="Maharashtra"/>
    <x v="1"/>
    <x v="12"/>
    <x v="78"/>
    <x v="2"/>
    <n v="2304.86"/>
    <n v="2304.86"/>
    <n v="15"/>
    <n v="1959.1310000000001"/>
    <x v="1"/>
    <x v="0"/>
    <x v="1"/>
    <n v="2"/>
    <n v="40477276.296199858"/>
  </r>
  <r>
    <n v="503969"/>
    <n v="11395"/>
    <d v="2025-06-27T00:00:00"/>
    <x v="12"/>
    <x v="1"/>
    <s v="Kolkata"/>
    <s v="West Bengal"/>
    <x v="6"/>
    <x v="25"/>
    <x v="92"/>
    <x v="2"/>
    <n v="377.26"/>
    <n v="377.26"/>
    <n v="9"/>
    <n v="343.3066"/>
    <x v="2"/>
    <x v="0"/>
    <x v="1"/>
    <n v="3"/>
    <n v="40477276.296199858"/>
  </r>
  <r>
    <n v="503970"/>
    <n v="10891"/>
    <d v="2025-08-19T00:00:00"/>
    <x v="4"/>
    <x v="0"/>
    <s v="Indore"/>
    <s v="Madhya Pradesh"/>
    <x v="3"/>
    <x v="4"/>
    <x v="39"/>
    <x v="2"/>
    <n v="4801.6400000000003"/>
    <n v="4801.6400000000003"/>
    <n v="23"/>
    <n v="3697.2628000000004"/>
    <x v="0"/>
    <x v="0"/>
    <x v="1"/>
    <n v="2"/>
    <n v="40477276.296199858"/>
  </r>
  <r>
    <n v="503971"/>
    <n v="10450"/>
    <d v="2026-07-28T00:00:00"/>
    <x v="33"/>
    <x v="0"/>
    <s v="Nagpur"/>
    <s v="Maharashtra"/>
    <x v="0"/>
    <x v="13"/>
    <x v="103"/>
    <x v="1"/>
    <n v="142.72"/>
    <n v="285.44"/>
    <n v="22"/>
    <n v="222.64320000000001"/>
    <x v="1"/>
    <x v="0"/>
    <x v="0"/>
    <n v="6"/>
    <n v="40477276.296199858"/>
  </r>
  <r>
    <n v="503972"/>
    <n v="10319"/>
    <d v="2025-05-10T00:00:00"/>
    <x v="11"/>
    <x v="1"/>
    <s v="Kolkata"/>
    <s v="West Bengal"/>
    <x v="1"/>
    <x v="1"/>
    <x v="74"/>
    <x v="1"/>
    <n v="1975.46"/>
    <n v="3950.92"/>
    <n v="15"/>
    <n v="3358.2820000000002"/>
    <x v="1"/>
    <x v="0"/>
    <x v="0"/>
    <n v="4"/>
    <n v="40477276.296199858"/>
  </r>
  <r>
    <n v="503973"/>
    <n v="10777"/>
    <d v="2025-07-13T00:00:00"/>
    <x v="16"/>
    <x v="0"/>
    <s v="Surat"/>
    <s v="Gujarat"/>
    <x v="0"/>
    <x v="17"/>
    <x v="35"/>
    <x v="2"/>
    <n v="312.06"/>
    <n v="312.06"/>
    <n v="16"/>
    <n v="262.13040000000001"/>
    <x v="1"/>
    <x v="2"/>
    <x v="1"/>
    <n v="0"/>
    <n v="3077928.2320000008"/>
  </r>
  <r>
    <n v="503974"/>
    <n v="10730"/>
    <d v="2026-04-03T00:00:00"/>
    <x v="5"/>
    <x v="0"/>
    <s v="Jaipur"/>
    <s v="Rajasthan"/>
    <x v="0"/>
    <x v="0"/>
    <x v="0"/>
    <x v="1"/>
    <n v="183.74"/>
    <n v="367.48"/>
    <n v="29"/>
    <n v="260.91079999999999"/>
    <x v="0"/>
    <x v="0"/>
    <x v="2"/>
    <n v="5"/>
    <n v="40477276.296199858"/>
  </r>
  <r>
    <n v="503975"/>
    <n v="11278"/>
    <d v="2026-07-20T00:00:00"/>
    <x v="11"/>
    <x v="0"/>
    <s v="Coimbatore"/>
    <s v="Tamil Nadu"/>
    <x v="3"/>
    <x v="4"/>
    <x v="93"/>
    <x v="2"/>
    <n v="1832.44"/>
    <n v="1832.44"/>
    <n v="22"/>
    <n v="1429.3032000000001"/>
    <x v="1"/>
    <x v="0"/>
    <x v="2"/>
    <n v="3"/>
    <n v="40477276.296199858"/>
  </r>
  <r>
    <n v="503976"/>
    <n v="10919"/>
    <d v="2026-07-05T00:00:00"/>
    <x v="26"/>
    <x v="1"/>
    <s v="Kochi"/>
    <s v="Kerala"/>
    <x v="0"/>
    <x v="17"/>
    <x v="86"/>
    <x v="2"/>
    <n v="729.64"/>
    <n v="729.64"/>
    <n v="17"/>
    <n v="605.60119999999995"/>
    <x v="1"/>
    <x v="0"/>
    <x v="1"/>
    <n v="6"/>
    <n v="40477276.296199858"/>
  </r>
  <r>
    <n v="503977"/>
    <n v="10839"/>
    <d v="2025-05-18T00:00:00"/>
    <x v="21"/>
    <x v="0"/>
    <s v="Jaipur"/>
    <s v="Rajasthan"/>
    <x v="6"/>
    <x v="26"/>
    <x v="82"/>
    <x v="2"/>
    <n v="734.51"/>
    <n v="734.51"/>
    <n v="14"/>
    <n v="631.67859999999996"/>
    <x v="1"/>
    <x v="0"/>
    <x v="1"/>
    <n v="4"/>
    <n v="40477276.296199858"/>
  </r>
  <r>
    <n v="503978"/>
    <n v="10682"/>
    <d v="2025-11-10T00:00:00"/>
    <x v="33"/>
    <x v="1"/>
    <s v="Hyderabad"/>
    <s v="Telangana"/>
    <x v="2"/>
    <x v="14"/>
    <x v="17"/>
    <x v="2"/>
    <n v="54122.82"/>
    <n v="54122.82"/>
    <n v="29"/>
    <n v="38427.2022"/>
    <x v="2"/>
    <x v="0"/>
    <x v="1"/>
    <n v="2"/>
    <n v="40477276.296199858"/>
  </r>
  <r>
    <n v="503979"/>
    <n v="10537"/>
    <d v="2025-07-26T00:00:00"/>
    <x v="5"/>
    <x v="1"/>
    <s v="Patna"/>
    <s v="Bihar"/>
    <x v="5"/>
    <x v="24"/>
    <x v="76"/>
    <x v="2"/>
    <n v="2407.37"/>
    <n v="2407.37"/>
    <n v="25"/>
    <n v="1805.5274999999999"/>
    <x v="0"/>
    <x v="0"/>
    <x v="1"/>
    <n v="2"/>
    <n v="40477276.296199858"/>
  </r>
  <r>
    <n v="503980"/>
    <n v="10005"/>
    <d v="2025-08-03T00:00:00"/>
    <x v="29"/>
    <x v="0"/>
    <s v="Delhi"/>
    <s v="Delhi (NCT)"/>
    <x v="2"/>
    <x v="3"/>
    <x v="40"/>
    <x v="2"/>
    <n v="71453.279999999999"/>
    <n v="71453.279999999999"/>
    <n v="26"/>
    <n v="52875.427199999998"/>
    <x v="0"/>
    <x v="0"/>
    <x v="2"/>
    <n v="4"/>
    <n v="40477276.296199858"/>
  </r>
  <r>
    <n v="503981"/>
    <n v="10230"/>
    <d v="2026-01-28T00:00:00"/>
    <x v="1"/>
    <x v="1"/>
    <s v="Ahmedabad"/>
    <s v="Gujarat"/>
    <x v="3"/>
    <x v="4"/>
    <x v="88"/>
    <x v="2"/>
    <n v="7316.52"/>
    <n v="7316.52"/>
    <n v="8"/>
    <n v="6731.1984000000011"/>
    <x v="0"/>
    <x v="0"/>
    <x v="2"/>
    <n v="3"/>
    <n v="40477276.296199858"/>
  </r>
  <r>
    <n v="503982"/>
    <n v="10833"/>
    <d v="2025-02-09T00:00:00"/>
    <x v="22"/>
    <x v="0"/>
    <s v="Jaipur"/>
    <s v="Rajasthan"/>
    <x v="1"/>
    <x v="1"/>
    <x v="74"/>
    <x v="2"/>
    <n v="1952.69"/>
    <n v="1952.69"/>
    <n v="13"/>
    <n v="1698.8403000000001"/>
    <x v="1"/>
    <x v="0"/>
    <x v="2"/>
    <n v="3"/>
    <n v="40477276.296199858"/>
  </r>
  <r>
    <n v="503983"/>
    <n v="10600"/>
    <d v="2026-07-25T00:00:00"/>
    <x v="11"/>
    <x v="1"/>
    <s v="Hyderabad"/>
    <s v="Telangana"/>
    <x v="3"/>
    <x v="4"/>
    <x v="93"/>
    <x v="2"/>
    <n v="1798.2"/>
    <n v="1798.2"/>
    <n v="29"/>
    <n v="1276.722"/>
    <x v="5"/>
    <x v="0"/>
    <x v="1"/>
    <n v="4"/>
    <n v="40477276.296199858"/>
  </r>
  <r>
    <n v="503984"/>
    <n v="10924"/>
    <d v="2025-11-01T00:00:00"/>
    <x v="16"/>
    <x v="1"/>
    <s v="Delhi"/>
    <s v="Delhi (NCT)"/>
    <x v="1"/>
    <x v="2"/>
    <x v="66"/>
    <x v="2"/>
    <n v="3828.52"/>
    <n v="3828.52"/>
    <n v="18"/>
    <n v="3139.3864000000003"/>
    <x v="1"/>
    <x v="0"/>
    <x v="1"/>
    <n v="3"/>
    <n v="40477276.296199858"/>
  </r>
  <r>
    <n v="503985"/>
    <n v="10687"/>
    <d v="2026-06-27T00:00:00"/>
    <x v="29"/>
    <x v="1"/>
    <s v="Mumbai"/>
    <s v="Maharashtra"/>
    <x v="4"/>
    <x v="7"/>
    <x v="8"/>
    <x v="2"/>
    <n v="504.66"/>
    <n v="504.66"/>
    <n v="4"/>
    <n v="484.47360000000003"/>
    <x v="1"/>
    <x v="0"/>
    <x v="1"/>
    <n v="2"/>
    <n v="40477276.296199858"/>
  </r>
  <r>
    <n v="503986"/>
    <n v="10088"/>
    <d v="2026-05-21T00:00:00"/>
    <x v="11"/>
    <x v="0"/>
    <s v="Delhi"/>
    <s v="Delhi (NCT)"/>
    <x v="5"/>
    <x v="23"/>
    <x v="91"/>
    <x v="2"/>
    <n v="1804.71"/>
    <n v="1804.71"/>
    <n v="7"/>
    <n v="1678.3803"/>
    <x v="1"/>
    <x v="0"/>
    <x v="0"/>
    <n v="6"/>
    <n v="40477276.296199858"/>
  </r>
  <r>
    <n v="503987"/>
    <n v="10840"/>
    <d v="2026-03-09T00:00:00"/>
    <x v="3"/>
    <x v="0"/>
    <s v="Pune"/>
    <s v="Maharashtra"/>
    <x v="1"/>
    <x v="1"/>
    <x v="74"/>
    <x v="2"/>
    <n v="2118.56"/>
    <n v="2118.56"/>
    <n v="28"/>
    <n v="1525.3632"/>
    <x v="4"/>
    <x v="2"/>
    <x v="2"/>
    <n v="0"/>
    <n v="3077928.2320000008"/>
  </r>
  <r>
    <n v="503988"/>
    <n v="11408"/>
    <d v="2025-08-17T00:00:00"/>
    <x v="9"/>
    <x v="0"/>
    <s v="Mumbai"/>
    <s v="Maharashtra"/>
    <x v="2"/>
    <x v="5"/>
    <x v="26"/>
    <x v="1"/>
    <n v="5406.64"/>
    <n v="10813.28"/>
    <n v="25"/>
    <n v="8109.9600000000009"/>
    <x v="1"/>
    <x v="0"/>
    <x v="2"/>
    <n v="2"/>
    <n v="40477276.296199858"/>
  </r>
  <r>
    <n v="503989"/>
    <n v="11321"/>
    <d v="2026-01-23T00:00:00"/>
    <x v="8"/>
    <x v="0"/>
    <s v="Chandigarh"/>
    <s v="Chandigarh (UT)"/>
    <x v="0"/>
    <x v="0"/>
    <x v="90"/>
    <x v="2"/>
    <n v="48.02"/>
    <n v="48.02"/>
    <n v="21"/>
    <n v="37.935800000000008"/>
    <x v="0"/>
    <x v="1"/>
    <x v="4"/>
    <n v="5"/>
    <n v="1813400.6490999996"/>
  </r>
  <r>
    <n v="503990"/>
    <n v="10659"/>
    <d v="2025-05-29T00:00:00"/>
    <x v="25"/>
    <x v="0"/>
    <s v="Bengaluru"/>
    <s v="Karnataka"/>
    <x v="2"/>
    <x v="3"/>
    <x v="40"/>
    <x v="1"/>
    <n v="69365.98"/>
    <n v="138731.96"/>
    <n v="23"/>
    <n v="106823.60919999999"/>
    <x v="1"/>
    <x v="0"/>
    <x v="1"/>
    <n v="3"/>
    <n v="40477276.296199858"/>
  </r>
  <r>
    <n v="503991"/>
    <n v="10476"/>
    <d v="2025-11-22T00:00:00"/>
    <x v="29"/>
    <x v="0"/>
    <s v="Lucknow"/>
    <s v="Uttar Pradesh"/>
    <x v="4"/>
    <x v="18"/>
    <x v="83"/>
    <x v="2"/>
    <n v="290.29000000000002"/>
    <n v="290.29000000000002"/>
    <n v="24"/>
    <n v="220.62040000000002"/>
    <x v="3"/>
    <x v="0"/>
    <x v="2"/>
    <n v="5"/>
    <n v="40477276.296199858"/>
  </r>
  <r>
    <n v="503992"/>
    <n v="11325"/>
    <d v="2025-11-27T00:00:00"/>
    <x v="8"/>
    <x v="0"/>
    <s v="Guwahati"/>
    <s v="Assam"/>
    <x v="0"/>
    <x v="0"/>
    <x v="65"/>
    <x v="2"/>
    <n v="38.21"/>
    <n v="38.21"/>
    <n v="19"/>
    <n v="30.950100000000003"/>
    <x v="1"/>
    <x v="0"/>
    <x v="1"/>
    <n v="3"/>
    <n v="40477276.296199858"/>
  </r>
  <r>
    <n v="503993"/>
    <n v="11244"/>
    <d v="2025-06-22T00:00:00"/>
    <x v="22"/>
    <x v="0"/>
    <s v="Bengaluru"/>
    <s v="Karnataka"/>
    <x v="5"/>
    <x v="12"/>
    <x v="95"/>
    <x v="3"/>
    <n v="417.73"/>
    <n v="1253.19"/>
    <n v="10"/>
    <n v="1127.8710000000001"/>
    <x v="3"/>
    <x v="0"/>
    <x v="1"/>
    <n v="6"/>
    <n v="40477276.296199858"/>
  </r>
  <r>
    <n v="503994"/>
    <n v="10744"/>
    <d v="2026-08-01T00:00:00"/>
    <x v="20"/>
    <x v="0"/>
    <s v="Gurugram"/>
    <s v="Haryana"/>
    <x v="6"/>
    <x v="16"/>
    <x v="20"/>
    <x v="1"/>
    <n v="518.26"/>
    <n v="1036.52"/>
    <n v="30"/>
    <n v="725.56399999999996"/>
    <x v="1"/>
    <x v="0"/>
    <x v="0"/>
    <n v="5"/>
    <n v="40477276.296199858"/>
  </r>
  <r>
    <n v="503995"/>
    <n v="10139"/>
    <d v="2025-02-16T00:00:00"/>
    <x v="4"/>
    <x v="1"/>
    <s v="Surat"/>
    <s v="Gujarat"/>
    <x v="1"/>
    <x v="12"/>
    <x v="78"/>
    <x v="2"/>
    <n v="2349.31"/>
    <n v="2349.31"/>
    <n v="21"/>
    <n v="1855.9549"/>
    <x v="1"/>
    <x v="0"/>
    <x v="2"/>
    <n v="5"/>
    <n v="40477276.296199858"/>
  </r>
  <r>
    <n v="503996"/>
    <n v="11235"/>
    <d v="2025-02-07T00:00:00"/>
    <x v="5"/>
    <x v="1"/>
    <s v="Nashik"/>
    <s v="Maharashtra"/>
    <x v="2"/>
    <x v="5"/>
    <x v="34"/>
    <x v="2"/>
    <n v="1461.66"/>
    <n v="1461.66"/>
    <n v="13"/>
    <n v="1271.6442"/>
    <x v="1"/>
    <x v="0"/>
    <x v="2"/>
    <n v="3"/>
    <n v="40477276.296199858"/>
  </r>
  <r>
    <n v="503997"/>
    <n v="11320"/>
    <d v="2026-04-04T00:00:00"/>
    <x v="3"/>
    <x v="0"/>
    <s v="Delhi"/>
    <s v="Delhi (NCT)"/>
    <x v="1"/>
    <x v="12"/>
    <x v="15"/>
    <x v="2"/>
    <n v="1419.33"/>
    <n v="1419.33"/>
    <n v="15"/>
    <n v="1206.4304999999999"/>
    <x v="3"/>
    <x v="0"/>
    <x v="0"/>
    <n v="3"/>
    <n v="40477276.296199858"/>
  </r>
  <r>
    <n v="503998"/>
    <n v="10902"/>
    <d v="2025-06-06T00:00:00"/>
    <x v="12"/>
    <x v="0"/>
    <s v="Nagpur"/>
    <s v="Maharashtra"/>
    <x v="6"/>
    <x v="19"/>
    <x v="41"/>
    <x v="1"/>
    <n v="909.97"/>
    <n v="1819.94"/>
    <n v="24"/>
    <n v="1383.1544000000001"/>
    <x v="3"/>
    <x v="0"/>
    <x v="0"/>
    <n v="2"/>
    <n v="40477276.296199858"/>
  </r>
  <r>
    <n v="503999"/>
    <n v="10890"/>
    <d v="2026-03-04T00:00:00"/>
    <x v="6"/>
    <x v="0"/>
    <s v="Bengaluru"/>
    <s v="Karnataka"/>
    <x v="2"/>
    <x v="3"/>
    <x v="40"/>
    <x v="2"/>
    <n v="68174.73"/>
    <n v="68174.73"/>
    <n v="5"/>
    <n v="64765.99349999999"/>
    <x v="4"/>
    <x v="1"/>
    <x v="0"/>
    <n v="2"/>
    <n v="1813400.6490999996"/>
  </r>
  <r>
    <n v="504000"/>
    <n v="11001"/>
    <d v="2025-03-09T00:00:00"/>
    <x v="30"/>
    <x v="1"/>
    <s v="Patna"/>
    <s v="Bihar"/>
    <x v="2"/>
    <x v="14"/>
    <x v="77"/>
    <x v="2"/>
    <n v="61690.35"/>
    <n v="61690.35"/>
    <n v="11"/>
    <n v="54904.411500000002"/>
    <x v="3"/>
    <x v="0"/>
    <x v="2"/>
    <n v="2"/>
    <n v="40477276.29619985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n v="35585947.4150998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D3438-C839-4C13-B027-0048FB287950}" name="PivotTable7"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3:B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Total Sales" fld="1" baseField="0" baseItem="0" numFmtId="165"/>
  </dataFields>
  <formats count="2">
    <format dxfId="14">
      <pivotArea outline="0" collapsedLevelsAreSubtotals="1" fieldPosition="0"/>
    </format>
    <format dxfId="13">
      <pivotArea dataOnly="0" labelOnly="1" outline="0" axis="axisValues" fieldPosition="0"/>
    </format>
  </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Payment_Method].&amp;[UPI]"/>
      </members>
    </pivotHierarchy>
    <pivotHierarchy dragToData="1"/>
    <pivotHierarchy dragToData="1"/>
    <pivotHierarchy dragToData="1"/>
    <pivotHierarchy dragToRow="0" dragToCol="0" dragToPage="0" dragToData="1"/>
    <pivotHierarchy dragToRow="0" dragToCol="0" dragToPage="0" dragToData="1"/>
    <pivotHierarchy dragToData="1" caption="Total Sales"/>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customer_behaviour_analysis.csv!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F0CD3A-1E32-4EF4-B63B-C2347AFAC005}"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0" firstHeaderRow="1" firstDataRow="1" firstDataCol="1"/>
  <pivotFields count="20">
    <pivotField numFmtId="1" showAll="0"/>
    <pivotField numFmtId="1" showAll="0"/>
    <pivotField numFmtId="14" showAll="0"/>
    <pivotField numFmtId="1" showAll="0"/>
    <pivotField showAll="0"/>
    <pivotField showAll="0"/>
    <pivotField showAll="0"/>
    <pivotField axis="axisRow" showAll="0" sortType="descending">
      <items count="8">
        <item x="4"/>
        <item x="6"/>
        <item x="2"/>
        <item x="1"/>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dataField="1" numFmtId="1" showAll="0"/>
    <pivotField numFmtId="1" showAll="0"/>
    <pivotField numFmtId="1" showAll="0"/>
    <pivotField showAll="0"/>
    <pivotField showAll="0"/>
    <pivotField showAll="0"/>
    <pivotField showAll="0"/>
    <pivotField numFmtId="2" showAll="0"/>
  </pivotFields>
  <rowFields count="1">
    <field x="7"/>
  </rowFields>
  <rowItems count="7">
    <i>
      <x v="2"/>
    </i>
    <i>
      <x v="3"/>
    </i>
    <i>
      <x v="5"/>
    </i>
    <i>
      <x v="6"/>
    </i>
    <i>
      <x/>
    </i>
    <i>
      <x v="1"/>
    </i>
    <i>
      <x v="4"/>
    </i>
  </rowItems>
  <colItems count="1">
    <i/>
  </colItems>
  <dataFields count="1">
    <dataField name="Sum of Total_Price"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170B2-67EE-4C1E-8413-E07337DC92EC}"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axis="axisRow" dataField="1" showAll="0" sortType="descending">
      <items count="6">
        <item x="4"/>
        <item x="0"/>
        <item x="3"/>
        <item x="1"/>
        <item x="2"/>
        <item t="default"/>
      </items>
    </pivotField>
    <pivotField numFmtId="1" showAll="0"/>
    <pivotField numFmtId="1" showAll="0"/>
    <pivotField numFmtId="1" showAll="0"/>
    <pivotField numFmtId="1" showAll="0"/>
    <pivotField showAll="0"/>
    <pivotField showAll="0"/>
    <pivotField showAll="0"/>
    <pivotField showAll="0"/>
    <pivotField numFmtId="2" showAll="0"/>
  </pivotFields>
  <rowFields count="1">
    <field x="10"/>
  </rowFields>
  <rowItems count="6">
    <i>
      <x/>
    </i>
    <i>
      <x v="1"/>
    </i>
    <i>
      <x v="2"/>
    </i>
    <i>
      <x v="3"/>
    </i>
    <i>
      <x v="4"/>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6C8D6-9DE7-4530-AB1C-5E9348B4820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axis="axisRow" dataField="1" showAll="0">
      <items count="7">
        <item x="2"/>
        <item x="0"/>
        <item x="3"/>
        <item x="4"/>
        <item x="1"/>
        <item x="5"/>
        <item t="default"/>
      </items>
    </pivotField>
    <pivotField showAll="0"/>
    <pivotField showAll="0"/>
    <pivotField showAll="0"/>
    <pivotField numFmtId="2" showAll="0"/>
  </pivotFields>
  <rowFields count="1">
    <field x="15"/>
  </rowFields>
  <rowItems count="7">
    <i>
      <x/>
    </i>
    <i>
      <x v="1"/>
    </i>
    <i>
      <x v="2"/>
    </i>
    <i>
      <x v="3"/>
    </i>
    <i>
      <x v="4"/>
    </i>
    <i>
      <x v="5"/>
    </i>
    <i t="grand">
      <x/>
    </i>
  </rowItems>
  <colItems count="1">
    <i/>
  </colItems>
  <dataFields count="1">
    <dataField name="Count of Payment_Method" fld="15"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 chart="2" format="12">
      <pivotArea type="data" outline="0" fieldPosition="0">
        <references count="2">
          <reference field="4294967294" count="1" selected="0">
            <x v="0"/>
          </reference>
          <reference field="15" count="1" selected="0">
            <x v="3"/>
          </reference>
        </references>
      </pivotArea>
    </chartFormat>
    <chartFormat chart="2" format="13">
      <pivotArea type="data" outline="0" fieldPosition="0">
        <references count="2">
          <reference field="4294967294" count="1" selected="0">
            <x v="0"/>
          </reference>
          <reference field="15" count="1" selected="0">
            <x v="4"/>
          </reference>
        </references>
      </pivotArea>
    </chartFormat>
    <chartFormat chart="2" format="14">
      <pivotArea type="data" outline="0" fieldPosition="0">
        <references count="2">
          <reference field="4294967294" count="1" selected="0">
            <x v="0"/>
          </reference>
          <reference field="15" count="1" selected="0">
            <x v="5"/>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771C4F-174F-4484-BC3F-E9A268727476}"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showAll="0"/>
    <pivotField axis="axisRow" dataField="1" showAll="0">
      <items count="4">
        <item x="2"/>
        <item x="0"/>
        <item x="1"/>
        <item t="default"/>
      </items>
    </pivotField>
    <pivotField showAll="0"/>
    <pivotField showAll="0"/>
    <pivotField numFmtId="2" showAll="0"/>
  </pivotFields>
  <rowFields count="1">
    <field x="16"/>
  </rowFields>
  <rowItems count="4">
    <i>
      <x/>
    </i>
    <i>
      <x v="1"/>
    </i>
    <i>
      <x v="2"/>
    </i>
    <i t="grand">
      <x/>
    </i>
  </rowItems>
  <colItems count="1">
    <i/>
  </colItems>
  <dataFields count="1">
    <dataField name="Count of Order_Status" fld="1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7A195D-3315-47A0-AB44-4FC471E3F8BA}" name="PivotTable2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F3:H8" firstHeaderRow="0"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showAll="0"/>
    <pivotField numFmtId="1" showAll="0"/>
    <pivotField numFmtId="1" showAll="0"/>
    <pivotField dataField="1" numFmtId="1" showAll="0"/>
    <pivotField numFmtId="1" showAll="0"/>
    <pivotField showAll="0"/>
    <pivotField showAll="0"/>
    <pivotField axis="axisRow" showAll="0">
      <items count="6">
        <item x="3"/>
        <item x="4"/>
        <item x="0"/>
        <item x="2"/>
        <item x="1"/>
        <item t="default"/>
      </items>
    </pivotField>
    <pivotField dataField="1" showAll="0"/>
    <pivotField numFmtId="2" showAll="0"/>
  </pivotFields>
  <rowFields count="1">
    <field x="17"/>
  </rowFields>
  <rowItems count="5">
    <i>
      <x/>
    </i>
    <i>
      <x v="1"/>
    </i>
    <i>
      <x v="2"/>
    </i>
    <i>
      <x v="3"/>
    </i>
    <i>
      <x v="4"/>
    </i>
  </rowItems>
  <colFields count="1">
    <field x="-2"/>
  </colFields>
  <colItems count="2">
    <i>
      <x/>
    </i>
    <i i="1">
      <x v="1"/>
    </i>
  </colItems>
  <dataFields count="2">
    <dataField name="Average of Delivery_Days" fld="18" subtotal="average" baseField="16" baseItem="0" numFmtId="2"/>
    <dataField name="Average of Discount" fld="13" subtotal="average" baseField="16" baseItem="0" numFmtId="1"/>
  </dataFields>
  <formats count="2">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24C5D8-DD2B-4008-B33A-DF930985DCE6}" name="PivotTable1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C8" firstHeaderRow="0"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showAll="0"/>
    <pivotField numFmtId="1" showAll="0"/>
    <pivotField numFmtId="1" showAll="0"/>
    <pivotField dataField="1" numFmtId="1" showAll="0"/>
    <pivotField numFmtId="1" showAll="0"/>
    <pivotField showAll="0"/>
    <pivotField showAll="0"/>
    <pivotField axis="axisRow" showAll="0">
      <items count="6">
        <item x="3"/>
        <item x="4"/>
        <item x="0"/>
        <item x="2"/>
        <item x="1"/>
        <item t="default"/>
      </items>
    </pivotField>
    <pivotField dataField="1" showAll="0"/>
    <pivotField numFmtId="2" showAll="0"/>
  </pivotFields>
  <rowFields count="1">
    <field x="17"/>
  </rowFields>
  <rowItems count="5">
    <i>
      <x/>
    </i>
    <i>
      <x v="1"/>
    </i>
    <i>
      <x v="2"/>
    </i>
    <i>
      <x v="3"/>
    </i>
    <i>
      <x v="4"/>
    </i>
  </rowItems>
  <colFields count="1">
    <field x="-2"/>
  </colFields>
  <colItems count="2">
    <i>
      <x/>
    </i>
    <i i="1">
      <x v="1"/>
    </i>
  </colItems>
  <dataFields count="2">
    <dataField name="Average of Delivery_Days" fld="18" subtotal="average" baseField="16" baseItem="0" numFmtId="2"/>
    <dataField name="Average of Discount" fld="13" subtotal="average" baseField="16" baseItem="0" numFmtId="1"/>
  </dataFields>
  <formats count="2">
    <format dxfId="12">
      <pivotArea outline="0" collapsedLevelsAreSubtotals="1" fieldPosition="0">
        <references count="1">
          <reference field="4294967294" count="1" selected="0">
            <x v="0"/>
          </reference>
        </references>
      </pivotArea>
    </format>
    <format dxfId="1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B6535A-D1F0-4566-92BE-BDB626390F02}" name="PivotTable2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 firstHeaderRow="1" firstDataRow="1" firstDataCol="1"/>
  <pivotFields count="2">
    <pivotField axis="axisRow" showAll="0">
      <items count="2">
        <item x="0"/>
        <item t="default"/>
      </items>
    </pivotField>
    <pivotField dataField="1" showAll="0"/>
  </pivotFields>
  <rowFields count="1">
    <field x="0"/>
  </rowFields>
  <rowItems count="1">
    <i>
      <x/>
    </i>
  </rowItems>
  <colItems count="1">
    <i/>
  </colItems>
  <dataFields count="1">
    <dataField name="Sum of Column2"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86B6DA-8D4F-4C3F-9BE6-04A4979B6E6A}" name="PivotTable2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 firstHeaderRow="1"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showAll="0"/>
    <pivotField axis="axisRow" showAll="0">
      <items count="4">
        <item x="2"/>
        <item x="0"/>
        <item x="1"/>
        <item t="default"/>
      </items>
    </pivotField>
    <pivotField showAll="0"/>
    <pivotField showAll="0"/>
    <pivotField dataField="1" numFmtId="2" showAll="0"/>
  </pivotFields>
  <rowFields count="1">
    <field x="16"/>
  </rowFields>
  <rowItems count="3">
    <i>
      <x/>
    </i>
    <i>
      <x v="1"/>
    </i>
    <i>
      <x v="2"/>
    </i>
  </rowItems>
  <colItems count="1">
    <i/>
  </colItems>
  <dataFields count="1">
    <dataField name="Max of Category_sales" fld="19" subtotal="max" baseField="1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F1F399-652E-4454-9B60-6CCCD548F25E}" name="PivotTable2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6" firstHeaderRow="1" firstDataRow="1" firstDataCol="1"/>
  <pivotFields count="20">
    <pivotField numFmtId="1" showAll="0"/>
    <pivotField numFmtId="1" showAll="0"/>
    <pivotField numFmtId="14"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showAll="0"/>
    <pivotField axis="axisRow" dataField="1" showAll="0">
      <items count="4">
        <item x="2"/>
        <item x="0"/>
        <item x="1"/>
        <item t="default"/>
      </items>
    </pivotField>
    <pivotField showAll="0"/>
    <pivotField showAll="0"/>
    <pivotField numFmtId="2" showAll="0"/>
  </pivotFields>
  <rowFields count="1">
    <field x="16"/>
  </rowFields>
  <rowItems count="3">
    <i>
      <x/>
    </i>
    <i>
      <x v="1"/>
    </i>
    <i>
      <x v="2"/>
    </i>
  </rowItems>
  <colItems count="1">
    <i/>
  </colItems>
  <dataFields count="1">
    <dataField name="Count of Order_Statu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D216B2-903E-45A6-A40D-942740C37CB1}" name="PivotTable3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5:B32" firstHeaderRow="1" firstDataRow="1" firstDataCol="1"/>
  <pivotFields count="20">
    <pivotField numFmtId="1" showAll="0"/>
    <pivotField numFmtId="1" showAll="0"/>
    <pivotField numFmtId="14" showAll="0"/>
    <pivotField numFmtId="1" showAll="0"/>
    <pivotField showAll="0"/>
    <pivotField showAll="0"/>
    <pivotField showAll="0"/>
    <pivotField showAll="0"/>
    <pivotField axis="axisRow" showAll="0" sortType="descending">
      <items count="28">
        <item x="19"/>
        <item x="12"/>
        <item x="5"/>
        <item x="13"/>
        <item x="25"/>
        <item x="24"/>
        <item x="2"/>
        <item x="20"/>
        <item x="21"/>
        <item x="11"/>
        <item x="10"/>
        <item x="4"/>
        <item x="14"/>
        <item x="7"/>
        <item x="9"/>
        <item x="26"/>
        <item x="22"/>
        <item x="18"/>
        <item x="16"/>
        <item x="15"/>
        <item x="6"/>
        <item x="3"/>
        <item x="0"/>
        <item x="23"/>
        <item x="17"/>
        <item x="8"/>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numFmtId="1" showAll="0"/>
    <pivotField numFmtId="1" showAll="0"/>
    <pivotField numFmtId="1" showAll="0"/>
    <pivotField showAll="0"/>
    <pivotField showAll="0"/>
    <pivotField showAll="0"/>
    <pivotField showAll="0"/>
    <pivotField numFmtId="2" showAll="0"/>
  </pivotFields>
  <rowFields count="1">
    <field x="8"/>
  </rowFields>
  <rowItems count="27">
    <i>
      <x v="12"/>
    </i>
    <i>
      <x v="21"/>
    </i>
    <i>
      <x v="20"/>
    </i>
    <i>
      <x v="7"/>
    </i>
    <i>
      <x v="2"/>
    </i>
    <i>
      <x v="6"/>
    </i>
    <i>
      <x v="11"/>
    </i>
    <i>
      <x v="1"/>
    </i>
    <i>
      <x v="26"/>
    </i>
    <i>
      <x v="14"/>
    </i>
    <i>
      <x v="9"/>
    </i>
    <i>
      <x v="25"/>
    </i>
    <i>
      <x v="16"/>
    </i>
    <i>
      <x v="23"/>
    </i>
    <i>
      <x v="13"/>
    </i>
    <i>
      <x v="19"/>
    </i>
    <i>
      <x v="5"/>
    </i>
    <i>
      <x/>
    </i>
    <i>
      <x v="8"/>
    </i>
    <i>
      <x v="17"/>
    </i>
    <i>
      <x v="18"/>
    </i>
    <i>
      <x v="15"/>
    </i>
    <i>
      <x v="4"/>
    </i>
    <i>
      <x v="10"/>
    </i>
    <i>
      <x v="24"/>
    </i>
    <i>
      <x v="3"/>
    </i>
    <i>
      <x v="22"/>
    </i>
  </rowItems>
  <colItems count="1">
    <i/>
  </colItems>
  <dataFields count="1">
    <dataField name="Sum of Unit_Price" fld="11" baseField="8" baseItem="2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9EB5B0-12BE-416B-ADE8-17CD053E3BE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20">
    <pivotField numFmtId="1" showAll="0"/>
    <pivotField numFmtId="1" showAll="0"/>
    <pivotField numFmtId="14" showAll="0"/>
    <pivotField numFmtId="1" showAll="0"/>
    <pivotField axis="axisRow" dataField="1" showAll="0">
      <items count="4">
        <item x="1"/>
        <item x="0"/>
        <item x="2"/>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showAll="0"/>
    <pivotField showAll="0"/>
    <pivotField showAll="0"/>
    <pivotField showAll="0"/>
    <pivotField numFmtId="2" showAll="0"/>
  </pivotFields>
  <rowFields count="1">
    <field x="4"/>
  </rowFields>
  <rowItems count="4">
    <i>
      <x/>
    </i>
    <i>
      <x v="1"/>
    </i>
    <i>
      <x v="2"/>
    </i>
    <i t="grand">
      <x/>
    </i>
  </rowItems>
  <colItems count="1">
    <i/>
  </colItems>
  <dataFields count="1">
    <dataField name="Count of Gender" fld="4"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C0B0F2-A48D-4B7F-9FC3-327678E708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
    <pivotField axis="axisRow"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coun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5AADF4-3BAC-4B93-A011-3C5501688BA7}" name="AgeGroup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3" firstHeaderRow="1" firstDataRow="1" firstDataCol="1"/>
  <pivotFields count="20">
    <pivotField numFmtId="1" showAll="0"/>
    <pivotField numFmtId="1" showAll="0"/>
    <pivotField numFmtId="14" showAll="0"/>
    <pivotField axis="axisRow" dataField="1" numFmtId="1" showAll="0">
      <items count="52">
        <item x="0"/>
        <item x="19"/>
        <item x="35"/>
        <item x="17"/>
        <item x="13"/>
        <item x="24"/>
        <item x="36"/>
        <item x="33"/>
        <item x="22"/>
        <item x="2"/>
        <item x="5"/>
        <item x="16"/>
        <item x="14"/>
        <item x="41"/>
        <item x="26"/>
        <item x="12"/>
        <item x="29"/>
        <item x="3"/>
        <item x="7"/>
        <item x="20"/>
        <item x="8"/>
        <item x="25"/>
        <item x="27"/>
        <item x="11"/>
        <item x="15"/>
        <item x="10"/>
        <item x="1"/>
        <item x="28"/>
        <item x="4"/>
        <item x="39"/>
        <item x="21"/>
        <item x="6"/>
        <item x="40"/>
        <item x="18"/>
        <item x="30"/>
        <item x="31"/>
        <item x="9"/>
        <item x="37"/>
        <item x="34"/>
        <item x="44"/>
        <item x="32"/>
        <item x="47"/>
        <item x="43"/>
        <item x="46"/>
        <item x="45"/>
        <item x="49"/>
        <item x="48"/>
        <item x="42"/>
        <item x="23"/>
        <item x="50"/>
        <item x="38"/>
        <item t="default"/>
      </items>
    </pivotField>
    <pivotField showAll="0"/>
    <pivotField showAll="0"/>
    <pivotField showAll="0"/>
    <pivotField showAll="0"/>
    <pivotField showAll="0"/>
    <pivotField showAll="0"/>
    <pivotField showAll="0"/>
    <pivotField numFmtId="1" showAll="0"/>
    <pivotField numFmtId="1" showAll="0"/>
    <pivotField numFmtId="1" showAll="0"/>
    <pivotField numFmtId="1" showAll="0"/>
    <pivotField showAll="0"/>
    <pivotField showAll="0"/>
    <pivotField showAll="0"/>
    <pivotField showAll="0"/>
    <pivotField numFmtId="2" showAll="0"/>
  </pivotFields>
  <rowFields count="1">
    <field x="3"/>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Count of Customer_Age"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00F405C-C9B7-4AA3-92B2-E3081C15A04B}" sourceName="[Data].[State]">
  <pivotTables>
    <pivotTable tabId="10" name="PivotTable7"/>
  </pivotTables>
  <data>
    <olap pivotCacheId="439132441">
      <levels count="2">
        <level uniqueName="[Data].[State].[(All)]" sourceCaption="(All)" count="0"/>
        <level uniqueName="[Data].[State].[State]" sourceCaption="State" count="19">
          <ranges>
            <range startItem="0">
              <i n="[Data].[State].&amp;[Andhra Pradesh]" c="Andhra Pradesh"/>
              <i n="[Data].[State].&amp;[Assam]" c="Assam"/>
              <i n="[Data].[State].&amp;[Bihar]" c="Bihar"/>
              <i n="[Data].[State].&amp;[Chandigarh (UT)]" c="Chandigarh (UT)"/>
              <i n="[Data].[State].&amp;[Delhi (NCT)]" c="Delhi (NCT)"/>
              <i n="[Data].[State].&amp;[Gujarat]" c="Gujarat"/>
              <i n="[Data].[State].&amp;[Haryana]" c="Haryana"/>
              <i n="[Data].[State].&amp;[Jharkhand]" c="Jharkhand"/>
              <i n="[Data].[State].&amp;[Karnataka]" c="Karnataka"/>
              <i n="[Data].[State].&amp;[Kerala]" c="Kerala"/>
              <i n="[Data].[State].&amp;[Madhya Pradesh]" c="Madhya Pradesh"/>
              <i n="[Data].[State].&amp;[Maharashtra]" c="Maharashtra"/>
              <i n="[Data].[State].&amp;[Odisha]" c="Odisha"/>
              <i n="[Data].[State].&amp;[Rajasthan]" c="Rajasthan"/>
              <i n="[Data].[State].&amp;[Tamil Nadu]" c="Tamil Nadu"/>
              <i n="[Data].[State].&amp;[Telangana]" c="Telangana"/>
              <i n="[Data].[State].&amp;[Uttar Pradesh]" c="Uttar Pradesh"/>
              <i n="[Data].[State].&amp;[Uttarakhand]" c="Uttarakhand"/>
              <i n="[Data].[State].&amp;[West Bengal]" c="West Bengal"/>
            </range>
          </ranges>
        </level>
      </levels>
      <selections count="1">
        <selection n="[Data].[State].&amp;[Delhi (NC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6A37EA0-099A-41F0-ABAB-860B603FA5EC}" cache="Slicer_State" caption="State" columnCount="4"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2E1E28-543E-4B12-9A42-711026D959D4}" name="Data" displayName="Data" ref="A1:T4001" totalsRowShown="0" headerRowDxfId="8">
  <autoFilter ref="A1:T4001" xr:uid="{B32E1E28-543E-4B12-9A42-711026D959D4}"/>
  <tableColumns count="20">
    <tableColumn id="1" xr3:uid="{B604887A-B6BB-4D30-A707-EA975A181BF0}" name="Order_ID" dataDxfId="7"/>
    <tableColumn id="2" xr3:uid="{D2E62DB3-570D-47DA-A757-89A65932E58A}" name="Customer_ID" dataDxfId="6"/>
    <tableColumn id="3" xr3:uid="{22396D47-F448-4C73-AEC9-D9880B37F294}" name="Order_Date"/>
    <tableColumn id="4" xr3:uid="{E371F1DA-EB5D-4E7B-A854-F64B62D94B61}" name="Customer_Age" dataDxfId="5"/>
    <tableColumn id="5" xr3:uid="{68F992D6-C81B-4074-A6AB-48BF2F9D7335}" name="Gender"/>
    <tableColumn id="6" xr3:uid="{F04B7470-8845-464E-BF08-99A98928574B}" name="City"/>
    <tableColumn id="26" xr3:uid="{4E661A62-F63F-4EA2-956B-930AC9D3E40D}" name="State"/>
    <tableColumn id="7" xr3:uid="{E159E4D2-9064-44EE-9893-EF80A7BCFEDD}" name="Category"/>
    <tableColumn id="8" xr3:uid="{937CB163-0EB2-4A25-9850-F443F00D5AA1}" name="Sub_Category"/>
    <tableColumn id="9" xr3:uid="{1B8DCA9A-5D91-4B76-A77D-B3768EEBB7E6}" name="Product_Name"/>
    <tableColumn id="10" xr3:uid="{91DFC38C-EF67-41A5-930C-70701DB96F65}" name="Quantity"/>
    <tableColumn id="11" xr3:uid="{3E27A19D-CC78-47A7-AC79-4BDEA7E35D39}" name="Unit_Price" dataDxfId="4"/>
    <tableColumn id="17" xr3:uid="{AB6356AD-119E-49F7-B5E3-8E1E63A30F2A}" name="Total_Price" dataDxfId="3">
      <calculatedColumnFormula>Data[[#This Row],[Quantity]]*Data[[#This Row],[Unit_Price]]</calculatedColumnFormula>
    </tableColumn>
    <tableColumn id="24" xr3:uid="{8ABD0854-32B4-412B-A02F-B3AAF33AC69C}" name="Discount" dataDxfId="2"/>
    <tableColumn id="25" xr3:uid="{553A7634-4A91-419B-BA11-3BD51F8D27C4}" name="Discounted_Price" dataDxfId="1">
      <calculatedColumnFormula>Data[[#This Row],[Total_Price]]*(1-Data[[#This Row],[Discount]]/100)</calculatedColumnFormula>
    </tableColumn>
    <tableColumn id="13" xr3:uid="{D0846BF4-CB4A-448B-889C-B5879B286C4D}" name="Payment_Method"/>
    <tableColumn id="14" xr3:uid="{2DB2B63F-C42B-4739-A37A-CBB74AE287A3}" name="Order_Status"/>
    <tableColumn id="15" xr3:uid="{7FCF5CBA-C8EF-424A-822E-490DB4AFD071}" name="Customer_Rating"/>
    <tableColumn id="16" xr3:uid="{A2052372-79CE-49C6-A40A-D1FC1F0FFA18}" name="Delivery_Days"/>
    <tableColumn id="28" xr3:uid="{9B11B36B-094F-4E15-961A-2D4E9FD7DD6F}" name="Category_sales" dataDxfId="0">
      <calculatedColumnFormula>SUMIF(Q:Q,Data[[#This Row],[Order_Status]],O:O)</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98BF75-0F42-4B69-8111-B42AA47086DA}" name="Table5" displayName="Table5" ref="E4:F5" totalsRowShown="0">
  <autoFilter ref="E4:F5" xr:uid="{C598BF75-0F42-4B69-8111-B42AA47086DA}"/>
  <tableColumns count="2">
    <tableColumn id="1" xr3:uid="{C5B129ED-9F4D-4C35-8CA5-27F6D4B6F6B4}" name="Column1"/>
    <tableColumn id="2" xr3:uid="{88265E22-5F3A-4592-9BCE-D8BEE950D5FB}" name="Column2">
      <calculatedColumnFormula>GETPIVOTDATA("Category_sales",$A$3,"Order_Status","Delivered")-(GETPIVOTDATA("Category_sales",$A$3,"Order_Status","Cancelled")+GETPIVOTDATA("Category_sales",$A$3,"Order_Status","Returned"))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2.bin"/><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4.bin"/><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5.bin"/><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F0D4-34C7-4080-911F-5B1422278CBC}">
  <dimension ref="A1:T4001"/>
  <sheetViews>
    <sheetView workbookViewId="0">
      <selection activeCell="Z11" sqref="Z11"/>
    </sheetView>
  </sheetViews>
  <sheetFormatPr defaultRowHeight="14.4" x14ac:dyDescent="0.3"/>
  <cols>
    <col min="1" max="11" width="20.21875" customWidth="1"/>
    <col min="12" max="15" width="20.21875" style="3" customWidth="1"/>
    <col min="16" max="19" width="20.21875" customWidth="1"/>
    <col min="20" max="20" width="15.33203125" style="2" bestFit="1" customWidth="1"/>
    <col min="21" max="21" width="15.33203125" bestFit="1" customWidth="1"/>
  </cols>
  <sheetData>
    <row r="1" spans="1:20" x14ac:dyDescent="0.3">
      <c r="A1" s="4" t="s">
        <v>0</v>
      </c>
      <c r="B1" s="4" t="s">
        <v>1</v>
      </c>
      <c r="C1" s="5" t="s">
        <v>2</v>
      </c>
      <c r="D1" s="4" t="s">
        <v>3</v>
      </c>
      <c r="E1" s="5" t="s">
        <v>4</v>
      </c>
      <c r="F1" s="5" t="s">
        <v>5</v>
      </c>
      <c r="G1" s="5" t="s">
        <v>227</v>
      </c>
      <c r="H1" s="5" t="s">
        <v>6</v>
      </c>
      <c r="I1" s="5" t="s">
        <v>7</v>
      </c>
      <c r="J1" s="5" t="s">
        <v>8</v>
      </c>
      <c r="K1" s="5" t="s">
        <v>9</v>
      </c>
      <c r="L1" s="4" t="s">
        <v>10</v>
      </c>
      <c r="M1" s="4" t="s">
        <v>202</v>
      </c>
      <c r="N1" s="4" t="s">
        <v>203</v>
      </c>
      <c r="O1" s="4" t="s">
        <v>205</v>
      </c>
      <c r="P1" s="5" t="s">
        <v>11</v>
      </c>
      <c r="Q1" s="5" t="s">
        <v>12</v>
      </c>
      <c r="R1" s="5" t="s">
        <v>13</v>
      </c>
      <c r="S1" s="5" t="s">
        <v>14</v>
      </c>
      <c r="T1" s="6" t="s">
        <v>253</v>
      </c>
    </row>
    <row r="2" spans="1:20" x14ac:dyDescent="0.3">
      <c r="A2" s="3">
        <v>500001</v>
      </c>
      <c r="B2" s="3">
        <v>11152</v>
      </c>
      <c r="C2" s="1">
        <v>46189</v>
      </c>
      <c r="D2" s="3">
        <v>15</v>
      </c>
      <c r="E2" t="s">
        <v>15</v>
      </c>
      <c r="F2" t="s">
        <v>16</v>
      </c>
      <c r="G2" t="s">
        <v>228</v>
      </c>
      <c r="H2" t="s">
        <v>17</v>
      </c>
      <c r="I2" t="s">
        <v>18</v>
      </c>
      <c r="J2" t="s">
        <v>19</v>
      </c>
      <c r="K2">
        <v>4</v>
      </c>
      <c r="L2" s="3">
        <v>190.62</v>
      </c>
      <c r="M2" s="3">
        <f>Data[[#This Row],[Quantity]]*Data[[#This Row],[Unit_Price]]</f>
        <v>762.48</v>
      </c>
      <c r="N2" s="3">
        <v>7</v>
      </c>
      <c r="O2" s="3">
        <f>Data[[#This Row],[Total_Price]]*(1-Data[[#This Row],[Discount]]/100)</f>
        <v>709.10640000000001</v>
      </c>
      <c r="P2" t="s">
        <v>20</v>
      </c>
      <c r="Q2" t="s">
        <v>21</v>
      </c>
      <c r="R2">
        <v>3</v>
      </c>
      <c r="S2">
        <v>3</v>
      </c>
      <c r="T2" s="2">
        <f>SUMIF(Q:Q,Data[[#This Row],[Order_Status]],O:O)</f>
        <v>40477276.296199858</v>
      </c>
    </row>
    <row r="3" spans="1:20" x14ac:dyDescent="0.3">
      <c r="A3" s="3">
        <v>500002</v>
      </c>
      <c r="B3" s="3">
        <v>10611</v>
      </c>
      <c r="C3" s="1">
        <v>46231</v>
      </c>
      <c r="D3" s="3">
        <v>41</v>
      </c>
      <c r="E3" t="s">
        <v>15</v>
      </c>
      <c r="F3" t="s">
        <v>22</v>
      </c>
      <c r="G3" t="s">
        <v>238</v>
      </c>
      <c r="H3" t="s">
        <v>23</v>
      </c>
      <c r="I3" t="s">
        <v>24</v>
      </c>
      <c r="J3" t="s">
        <v>25</v>
      </c>
      <c r="K3">
        <v>2</v>
      </c>
      <c r="L3" s="3">
        <v>1902.08</v>
      </c>
      <c r="M3" s="3">
        <f>Data[[#This Row],[Quantity]]*Data[[#This Row],[Unit_Price]]</f>
        <v>3804.16</v>
      </c>
      <c r="N3" s="3">
        <v>24</v>
      </c>
      <c r="O3" s="3">
        <f>Data[[#This Row],[Total_Price]]*(1-Data[[#This Row],[Discount]]/100)</f>
        <v>2891.1615999999999</v>
      </c>
      <c r="P3" t="s">
        <v>20</v>
      </c>
      <c r="Q3" t="s">
        <v>21</v>
      </c>
      <c r="R3">
        <v>5</v>
      </c>
      <c r="S3">
        <v>3</v>
      </c>
      <c r="T3" s="2">
        <f>SUMIF(Q:Q,Data[[#This Row],[Order_Status]],O:O)</f>
        <v>40477276.296199858</v>
      </c>
    </row>
    <row r="4" spans="1:20" x14ac:dyDescent="0.3">
      <c r="A4" s="3">
        <v>500003</v>
      </c>
      <c r="B4" s="3">
        <v>10122</v>
      </c>
      <c r="C4" s="1">
        <v>45930</v>
      </c>
      <c r="D4" s="3">
        <v>24</v>
      </c>
      <c r="E4" t="s">
        <v>26</v>
      </c>
      <c r="F4" t="s">
        <v>27</v>
      </c>
      <c r="G4" t="s">
        <v>230</v>
      </c>
      <c r="H4" t="s">
        <v>23</v>
      </c>
      <c r="I4" t="s">
        <v>28</v>
      </c>
      <c r="J4" t="s">
        <v>29</v>
      </c>
      <c r="K4">
        <v>2</v>
      </c>
      <c r="L4" s="3">
        <v>2398.33</v>
      </c>
      <c r="M4" s="3">
        <f>Data[[#This Row],[Quantity]]*Data[[#This Row],[Unit_Price]]</f>
        <v>4796.66</v>
      </c>
      <c r="N4" s="3">
        <v>6</v>
      </c>
      <c r="O4" s="3">
        <f>Data[[#This Row],[Total_Price]]*(1-Data[[#This Row],[Discount]]/100)</f>
        <v>4508.8603999999996</v>
      </c>
      <c r="P4" t="s">
        <v>20</v>
      </c>
      <c r="Q4" t="s">
        <v>21</v>
      </c>
      <c r="R4">
        <v>5</v>
      </c>
      <c r="S4">
        <v>1</v>
      </c>
      <c r="T4" s="2">
        <f>SUMIF(Q:Q,Data[[#This Row],[Order_Status]],O:O)</f>
        <v>40477276.296199858</v>
      </c>
    </row>
    <row r="5" spans="1:20" x14ac:dyDescent="0.3">
      <c r="A5" s="3">
        <v>500004</v>
      </c>
      <c r="B5" s="3">
        <v>10897</v>
      </c>
      <c r="C5" s="1">
        <v>46134</v>
      </c>
      <c r="D5" s="3">
        <v>32</v>
      </c>
      <c r="E5" t="s">
        <v>15</v>
      </c>
      <c r="F5" t="s">
        <v>22</v>
      </c>
      <c r="G5" t="s">
        <v>238</v>
      </c>
      <c r="H5" t="s">
        <v>30</v>
      </c>
      <c r="I5" t="s">
        <v>31</v>
      </c>
      <c r="J5" t="s">
        <v>32</v>
      </c>
      <c r="K5">
        <v>1</v>
      </c>
      <c r="L5" s="3">
        <v>26365.29</v>
      </c>
      <c r="M5" s="3">
        <f>Data[[#This Row],[Quantity]]*Data[[#This Row],[Unit_Price]]</f>
        <v>26365.29</v>
      </c>
      <c r="N5" s="3">
        <v>27</v>
      </c>
      <c r="O5" s="3">
        <f>Data[[#This Row],[Total_Price]]*(1-Data[[#This Row],[Discount]]/100)</f>
        <v>19246.661700000001</v>
      </c>
      <c r="P5" t="s">
        <v>33</v>
      </c>
      <c r="Q5" t="s">
        <v>21</v>
      </c>
      <c r="R5">
        <v>4</v>
      </c>
      <c r="S5">
        <v>1</v>
      </c>
      <c r="T5" s="2">
        <f>SUMIF(Q:Q,Data[[#This Row],[Order_Status]],O:O)</f>
        <v>40477276.296199858</v>
      </c>
    </row>
    <row r="6" spans="1:20" x14ac:dyDescent="0.3">
      <c r="A6" s="3">
        <v>500005</v>
      </c>
      <c r="B6" s="3">
        <v>10065</v>
      </c>
      <c r="C6" s="1">
        <v>46243</v>
      </c>
      <c r="D6" s="3">
        <v>43</v>
      </c>
      <c r="E6" t="s">
        <v>15</v>
      </c>
      <c r="F6" t="s">
        <v>34</v>
      </c>
      <c r="G6" t="s">
        <v>243</v>
      </c>
      <c r="H6" t="s">
        <v>35</v>
      </c>
      <c r="I6" t="s">
        <v>36</v>
      </c>
      <c r="J6" t="s">
        <v>37</v>
      </c>
      <c r="K6">
        <v>3</v>
      </c>
      <c r="L6" s="3">
        <v>3425.53</v>
      </c>
      <c r="M6" s="3">
        <f>Data[[#This Row],[Quantity]]*Data[[#This Row],[Unit_Price]]</f>
        <v>10276.59</v>
      </c>
      <c r="N6" s="3">
        <v>9</v>
      </c>
      <c r="O6" s="3">
        <f>Data[[#This Row],[Total_Price]]*(1-Data[[#This Row],[Discount]]/100)</f>
        <v>9351.6969000000008</v>
      </c>
      <c r="P6" t="s">
        <v>33</v>
      </c>
      <c r="Q6" t="s">
        <v>21</v>
      </c>
      <c r="R6">
        <v>4</v>
      </c>
      <c r="S6">
        <v>3</v>
      </c>
      <c r="T6" s="2">
        <f>SUMIF(Q:Q,Data[[#This Row],[Order_Status]],O:O)</f>
        <v>40477276.296199858</v>
      </c>
    </row>
    <row r="7" spans="1:20" x14ac:dyDescent="0.3">
      <c r="A7" s="3">
        <v>500006</v>
      </c>
      <c r="B7" s="3">
        <v>10590</v>
      </c>
      <c r="C7" s="1">
        <v>45673</v>
      </c>
      <c r="D7" s="3">
        <v>25</v>
      </c>
      <c r="E7" t="s">
        <v>26</v>
      </c>
      <c r="F7" t="s">
        <v>38</v>
      </c>
      <c r="G7" t="s">
        <v>236</v>
      </c>
      <c r="H7" t="s">
        <v>30</v>
      </c>
      <c r="I7" t="s">
        <v>39</v>
      </c>
      <c r="J7" t="s">
        <v>40</v>
      </c>
      <c r="K7">
        <v>1</v>
      </c>
      <c r="L7" s="3">
        <v>6143.65</v>
      </c>
      <c r="M7" s="3">
        <f>Data[[#This Row],[Quantity]]*Data[[#This Row],[Unit_Price]]</f>
        <v>6143.65</v>
      </c>
      <c r="N7" s="3">
        <v>17</v>
      </c>
      <c r="O7" s="3">
        <f>Data[[#This Row],[Total_Price]]*(1-Data[[#This Row],[Discount]]/100)</f>
        <v>5099.2294999999995</v>
      </c>
      <c r="P7" t="s">
        <v>41</v>
      </c>
      <c r="Q7" t="s">
        <v>21</v>
      </c>
      <c r="R7">
        <v>5</v>
      </c>
      <c r="S7">
        <v>3</v>
      </c>
      <c r="T7" s="2">
        <f>SUMIF(Q:Q,Data[[#This Row],[Order_Status]],O:O)</f>
        <v>40477276.296199858</v>
      </c>
    </row>
    <row r="8" spans="1:20" x14ac:dyDescent="0.3">
      <c r="A8" s="3">
        <v>500007</v>
      </c>
      <c r="B8" s="3">
        <v>10751</v>
      </c>
      <c r="C8" s="1">
        <v>46158</v>
      </c>
      <c r="D8" s="3">
        <v>24</v>
      </c>
      <c r="E8" t="s">
        <v>15</v>
      </c>
      <c r="F8" t="s">
        <v>42</v>
      </c>
      <c r="G8" t="s">
        <v>230</v>
      </c>
      <c r="H8" t="s">
        <v>23</v>
      </c>
      <c r="I8" t="s">
        <v>28</v>
      </c>
      <c r="J8" t="s">
        <v>43</v>
      </c>
      <c r="K8">
        <v>1</v>
      </c>
      <c r="L8" s="3">
        <v>4921.49</v>
      </c>
      <c r="M8" s="3">
        <f>Data[[#This Row],[Quantity]]*Data[[#This Row],[Unit_Price]]</f>
        <v>4921.49</v>
      </c>
      <c r="N8" s="3">
        <v>3</v>
      </c>
      <c r="O8" s="3">
        <f>Data[[#This Row],[Total_Price]]*(1-Data[[#This Row],[Discount]]/100)</f>
        <v>4773.8453</v>
      </c>
      <c r="P8" t="s">
        <v>33</v>
      </c>
      <c r="Q8" t="s">
        <v>44</v>
      </c>
      <c r="R8">
        <v>5</v>
      </c>
      <c r="S8">
        <v>4</v>
      </c>
      <c r="T8" s="2">
        <f>SUMIF(Q:Q,Data[[#This Row],[Order_Status]],O:O)</f>
        <v>1813400.6490999996</v>
      </c>
    </row>
    <row r="9" spans="1:20" x14ac:dyDescent="0.3">
      <c r="A9" s="3">
        <v>500008</v>
      </c>
      <c r="B9" s="3">
        <v>11121</v>
      </c>
      <c r="C9" s="1">
        <v>46205</v>
      </c>
      <c r="D9" s="3">
        <v>46</v>
      </c>
      <c r="E9" t="s">
        <v>15</v>
      </c>
      <c r="F9" t="s">
        <v>45</v>
      </c>
      <c r="G9" t="s">
        <v>243</v>
      </c>
      <c r="H9" t="s">
        <v>30</v>
      </c>
      <c r="I9" t="s">
        <v>46</v>
      </c>
      <c r="J9" t="s">
        <v>47</v>
      </c>
      <c r="K9">
        <v>2</v>
      </c>
      <c r="L9" s="3">
        <v>5245.49</v>
      </c>
      <c r="M9" s="3">
        <f>Data[[#This Row],[Quantity]]*Data[[#This Row],[Unit_Price]]</f>
        <v>10490.98</v>
      </c>
      <c r="N9" s="3">
        <v>18</v>
      </c>
      <c r="O9" s="3">
        <f>Data[[#This Row],[Total_Price]]*(1-Data[[#This Row],[Discount]]/100)</f>
        <v>8602.6036000000004</v>
      </c>
      <c r="P9" t="s">
        <v>41</v>
      </c>
      <c r="Q9" t="s">
        <v>21</v>
      </c>
      <c r="R9">
        <v>4</v>
      </c>
      <c r="S9">
        <v>4</v>
      </c>
      <c r="T9" s="2">
        <f>SUMIF(Q:Q,Data[[#This Row],[Order_Status]],O:O)</f>
        <v>40477276.296199858</v>
      </c>
    </row>
    <row r="10" spans="1:20" x14ac:dyDescent="0.3">
      <c r="A10" s="3">
        <v>500009</v>
      </c>
      <c r="B10" s="3">
        <v>11178</v>
      </c>
      <c r="C10" s="1">
        <v>46204</v>
      </c>
      <c r="D10" s="3">
        <v>33</v>
      </c>
      <c r="E10" t="s">
        <v>15</v>
      </c>
      <c r="F10" t="s">
        <v>16</v>
      </c>
      <c r="G10" t="s">
        <v>228</v>
      </c>
      <c r="H10" t="s">
        <v>48</v>
      </c>
      <c r="I10" t="s">
        <v>49</v>
      </c>
      <c r="J10" t="s">
        <v>50</v>
      </c>
      <c r="K10">
        <v>1</v>
      </c>
      <c r="L10" s="3">
        <v>506.98</v>
      </c>
      <c r="M10" s="3">
        <f>Data[[#This Row],[Quantity]]*Data[[#This Row],[Unit_Price]]</f>
        <v>506.98</v>
      </c>
      <c r="N10" s="3">
        <v>19</v>
      </c>
      <c r="O10" s="3">
        <f>Data[[#This Row],[Total_Price]]*(1-Data[[#This Row],[Discount]]/100)</f>
        <v>410.65380000000005</v>
      </c>
      <c r="P10" t="s">
        <v>51</v>
      </c>
      <c r="Q10" t="s">
        <v>21</v>
      </c>
      <c r="R10">
        <v>5</v>
      </c>
      <c r="S10">
        <v>4</v>
      </c>
      <c r="T10" s="2">
        <f>SUMIF(Q:Q,Data[[#This Row],[Order_Status]],O:O)</f>
        <v>40477276.296199858</v>
      </c>
    </row>
    <row r="11" spans="1:20" x14ac:dyDescent="0.3">
      <c r="A11" s="3">
        <v>500010</v>
      </c>
      <c r="B11" s="3">
        <v>10617</v>
      </c>
      <c r="C11" s="1">
        <v>45658</v>
      </c>
      <c r="D11" s="3">
        <v>35</v>
      </c>
      <c r="E11" t="s">
        <v>15</v>
      </c>
      <c r="F11" t="s">
        <v>52</v>
      </c>
      <c r="G11" t="s">
        <v>240</v>
      </c>
      <c r="H11" t="s">
        <v>35</v>
      </c>
      <c r="I11" t="s">
        <v>53</v>
      </c>
      <c r="J11" t="s">
        <v>54</v>
      </c>
      <c r="K11">
        <v>1</v>
      </c>
      <c r="L11" s="3">
        <v>1015.26</v>
      </c>
      <c r="M11" s="3">
        <f>Data[[#This Row],[Quantity]]*Data[[#This Row],[Unit_Price]]</f>
        <v>1015.26</v>
      </c>
      <c r="N11" s="3">
        <v>7</v>
      </c>
      <c r="O11" s="3">
        <f>Data[[#This Row],[Total_Price]]*(1-Data[[#This Row],[Discount]]/100)</f>
        <v>944.19179999999994</v>
      </c>
      <c r="P11" t="s">
        <v>20</v>
      </c>
      <c r="Q11" t="s">
        <v>21</v>
      </c>
      <c r="R11">
        <v>3</v>
      </c>
      <c r="S11">
        <v>3</v>
      </c>
      <c r="T11" s="2">
        <f>SUMIF(Q:Q,Data[[#This Row],[Order_Status]],O:O)</f>
        <v>40477276.296199858</v>
      </c>
    </row>
    <row r="12" spans="1:20" x14ac:dyDescent="0.3">
      <c r="A12" s="3">
        <v>500011</v>
      </c>
      <c r="B12" s="3">
        <v>10074</v>
      </c>
      <c r="C12" s="1">
        <v>45848</v>
      </c>
      <c r="D12" s="3">
        <v>51</v>
      </c>
      <c r="E12" t="s">
        <v>15</v>
      </c>
      <c r="F12" t="s">
        <v>55</v>
      </c>
      <c r="G12" t="s">
        <v>246</v>
      </c>
      <c r="H12" t="s">
        <v>48</v>
      </c>
      <c r="I12" t="s">
        <v>49</v>
      </c>
      <c r="J12" t="s">
        <v>56</v>
      </c>
      <c r="K12">
        <v>1</v>
      </c>
      <c r="L12" s="3">
        <v>710.98</v>
      </c>
      <c r="M12" s="3">
        <f>Data[[#This Row],[Quantity]]*Data[[#This Row],[Unit_Price]]</f>
        <v>710.98</v>
      </c>
      <c r="N12" s="3">
        <v>23</v>
      </c>
      <c r="O12" s="3">
        <f>Data[[#This Row],[Total_Price]]*(1-Data[[#This Row],[Discount]]/100)</f>
        <v>547.45460000000003</v>
      </c>
      <c r="P12" t="s">
        <v>33</v>
      </c>
      <c r="Q12" t="s">
        <v>21</v>
      </c>
      <c r="R12">
        <v>4</v>
      </c>
      <c r="S12">
        <v>2</v>
      </c>
      <c r="T12" s="2">
        <f>SUMIF(Q:Q,Data[[#This Row],[Order_Status]],O:O)</f>
        <v>40477276.296199858</v>
      </c>
    </row>
    <row r="13" spans="1:20" x14ac:dyDescent="0.3">
      <c r="A13" s="3">
        <v>500012</v>
      </c>
      <c r="B13" s="3">
        <v>10498</v>
      </c>
      <c r="C13" s="1">
        <v>46099</v>
      </c>
      <c r="D13" s="3">
        <v>32</v>
      </c>
      <c r="E13" t="s">
        <v>26</v>
      </c>
      <c r="F13" t="s">
        <v>57</v>
      </c>
      <c r="G13" t="s">
        <v>233</v>
      </c>
      <c r="H13" t="s">
        <v>30</v>
      </c>
      <c r="I13" t="s">
        <v>46</v>
      </c>
      <c r="J13" t="s">
        <v>47</v>
      </c>
      <c r="K13">
        <v>1</v>
      </c>
      <c r="L13" s="3">
        <v>5510.41</v>
      </c>
      <c r="M13" s="3">
        <f>Data[[#This Row],[Quantity]]*Data[[#This Row],[Unit_Price]]</f>
        <v>5510.41</v>
      </c>
      <c r="N13" s="3">
        <v>9</v>
      </c>
      <c r="O13" s="3">
        <f>Data[[#This Row],[Total_Price]]*(1-Data[[#This Row],[Discount]]/100)</f>
        <v>5014.4731000000002</v>
      </c>
      <c r="P13" t="s">
        <v>33</v>
      </c>
      <c r="Q13" t="s">
        <v>21</v>
      </c>
      <c r="R13">
        <v>5</v>
      </c>
      <c r="S13">
        <v>4</v>
      </c>
      <c r="T13" s="2">
        <f>SUMIF(Q:Q,Data[[#This Row],[Order_Status]],O:O)</f>
        <v>40477276.296199858</v>
      </c>
    </row>
    <row r="14" spans="1:20" x14ac:dyDescent="0.3">
      <c r="A14" s="3">
        <v>500013</v>
      </c>
      <c r="B14" s="3">
        <v>10537</v>
      </c>
      <c r="C14" s="1">
        <v>45758</v>
      </c>
      <c r="D14" s="3">
        <v>25</v>
      </c>
      <c r="E14" t="s">
        <v>26</v>
      </c>
      <c r="F14" t="s">
        <v>58</v>
      </c>
      <c r="G14" t="s">
        <v>244</v>
      </c>
      <c r="H14" t="s">
        <v>23</v>
      </c>
      <c r="I14" t="s">
        <v>59</v>
      </c>
      <c r="J14" t="s">
        <v>60</v>
      </c>
      <c r="K14">
        <v>1</v>
      </c>
      <c r="L14" s="3">
        <v>2465.06</v>
      </c>
      <c r="M14" s="3">
        <f>Data[[#This Row],[Quantity]]*Data[[#This Row],[Unit_Price]]</f>
        <v>2465.06</v>
      </c>
      <c r="N14" s="3">
        <v>7</v>
      </c>
      <c r="O14" s="3">
        <f>Data[[#This Row],[Total_Price]]*(1-Data[[#This Row],[Discount]]/100)</f>
        <v>2292.5057999999999</v>
      </c>
      <c r="P14" t="s">
        <v>33</v>
      </c>
      <c r="Q14" t="s">
        <v>21</v>
      </c>
      <c r="R14">
        <v>1</v>
      </c>
      <c r="S14">
        <v>6</v>
      </c>
      <c r="T14" s="2">
        <f>SUMIF(Q:Q,Data[[#This Row],[Order_Status]],O:O)</f>
        <v>40477276.296199858</v>
      </c>
    </row>
    <row r="15" spans="1:20" x14ac:dyDescent="0.3">
      <c r="A15" s="3">
        <v>500014</v>
      </c>
      <c r="B15" s="3">
        <v>10889</v>
      </c>
      <c r="C15" s="1">
        <v>45975</v>
      </c>
      <c r="D15" s="3">
        <v>40</v>
      </c>
      <c r="E15" t="s">
        <v>26</v>
      </c>
      <c r="F15" t="s">
        <v>61</v>
      </c>
      <c r="G15" t="s">
        <v>239</v>
      </c>
      <c r="H15" t="s">
        <v>17</v>
      </c>
      <c r="I15" t="s">
        <v>62</v>
      </c>
      <c r="J15" t="s">
        <v>63</v>
      </c>
      <c r="K15">
        <v>1</v>
      </c>
      <c r="L15" s="3">
        <v>209.17</v>
      </c>
      <c r="M15" s="3">
        <f>Data[[#This Row],[Quantity]]*Data[[#This Row],[Unit_Price]]</f>
        <v>209.17</v>
      </c>
      <c r="N15" s="3">
        <v>30</v>
      </c>
      <c r="O15" s="3">
        <f>Data[[#This Row],[Total_Price]]*(1-Data[[#This Row],[Discount]]/100)</f>
        <v>146.41899999999998</v>
      </c>
      <c r="P15" t="s">
        <v>33</v>
      </c>
      <c r="Q15" t="s">
        <v>21</v>
      </c>
      <c r="R15">
        <v>5</v>
      </c>
      <c r="S15">
        <v>4</v>
      </c>
      <c r="T15" s="2">
        <f>SUMIF(Q:Q,Data[[#This Row],[Order_Status]],O:O)</f>
        <v>40477276.296199858</v>
      </c>
    </row>
    <row r="16" spans="1:20" x14ac:dyDescent="0.3">
      <c r="A16" s="3">
        <v>500015</v>
      </c>
      <c r="B16" s="3">
        <v>10152</v>
      </c>
      <c r="C16" s="1">
        <v>46243</v>
      </c>
      <c r="D16" s="3">
        <v>38</v>
      </c>
      <c r="E16" t="s">
        <v>15</v>
      </c>
      <c r="F16" t="s">
        <v>58</v>
      </c>
      <c r="G16" t="s">
        <v>244</v>
      </c>
      <c r="H16" t="s">
        <v>35</v>
      </c>
      <c r="I16" t="s">
        <v>64</v>
      </c>
      <c r="J16" t="s">
        <v>65</v>
      </c>
      <c r="K16">
        <v>1</v>
      </c>
      <c r="L16" s="3">
        <v>1334.68</v>
      </c>
      <c r="M16" s="3">
        <f>Data[[#This Row],[Quantity]]*Data[[#This Row],[Unit_Price]]</f>
        <v>1334.68</v>
      </c>
      <c r="N16" s="3">
        <v>21</v>
      </c>
      <c r="O16" s="3">
        <f>Data[[#This Row],[Total_Price]]*(1-Data[[#This Row],[Discount]]/100)</f>
        <v>1054.3972000000001</v>
      </c>
      <c r="P16" t="s">
        <v>33</v>
      </c>
      <c r="Q16" t="s">
        <v>66</v>
      </c>
      <c r="R16">
        <v>2</v>
      </c>
      <c r="S16">
        <v>0</v>
      </c>
      <c r="T16" s="2">
        <f>SUMIF(Q:Q,Data[[#This Row],[Order_Status]],O:O)</f>
        <v>3077928.2320000008</v>
      </c>
    </row>
    <row r="17" spans="1:20" x14ac:dyDescent="0.3">
      <c r="A17" s="3">
        <v>500016</v>
      </c>
      <c r="B17" s="3">
        <v>10132</v>
      </c>
      <c r="C17" s="1">
        <v>45995</v>
      </c>
      <c r="D17" s="3">
        <v>35</v>
      </c>
      <c r="E17" t="s">
        <v>26</v>
      </c>
      <c r="F17" t="s">
        <v>67</v>
      </c>
      <c r="G17" t="s">
        <v>235</v>
      </c>
      <c r="H17" t="s">
        <v>35</v>
      </c>
      <c r="I17" t="s">
        <v>53</v>
      </c>
      <c r="J17" t="s">
        <v>68</v>
      </c>
      <c r="K17">
        <v>3</v>
      </c>
      <c r="L17" s="3">
        <v>707.17</v>
      </c>
      <c r="M17" s="3">
        <f>Data[[#This Row],[Quantity]]*Data[[#This Row],[Unit_Price]]</f>
        <v>2121.5099999999998</v>
      </c>
      <c r="N17" s="3">
        <v>4</v>
      </c>
      <c r="O17" s="3">
        <f>Data[[#This Row],[Total_Price]]*(1-Data[[#This Row],[Discount]]/100)</f>
        <v>2036.6495999999997</v>
      </c>
      <c r="P17" t="s">
        <v>33</v>
      </c>
      <c r="Q17" t="s">
        <v>21</v>
      </c>
      <c r="R17">
        <v>5</v>
      </c>
      <c r="S17">
        <v>2</v>
      </c>
      <c r="T17" s="2">
        <f>SUMIF(Q:Q,Data[[#This Row],[Order_Status]],O:O)</f>
        <v>40477276.296199858</v>
      </c>
    </row>
    <row r="18" spans="1:20" x14ac:dyDescent="0.3">
      <c r="A18" s="3">
        <v>500017</v>
      </c>
      <c r="B18" s="3">
        <v>10538</v>
      </c>
      <c r="C18" s="1">
        <v>45811</v>
      </c>
      <c r="D18" s="3">
        <v>30</v>
      </c>
      <c r="E18" t="s">
        <v>15</v>
      </c>
      <c r="F18" t="s">
        <v>69</v>
      </c>
      <c r="G18" t="s">
        <v>228</v>
      </c>
      <c r="H18" t="s">
        <v>23</v>
      </c>
      <c r="I18" t="s">
        <v>70</v>
      </c>
      <c r="J18" t="s">
        <v>71</v>
      </c>
      <c r="K18">
        <v>2</v>
      </c>
      <c r="L18" s="3">
        <v>1521.35</v>
      </c>
      <c r="M18" s="3">
        <f>Data[[#This Row],[Quantity]]*Data[[#This Row],[Unit_Price]]</f>
        <v>3042.7</v>
      </c>
      <c r="N18" s="3">
        <v>9</v>
      </c>
      <c r="O18" s="3">
        <f>Data[[#This Row],[Total_Price]]*(1-Data[[#This Row],[Discount]]/100)</f>
        <v>2768.857</v>
      </c>
      <c r="P18" t="s">
        <v>72</v>
      </c>
      <c r="Q18" t="s">
        <v>21</v>
      </c>
      <c r="R18">
        <v>4</v>
      </c>
      <c r="S18">
        <v>3</v>
      </c>
      <c r="T18" s="2">
        <f>SUMIF(Q:Q,Data[[#This Row],[Order_Status]],O:O)</f>
        <v>40477276.296199858</v>
      </c>
    </row>
    <row r="19" spans="1:20" x14ac:dyDescent="0.3">
      <c r="A19" s="3">
        <v>500018</v>
      </c>
      <c r="B19" s="3">
        <v>10831</v>
      </c>
      <c r="C19" s="1">
        <v>45706</v>
      </c>
      <c r="D19" s="3">
        <v>19</v>
      </c>
      <c r="E19" t="s">
        <v>26</v>
      </c>
      <c r="F19" t="s">
        <v>73</v>
      </c>
      <c r="G19" t="s">
        <v>229</v>
      </c>
      <c r="H19" t="s">
        <v>17</v>
      </c>
      <c r="I19" t="s">
        <v>74</v>
      </c>
      <c r="J19" t="s">
        <v>75</v>
      </c>
      <c r="K19">
        <v>2</v>
      </c>
      <c r="L19" s="3">
        <v>422.26</v>
      </c>
      <c r="M19" s="3">
        <f>Data[[#This Row],[Quantity]]*Data[[#This Row],[Unit_Price]]</f>
        <v>844.52</v>
      </c>
      <c r="N19" s="3">
        <v>21</v>
      </c>
      <c r="O19" s="3">
        <f>Data[[#This Row],[Total_Price]]*(1-Data[[#This Row],[Discount]]/100)</f>
        <v>667.17079999999999</v>
      </c>
      <c r="P19" t="s">
        <v>33</v>
      </c>
      <c r="Q19" t="s">
        <v>21</v>
      </c>
      <c r="R19">
        <v>5</v>
      </c>
      <c r="S19">
        <v>1</v>
      </c>
      <c r="T19" s="2">
        <f>SUMIF(Q:Q,Data[[#This Row],[Order_Status]],O:O)</f>
        <v>40477276.296199858</v>
      </c>
    </row>
    <row r="20" spans="1:20" x14ac:dyDescent="0.3">
      <c r="A20" s="3">
        <v>500019</v>
      </c>
      <c r="B20" s="3">
        <v>11153</v>
      </c>
      <c r="C20" s="1">
        <v>46218</v>
      </c>
      <c r="D20" s="3">
        <v>27</v>
      </c>
      <c r="E20" t="s">
        <v>26</v>
      </c>
      <c r="F20" t="s">
        <v>45</v>
      </c>
      <c r="G20" t="s">
        <v>243</v>
      </c>
      <c r="H20" t="s">
        <v>30</v>
      </c>
      <c r="I20" t="s">
        <v>76</v>
      </c>
      <c r="J20" t="s">
        <v>77</v>
      </c>
      <c r="K20">
        <v>1</v>
      </c>
      <c r="L20" s="3">
        <v>57157.43</v>
      </c>
      <c r="M20" s="3">
        <f>Data[[#This Row],[Quantity]]*Data[[#This Row],[Unit_Price]]</f>
        <v>57157.43</v>
      </c>
      <c r="N20" s="3">
        <v>25</v>
      </c>
      <c r="O20" s="3">
        <f>Data[[#This Row],[Total_Price]]*(1-Data[[#This Row],[Discount]]/100)</f>
        <v>42868.072500000002</v>
      </c>
      <c r="P20" t="s">
        <v>33</v>
      </c>
      <c r="Q20" t="s">
        <v>21</v>
      </c>
      <c r="R20">
        <v>5</v>
      </c>
      <c r="S20">
        <v>2</v>
      </c>
      <c r="T20" s="2">
        <f>SUMIF(Q:Q,Data[[#This Row],[Order_Status]],O:O)</f>
        <v>40477276.296199858</v>
      </c>
    </row>
    <row r="21" spans="1:20" x14ac:dyDescent="0.3">
      <c r="A21" s="3">
        <v>500020</v>
      </c>
      <c r="B21" s="3">
        <v>10811</v>
      </c>
      <c r="C21" s="1">
        <v>45747</v>
      </c>
      <c r="D21" s="3">
        <v>32</v>
      </c>
      <c r="E21" t="s">
        <v>15</v>
      </c>
      <c r="F21" t="s">
        <v>78</v>
      </c>
      <c r="G21" t="s">
        <v>242</v>
      </c>
      <c r="H21" t="s">
        <v>48</v>
      </c>
      <c r="I21" t="s">
        <v>79</v>
      </c>
      <c r="J21" t="s">
        <v>80</v>
      </c>
      <c r="K21">
        <v>1</v>
      </c>
      <c r="L21" s="3">
        <v>616.87</v>
      </c>
      <c r="M21" s="3">
        <f>Data[[#This Row],[Quantity]]*Data[[#This Row],[Unit_Price]]</f>
        <v>616.87</v>
      </c>
      <c r="N21" s="3">
        <v>10</v>
      </c>
      <c r="O21" s="3">
        <f>Data[[#This Row],[Total_Price]]*(1-Data[[#This Row],[Discount]]/100)</f>
        <v>555.18299999999999</v>
      </c>
      <c r="P21" t="s">
        <v>81</v>
      </c>
      <c r="Q21" t="s">
        <v>21</v>
      </c>
      <c r="R21">
        <v>4</v>
      </c>
      <c r="S21">
        <v>7</v>
      </c>
      <c r="T21" s="2">
        <f>SUMIF(Q:Q,Data[[#This Row],[Order_Status]],O:O)</f>
        <v>40477276.296199858</v>
      </c>
    </row>
    <row r="22" spans="1:20" x14ac:dyDescent="0.3">
      <c r="A22" s="3">
        <v>500021</v>
      </c>
      <c r="B22" s="3">
        <v>11310</v>
      </c>
      <c r="C22" s="1">
        <v>46218</v>
      </c>
      <c r="D22" s="3">
        <v>39</v>
      </c>
      <c r="E22" t="s">
        <v>15</v>
      </c>
      <c r="F22" t="s">
        <v>82</v>
      </c>
      <c r="G22" t="s">
        <v>234</v>
      </c>
      <c r="H22" t="s">
        <v>83</v>
      </c>
      <c r="I22" t="s">
        <v>70</v>
      </c>
      <c r="J22" t="s">
        <v>84</v>
      </c>
      <c r="K22">
        <v>1</v>
      </c>
      <c r="L22" s="3">
        <v>8033.2</v>
      </c>
      <c r="M22" s="3">
        <f>Data[[#This Row],[Quantity]]*Data[[#This Row],[Unit_Price]]</f>
        <v>8033.2</v>
      </c>
      <c r="N22" s="3">
        <v>23</v>
      </c>
      <c r="O22" s="3">
        <f>Data[[#This Row],[Total_Price]]*(1-Data[[#This Row],[Discount]]/100)</f>
        <v>6185.5640000000003</v>
      </c>
      <c r="P22" t="s">
        <v>51</v>
      </c>
      <c r="Q22" t="s">
        <v>21</v>
      </c>
      <c r="R22">
        <v>2</v>
      </c>
      <c r="S22">
        <v>3</v>
      </c>
      <c r="T22" s="2">
        <f>SUMIF(Q:Q,Data[[#This Row],[Order_Status]],O:O)</f>
        <v>40477276.296199858</v>
      </c>
    </row>
    <row r="23" spans="1:20" x14ac:dyDescent="0.3">
      <c r="A23" s="3">
        <v>500022</v>
      </c>
      <c r="B23" s="3">
        <v>10746</v>
      </c>
      <c r="C23" s="1">
        <v>46114</v>
      </c>
      <c r="D23" s="3">
        <v>26</v>
      </c>
      <c r="E23" t="s">
        <v>15</v>
      </c>
      <c r="F23" t="s">
        <v>55</v>
      </c>
      <c r="G23" t="s">
        <v>246</v>
      </c>
      <c r="H23" t="s">
        <v>23</v>
      </c>
      <c r="I23" t="s">
        <v>59</v>
      </c>
      <c r="J23" t="s">
        <v>60</v>
      </c>
      <c r="K23">
        <v>2</v>
      </c>
      <c r="L23" s="3">
        <v>2547.9699999999998</v>
      </c>
      <c r="M23" s="3">
        <f>Data[[#This Row],[Quantity]]*Data[[#This Row],[Unit_Price]]</f>
        <v>5095.9399999999996</v>
      </c>
      <c r="N23" s="3">
        <v>20</v>
      </c>
      <c r="O23" s="3">
        <f>Data[[#This Row],[Total_Price]]*(1-Data[[#This Row],[Discount]]/100)</f>
        <v>4076.752</v>
      </c>
      <c r="P23" t="s">
        <v>33</v>
      </c>
      <c r="Q23" t="s">
        <v>21</v>
      </c>
      <c r="R23">
        <v>5</v>
      </c>
      <c r="S23">
        <v>4</v>
      </c>
      <c r="T23" s="2">
        <f>SUMIF(Q:Q,Data[[#This Row],[Order_Status]],O:O)</f>
        <v>40477276.296199858</v>
      </c>
    </row>
    <row r="24" spans="1:20" x14ac:dyDescent="0.3">
      <c r="A24" s="3">
        <v>500023</v>
      </c>
      <c r="B24" s="3">
        <v>11346</v>
      </c>
      <c r="C24" s="1">
        <v>46169</v>
      </c>
      <c r="D24" s="3">
        <v>18</v>
      </c>
      <c r="E24" t="s">
        <v>26</v>
      </c>
      <c r="F24" t="s">
        <v>42</v>
      </c>
      <c r="G24" t="s">
        <v>230</v>
      </c>
      <c r="H24" t="s">
        <v>85</v>
      </c>
      <c r="I24" t="s">
        <v>86</v>
      </c>
      <c r="J24" t="s">
        <v>87</v>
      </c>
      <c r="K24">
        <v>3</v>
      </c>
      <c r="L24" s="3">
        <v>487.59</v>
      </c>
      <c r="M24" s="3">
        <f>Data[[#This Row],[Quantity]]*Data[[#This Row],[Unit_Price]]</f>
        <v>1462.77</v>
      </c>
      <c r="N24" s="3">
        <v>19</v>
      </c>
      <c r="O24" s="3">
        <f>Data[[#This Row],[Total_Price]]*(1-Data[[#This Row],[Discount]]/100)</f>
        <v>1184.8437000000001</v>
      </c>
      <c r="P24" t="s">
        <v>20</v>
      </c>
      <c r="Q24" t="s">
        <v>21</v>
      </c>
      <c r="R24">
        <v>5</v>
      </c>
      <c r="S24">
        <v>2</v>
      </c>
      <c r="T24" s="2">
        <f>SUMIF(Q:Q,Data[[#This Row],[Order_Status]],O:O)</f>
        <v>40477276.296199858</v>
      </c>
    </row>
    <row r="25" spans="1:20" x14ac:dyDescent="0.3">
      <c r="A25" s="3">
        <v>500024</v>
      </c>
      <c r="B25" s="3">
        <v>11270</v>
      </c>
      <c r="C25" s="1">
        <v>46030</v>
      </c>
      <c r="D25" s="3">
        <v>48</v>
      </c>
      <c r="E25" t="s">
        <v>26</v>
      </c>
      <c r="F25" t="s">
        <v>22</v>
      </c>
      <c r="G25" t="s">
        <v>238</v>
      </c>
      <c r="H25" t="s">
        <v>23</v>
      </c>
      <c r="I25" t="s">
        <v>28</v>
      </c>
      <c r="J25" t="s">
        <v>29</v>
      </c>
      <c r="K25">
        <v>1</v>
      </c>
      <c r="L25" s="3">
        <v>2515.64</v>
      </c>
      <c r="M25" s="3">
        <f>Data[[#This Row],[Quantity]]*Data[[#This Row],[Unit_Price]]</f>
        <v>2515.64</v>
      </c>
      <c r="N25" s="3">
        <v>9</v>
      </c>
      <c r="O25" s="3">
        <f>Data[[#This Row],[Total_Price]]*(1-Data[[#This Row],[Discount]]/100)</f>
        <v>2289.2323999999999</v>
      </c>
      <c r="P25" t="s">
        <v>41</v>
      </c>
      <c r="Q25" t="s">
        <v>21</v>
      </c>
      <c r="R25">
        <v>5</v>
      </c>
      <c r="S25">
        <v>3</v>
      </c>
      <c r="T25" s="2">
        <f>SUMIF(Q:Q,Data[[#This Row],[Order_Status]],O:O)</f>
        <v>40477276.296199858</v>
      </c>
    </row>
    <row r="26" spans="1:20" x14ac:dyDescent="0.3">
      <c r="A26" s="3">
        <v>500025</v>
      </c>
      <c r="B26" s="3">
        <v>10143</v>
      </c>
      <c r="C26" s="1">
        <v>45849</v>
      </c>
      <c r="D26" s="3">
        <v>16</v>
      </c>
      <c r="E26" t="s">
        <v>15</v>
      </c>
      <c r="F26" t="s">
        <v>88</v>
      </c>
      <c r="G26" t="s">
        <v>241</v>
      </c>
      <c r="H26" t="s">
        <v>17</v>
      </c>
      <c r="I26" t="s">
        <v>89</v>
      </c>
      <c r="J26" t="s">
        <v>90</v>
      </c>
      <c r="K26">
        <v>1</v>
      </c>
      <c r="L26" s="3">
        <v>162.94</v>
      </c>
      <c r="M26" s="3">
        <f>Data[[#This Row],[Quantity]]*Data[[#This Row],[Unit_Price]]</f>
        <v>162.94</v>
      </c>
      <c r="N26" s="3">
        <v>22</v>
      </c>
      <c r="O26" s="3">
        <f>Data[[#This Row],[Total_Price]]*(1-Data[[#This Row],[Discount]]/100)</f>
        <v>127.0932</v>
      </c>
      <c r="P26" t="s">
        <v>33</v>
      </c>
      <c r="Q26" t="s">
        <v>21</v>
      </c>
      <c r="R26">
        <v>4</v>
      </c>
      <c r="S26">
        <v>1</v>
      </c>
      <c r="T26" s="2">
        <f>SUMIF(Q:Q,Data[[#This Row],[Order_Status]],O:O)</f>
        <v>40477276.296199858</v>
      </c>
    </row>
    <row r="27" spans="1:20" x14ac:dyDescent="0.3">
      <c r="A27" s="3">
        <v>500026</v>
      </c>
      <c r="B27" s="3">
        <v>11291</v>
      </c>
      <c r="C27" s="1">
        <v>46079</v>
      </c>
      <c r="D27" s="3">
        <v>38</v>
      </c>
      <c r="E27" t="s">
        <v>15</v>
      </c>
      <c r="F27" t="s">
        <v>73</v>
      </c>
      <c r="G27" t="s">
        <v>229</v>
      </c>
      <c r="H27" t="s">
        <v>83</v>
      </c>
      <c r="I27" t="s">
        <v>70</v>
      </c>
      <c r="J27" t="s">
        <v>91</v>
      </c>
      <c r="K27">
        <v>1</v>
      </c>
      <c r="L27" s="3">
        <v>513.29999999999995</v>
      </c>
      <c r="M27" s="3">
        <f>Data[[#This Row],[Quantity]]*Data[[#This Row],[Unit_Price]]</f>
        <v>513.29999999999995</v>
      </c>
      <c r="N27" s="3">
        <v>11</v>
      </c>
      <c r="O27" s="3">
        <f>Data[[#This Row],[Total_Price]]*(1-Data[[#This Row],[Discount]]/100)</f>
        <v>456.83699999999999</v>
      </c>
      <c r="P27" t="s">
        <v>51</v>
      </c>
      <c r="Q27" t="s">
        <v>21</v>
      </c>
      <c r="R27">
        <v>4</v>
      </c>
      <c r="S27">
        <v>2</v>
      </c>
      <c r="T27" s="2">
        <f>SUMIF(Q:Q,Data[[#This Row],[Order_Status]],O:O)</f>
        <v>40477276.296199858</v>
      </c>
    </row>
    <row r="28" spans="1:20" x14ac:dyDescent="0.3">
      <c r="A28" s="3">
        <v>500027</v>
      </c>
      <c r="B28" s="3">
        <v>10522</v>
      </c>
      <c r="C28" s="1">
        <v>46173</v>
      </c>
      <c r="D28" s="3">
        <v>40</v>
      </c>
      <c r="E28" t="s">
        <v>15</v>
      </c>
      <c r="F28" t="s">
        <v>27</v>
      </c>
      <c r="G28" t="s">
        <v>230</v>
      </c>
      <c r="H28" t="s">
        <v>30</v>
      </c>
      <c r="I28" t="s">
        <v>76</v>
      </c>
      <c r="J28" t="s">
        <v>92</v>
      </c>
      <c r="K28">
        <v>1</v>
      </c>
      <c r="L28" s="3">
        <v>57153.120000000003</v>
      </c>
      <c r="M28" s="3">
        <f>Data[[#This Row],[Quantity]]*Data[[#This Row],[Unit_Price]]</f>
        <v>57153.120000000003</v>
      </c>
      <c r="N28" s="3">
        <v>30</v>
      </c>
      <c r="O28" s="3">
        <f>Data[[#This Row],[Total_Price]]*(1-Data[[#This Row],[Discount]]/100)</f>
        <v>40007.184000000001</v>
      </c>
      <c r="P28" t="s">
        <v>51</v>
      </c>
      <c r="Q28" t="s">
        <v>66</v>
      </c>
      <c r="R28">
        <v>4</v>
      </c>
      <c r="S28">
        <v>0</v>
      </c>
      <c r="T28" s="2">
        <f>SUMIF(Q:Q,Data[[#This Row],[Order_Status]],O:O)</f>
        <v>3077928.2320000008</v>
      </c>
    </row>
    <row r="29" spans="1:20" x14ac:dyDescent="0.3">
      <c r="A29" s="3">
        <v>500028</v>
      </c>
      <c r="B29" s="3">
        <v>10866</v>
      </c>
      <c r="C29" s="1">
        <v>46049</v>
      </c>
      <c r="D29" s="3">
        <v>30</v>
      </c>
      <c r="E29" t="s">
        <v>15</v>
      </c>
      <c r="F29" t="s">
        <v>93</v>
      </c>
      <c r="G29" t="s">
        <v>232</v>
      </c>
      <c r="H29" t="s">
        <v>23</v>
      </c>
      <c r="I29" t="s">
        <v>28</v>
      </c>
      <c r="J29" t="s">
        <v>29</v>
      </c>
      <c r="K29">
        <v>1</v>
      </c>
      <c r="L29" s="3">
        <v>2536</v>
      </c>
      <c r="M29" s="3">
        <f>Data[[#This Row],[Quantity]]*Data[[#This Row],[Unit_Price]]</f>
        <v>2536</v>
      </c>
      <c r="N29" s="3">
        <v>18</v>
      </c>
      <c r="O29" s="3">
        <f>Data[[#This Row],[Total_Price]]*(1-Data[[#This Row],[Discount]]/100)</f>
        <v>2079.52</v>
      </c>
      <c r="P29" t="s">
        <v>20</v>
      </c>
      <c r="Q29" t="s">
        <v>21</v>
      </c>
      <c r="R29">
        <v>3</v>
      </c>
      <c r="S29">
        <v>4</v>
      </c>
      <c r="T29" s="2">
        <f>SUMIF(Q:Q,Data[[#This Row],[Order_Status]],O:O)</f>
        <v>40477276.296199858</v>
      </c>
    </row>
    <row r="30" spans="1:20" x14ac:dyDescent="0.3">
      <c r="A30" s="3">
        <v>500029</v>
      </c>
      <c r="B30" s="3">
        <v>10212</v>
      </c>
      <c r="C30" s="1">
        <v>45769</v>
      </c>
      <c r="D30" s="3">
        <v>46</v>
      </c>
      <c r="E30" t="s">
        <v>15</v>
      </c>
      <c r="F30" t="s">
        <v>67</v>
      </c>
      <c r="G30" t="s">
        <v>235</v>
      </c>
      <c r="H30" t="s">
        <v>30</v>
      </c>
      <c r="I30" t="s">
        <v>31</v>
      </c>
      <c r="J30" t="s">
        <v>94</v>
      </c>
      <c r="K30">
        <v>1</v>
      </c>
      <c r="L30" s="3">
        <v>38463.4</v>
      </c>
      <c r="M30" s="3">
        <f>Data[[#This Row],[Quantity]]*Data[[#This Row],[Unit_Price]]</f>
        <v>38463.4</v>
      </c>
      <c r="N30" s="3">
        <v>27</v>
      </c>
      <c r="O30" s="3">
        <f>Data[[#This Row],[Total_Price]]*(1-Data[[#This Row],[Discount]]/100)</f>
        <v>28078.281999999999</v>
      </c>
      <c r="P30" t="s">
        <v>51</v>
      </c>
      <c r="Q30" t="s">
        <v>21</v>
      </c>
      <c r="R30">
        <v>3</v>
      </c>
      <c r="S30">
        <v>2</v>
      </c>
      <c r="T30" s="2">
        <f>SUMIF(Q:Q,Data[[#This Row],[Order_Status]],O:O)</f>
        <v>40477276.296199858</v>
      </c>
    </row>
    <row r="31" spans="1:20" x14ac:dyDescent="0.3">
      <c r="A31" s="3">
        <v>500030</v>
      </c>
      <c r="B31" s="3">
        <v>11044</v>
      </c>
      <c r="C31" s="1">
        <v>45873</v>
      </c>
      <c r="D31" s="3">
        <v>34</v>
      </c>
      <c r="E31" t="s">
        <v>26</v>
      </c>
      <c r="F31" t="s">
        <v>88</v>
      </c>
      <c r="G31" t="s">
        <v>241</v>
      </c>
      <c r="H31" t="s">
        <v>23</v>
      </c>
      <c r="I31" t="s">
        <v>59</v>
      </c>
      <c r="J31" t="s">
        <v>95</v>
      </c>
      <c r="K31">
        <v>2</v>
      </c>
      <c r="L31" s="3">
        <v>1272.17</v>
      </c>
      <c r="M31" s="3">
        <f>Data[[#This Row],[Quantity]]*Data[[#This Row],[Unit_Price]]</f>
        <v>2544.34</v>
      </c>
      <c r="N31" s="3">
        <v>3</v>
      </c>
      <c r="O31" s="3">
        <f>Data[[#This Row],[Total_Price]]*(1-Data[[#This Row],[Discount]]/100)</f>
        <v>2468.0098000000003</v>
      </c>
      <c r="P31" t="s">
        <v>20</v>
      </c>
      <c r="Q31" t="s">
        <v>21</v>
      </c>
      <c r="R31">
        <v>1</v>
      </c>
      <c r="S31">
        <v>6</v>
      </c>
      <c r="T31" s="2">
        <f>SUMIF(Q:Q,Data[[#This Row],[Order_Status]],O:O)</f>
        <v>40477276.296199858</v>
      </c>
    </row>
    <row r="32" spans="1:20" x14ac:dyDescent="0.3">
      <c r="A32" s="3">
        <v>500031</v>
      </c>
      <c r="B32" s="3">
        <v>11075</v>
      </c>
      <c r="C32" s="1">
        <v>45899</v>
      </c>
      <c r="D32" s="3">
        <v>45</v>
      </c>
      <c r="E32" t="s">
        <v>15</v>
      </c>
      <c r="F32" t="s">
        <v>67</v>
      </c>
      <c r="G32" t="s">
        <v>235</v>
      </c>
      <c r="H32" t="s">
        <v>30</v>
      </c>
      <c r="I32" t="s">
        <v>39</v>
      </c>
      <c r="J32" t="s">
        <v>96</v>
      </c>
      <c r="K32">
        <v>4</v>
      </c>
      <c r="L32" s="3">
        <v>5225.42</v>
      </c>
      <c r="M32" s="3">
        <f>Data[[#This Row],[Quantity]]*Data[[#This Row],[Unit_Price]]</f>
        <v>20901.68</v>
      </c>
      <c r="N32" s="3">
        <v>19</v>
      </c>
      <c r="O32" s="3">
        <f>Data[[#This Row],[Total_Price]]*(1-Data[[#This Row],[Discount]]/100)</f>
        <v>16930.360800000002</v>
      </c>
      <c r="P32" t="s">
        <v>20</v>
      </c>
      <c r="Q32" t="s">
        <v>21</v>
      </c>
      <c r="R32">
        <v>4</v>
      </c>
      <c r="S32">
        <v>3</v>
      </c>
      <c r="T32" s="2">
        <f>SUMIF(Q:Q,Data[[#This Row],[Order_Status]],O:O)</f>
        <v>40477276.296199858</v>
      </c>
    </row>
    <row r="33" spans="1:20" x14ac:dyDescent="0.3">
      <c r="A33" s="3">
        <v>500032</v>
      </c>
      <c r="B33" s="3">
        <v>10732</v>
      </c>
      <c r="C33" s="1">
        <v>46009</v>
      </c>
      <c r="D33" s="3">
        <v>23</v>
      </c>
      <c r="E33" t="s">
        <v>26</v>
      </c>
      <c r="F33" t="s">
        <v>34</v>
      </c>
      <c r="G33" t="s">
        <v>243</v>
      </c>
      <c r="H33" t="s">
        <v>17</v>
      </c>
      <c r="I33" t="s">
        <v>18</v>
      </c>
      <c r="J33" t="s">
        <v>19</v>
      </c>
      <c r="K33">
        <v>1</v>
      </c>
      <c r="L33" s="3">
        <v>173.41</v>
      </c>
      <c r="M33" s="3">
        <f>Data[[#This Row],[Quantity]]*Data[[#This Row],[Unit_Price]]</f>
        <v>173.41</v>
      </c>
      <c r="N33" s="3">
        <v>25</v>
      </c>
      <c r="O33" s="3">
        <f>Data[[#This Row],[Total_Price]]*(1-Data[[#This Row],[Discount]]/100)</f>
        <v>130.0575</v>
      </c>
      <c r="P33" t="s">
        <v>33</v>
      </c>
      <c r="Q33" t="s">
        <v>21</v>
      </c>
      <c r="R33">
        <v>2</v>
      </c>
      <c r="S33">
        <v>2</v>
      </c>
      <c r="T33" s="2">
        <f>SUMIF(Q:Q,Data[[#This Row],[Order_Status]],O:O)</f>
        <v>40477276.296199858</v>
      </c>
    </row>
    <row r="34" spans="1:20" x14ac:dyDescent="0.3">
      <c r="A34" s="3">
        <v>500033</v>
      </c>
      <c r="B34" s="3">
        <v>10180</v>
      </c>
      <c r="C34" s="1">
        <v>45889</v>
      </c>
      <c r="D34" s="3">
        <v>64</v>
      </c>
      <c r="E34" t="s">
        <v>26</v>
      </c>
      <c r="F34" t="s">
        <v>34</v>
      </c>
      <c r="G34" t="s">
        <v>243</v>
      </c>
      <c r="H34" t="s">
        <v>17</v>
      </c>
      <c r="I34" t="s">
        <v>89</v>
      </c>
      <c r="J34" t="s">
        <v>90</v>
      </c>
      <c r="K34">
        <v>1</v>
      </c>
      <c r="L34" s="3">
        <v>163.18</v>
      </c>
      <c r="M34" s="3">
        <f>Data[[#This Row],[Quantity]]*Data[[#This Row],[Unit_Price]]</f>
        <v>163.18</v>
      </c>
      <c r="N34" s="3">
        <v>29</v>
      </c>
      <c r="O34" s="3">
        <f>Data[[#This Row],[Total_Price]]*(1-Data[[#This Row],[Discount]]/100)</f>
        <v>115.8578</v>
      </c>
      <c r="P34" t="s">
        <v>33</v>
      </c>
      <c r="Q34" t="s">
        <v>21</v>
      </c>
      <c r="R34">
        <v>5</v>
      </c>
      <c r="S34">
        <v>3</v>
      </c>
      <c r="T34" s="2">
        <f>SUMIF(Q:Q,Data[[#This Row],[Order_Status]],O:O)</f>
        <v>40477276.296199858</v>
      </c>
    </row>
    <row r="35" spans="1:20" x14ac:dyDescent="0.3">
      <c r="A35" s="3">
        <v>500034</v>
      </c>
      <c r="B35" s="3">
        <v>10435</v>
      </c>
      <c r="C35" s="1">
        <v>46059</v>
      </c>
      <c r="D35" s="3">
        <v>51</v>
      </c>
      <c r="E35" t="s">
        <v>15</v>
      </c>
      <c r="F35" t="s">
        <v>45</v>
      </c>
      <c r="G35" t="s">
        <v>243</v>
      </c>
      <c r="H35" t="s">
        <v>23</v>
      </c>
      <c r="I35" t="s">
        <v>70</v>
      </c>
      <c r="J35" t="s">
        <v>97</v>
      </c>
      <c r="K35">
        <v>3</v>
      </c>
      <c r="L35" s="3">
        <v>2027.12</v>
      </c>
      <c r="M35" s="3">
        <f>Data[[#This Row],[Quantity]]*Data[[#This Row],[Unit_Price]]</f>
        <v>6081.36</v>
      </c>
      <c r="N35" s="3">
        <v>10</v>
      </c>
      <c r="O35" s="3">
        <f>Data[[#This Row],[Total_Price]]*(1-Data[[#This Row],[Discount]]/100)</f>
        <v>5473.2240000000002</v>
      </c>
      <c r="P35" t="s">
        <v>33</v>
      </c>
      <c r="Q35" t="s">
        <v>44</v>
      </c>
      <c r="R35">
        <v>5</v>
      </c>
      <c r="S35">
        <v>2</v>
      </c>
      <c r="T35" s="2">
        <f>SUMIF(Q:Q,Data[[#This Row],[Order_Status]],O:O)</f>
        <v>1813400.6490999996</v>
      </c>
    </row>
    <row r="36" spans="1:20" x14ac:dyDescent="0.3">
      <c r="A36" s="3">
        <v>500035</v>
      </c>
      <c r="B36" s="3">
        <v>11188</v>
      </c>
      <c r="C36" s="1">
        <v>45818</v>
      </c>
      <c r="D36" s="3">
        <v>32</v>
      </c>
      <c r="E36" t="s">
        <v>15</v>
      </c>
      <c r="F36" t="s">
        <v>88</v>
      </c>
      <c r="G36" t="s">
        <v>241</v>
      </c>
      <c r="H36" t="s">
        <v>48</v>
      </c>
      <c r="I36" t="s">
        <v>98</v>
      </c>
      <c r="J36" t="s">
        <v>99</v>
      </c>
      <c r="K36">
        <v>2</v>
      </c>
      <c r="L36" s="3">
        <v>399.82</v>
      </c>
      <c r="M36" s="3">
        <f>Data[[#This Row],[Quantity]]*Data[[#This Row],[Unit_Price]]</f>
        <v>799.64</v>
      </c>
      <c r="N36" s="3">
        <v>23</v>
      </c>
      <c r="O36" s="3">
        <f>Data[[#This Row],[Total_Price]]*(1-Data[[#This Row],[Discount]]/100)</f>
        <v>615.72280000000001</v>
      </c>
      <c r="P36" t="s">
        <v>33</v>
      </c>
      <c r="Q36" t="s">
        <v>21</v>
      </c>
      <c r="R36">
        <v>3</v>
      </c>
      <c r="S36">
        <v>3</v>
      </c>
      <c r="T36" s="2">
        <f>SUMIF(Q:Q,Data[[#This Row],[Order_Status]],O:O)</f>
        <v>40477276.296199858</v>
      </c>
    </row>
    <row r="37" spans="1:20" x14ac:dyDescent="0.3">
      <c r="A37" s="3">
        <v>500036</v>
      </c>
      <c r="B37" s="3">
        <v>10140</v>
      </c>
      <c r="C37" s="1">
        <v>46203</v>
      </c>
      <c r="D37" s="3">
        <v>20</v>
      </c>
      <c r="E37" t="s">
        <v>15</v>
      </c>
      <c r="F37" t="s">
        <v>69</v>
      </c>
      <c r="G37" t="s">
        <v>228</v>
      </c>
      <c r="H37" t="s">
        <v>30</v>
      </c>
      <c r="I37" t="s">
        <v>46</v>
      </c>
      <c r="J37" t="s">
        <v>47</v>
      </c>
      <c r="K37">
        <v>1</v>
      </c>
      <c r="L37" s="3">
        <v>5282.5</v>
      </c>
      <c r="M37" s="3">
        <f>Data[[#This Row],[Quantity]]*Data[[#This Row],[Unit_Price]]</f>
        <v>5282.5</v>
      </c>
      <c r="N37" s="3">
        <v>8</v>
      </c>
      <c r="O37" s="3">
        <f>Data[[#This Row],[Total_Price]]*(1-Data[[#This Row],[Discount]]/100)</f>
        <v>4859.9000000000005</v>
      </c>
      <c r="P37" t="s">
        <v>33</v>
      </c>
      <c r="Q37" t="s">
        <v>21</v>
      </c>
      <c r="R37">
        <v>4</v>
      </c>
      <c r="S37">
        <v>2</v>
      </c>
      <c r="T37" s="2">
        <f>SUMIF(Q:Q,Data[[#This Row],[Order_Status]],O:O)</f>
        <v>40477276.296199858</v>
      </c>
    </row>
    <row r="38" spans="1:20" x14ac:dyDescent="0.3">
      <c r="A38" s="3">
        <v>500037</v>
      </c>
      <c r="B38" s="3">
        <v>10698</v>
      </c>
      <c r="C38" s="1">
        <v>45907</v>
      </c>
      <c r="D38" s="3">
        <v>20</v>
      </c>
      <c r="E38" t="s">
        <v>26</v>
      </c>
      <c r="F38" t="s">
        <v>73</v>
      </c>
      <c r="G38" t="s">
        <v>229</v>
      </c>
      <c r="H38" t="s">
        <v>17</v>
      </c>
      <c r="I38" t="s">
        <v>18</v>
      </c>
      <c r="J38" t="s">
        <v>100</v>
      </c>
      <c r="K38">
        <v>4</v>
      </c>
      <c r="L38" s="3">
        <v>37.68</v>
      </c>
      <c r="M38" s="3">
        <f>Data[[#This Row],[Quantity]]*Data[[#This Row],[Unit_Price]]</f>
        <v>150.72</v>
      </c>
      <c r="N38" s="3">
        <v>15</v>
      </c>
      <c r="O38" s="3">
        <f>Data[[#This Row],[Total_Price]]*(1-Data[[#This Row],[Discount]]/100)</f>
        <v>128.11199999999999</v>
      </c>
      <c r="P38" t="s">
        <v>20</v>
      </c>
      <c r="Q38" t="s">
        <v>21</v>
      </c>
      <c r="R38">
        <v>5</v>
      </c>
      <c r="S38">
        <v>4</v>
      </c>
      <c r="T38" s="2">
        <f>SUMIF(Q:Q,Data[[#This Row],[Order_Status]],O:O)</f>
        <v>40477276.296199858</v>
      </c>
    </row>
    <row r="39" spans="1:20" x14ac:dyDescent="0.3">
      <c r="A39" s="3">
        <v>500038</v>
      </c>
      <c r="B39" s="3">
        <v>11112</v>
      </c>
      <c r="C39" s="1">
        <v>45861</v>
      </c>
      <c r="D39" s="3">
        <v>36</v>
      </c>
      <c r="E39" t="s">
        <v>26</v>
      </c>
      <c r="F39" t="s">
        <v>22</v>
      </c>
      <c r="G39" t="s">
        <v>238</v>
      </c>
      <c r="H39" t="s">
        <v>30</v>
      </c>
      <c r="I39" t="s">
        <v>46</v>
      </c>
      <c r="J39" t="s">
        <v>47</v>
      </c>
      <c r="K39">
        <v>2</v>
      </c>
      <c r="L39" s="3">
        <v>5661.45</v>
      </c>
      <c r="M39" s="3">
        <f>Data[[#This Row],[Quantity]]*Data[[#This Row],[Unit_Price]]</f>
        <v>11322.9</v>
      </c>
      <c r="N39" s="3">
        <v>8</v>
      </c>
      <c r="O39" s="3">
        <f>Data[[#This Row],[Total_Price]]*(1-Data[[#This Row],[Discount]]/100)</f>
        <v>10417.067999999999</v>
      </c>
      <c r="P39" t="s">
        <v>20</v>
      </c>
      <c r="Q39" t="s">
        <v>21</v>
      </c>
      <c r="R39">
        <v>4</v>
      </c>
      <c r="S39">
        <v>4</v>
      </c>
      <c r="T39" s="2">
        <f>SUMIF(Q:Q,Data[[#This Row],[Order_Status]],O:O)</f>
        <v>40477276.296199858</v>
      </c>
    </row>
    <row r="40" spans="1:20" x14ac:dyDescent="0.3">
      <c r="A40" s="3">
        <v>500039</v>
      </c>
      <c r="B40" s="3">
        <v>10366</v>
      </c>
      <c r="C40" s="1">
        <v>45835</v>
      </c>
      <c r="D40" s="3">
        <v>30</v>
      </c>
      <c r="E40" t="s">
        <v>15</v>
      </c>
      <c r="F40" t="s">
        <v>34</v>
      </c>
      <c r="G40" t="s">
        <v>243</v>
      </c>
      <c r="H40" t="s">
        <v>17</v>
      </c>
      <c r="I40" t="s">
        <v>62</v>
      </c>
      <c r="J40" t="s">
        <v>101</v>
      </c>
      <c r="K40">
        <v>2</v>
      </c>
      <c r="L40" s="3">
        <v>156.31</v>
      </c>
      <c r="M40" s="3">
        <f>Data[[#This Row],[Quantity]]*Data[[#This Row],[Unit_Price]]</f>
        <v>312.62</v>
      </c>
      <c r="N40" s="3">
        <v>23</v>
      </c>
      <c r="O40" s="3">
        <f>Data[[#This Row],[Total_Price]]*(1-Data[[#This Row],[Discount]]/100)</f>
        <v>240.7174</v>
      </c>
      <c r="P40" t="s">
        <v>33</v>
      </c>
      <c r="Q40" t="s">
        <v>21</v>
      </c>
      <c r="R40">
        <v>4</v>
      </c>
      <c r="S40">
        <v>5</v>
      </c>
      <c r="T40" s="2">
        <f>SUMIF(Q:Q,Data[[#This Row],[Order_Status]],O:O)</f>
        <v>40477276.296199858</v>
      </c>
    </row>
    <row r="41" spans="1:20" x14ac:dyDescent="0.3">
      <c r="A41" s="3">
        <v>500040</v>
      </c>
      <c r="B41" s="3">
        <v>10011</v>
      </c>
      <c r="C41" s="1">
        <v>45683</v>
      </c>
      <c r="D41" s="3">
        <v>29</v>
      </c>
      <c r="E41" t="s">
        <v>15</v>
      </c>
      <c r="F41" t="s">
        <v>102</v>
      </c>
      <c r="G41" t="s">
        <v>245</v>
      </c>
      <c r="H41" t="s">
        <v>85</v>
      </c>
      <c r="I41" t="s">
        <v>103</v>
      </c>
      <c r="J41" t="s">
        <v>104</v>
      </c>
      <c r="K41">
        <v>1</v>
      </c>
      <c r="L41" s="3">
        <v>782.33</v>
      </c>
      <c r="M41" s="3">
        <f>Data[[#This Row],[Quantity]]*Data[[#This Row],[Unit_Price]]</f>
        <v>782.33</v>
      </c>
      <c r="N41" s="3">
        <v>7</v>
      </c>
      <c r="O41" s="3">
        <f>Data[[#This Row],[Total_Price]]*(1-Data[[#This Row],[Discount]]/100)</f>
        <v>727.56690000000003</v>
      </c>
      <c r="P41" t="s">
        <v>81</v>
      </c>
      <c r="Q41" t="s">
        <v>21</v>
      </c>
      <c r="R41">
        <v>3</v>
      </c>
      <c r="S41">
        <v>2</v>
      </c>
      <c r="T41" s="2">
        <f>SUMIF(Q:Q,Data[[#This Row],[Order_Status]],O:O)</f>
        <v>40477276.296199858</v>
      </c>
    </row>
    <row r="42" spans="1:20" x14ac:dyDescent="0.3">
      <c r="A42" s="3">
        <v>500041</v>
      </c>
      <c r="B42" s="3">
        <v>10189</v>
      </c>
      <c r="C42" s="1">
        <v>45912</v>
      </c>
      <c r="D42" s="3">
        <v>25</v>
      </c>
      <c r="E42" t="s">
        <v>26</v>
      </c>
      <c r="F42" t="s">
        <v>38</v>
      </c>
      <c r="G42" t="s">
        <v>236</v>
      </c>
      <c r="H42" t="s">
        <v>23</v>
      </c>
      <c r="I42" t="s">
        <v>70</v>
      </c>
      <c r="J42" t="s">
        <v>97</v>
      </c>
      <c r="K42">
        <v>1</v>
      </c>
      <c r="L42" s="3">
        <v>2073.02</v>
      </c>
      <c r="M42" s="3">
        <f>Data[[#This Row],[Quantity]]*Data[[#This Row],[Unit_Price]]</f>
        <v>2073.02</v>
      </c>
      <c r="N42" s="3">
        <v>2</v>
      </c>
      <c r="O42" s="3">
        <f>Data[[#This Row],[Total_Price]]*(1-Data[[#This Row],[Discount]]/100)</f>
        <v>2031.5596</v>
      </c>
      <c r="P42" t="s">
        <v>33</v>
      </c>
      <c r="Q42" t="s">
        <v>21</v>
      </c>
      <c r="R42">
        <v>4</v>
      </c>
      <c r="S42">
        <v>1</v>
      </c>
      <c r="T42" s="2">
        <f>SUMIF(Q:Q,Data[[#This Row],[Order_Status]],O:O)</f>
        <v>40477276.296199858</v>
      </c>
    </row>
    <row r="43" spans="1:20" x14ac:dyDescent="0.3">
      <c r="A43" s="3">
        <v>500042</v>
      </c>
      <c r="B43" s="3">
        <v>10950</v>
      </c>
      <c r="C43" s="1">
        <v>45941</v>
      </c>
      <c r="D43" s="3">
        <v>37</v>
      </c>
      <c r="E43" t="s">
        <v>15</v>
      </c>
      <c r="F43" t="s">
        <v>88</v>
      </c>
      <c r="G43" t="s">
        <v>241</v>
      </c>
      <c r="H43" t="s">
        <v>17</v>
      </c>
      <c r="I43" t="s">
        <v>89</v>
      </c>
      <c r="J43" t="s">
        <v>90</v>
      </c>
      <c r="K43">
        <v>1</v>
      </c>
      <c r="L43" s="3">
        <v>168.1</v>
      </c>
      <c r="M43" s="3">
        <f>Data[[#This Row],[Quantity]]*Data[[#This Row],[Unit_Price]]</f>
        <v>168.1</v>
      </c>
      <c r="N43" s="3">
        <v>17</v>
      </c>
      <c r="O43" s="3">
        <f>Data[[#This Row],[Total_Price]]*(1-Data[[#This Row],[Discount]]/100)</f>
        <v>139.523</v>
      </c>
      <c r="P43" t="s">
        <v>20</v>
      </c>
      <c r="Q43" t="s">
        <v>21</v>
      </c>
      <c r="R43">
        <v>4</v>
      </c>
      <c r="S43">
        <v>2</v>
      </c>
      <c r="T43" s="2">
        <f>SUMIF(Q:Q,Data[[#This Row],[Order_Status]],O:O)</f>
        <v>40477276.296199858</v>
      </c>
    </row>
    <row r="44" spans="1:20" x14ac:dyDescent="0.3">
      <c r="A44" s="3">
        <v>500043</v>
      </c>
      <c r="B44" s="3">
        <v>11205</v>
      </c>
      <c r="C44" s="1">
        <v>46202</v>
      </c>
      <c r="D44" s="3">
        <v>35</v>
      </c>
      <c r="E44" t="s">
        <v>15</v>
      </c>
      <c r="F44" t="s">
        <v>78</v>
      </c>
      <c r="G44" t="s">
        <v>242</v>
      </c>
      <c r="H44" t="s">
        <v>30</v>
      </c>
      <c r="I44" t="s">
        <v>31</v>
      </c>
      <c r="J44" t="s">
        <v>32</v>
      </c>
      <c r="K44">
        <v>3</v>
      </c>
      <c r="L44" s="3">
        <v>25794.92</v>
      </c>
      <c r="M44" s="3">
        <f>Data[[#This Row],[Quantity]]*Data[[#This Row],[Unit_Price]]</f>
        <v>77384.759999999995</v>
      </c>
      <c r="N44" s="3">
        <v>9</v>
      </c>
      <c r="O44" s="3">
        <f>Data[[#This Row],[Total_Price]]*(1-Data[[#This Row],[Discount]]/100)</f>
        <v>70420.131599999993</v>
      </c>
      <c r="P44" t="s">
        <v>51</v>
      </c>
      <c r="Q44" t="s">
        <v>21</v>
      </c>
      <c r="R44">
        <v>4</v>
      </c>
      <c r="S44">
        <v>1</v>
      </c>
      <c r="T44" s="2">
        <f>SUMIF(Q:Q,Data[[#This Row],[Order_Status]],O:O)</f>
        <v>40477276.296199858</v>
      </c>
    </row>
    <row r="45" spans="1:20" x14ac:dyDescent="0.3">
      <c r="A45" s="3">
        <v>500044</v>
      </c>
      <c r="B45" s="3">
        <v>10307</v>
      </c>
      <c r="C45" s="1">
        <v>46179</v>
      </c>
      <c r="D45" s="3">
        <v>48</v>
      </c>
      <c r="E45" t="s">
        <v>15</v>
      </c>
      <c r="F45" t="s">
        <v>105</v>
      </c>
      <c r="G45" t="s">
        <v>243</v>
      </c>
      <c r="H45" t="s">
        <v>23</v>
      </c>
      <c r="I45" t="s">
        <v>70</v>
      </c>
      <c r="J45" t="s">
        <v>106</v>
      </c>
      <c r="K45">
        <v>1</v>
      </c>
      <c r="L45" s="3">
        <v>2620.31</v>
      </c>
      <c r="M45" s="3">
        <f>Data[[#This Row],[Quantity]]*Data[[#This Row],[Unit_Price]]</f>
        <v>2620.31</v>
      </c>
      <c r="N45" s="3">
        <v>13</v>
      </c>
      <c r="O45" s="3">
        <f>Data[[#This Row],[Total_Price]]*(1-Data[[#This Row],[Discount]]/100)</f>
        <v>2279.6696999999999</v>
      </c>
      <c r="P45" t="s">
        <v>33</v>
      </c>
      <c r="Q45" t="s">
        <v>21</v>
      </c>
      <c r="R45">
        <v>5</v>
      </c>
      <c r="S45">
        <v>4</v>
      </c>
      <c r="T45" s="2">
        <f>SUMIF(Q:Q,Data[[#This Row],[Order_Status]],O:O)</f>
        <v>40477276.296199858</v>
      </c>
    </row>
    <row r="46" spans="1:20" x14ac:dyDescent="0.3">
      <c r="A46" s="3">
        <v>500045</v>
      </c>
      <c r="B46" s="3">
        <v>11333</v>
      </c>
      <c r="C46" s="1">
        <v>46167</v>
      </c>
      <c r="D46" s="3">
        <v>32</v>
      </c>
      <c r="E46" t="s">
        <v>26</v>
      </c>
      <c r="F46" t="s">
        <v>107</v>
      </c>
      <c r="G46" t="s">
        <v>231</v>
      </c>
      <c r="H46" t="s">
        <v>30</v>
      </c>
      <c r="I46" t="s">
        <v>39</v>
      </c>
      <c r="J46" t="s">
        <v>108</v>
      </c>
      <c r="K46">
        <v>1</v>
      </c>
      <c r="L46" s="3">
        <v>4368.2299999999996</v>
      </c>
      <c r="M46" s="3">
        <f>Data[[#This Row],[Quantity]]*Data[[#This Row],[Unit_Price]]</f>
        <v>4368.2299999999996</v>
      </c>
      <c r="N46" s="3">
        <v>18</v>
      </c>
      <c r="O46" s="3">
        <f>Data[[#This Row],[Total_Price]]*(1-Data[[#This Row],[Discount]]/100)</f>
        <v>3581.9485999999997</v>
      </c>
      <c r="P46" t="s">
        <v>33</v>
      </c>
      <c r="Q46" t="s">
        <v>21</v>
      </c>
      <c r="R46">
        <v>5</v>
      </c>
      <c r="S46">
        <v>3</v>
      </c>
      <c r="T46" s="2">
        <f>SUMIF(Q:Q,Data[[#This Row],[Order_Status]],O:O)</f>
        <v>40477276.296199858</v>
      </c>
    </row>
    <row r="47" spans="1:20" x14ac:dyDescent="0.3">
      <c r="A47" s="3">
        <v>500046</v>
      </c>
      <c r="B47" s="3">
        <v>11093</v>
      </c>
      <c r="C47" s="1">
        <v>46170</v>
      </c>
      <c r="D47" s="3">
        <v>42</v>
      </c>
      <c r="E47" t="s">
        <v>26</v>
      </c>
      <c r="F47" t="s">
        <v>45</v>
      </c>
      <c r="G47" t="s">
        <v>243</v>
      </c>
      <c r="H47" t="s">
        <v>30</v>
      </c>
      <c r="I47" t="s">
        <v>76</v>
      </c>
      <c r="J47" t="s">
        <v>92</v>
      </c>
      <c r="K47">
        <v>4</v>
      </c>
      <c r="L47" s="3">
        <v>55333.4</v>
      </c>
      <c r="M47" s="3">
        <f>Data[[#This Row],[Quantity]]*Data[[#This Row],[Unit_Price]]</f>
        <v>221333.6</v>
      </c>
      <c r="N47" s="3">
        <v>27</v>
      </c>
      <c r="O47" s="3">
        <f>Data[[#This Row],[Total_Price]]*(1-Data[[#This Row],[Discount]]/100)</f>
        <v>161573.52799999999</v>
      </c>
      <c r="P47" t="s">
        <v>20</v>
      </c>
      <c r="Q47" t="s">
        <v>21</v>
      </c>
      <c r="R47">
        <v>4</v>
      </c>
      <c r="S47">
        <v>1</v>
      </c>
      <c r="T47" s="2">
        <f>SUMIF(Q:Q,Data[[#This Row],[Order_Status]],O:O)</f>
        <v>40477276.296199858</v>
      </c>
    </row>
    <row r="48" spans="1:20" x14ac:dyDescent="0.3">
      <c r="A48" s="3">
        <v>500047</v>
      </c>
      <c r="B48" s="3">
        <v>10919</v>
      </c>
      <c r="C48" s="1">
        <v>45807</v>
      </c>
      <c r="D48" s="3">
        <v>29</v>
      </c>
      <c r="E48" t="s">
        <v>26</v>
      </c>
      <c r="F48" t="s">
        <v>52</v>
      </c>
      <c r="G48" t="s">
        <v>240</v>
      </c>
      <c r="H48" t="s">
        <v>30</v>
      </c>
      <c r="I48" t="s">
        <v>39</v>
      </c>
      <c r="J48" t="s">
        <v>109</v>
      </c>
      <c r="K48">
        <v>1</v>
      </c>
      <c r="L48" s="3">
        <v>1482.94</v>
      </c>
      <c r="M48" s="3">
        <f>Data[[#This Row],[Quantity]]*Data[[#This Row],[Unit_Price]]</f>
        <v>1482.94</v>
      </c>
      <c r="N48" s="3">
        <v>2</v>
      </c>
      <c r="O48" s="3">
        <f>Data[[#This Row],[Total_Price]]*(1-Data[[#This Row],[Discount]]/100)</f>
        <v>1453.2812000000001</v>
      </c>
      <c r="P48" t="s">
        <v>51</v>
      </c>
      <c r="Q48" t="s">
        <v>21</v>
      </c>
      <c r="R48">
        <v>4</v>
      </c>
      <c r="S48">
        <v>1</v>
      </c>
      <c r="T48" s="2">
        <f>SUMIF(Q:Q,Data[[#This Row],[Order_Status]],O:O)</f>
        <v>40477276.296199858</v>
      </c>
    </row>
    <row r="49" spans="1:20" x14ac:dyDescent="0.3">
      <c r="A49" s="3">
        <v>500048</v>
      </c>
      <c r="B49" s="3">
        <v>11192</v>
      </c>
      <c r="C49" s="1">
        <v>46217</v>
      </c>
      <c r="D49" s="3">
        <v>19</v>
      </c>
      <c r="E49" t="s">
        <v>15</v>
      </c>
      <c r="F49" t="s">
        <v>45</v>
      </c>
      <c r="G49" t="s">
        <v>243</v>
      </c>
      <c r="H49" t="s">
        <v>23</v>
      </c>
      <c r="I49" t="s">
        <v>24</v>
      </c>
      <c r="J49" t="s">
        <v>25</v>
      </c>
      <c r="K49">
        <v>1</v>
      </c>
      <c r="L49" s="3">
        <v>1876.03</v>
      </c>
      <c r="M49" s="3">
        <f>Data[[#This Row],[Quantity]]*Data[[#This Row],[Unit_Price]]</f>
        <v>1876.03</v>
      </c>
      <c r="N49" s="3">
        <v>14</v>
      </c>
      <c r="O49" s="3">
        <f>Data[[#This Row],[Total_Price]]*(1-Data[[#This Row],[Discount]]/100)</f>
        <v>1613.3858</v>
      </c>
      <c r="P49" t="s">
        <v>20</v>
      </c>
      <c r="Q49" t="s">
        <v>21</v>
      </c>
      <c r="R49">
        <v>5</v>
      </c>
      <c r="S49">
        <v>3</v>
      </c>
      <c r="T49" s="2">
        <f>SUMIF(Q:Q,Data[[#This Row],[Order_Status]],O:O)</f>
        <v>40477276.296199858</v>
      </c>
    </row>
    <row r="50" spans="1:20" x14ac:dyDescent="0.3">
      <c r="A50" s="3">
        <v>500049</v>
      </c>
      <c r="B50" s="3">
        <v>10478</v>
      </c>
      <c r="C50" s="1">
        <v>46077</v>
      </c>
      <c r="D50" s="3">
        <v>37</v>
      </c>
      <c r="E50" t="s">
        <v>26</v>
      </c>
      <c r="F50" t="s">
        <v>110</v>
      </c>
      <c r="G50" t="s">
        <v>229</v>
      </c>
      <c r="H50" t="s">
        <v>17</v>
      </c>
      <c r="I50" t="s">
        <v>89</v>
      </c>
      <c r="J50" t="s">
        <v>111</v>
      </c>
      <c r="K50">
        <v>2</v>
      </c>
      <c r="L50" s="3">
        <v>284.05</v>
      </c>
      <c r="M50" s="3">
        <f>Data[[#This Row],[Quantity]]*Data[[#This Row],[Unit_Price]]</f>
        <v>568.1</v>
      </c>
      <c r="N50" s="3">
        <v>18</v>
      </c>
      <c r="O50" s="3">
        <f>Data[[#This Row],[Total_Price]]*(1-Data[[#This Row],[Discount]]/100)</f>
        <v>465.84200000000004</v>
      </c>
      <c r="P50" t="s">
        <v>33</v>
      </c>
      <c r="Q50" t="s">
        <v>21</v>
      </c>
      <c r="R50">
        <v>5</v>
      </c>
      <c r="S50">
        <v>3</v>
      </c>
      <c r="T50" s="2">
        <f>SUMIF(Q:Q,Data[[#This Row],[Order_Status]],O:O)</f>
        <v>40477276.296199858</v>
      </c>
    </row>
    <row r="51" spans="1:20" x14ac:dyDescent="0.3">
      <c r="A51" s="3">
        <v>500050</v>
      </c>
      <c r="B51" s="3">
        <v>11439</v>
      </c>
      <c r="C51" s="1">
        <v>45903</v>
      </c>
      <c r="D51" s="3">
        <v>39</v>
      </c>
      <c r="E51" t="s">
        <v>26</v>
      </c>
      <c r="F51" t="s">
        <v>52</v>
      </c>
      <c r="G51" t="s">
        <v>240</v>
      </c>
      <c r="H51" t="s">
        <v>35</v>
      </c>
      <c r="I51" t="s">
        <v>112</v>
      </c>
      <c r="J51" t="s">
        <v>113</v>
      </c>
      <c r="K51">
        <v>1</v>
      </c>
      <c r="L51" s="3">
        <v>6750.67</v>
      </c>
      <c r="M51" s="3">
        <f>Data[[#This Row],[Quantity]]*Data[[#This Row],[Unit_Price]]</f>
        <v>6750.67</v>
      </c>
      <c r="N51" s="3">
        <v>15</v>
      </c>
      <c r="O51" s="3">
        <f>Data[[#This Row],[Total_Price]]*(1-Data[[#This Row],[Discount]]/100)</f>
        <v>5738.0694999999996</v>
      </c>
      <c r="P51" t="s">
        <v>20</v>
      </c>
      <c r="Q51" t="s">
        <v>21</v>
      </c>
      <c r="R51">
        <v>5</v>
      </c>
      <c r="S51">
        <v>4</v>
      </c>
      <c r="T51" s="2">
        <f>SUMIF(Q:Q,Data[[#This Row],[Order_Status]],O:O)</f>
        <v>40477276.296199858</v>
      </c>
    </row>
    <row r="52" spans="1:20" x14ac:dyDescent="0.3">
      <c r="A52" s="3">
        <v>500051</v>
      </c>
      <c r="B52" s="3">
        <v>10206</v>
      </c>
      <c r="C52" s="1">
        <v>45719</v>
      </c>
      <c r="D52" s="3">
        <v>24</v>
      </c>
      <c r="E52" t="s">
        <v>26</v>
      </c>
      <c r="F52" t="s">
        <v>88</v>
      </c>
      <c r="G52" t="s">
        <v>241</v>
      </c>
      <c r="H52" t="s">
        <v>35</v>
      </c>
      <c r="I52" t="s">
        <v>53</v>
      </c>
      <c r="J52" t="s">
        <v>114</v>
      </c>
      <c r="K52">
        <v>1</v>
      </c>
      <c r="L52" s="3">
        <v>929.21</v>
      </c>
      <c r="M52" s="3">
        <f>Data[[#This Row],[Quantity]]*Data[[#This Row],[Unit_Price]]</f>
        <v>929.21</v>
      </c>
      <c r="N52" s="3">
        <v>10</v>
      </c>
      <c r="O52" s="3">
        <f>Data[[#This Row],[Total_Price]]*(1-Data[[#This Row],[Discount]]/100)</f>
        <v>836.2890000000001</v>
      </c>
      <c r="P52" t="s">
        <v>33</v>
      </c>
      <c r="Q52" t="s">
        <v>21</v>
      </c>
      <c r="R52">
        <v>4</v>
      </c>
      <c r="S52">
        <v>6</v>
      </c>
      <c r="T52" s="2">
        <f>SUMIF(Q:Q,Data[[#This Row],[Order_Status]],O:O)</f>
        <v>40477276.296199858</v>
      </c>
    </row>
    <row r="53" spans="1:20" x14ac:dyDescent="0.3">
      <c r="A53" s="3">
        <v>500052</v>
      </c>
      <c r="B53" s="3">
        <v>10778</v>
      </c>
      <c r="C53" s="1">
        <v>45699</v>
      </c>
      <c r="D53" s="3">
        <v>31</v>
      </c>
      <c r="E53" t="s">
        <v>15</v>
      </c>
      <c r="F53" t="s">
        <v>45</v>
      </c>
      <c r="G53" t="s">
        <v>243</v>
      </c>
      <c r="H53" t="s">
        <v>23</v>
      </c>
      <c r="I53" t="s">
        <v>28</v>
      </c>
      <c r="J53" t="s">
        <v>29</v>
      </c>
      <c r="K53">
        <v>1</v>
      </c>
      <c r="L53" s="3">
        <v>2616.3000000000002</v>
      </c>
      <c r="M53" s="3">
        <f>Data[[#This Row],[Quantity]]*Data[[#This Row],[Unit_Price]]</f>
        <v>2616.3000000000002</v>
      </c>
      <c r="N53" s="3">
        <v>24</v>
      </c>
      <c r="O53" s="3">
        <f>Data[[#This Row],[Total_Price]]*(1-Data[[#This Row],[Discount]]/100)</f>
        <v>1988.3880000000001</v>
      </c>
      <c r="P53" t="s">
        <v>81</v>
      </c>
      <c r="Q53" t="s">
        <v>21</v>
      </c>
      <c r="R53">
        <v>5</v>
      </c>
      <c r="S53">
        <v>2</v>
      </c>
      <c r="T53" s="2">
        <f>SUMIF(Q:Q,Data[[#This Row],[Order_Status]],O:O)</f>
        <v>40477276.296199858</v>
      </c>
    </row>
    <row r="54" spans="1:20" x14ac:dyDescent="0.3">
      <c r="A54" s="3">
        <v>500053</v>
      </c>
      <c r="B54" s="3">
        <v>11102</v>
      </c>
      <c r="C54" s="1">
        <v>45742</v>
      </c>
      <c r="D54" s="3">
        <v>15</v>
      </c>
      <c r="E54" t="s">
        <v>15</v>
      </c>
      <c r="F54" t="s">
        <v>45</v>
      </c>
      <c r="G54" t="s">
        <v>243</v>
      </c>
      <c r="H54" t="s">
        <v>17</v>
      </c>
      <c r="I54" t="s">
        <v>89</v>
      </c>
      <c r="J54" t="s">
        <v>115</v>
      </c>
      <c r="K54">
        <v>2</v>
      </c>
      <c r="L54" s="3">
        <v>28.28</v>
      </c>
      <c r="M54" s="3">
        <f>Data[[#This Row],[Quantity]]*Data[[#This Row],[Unit_Price]]</f>
        <v>56.56</v>
      </c>
      <c r="N54" s="3">
        <v>7</v>
      </c>
      <c r="O54" s="3">
        <f>Data[[#This Row],[Total_Price]]*(1-Data[[#This Row],[Discount]]/100)</f>
        <v>52.6008</v>
      </c>
      <c r="P54" t="s">
        <v>20</v>
      </c>
      <c r="Q54" t="s">
        <v>21</v>
      </c>
      <c r="R54">
        <v>2</v>
      </c>
      <c r="S54">
        <v>3</v>
      </c>
      <c r="T54" s="2">
        <f>SUMIF(Q:Q,Data[[#This Row],[Order_Status]],O:O)</f>
        <v>40477276.296199858</v>
      </c>
    </row>
    <row r="55" spans="1:20" x14ac:dyDescent="0.3">
      <c r="A55" s="3">
        <v>500054</v>
      </c>
      <c r="B55" s="3">
        <v>11330</v>
      </c>
      <c r="C55" s="1">
        <v>46103</v>
      </c>
      <c r="D55" s="3">
        <v>41</v>
      </c>
      <c r="E55" t="s">
        <v>26</v>
      </c>
      <c r="F55" t="s">
        <v>55</v>
      </c>
      <c r="G55" t="s">
        <v>246</v>
      </c>
      <c r="H55" t="s">
        <v>35</v>
      </c>
      <c r="I55" t="s">
        <v>36</v>
      </c>
      <c r="J55" t="s">
        <v>116</v>
      </c>
      <c r="K55">
        <v>1</v>
      </c>
      <c r="L55" s="3">
        <v>5290.95</v>
      </c>
      <c r="M55" s="3">
        <f>Data[[#This Row],[Quantity]]*Data[[#This Row],[Unit_Price]]</f>
        <v>5290.95</v>
      </c>
      <c r="N55" s="3">
        <v>18</v>
      </c>
      <c r="O55" s="3">
        <f>Data[[#This Row],[Total_Price]]*(1-Data[[#This Row],[Discount]]/100)</f>
        <v>4338.5790000000006</v>
      </c>
      <c r="P55" t="s">
        <v>72</v>
      </c>
      <c r="Q55" t="s">
        <v>21</v>
      </c>
      <c r="R55">
        <v>5</v>
      </c>
      <c r="S55">
        <v>3</v>
      </c>
      <c r="T55" s="2">
        <f>SUMIF(Q:Q,Data[[#This Row],[Order_Status]],O:O)</f>
        <v>40477276.296199858</v>
      </c>
    </row>
    <row r="56" spans="1:20" x14ac:dyDescent="0.3">
      <c r="A56" s="3">
        <v>500055</v>
      </c>
      <c r="B56" s="3">
        <v>10080</v>
      </c>
      <c r="C56" s="1">
        <v>45895</v>
      </c>
      <c r="D56" s="3">
        <v>15</v>
      </c>
      <c r="E56" t="s">
        <v>26</v>
      </c>
      <c r="F56" t="s">
        <v>57</v>
      </c>
      <c r="G56" t="s">
        <v>233</v>
      </c>
      <c r="H56" t="s">
        <v>35</v>
      </c>
      <c r="I56" t="s">
        <v>53</v>
      </c>
      <c r="J56" t="s">
        <v>68</v>
      </c>
      <c r="K56">
        <v>3</v>
      </c>
      <c r="L56" s="3">
        <v>702.97</v>
      </c>
      <c r="M56" s="3">
        <f>Data[[#This Row],[Quantity]]*Data[[#This Row],[Unit_Price]]</f>
        <v>2108.91</v>
      </c>
      <c r="N56" s="3">
        <v>11</v>
      </c>
      <c r="O56" s="3">
        <f>Data[[#This Row],[Total_Price]]*(1-Data[[#This Row],[Discount]]/100)</f>
        <v>1876.9298999999999</v>
      </c>
      <c r="P56" t="s">
        <v>20</v>
      </c>
      <c r="Q56" t="s">
        <v>21</v>
      </c>
      <c r="R56">
        <v>5</v>
      </c>
      <c r="S56">
        <v>7</v>
      </c>
      <c r="T56" s="2">
        <f>SUMIF(Q:Q,Data[[#This Row],[Order_Status]],O:O)</f>
        <v>40477276.296199858</v>
      </c>
    </row>
    <row r="57" spans="1:20" x14ac:dyDescent="0.3">
      <c r="A57" s="3">
        <v>500056</v>
      </c>
      <c r="B57" s="3">
        <v>11217</v>
      </c>
      <c r="C57" s="1">
        <v>45894</v>
      </c>
      <c r="D57" s="3">
        <v>27</v>
      </c>
      <c r="E57" t="s">
        <v>15</v>
      </c>
      <c r="F57" t="s">
        <v>67</v>
      </c>
      <c r="G57" t="s">
        <v>235</v>
      </c>
      <c r="H57" t="s">
        <v>30</v>
      </c>
      <c r="I57" t="s">
        <v>31</v>
      </c>
      <c r="J57" t="s">
        <v>117</v>
      </c>
      <c r="K57">
        <v>1</v>
      </c>
      <c r="L57" s="3">
        <v>69094.06</v>
      </c>
      <c r="M57" s="3">
        <f>Data[[#This Row],[Quantity]]*Data[[#This Row],[Unit_Price]]</f>
        <v>69094.06</v>
      </c>
      <c r="N57" s="3">
        <v>24</v>
      </c>
      <c r="O57" s="3">
        <f>Data[[#This Row],[Total_Price]]*(1-Data[[#This Row],[Discount]]/100)</f>
        <v>52511.4856</v>
      </c>
      <c r="P57" t="s">
        <v>33</v>
      </c>
      <c r="Q57" t="s">
        <v>21</v>
      </c>
      <c r="R57">
        <v>3</v>
      </c>
      <c r="S57">
        <v>1</v>
      </c>
      <c r="T57" s="2">
        <f>SUMIF(Q:Q,Data[[#This Row],[Order_Status]],O:O)</f>
        <v>40477276.296199858</v>
      </c>
    </row>
    <row r="58" spans="1:20" x14ac:dyDescent="0.3">
      <c r="A58" s="3">
        <v>500057</v>
      </c>
      <c r="B58" s="3">
        <v>11208</v>
      </c>
      <c r="C58" s="1">
        <v>46025</v>
      </c>
      <c r="D58" s="3">
        <v>27</v>
      </c>
      <c r="E58" t="s">
        <v>26</v>
      </c>
      <c r="F58" t="s">
        <v>73</v>
      </c>
      <c r="G58" t="s">
        <v>229</v>
      </c>
      <c r="H58" t="s">
        <v>85</v>
      </c>
      <c r="I58" t="s">
        <v>103</v>
      </c>
      <c r="J58" t="s">
        <v>118</v>
      </c>
      <c r="K58">
        <v>1</v>
      </c>
      <c r="L58" s="3">
        <v>872.97</v>
      </c>
      <c r="M58" s="3">
        <f>Data[[#This Row],[Quantity]]*Data[[#This Row],[Unit_Price]]</f>
        <v>872.97</v>
      </c>
      <c r="N58" s="3">
        <v>26</v>
      </c>
      <c r="O58" s="3">
        <f>Data[[#This Row],[Total_Price]]*(1-Data[[#This Row],[Discount]]/100)</f>
        <v>645.99779999999998</v>
      </c>
      <c r="P58" t="s">
        <v>20</v>
      </c>
      <c r="Q58" t="s">
        <v>66</v>
      </c>
      <c r="R58">
        <v>4</v>
      </c>
      <c r="S58">
        <v>0</v>
      </c>
      <c r="T58" s="2">
        <f>SUMIF(Q:Q,Data[[#This Row],[Order_Status]],O:O)</f>
        <v>3077928.2320000008</v>
      </c>
    </row>
    <row r="59" spans="1:20" x14ac:dyDescent="0.3">
      <c r="A59" s="3">
        <v>500058</v>
      </c>
      <c r="B59" s="3">
        <v>11142</v>
      </c>
      <c r="C59" s="1">
        <v>46211</v>
      </c>
      <c r="D59" s="3">
        <v>49</v>
      </c>
      <c r="E59" t="s">
        <v>15</v>
      </c>
      <c r="F59" t="s">
        <v>45</v>
      </c>
      <c r="G59" t="s">
        <v>243</v>
      </c>
      <c r="H59" t="s">
        <v>85</v>
      </c>
      <c r="I59" t="s">
        <v>86</v>
      </c>
      <c r="J59" t="s">
        <v>119</v>
      </c>
      <c r="K59">
        <v>1</v>
      </c>
      <c r="L59" s="3">
        <v>412.8</v>
      </c>
      <c r="M59" s="3">
        <f>Data[[#This Row],[Quantity]]*Data[[#This Row],[Unit_Price]]</f>
        <v>412.8</v>
      </c>
      <c r="N59" s="3">
        <v>19</v>
      </c>
      <c r="O59" s="3">
        <f>Data[[#This Row],[Total_Price]]*(1-Data[[#This Row],[Discount]]/100)</f>
        <v>334.36800000000005</v>
      </c>
      <c r="P59" t="s">
        <v>51</v>
      </c>
      <c r="Q59" t="s">
        <v>21</v>
      </c>
      <c r="R59">
        <v>5</v>
      </c>
      <c r="S59">
        <v>2</v>
      </c>
      <c r="T59" s="2">
        <f>SUMIF(Q:Q,Data[[#This Row],[Order_Status]],O:O)</f>
        <v>40477276.296199858</v>
      </c>
    </row>
    <row r="60" spans="1:20" x14ac:dyDescent="0.3">
      <c r="A60" s="3">
        <v>500059</v>
      </c>
      <c r="B60" s="3">
        <v>10758</v>
      </c>
      <c r="C60" s="1">
        <v>45738</v>
      </c>
      <c r="D60" s="3">
        <v>36</v>
      </c>
      <c r="E60" t="s">
        <v>26</v>
      </c>
      <c r="F60" t="s">
        <v>73</v>
      </c>
      <c r="G60" t="s">
        <v>229</v>
      </c>
      <c r="H60" t="s">
        <v>83</v>
      </c>
      <c r="I60" t="s">
        <v>70</v>
      </c>
      <c r="J60" t="s">
        <v>120</v>
      </c>
      <c r="K60">
        <v>4</v>
      </c>
      <c r="L60" s="3">
        <v>575.22</v>
      </c>
      <c r="M60" s="3">
        <f>Data[[#This Row],[Quantity]]*Data[[#This Row],[Unit_Price]]</f>
        <v>2300.88</v>
      </c>
      <c r="N60" s="3">
        <v>27</v>
      </c>
      <c r="O60" s="3">
        <f>Data[[#This Row],[Total_Price]]*(1-Data[[#This Row],[Discount]]/100)</f>
        <v>1679.6424</v>
      </c>
      <c r="P60" t="s">
        <v>20</v>
      </c>
      <c r="Q60" t="s">
        <v>21</v>
      </c>
      <c r="R60">
        <v>4</v>
      </c>
      <c r="S60">
        <v>2</v>
      </c>
      <c r="T60" s="2">
        <f>SUMIF(Q:Q,Data[[#This Row],[Order_Status]],O:O)</f>
        <v>40477276.296199858</v>
      </c>
    </row>
    <row r="61" spans="1:20" x14ac:dyDescent="0.3">
      <c r="A61" s="3">
        <v>500060</v>
      </c>
      <c r="B61" s="3">
        <v>10014</v>
      </c>
      <c r="C61" s="1">
        <v>45803</v>
      </c>
      <c r="D61" s="3">
        <v>15</v>
      </c>
      <c r="E61" t="s">
        <v>15</v>
      </c>
      <c r="F61" t="s">
        <v>52</v>
      </c>
      <c r="G61" t="s">
        <v>240</v>
      </c>
      <c r="H61" t="s">
        <v>30</v>
      </c>
      <c r="I61" t="s">
        <v>39</v>
      </c>
      <c r="J61" t="s">
        <v>108</v>
      </c>
      <c r="K61">
        <v>1</v>
      </c>
      <c r="L61" s="3">
        <v>4549.99</v>
      </c>
      <c r="M61" s="3">
        <f>Data[[#This Row],[Quantity]]*Data[[#This Row],[Unit_Price]]</f>
        <v>4549.99</v>
      </c>
      <c r="N61" s="3">
        <v>25</v>
      </c>
      <c r="O61" s="3">
        <f>Data[[#This Row],[Total_Price]]*(1-Data[[#This Row],[Discount]]/100)</f>
        <v>3412.4924999999998</v>
      </c>
      <c r="P61" t="s">
        <v>33</v>
      </c>
      <c r="Q61" t="s">
        <v>21</v>
      </c>
      <c r="R61">
        <v>4</v>
      </c>
      <c r="S61">
        <v>3</v>
      </c>
      <c r="T61" s="2">
        <f>SUMIF(Q:Q,Data[[#This Row],[Order_Status]],O:O)</f>
        <v>40477276.296199858</v>
      </c>
    </row>
    <row r="62" spans="1:20" x14ac:dyDescent="0.3">
      <c r="A62" s="3">
        <v>500061</v>
      </c>
      <c r="B62" s="3">
        <v>10271</v>
      </c>
      <c r="C62" s="1">
        <v>46076</v>
      </c>
      <c r="D62" s="3">
        <v>50</v>
      </c>
      <c r="E62" t="s">
        <v>15</v>
      </c>
      <c r="F62" t="s">
        <v>16</v>
      </c>
      <c r="G62" t="s">
        <v>228</v>
      </c>
      <c r="H62" t="s">
        <v>35</v>
      </c>
      <c r="I62" t="s">
        <v>112</v>
      </c>
      <c r="J62" t="s">
        <v>121</v>
      </c>
      <c r="K62">
        <v>2</v>
      </c>
      <c r="L62" s="3">
        <v>7843.48</v>
      </c>
      <c r="M62" s="3">
        <f>Data[[#This Row],[Quantity]]*Data[[#This Row],[Unit_Price]]</f>
        <v>15686.96</v>
      </c>
      <c r="N62" s="3">
        <v>9</v>
      </c>
      <c r="O62" s="3">
        <f>Data[[#This Row],[Total_Price]]*(1-Data[[#This Row],[Discount]]/100)</f>
        <v>14275.133599999999</v>
      </c>
      <c r="P62" t="s">
        <v>51</v>
      </c>
      <c r="Q62" t="s">
        <v>21</v>
      </c>
      <c r="R62">
        <v>3</v>
      </c>
      <c r="S62">
        <v>2</v>
      </c>
      <c r="T62" s="2">
        <f>SUMIF(Q:Q,Data[[#This Row],[Order_Status]],O:O)</f>
        <v>40477276.296199858</v>
      </c>
    </row>
    <row r="63" spans="1:20" x14ac:dyDescent="0.3">
      <c r="A63" s="3">
        <v>500062</v>
      </c>
      <c r="B63" s="3">
        <v>10103</v>
      </c>
      <c r="C63" s="1">
        <v>45803</v>
      </c>
      <c r="D63" s="3">
        <v>30</v>
      </c>
      <c r="E63" t="s">
        <v>15</v>
      </c>
      <c r="F63" t="s">
        <v>78</v>
      </c>
      <c r="G63" t="s">
        <v>242</v>
      </c>
      <c r="H63" t="s">
        <v>17</v>
      </c>
      <c r="I63" t="s">
        <v>62</v>
      </c>
      <c r="J63" t="s">
        <v>63</v>
      </c>
      <c r="K63">
        <v>2</v>
      </c>
      <c r="L63" s="3">
        <v>200.7</v>
      </c>
      <c r="M63" s="3">
        <f>Data[[#This Row],[Quantity]]*Data[[#This Row],[Unit_Price]]</f>
        <v>401.4</v>
      </c>
      <c r="N63" s="3">
        <v>7</v>
      </c>
      <c r="O63" s="3">
        <f>Data[[#This Row],[Total_Price]]*(1-Data[[#This Row],[Discount]]/100)</f>
        <v>373.30199999999996</v>
      </c>
      <c r="P63" t="s">
        <v>20</v>
      </c>
      <c r="Q63" t="s">
        <v>21</v>
      </c>
      <c r="R63">
        <v>5</v>
      </c>
      <c r="S63">
        <v>4</v>
      </c>
      <c r="T63" s="2">
        <f>SUMIF(Q:Q,Data[[#This Row],[Order_Status]],O:O)</f>
        <v>40477276.296199858</v>
      </c>
    </row>
    <row r="64" spans="1:20" x14ac:dyDescent="0.3">
      <c r="A64" s="3">
        <v>500063</v>
      </c>
      <c r="B64" s="3">
        <v>10932</v>
      </c>
      <c r="C64" s="1">
        <v>46059</v>
      </c>
      <c r="D64" s="3">
        <v>55</v>
      </c>
      <c r="E64" t="s">
        <v>26</v>
      </c>
      <c r="F64" t="s">
        <v>27</v>
      </c>
      <c r="G64" t="s">
        <v>230</v>
      </c>
      <c r="H64" t="s">
        <v>30</v>
      </c>
      <c r="I64" t="s">
        <v>39</v>
      </c>
      <c r="J64" t="s">
        <v>40</v>
      </c>
      <c r="K64">
        <v>2</v>
      </c>
      <c r="L64" s="3">
        <v>5923.04</v>
      </c>
      <c r="M64" s="3">
        <f>Data[[#This Row],[Quantity]]*Data[[#This Row],[Unit_Price]]</f>
        <v>11846.08</v>
      </c>
      <c r="N64" s="3">
        <v>10</v>
      </c>
      <c r="O64" s="3">
        <f>Data[[#This Row],[Total_Price]]*(1-Data[[#This Row],[Discount]]/100)</f>
        <v>10661.472</v>
      </c>
      <c r="P64" t="s">
        <v>81</v>
      </c>
      <c r="Q64" t="s">
        <v>44</v>
      </c>
      <c r="R64">
        <v>3</v>
      </c>
      <c r="S64">
        <v>5</v>
      </c>
      <c r="T64" s="2">
        <f>SUMIF(Q:Q,Data[[#This Row],[Order_Status]],O:O)</f>
        <v>1813400.6490999996</v>
      </c>
    </row>
    <row r="65" spans="1:20" x14ac:dyDescent="0.3">
      <c r="A65" s="3">
        <v>500064</v>
      </c>
      <c r="B65" s="3">
        <v>10158</v>
      </c>
      <c r="C65" s="1">
        <v>45661</v>
      </c>
      <c r="D65" s="3">
        <v>39</v>
      </c>
      <c r="E65" t="s">
        <v>26</v>
      </c>
      <c r="F65" t="s">
        <v>78</v>
      </c>
      <c r="G65" t="s">
        <v>242</v>
      </c>
      <c r="H65" t="s">
        <v>17</v>
      </c>
      <c r="I65" t="s">
        <v>62</v>
      </c>
      <c r="J65" t="s">
        <v>101</v>
      </c>
      <c r="K65">
        <v>1</v>
      </c>
      <c r="L65" s="3">
        <v>147.99</v>
      </c>
      <c r="M65" s="3">
        <f>Data[[#This Row],[Quantity]]*Data[[#This Row],[Unit_Price]]</f>
        <v>147.99</v>
      </c>
      <c r="N65" s="3">
        <v>19</v>
      </c>
      <c r="O65" s="3">
        <f>Data[[#This Row],[Total_Price]]*(1-Data[[#This Row],[Discount]]/100)</f>
        <v>119.87190000000001</v>
      </c>
      <c r="P65" t="s">
        <v>51</v>
      </c>
      <c r="Q65" t="s">
        <v>21</v>
      </c>
      <c r="R65">
        <v>2</v>
      </c>
      <c r="S65">
        <v>5</v>
      </c>
      <c r="T65" s="2">
        <f>SUMIF(Q:Q,Data[[#This Row],[Order_Status]],O:O)</f>
        <v>40477276.296199858</v>
      </c>
    </row>
    <row r="66" spans="1:20" x14ac:dyDescent="0.3">
      <c r="A66" s="3">
        <v>500065</v>
      </c>
      <c r="B66" s="3">
        <v>10068</v>
      </c>
      <c r="C66" s="1">
        <v>46120</v>
      </c>
      <c r="D66" s="3">
        <v>45</v>
      </c>
      <c r="E66" t="s">
        <v>15</v>
      </c>
      <c r="F66" t="s">
        <v>102</v>
      </c>
      <c r="G66" t="s">
        <v>245</v>
      </c>
      <c r="H66" t="s">
        <v>23</v>
      </c>
      <c r="I66" t="s">
        <v>59</v>
      </c>
      <c r="J66" t="s">
        <v>122</v>
      </c>
      <c r="K66">
        <v>1</v>
      </c>
      <c r="L66" s="3">
        <v>1955.35</v>
      </c>
      <c r="M66" s="3">
        <f>Data[[#This Row],[Quantity]]*Data[[#This Row],[Unit_Price]]</f>
        <v>1955.35</v>
      </c>
      <c r="N66" s="3">
        <v>29</v>
      </c>
      <c r="O66" s="3">
        <f>Data[[#This Row],[Total_Price]]*(1-Data[[#This Row],[Discount]]/100)</f>
        <v>1388.2984999999999</v>
      </c>
      <c r="P66" t="s">
        <v>51</v>
      </c>
      <c r="Q66" t="s">
        <v>21</v>
      </c>
      <c r="R66">
        <v>4</v>
      </c>
      <c r="S66">
        <v>5</v>
      </c>
      <c r="T66" s="2">
        <f>SUMIF(Q:Q,Data[[#This Row],[Order_Status]],O:O)</f>
        <v>40477276.296199858</v>
      </c>
    </row>
    <row r="67" spans="1:20" x14ac:dyDescent="0.3">
      <c r="A67" s="3">
        <v>500066</v>
      </c>
      <c r="B67" s="3">
        <v>10450</v>
      </c>
      <c r="C67" s="1">
        <v>46243</v>
      </c>
      <c r="D67" s="3">
        <v>22</v>
      </c>
      <c r="E67" t="s">
        <v>15</v>
      </c>
      <c r="F67" t="s">
        <v>105</v>
      </c>
      <c r="G67" t="s">
        <v>243</v>
      </c>
      <c r="H67" t="s">
        <v>35</v>
      </c>
      <c r="I67" t="s">
        <v>53</v>
      </c>
      <c r="J67" t="s">
        <v>123</v>
      </c>
      <c r="K67">
        <v>1</v>
      </c>
      <c r="L67" s="3">
        <v>1268.54</v>
      </c>
      <c r="M67" s="3">
        <f>Data[[#This Row],[Quantity]]*Data[[#This Row],[Unit_Price]]</f>
        <v>1268.54</v>
      </c>
      <c r="N67" s="3">
        <v>23</v>
      </c>
      <c r="O67" s="3">
        <f>Data[[#This Row],[Total_Price]]*(1-Data[[#This Row],[Discount]]/100)</f>
        <v>976.7758</v>
      </c>
      <c r="P67" t="s">
        <v>51</v>
      </c>
      <c r="Q67" t="s">
        <v>21</v>
      </c>
      <c r="R67">
        <v>5</v>
      </c>
      <c r="S67">
        <v>2</v>
      </c>
      <c r="T67" s="2">
        <f>SUMIF(Q:Q,Data[[#This Row],[Order_Status]],O:O)</f>
        <v>40477276.296199858</v>
      </c>
    </row>
    <row r="68" spans="1:20" x14ac:dyDescent="0.3">
      <c r="A68" s="3">
        <v>500067</v>
      </c>
      <c r="B68" s="3">
        <v>10710</v>
      </c>
      <c r="C68" s="1">
        <v>46155</v>
      </c>
      <c r="D68" s="3">
        <v>53</v>
      </c>
      <c r="E68" t="s">
        <v>15</v>
      </c>
      <c r="F68" t="s">
        <v>38</v>
      </c>
      <c r="G68" t="s">
        <v>236</v>
      </c>
      <c r="H68" t="s">
        <v>48</v>
      </c>
      <c r="I68" t="s">
        <v>124</v>
      </c>
      <c r="J68" t="s">
        <v>125</v>
      </c>
      <c r="K68">
        <v>1</v>
      </c>
      <c r="L68" s="3">
        <v>437.05</v>
      </c>
      <c r="M68" s="3">
        <f>Data[[#This Row],[Quantity]]*Data[[#This Row],[Unit_Price]]</f>
        <v>437.05</v>
      </c>
      <c r="N68" s="3">
        <v>23</v>
      </c>
      <c r="O68" s="3">
        <f>Data[[#This Row],[Total_Price]]*(1-Data[[#This Row],[Discount]]/100)</f>
        <v>336.52850000000001</v>
      </c>
      <c r="P68" t="s">
        <v>41</v>
      </c>
      <c r="Q68" t="s">
        <v>21</v>
      </c>
      <c r="R68">
        <v>5</v>
      </c>
      <c r="S68">
        <v>3</v>
      </c>
      <c r="T68" s="2">
        <f>SUMIF(Q:Q,Data[[#This Row],[Order_Status]],O:O)</f>
        <v>40477276.296199858</v>
      </c>
    </row>
    <row r="69" spans="1:20" x14ac:dyDescent="0.3">
      <c r="A69" s="3">
        <v>500068</v>
      </c>
      <c r="B69" s="3">
        <v>10074</v>
      </c>
      <c r="C69" s="1">
        <v>46220</v>
      </c>
      <c r="D69" s="3">
        <v>51</v>
      </c>
      <c r="E69" t="s">
        <v>15</v>
      </c>
      <c r="F69" t="s">
        <v>55</v>
      </c>
      <c r="G69" t="s">
        <v>246</v>
      </c>
      <c r="H69" t="s">
        <v>30</v>
      </c>
      <c r="I69" t="s">
        <v>46</v>
      </c>
      <c r="J69" t="s">
        <v>126</v>
      </c>
      <c r="K69">
        <v>1</v>
      </c>
      <c r="L69" s="3">
        <v>24949.65</v>
      </c>
      <c r="M69" s="3">
        <f>Data[[#This Row],[Quantity]]*Data[[#This Row],[Unit_Price]]</f>
        <v>24949.65</v>
      </c>
      <c r="N69" s="3">
        <v>11</v>
      </c>
      <c r="O69" s="3">
        <f>Data[[#This Row],[Total_Price]]*(1-Data[[#This Row],[Discount]]/100)</f>
        <v>22205.1885</v>
      </c>
      <c r="P69" t="s">
        <v>41</v>
      </c>
      <c r="Q69" t="s">
        <v>21</v>
      </c>
      <c r="R69">
        <v>4</v>
      </c>
      <c r="S69">
        <v>4</v>
      </c>
      <c r="T69" s="2">
        <f>SUMIF(Q:Q,Data[[#This Row],[Order_Status]],O:O)</f>
        <v>40477276.296199858</v>
      </c>
    </row>
    <row r="70" spans="1:20" x14ac:dyDescent="0.3">
      <c r="A70" s="3">
        <v>500069</v>
      </c>
      <c r="B70" s="3">
        <v>10325</v>
      </c>
      <c r="C70" s="1">
        <v>45934</v>
      </c>
      <c r="D70" s="3">
        <v>23</v>
      </c>
      <c r="E70" t="s">
        <v>26</v>
      </c>
      <c r="F70" t="s">
        <v>78</v>
      </c>
      <c r="G70" t="s">
        <v>242</v>
      </c>
      <c r="H70" t="s">
        <v>23</v>
      </c>
      <c r="I70" t="s">
        <v>70</v>
      </c>
      <c r="J70" t="s">
        <v>106</v>
      </c>
      <c r="K70">
        <v>1</v>
      </c>
      <c r="L70" s="3">
        <v>2606.25</v>
      </c>
      <c r="M70" s="3">
        <f>Data[[#This Row],[Quantity]]*Data[[#This Row],[Unit_Price]]</f>
        <v>2606.25</v>
      </c>
      <c r="N70" s="3">
        <v>17</v>
      </c>
      <c r="O70" s="3">
        <f>Data[[#This Row],[Total_Price]]*(1-Data[[#This Row],[Discount]]/100)</f>
        <v>2163.1875</v>
      </c>
      <c r="P70" t="s">
        <v>33</v>
      </c>
      <c r="Q70" t="s">
        <v>21</v>
      </c>
      <c r="R70">
        <v>4</v>
      </c>
      <c r="S70">
        <v>3</v>
      </c>
      <c r="T70" s="2">
        <f>SUMIF(Q:Q,Data[[#This Row],[Order_Status]],O:O)</f>
        <v>40477276.296199858</v>
      </c>
    </row>
    <row r="71" spans="1:20" x14ac:dyDescent="0.3">
      <c r="A71" s="3">
        <v>500070</v>
      </c>
      <c r="B71" s="3">
        <v>10473</v>
      </c>
      <c r="C71" s="1">
        <v>45953</v>
      </c>
      <c r="D71" s="3">
        <v>17</v>
      </c>
      <c r="E71" t="s">
        <v>26</v>
      </c>
      <c r="F71" t="s">
        <v>61</v>
      </c>
      <c r="G71" t="s">
        <v>239</v>
      </c>
      <c r="H71" t="s">
        <v>30</v>
      </c>
      <c r="I71" t="s">
        <v>76</v>
      </c>
      <c r="J71" t="s">
        <v>92</v>
      </c>
      <c r="K71">
        <v>1</v>
      </c>
      <c r="L71" s="3">
        <v>60389.84</v>
      </c>
      <c r="M71" s="3">
        <f>Data[[#This Row],[Quantity]]*Data[[#This Row],[Unit_Price]]</f>
        <v>60389.84</v>
      </c>
      <c r="N71" s="3">
        <v>23</v>
      </c>
      <c r="O71" s="3">
        <f>Data[[#This Row],[Total_Price]]*(1-Data[[#This Row],[Discount]]/100)</f>
        <v>46500.176800000001</v>
      </c>
      <c r="P71" t="s">
        <v>33</v>
      </c>
      <c r="Q71" t="s">
        <v>21</v>
      </c>
      <c r="R71">
        <v>1</v>
      </c>
      <c r="S71">
        <v>4</v>
      </c>
      <c r="T71" s="2">
        <f>SUMIF(Q:Q,Data[[#This Row],[Order_Status]],O:O)</f>
        <v>40477276.296199858</v>
      </c>
    </row>
    <row r="72" spans="1:20" x14ac:dyDescent="0.3">
      <c r="A72" s="3">
        <v>500071</v>
      </c>
      <c r="B72" s="3">
        <v>10180</v>
      </c>
      <c r="C72" s="1">
        <v>45723</v>
      </c>
      <c r="D72" s="3">
        <v>64</v>
      </c>
      <c r="E72" t="s">
        <v>26</v>
      </c>
      <c r="F72" t="s">
        <v>34</v>
      </c>
      <c r="G72" t="s">
        <v>243</v>
      </c>
      <c r="H72" t="s">
        <v>23</v>
      </c>
      <c r="I72" t="s">
        <v>28</v>
      </c>
      <c r="J72" t="s">
        <v>43</v>
      </c>
      <c r="K72">
        <v>1</v>
      </c>
      <c r="L72" s="3">
        <v>5214.5200000000004</v>
      </c>
      <c r="M72" s="3">
        <f>Data[[#This Row],[Quantity]]*Data[[#This Row],[Unit_Price]]</f>
        <v>5214.5200000000004</v>
      </c>
      <c r="N72" s="3">
        <v>7</v>
      </c>
      <c r="O72" s="3">
        <f>Data[[#This Row],[Total_Price]]*(1-Data[[#This Row],[Discount]]/100)</f>
        <v>4849.5036</v>
      </c>
      <c r="P72" t="s">
        <v>41</v>
      </c>
      <c r="Q72" t="s">
        <v>21</v>
      </c>
      <c r="R72">
        <v>5</v>
      </c>
      <c r="S72">
        <v>7</v>
      </c>
      <c r="T72" s="2">
        <f>SUMIF(Q:Q,Data[[#This Row],[Order_Status]],O:O)</f>
        <v>40477276.296199858</v>
      </c>
    </row>
    <row r="73" spans="1:20" x14ac:dyDescent="0.3">
      <c r="A73" s="3">
        <v>500072</v>
      </c>
      <c r="B73" s="3">
        <v>11037</v>
      </c>
      <c r="C73" s="1">
        <v>46150</v>
      </c>
      <c r="D73" s="3">
        <v>21</v>
      </c>
      <c r="E73" t="s">
        <v>15</v>
      </c>
      <c r="F73" t="s">
        <v>34</v>
      </c>
      <c r="G73" t="s">
        <v>243</v>
      </c>
      <c r="H73" t="s">
        <v>48</v>
      </c>
      <c r="I73" t="s">
        <v>98</v>
      </c>
      <c r="J73" t="s">
        <v>99</v>
      </c>
      <c r="K73">
        <v>1</v>
      </c>
      <c r="L73" s="3">
        <v>396.99</v>
      </c>
      <c r="M73" s="3">
        <f>Data[[#This Row],[Quantity]]*Data[[#This Row],[Unit_Price]]</f>
        <v>396.99</v>
      </c>
      <c r="N73" s="3">
        <v>16</v>
      </c>
      <c r="O73" s="3">
        <f>Data[[#This Row],[Total_Price]]*(1-Data[[#This Row],[Discount]]/100)</f>
        <v>333.47160000000002</v>
      </c>
      <c r="P73" t="s">
        <v>20</v>
      </c>
      <c r="Q73" t="s">
        <v>21</v>
      </c>
      <c r="R73">
        <v>4</v>
      </c>
      <c r="S73">
        <v>3</v>
      </c>
      <c r="T73" s="2">
        <f>SUMIF(Q:Q,Data[[#This Row],[Order_Status]],O:O)</f>
        <v>40477276.296199858</v>
      </c>
    </row>
    <row r="74" spans="1:20" x14ac:dyDescent="0.3">
      <c r="A74" s="3">
        <v>500073</v>
      </c>
      <c r="B74" s="3">
        <v>10839</v>
      </c>
      <c r="C74" s="1">
        <v>45774</v>
      </c>
      <c r="D74" s="3">
        <v>45</v>
      </c>
      <c r="E74" t="s">
        <v>15</v>
      </c>
      <c r="F74" t="s">
        <v>61</v>
      </c>
      <c r="G74" t="s">
        <v>239</v>
      </c>
      <c r="H74" t="s">
        <v>35</v>
      </c>
      <c r="I74" t="s">
        <v>64</v>
      </c>
      <c r="J74" t="s">
        <v>127</v>
      </c>
      <c r="K74">
        <v>1</v>
      </c>
      <c r="L74" s="3">
        <v>716.99</v>
      </c>
      <c r="M74" s="3">
        <f>Data[[#This Row],[Quantity]]*Data[[#This Row],[Unit_Price]]</f>
        <v>716.99</v>
      </c>
      <c r="N74" s="3">
        <v>3</v>
      </c>
      <c r="O74" s="3">
        <f>Data[[#This Row],[Total_Price]]*(1-Data[[#This Row],[Discount]]/100)</f>
        <v>695.48029999999994</v>
      </c>
      <c r="P74" t="s">
        <v>20</v>
      </c>
      <c r="Q74" t="s">
        <v>21</v>
      </c>
      <c r="R74">
        <v>3</v>
      </c>
      <c r="S74">
        <v>6</v>
      </c>
      <c r="T74" s="2">
        <f>SUMIF(Q:Q,Data[[#This Row],[Order_Status]],O:O)</f>
        <v>40477276.296199858</v>
      </c>
    </row>
    <row r="75" spans="1:20" x14ac:dyDescent="0.3">
      <c r="A75" s="3">
        <v>500074</v>
      </c>
      <c r="B75" s="3">
        <v>10532</v>
      </c>
      <c r="C75" s="1">
        <v>46098</v>
      </c>
      <c r="D75" s="3">
        <v>16</v>
      </c>
      <c r="E75" t="s">
        <v>26</v>
      </c>
      <c r="F75" t="s">
        <v>34</v>
      </c>
      <c r="G75" t="s">
        <v>243</v>
      </c>
      <c r="H75" t="s">
        <v>30</v>
      </c>
      <c r="I75" t="s">
        <v>46</v>
      </c>
      <c r="J75" t="s">
        <v>126</v>
      </c>
      <c r="K75">
        <v>1</v>
      </c>
      <c r="L75" s="3">
        <v>24890.959999999999</v>
      </c>
      <c r="M75" s="3">
        <f>Data[[#This Row],[Quantity]]*Data[[#This Row],[Unit_Price]]</f>
        <v>24890.959999999999</v>
      </c>
      <c r="N75" s="3">
        <v>29</v>
      </c>
      <c r="O75" s="3">
        <f>Data[[#This Row],[Total_Price]]*(1-Data[[#This Row],[Discount]]/100)</f>
        <v>17672.581599999998</v>
      </c>
      <c r="P75" t="s">
        <v>41</v>
      </c>
      <c r="Q75" t="s">
        <v>21</v>
      </c>
      <c r="R75">
        <v>5</v>
      </c>
      <c r="S75">
        <v>2</v>
      </c>
      <c r="T75" s="2">
        <f>SUMIF(Q:Q,Data[[#This Row],[Order_Status]],O:O)</f>
        <v>40477276.296199858</v>
      </c>
    </row>
    <row r="76" spans="1:20" x14ac:dyDescent="0.3">
      <c r="A76" s="3">
        <v>500075</v>
      </c>
      <c r="B76" s="3">
        <v>10642</v>
      </c>
      <c r="C76" s="1">
        <v>45871</v>
      </c>
      <c r="D76" s="3">
        <v>52</v>
      </c>
      <c r="E76" t="s">
        <v>26</v>
      </c>
      <c r="F76" t="s">
        <v>128</v>
      </c>
      <c r="G76" t="s">
        <v>233</v>
      </c>
      <c r="H76" t="s">
        <v>48</v>
      </c>
      <c r="I76" t="s">
        <v>49</v>
      </c>
      <c r="J76" t="s">
        <v>56</v>
      </c>
      <c r="K76">
        <v>2</v>
      </c>
      <c r="L76" s="3">
        <v>711.07</v>
      </c>
      <c r="M76" s="3">
        <f>Data[[#This Row],[Quantity]]*Data[[#This Row],[Unit_Price]]</f>
        <v>1422.14</v>
      </c>
      <c r="N76" s="3">
        <v>20</v>
      </c>
      <c r="O76" s="3">
        <f>Data[[#This Row],[Total_Price]]*(1-Data[[#This Row],[Discount]]/100)</f>
        <v>1137.7120000000002</v>
      </c>
      <c r="P76" t="s">
        <v>51</v>
      </c>
      <c r="Q76" t="s">
        <v>21</v>
      </c>
      <c r="R76">
        <v>2</v>
      </c>
      <c r="S76">
        <v>4</v>
      </c>
      <c r="T76" s="2">
        <f>SUMIF(Q:Q,Data[[#This Row],[Order_Status]],O:O)</f>
        <v>40477276.296199858</v>
      </c>
    </row>
    <row r="77" spans="1:20" x14ac:dyDescent="0.3">
      <c r="A77" s="3">
        <v>500076</v>
      </c>
      <c r="B77" s="3">
        <v>11190</v>
      </c>
      <c r="C77" s="1">
        <v>46031</v>
      </c>
      <c r="D77" s="3">
        <v>23</v>
      </c>
      <c r="E77" t="s">
        <v>26</v>
      </c>
      <c r="F77" t="s">
        <v>69</v>
      </c>
      <c r="G77" t="s">
        <v>228</v>
      </c>
      <c r="H77" t="s">
        <v>30</v>
      </c>
      <c r="I77" t="s">
        <v>76</v>
      </c>
      <c r="J77" t="s">
        <v>92</v>
      </c>
      <c r="K77">
        <v>1</v>
      </c>
      <c r="L77" s="3">
        <v>57984.34</v>
      </c>
      <c r="M77" s="3">
        <f>Data[[#This Row],[Quantity]]*Data[[#This Row],[Unit_Price]]</f>
        <v>57984.34</v>
      </c>
      <c r="N77" s="3">
        <v>11</v>
      </c>
      <c r="O77" s="3">
        <f>Data[[#This Row],[Total_Price]]*(1-Data[[#This Row],[Discount]]/100)</f>
        <v>51606.062599999997</v>
      </c>
      <c r="P77" t="s">
        <v>20</v>
      </c>
      <c r="Q77" t="s">
        <v>44</v>
      </c>
      <c r="R77">
        <v>2</v>
      </c>
      <c r="S77">
        <v>7</v>
      </c>
      <c r="T77" s="2">
        <f>SUMIF(Q:Q,Data[[#This Row],[Order_Status]],O:O)</f>
        <v>1813400.6490999996</v>
      </c>
    </row>
    <row r="78" spans="1:20" x14ac:dyDescent="0.3">
      <c r="A78" s="3">
        <v>500077</v>
      </c>
      <c r="B78" s="3">
        <v>10822</v>
      </c>
      <c r="C78" s="1">
        <v>46015</v>
      </c>
      <c r="D78" s="3">
        <v>50</v>
      </c>
      <c r="E78" t="s">
        <v>26</v>
      </c>
      <c r="F78" t="s">
        <v>27</v>
      </c>
      <c r="G78" t="s">
        <v>230</v>
      </c>
      <c r="H78" t="s">
        <v>30</v>
      </c>
      <c r="I78" t="s">
        <v>46</v>
      </c>
      <c r="J78" t="s">
        <v>126</v>
      </c>
      <c r="K78">
        <v>2</v>
      </c>
      <c r="L78" s="3">
        <v>25071.59</v>
      </c>
      <c r="M78" s="3">
        <f>Data[[#This Row],[Quantity]]*Data[[#This Row],[Unit_Price]]</f>
        <v>50143.18</v>
      </c>
      <c r="N78" s="3">
        <v>11</v>
      </c>
      <c r="O78" s="3">
        <f>Data[[#This Row],[Total_Price]]*(1-Data[[#This Row],[Discount]]/100)</f>
        <v>44627.430200000003</v>
      </c>
      <c r="P78" t="s">
        <v>72</v>
      </c>
      <c r="Q78" t="s">
        <v>21</v>
      </c>
      <c r="R78">
        <v>5</v>
      </c>
      <c r="S78">
        <v>2</v>
      </c>
      <c r="T78" s="2">
        <f>SUMIF(Q:Q,Data[[#This Row],[Order_Status]],O:O)</f>
        <v>40477276.296199858</v>
      </c>
    </row>
    <row r="79" spans="1:20" x14ac:dyDescent="0.3">
      <c r="A79" s="3">
        <v>500078</v>
      </c>
      <c r="B79" s="3">
        <v>11213</v>
      </c>
      <c r="C79" s="1">
        <v>45971</v>
      </c>
      <c r="D79" s="3">
        <v>26</v>
      </c>
      <c r="E79" t="s">
        <v>15</v>
      </c>
      <c r="F79" t="s">
        <v>45</v>
      </c>
      <c r="G79" t="s">
        <v>243</v>
      </c>
      <c r="H79" t="s">
        <v>48</v>
      </c>
      <c r="I79" t="s">
        <v>124</v>
      </c>
      <c r="J79" t="s">
        <v>125</v>
      </c>
      <c r="K79">
        <v>1</v>
      </c>
      <c r="L79" s="3">
        <v>435.93</v>
      </c>
      <c r="M79" s="3">
        <f>Data[[#This Row],[Quantity]]*Data[[#This Row],[Unit_Price]]</f>
        <v>435.93</v>
      </c>
      <c r="N79" s="3">
        <v>11</v>
      </c>
      <c r="O79" s="3">
        <f>Data[[#This Row],[Total_Price]]*(1-Data[[#This Row],[Discount]]/100)</f>
        <v>387.97770000000003</v>
      </c>
      <c r="P79" t="s">
        <v>33</v>
      </c>
      <c r="Q79" t="s">
        <v>66</v>
      </c>
      <c r="R79">
        <v>4</v>
      </c>
      <c r="S79">
        <v>0</v>
      </c>
      <c r="T79" s="2">
        <f>SUMIF(Q:Q,Data[[#This Row],[Order_Status]],O:O)</f>
        <v>3077928.2320000008</v>
      </c>
    </row>
    <row r="80" spans="1:20" x14ac:dyDescent="0.3">
      <c r="A80" s="3">
        <v>500079</v>
      </c>
      <c r="B80" s="3">
        <v>10224</v>
      </c>
      <c r="C80" s="1">
        <v>45811</v>
      </c>
      <c r="D80" s="3">
        <v>16</v>
      </c>
      <c r="E80" t="s">
        <v>26</v>
      </c>
      <c r="F80" t="s">
        <v>16</v>
      </c>
      <c r="G80" t="s">
        <v>228</v>
      </c>
      <c r="H80" t="s">
        <v>35</v>
      </c>
      <c r="I80" t="s">
        <v>112</v>
      </c>
      <c r="J80" t="s">
        <v>129</v>
      </c>
      <c r="K80">
        <v>1</v>
      </c>
      <c r="L80" s="3">
        <v>3598.06</v>
      </c>
      <c r="M80" s="3">
        <f>Data[[#This Row],[Quantity]]*Data[[#This Row],[Unit_Price]]</f>
        <v>3598.06</v>
      </c>
      <c r="N80" s="3">
        <v>22</v>
      </c>
      <c r="O80" s="3">
        <f>Data[[#This Row],[Total_Price]]*(1-Data[[#This Row],[Discount]]/100)</f>
        <v>2806.4868000000001</v>
      </c>
      <c r="P80" t="s">
        <v>33</v>
      </c>
      <c r="Q80" t="s">
        <v>44</v>
      </c>
      <c r="R80">
        <v>4</v>
      </c>
      <c r="S80">
        <v>3</v>
      </c>
      <c r="T80" s="2">
        <f>SUMIF(Q:Q,Data[[#This Row],[Order_Status]],O:O)</f>
        <v>1813400.6490999996</v>
      </c>
    </row>
    <row r="81" spans="1:20" x14ac:dyDescent="0.3">
      <c r="A81" s="3">
        <v>500080</v>
      </c>
      <c r="B81" s="3">
        <v>10029</v>
      </c>
      <c r="C81" s="1">
        <v>46029</v>
      </c>
      <c r="D81" s="3">
        <v>27</v>
      </c>
      <c r="E81" t="s">
        <v>26</v>
      </c>
      <c r="F81" t="s">
        <v>130</v>
      </c>
      <c r="G81" t="s">
        <v>228</v>
      </c>
      <c r="H81" t="s">
        <v>48</v>
      </c>
      <c r="I81" t="s">
        <v>124</v>
      </c>
      <c r="J81" t="s">
        <v>131</v>
      </c>
      <c r="K81">
        <v>2</v>
      </c>
      <c r="L81" s="3">
        <v>408.42</v>
      </c>
      <c r="M81" s="3">
        <f>Data[[#This Row],[Quantity]]*Data[[#This Row],[Unit_Price]]</f>
        <v>816.84</v>
      </c>
      <c r="N81" s="3">
        <v>27</v>
      </c>
      <c r="O81" s="3">
        <f>Data[[#This Row],[Total_Price]]*(1-Data[[#This Row],[Discount]]/100)</f>
        <v>596.29319999999996</v>
      </c>
      <c r="P81" t="s">
        <v>81</v>
      </c>
      <c r="Q81" t="s">
        <v>44</v>
      </c>
      <c r="R81">
        <v>1</v>
      </c>
      <c r="S81">
        <v>3</v>
      </c>
      <c r="T81" s="2">
        <f>SUMIF(Q:Q,Data[[#This Row],[Order_Status]],O:O)</f>
        <v>1813400.6490999996</v>
      </c>
    </row>
    <row r="82" spans="1:20" x14ac:dyDescent="0.3">
      <c r="A82" s="3">
        <v>500081</v>
      </c>
      <c r="B82" s="3">
        <v>11135</v>
      </c>
      <c r="C82" s="1">
        <v>45995</v>
      </c>
      <c r="D82" s="3">
        <v>31</v>
      </c>
      <c r="E82" t="s">
        <v>26</v>
      </c>
      <c r="F82" t="s">
        <v>45</v>
      </c>
      <c r="G82" t="s">
        <v>243</v>
      </c>
      <c r="H82" t="s">
        <v>83</v>
      </c>
      <c r="I82" t="s">
        <v>132</v>
      </c>
      <c r="J82" t="s">
        <v>133</v>
      </c>
      <c r="K82">
        <v>2</v>
      </c>
      <c r="L82" s="3">
        <v>954.45</v>
      </c>
      <c r="M82" s="3">
        <f>Data[[#This Row],[Quantity]]*Data[[#This Row],[Unit_Price]]</f>
        <v>1908.9</v>
      </c>
      <c r="N82" s="3">
        <v>30</v>
      </c>
      <c r="O82" s="3">
        <f>Data[[#This Row],[Total_Price]]*(1-Data[[#This Row],[Discount]]/100)</f>
        <v>1336.23</v>
      </c>
      <c r="P82" t="s">
        <v>72</v>
      </c>
      <c r="Q82" t="s">
        <v>21</v>
      </c>
      <c r="R82">
        <v>4</v>
      </c>
      <c r="S82">
        <v>1</v>
      </c>
      <c r="T82" s="2">
        <f>SUMIF(Q:Q,Data[[#This Row],[Order_Status]],O:O)</f>
        <v>40477276.296199858</v>
      </c>
    </row>
    <row r="83" spans="1:20" x14ac:dyDescent="0.3">
      <c r="A83" s="3">
        <v>500082</v>
      </c>
      <c r="B83" s="3">
        <v>10210</v>
      </c>
      <c r="C83" s="1">
        <v>45783</v>
      </c>
      <c r="D83" s="3">
        <v>75</v>
      </c>
      <c r="E83" t="s">
        <v>26</v>
      </c>
      <c r="F83" t="s">
        <v>22</v>
      </c>
      <c r="G83" t="s">
        <v>238</v>
      </c>
      <c r="H83" t="s">
        <v>48</v>
      </c>
      <c r="I83" t="s">
        <v>98</v>
      </c>
      <c r="J83" t="s">
        <v>134</v>
      </c>
      <c r="K83">
        <v>2</v>
      </c>
      <c r="L83" s="3">
        <v>622.36</v>
      </c>
      <c r="M83" s="3">
        <f>Data[[#This Row],[Quantity]]*Data[[#This Row],[Unit_Price]]</f>
        <v>1244.72</v>
      </c>
      <c r="N83" s="3">
        <v>17</v>
      </c>
      <c r="O83" s="3">
        <f>Data[[#This Row],[Total_Price]]*(1-Data[[#This Row],[Discount]]/100)</f>
        <v>1033.1176</v>
      </c>
      <c r="P83" t="s">
        <v>51</v>
      </c>
      <c r="Q83" t="s">
        <v>66</v>
      </c>
      <c r="R83">
        <v>2</v>
      </c>
      <c r="S83">
        <v>0</v>
      </c>
      <c r="T83" s="2">
        <f>SUMIF(Q:Q,Data[[#This Row],[Order_Status]],O:O)</f>
        <v>3077928.2320000008</v>
      </c>
    </row>
    <row r="84" spans="1:20" x14ac:dyDescent="0.3">
      <c r="A84" s="3">
        <v>500083</v>
      </c>
      <c r="B84" s="3">
        <v>10676</v>
      </c>
      <c r="C84" s="1">
        <v>46159</v>
      </c>
      <c r="D84" s="3">
        <v>25</v>
      </c>
      <c r="E84" t="s">
        <v>15</v>
      </c>
      <c r="F84" t="s">
        <v>67</v>
      </c>
      <c r="G84" t="s">
        <v>235</v>
      </c>
      <c r="H84" t="s">
        <v>85</v>
      </c>
      <c r="I84" t="s">
        <v>103</v>
      </c>
      <c r="J84" t="s">
        <v>118</v>
      </c>
      <c r="K84">
        <v>1</v>
      </c>
      <c r="L84" s="3">
        <v>949.98</v>
      </c>
      <c r="M84" s="3">
        <f>Data[[#This Row],[Quantity]]*Data[[#This Row],[Unit_Price]]</f>
        <v>949.98</v>
      </c>
      <c r="N84" s="3">
        <v>18</v>
      </c>
      <c r="O84" s="3">
        <f>Data[[#This Row],[Total_Price]]*(1-Data[[#This Row],[Discount]]/100)</f>
        <v>778.98360000000002</v>
      </c>
      <c r="P84" t="s">
        <v>33</v>
      </c>
      <c r="Q84" t="s">
        <v>21</v>
      </c>
      <c r="R84">
        <v>5</v>
      </c>
      <c r="S84">
        <v>4</v>
      </c>
      <c r="T84" s="2">
        <f>SUMIF(Q:Q,Data[[#This Row],[Order_Status]],O:O)</f>
        <v>40477276.296199858</v>
      </c>
    </row>
    <row r="85" spans="1:20" x14ac:dyDescent="0.3">
      <c r="A85" s="3">
        <v>500084</v>
      </c>
      <c r="B85" s="3">
        <v>10236</v>
      </c>
      <c r="C85" s="1">
        <v>45683</v>
      </c>
      <c r="D85" s="3">
        <v>41</v>
      </c>
      <c r="E85" t="s">
        <v>135</v>
      </c>
      <c r="F85" t="s">
        <v>88</v>
      </c>
      <c r="G85" t="s">
        <v>241</v>
      </c>
      <c r="H85" t="s">
        <v>23</v>
      </c>
      <c r="I85" t="s">
        <v>24</v>
      </c>
      <c r="J85" t="s">
        <v>136</v>
      </c>
      <c r="K85">
        <v>1</v>
      </c>
      <c r="L85" s="3">
        <v>2549.06</v>
      </c>
      <c r="M85" s="3">
        <f>Data[[#This Row],[Quantity]]*Data[[#This Row],[Unit_Price]]</f>
        <v>2549.06</v>
      </c>
      <c r="N85" s="3">
        <v>2</v>
      </c>
      <c r="O85" s="3">
        <f>Data[[#This Row],[Total_Price]]*(1-Data[[#This Row],[Discount]]/100)</f>
        <v>2498.0787999999998</v>
      </c>
      <c r="P85" t="s">
        <v>33</v>
      </c>
      <c r="Q85" t="s">
        <v>21</v>
      </c>
      <c r="R85">
        <v>5</v>
      </c>
      <c r="S85">
        <v>7</v>
      </c>
      <c r="T85" s="2">
        <f>SUMIF(Q:Q,Data[[#This Row],[Order_Status]],O:O)</f>
        <v>40477276.296199858</v>
      </c>
    </row>
    <row r="86" spans="1:20" x14ac:dyDescent="0.3">
      <c r="A86" s="3">
        <v>500085</v>
      </c>
      <c r="B86" s="3">
        <v>10747</v>
      </c>
      <c r="C86" s="1">
        <v>45806</v>
      </c>
      <c r="D86" s="3">
        <v>36</v>
      </c>
      <c r="E86" t="s">
        <v>26</v>
      </c>
      <c r="F86" t="s">
        <v>57</v>
      </c>
      <c r="G86" t="s">
        <v>233</v>
      </c>
      <c r="H86" t="s">
        <v>83</v>
      </c>
      <c r="I86" t="s">
        <v>132</v>
      </c>
      <c r="J86" t="s">
        <v>137</v>
      </c>
      <c r="K86">
        <v>1</v>
      </c>
      <c r="L86" s="3">
        <v>2387.63</v>
      </c>
      <c r="M86" s="3">
        <f>Data[[#This Row],[Quantity]]*Data[[#This Row],[Unit_Price]]</f>
        <v>2387.63</v>
      </c>
      <c r="N86" s="3">
        <v>16</v>
      </c>
      <c r="O86" s="3">
        <f>Data[[#This Row],[Total_Price]]*(1-Data[[#This Row],[Discount]]/100)</f>
        <v>2005.6092000000001</v>
      </c>
      <c r="P86" t="s">
        <v>41</v>
      </c>
      <c r="Q86" t="s">
        <v>21</v>
      </c>
      <c r="R86">
        <v>4</v>
      </c>
      <c r="S86">
        <v>2</v>
      </c>
      <c r="T86" s="2">
        <f>SUMIF(Q:Q,Data[[#This Row],[Order_Status]],O:O)</f>
        <v>40477276.296199858</v>
      </c>
    </row>
    <row r="87" spans="1:20" x14ac:dyDescent="0.3">
      <c r="A87" s="3">
        <v>500086</v>
      </c>
      <c r="B87" s="3">
        <v>10832</v>
      </c>
      <c r="C87" s="1">
        <v>46143</v>
      </c>
      <c r="D87" s="3">
        <v>24</v>
      </c>
      <c r="E87" t="s">
        <v>26</v>
      </c>
      <c r="F87" t="s">
        <v>34</v>
      </c>
      <c r="G87" t="s">
        <v>243</v>
      </c>
      <c r="H87" t="s">
        <v>30</v>
      </c>
      <c r="I87" t="s">
        <v>39</v>
      </c>
      <c r="J87" t="s">
        <v>109</v>
      </c>
      <c r="K87">
        <v>1</v>
      </c>
      <c r="L87" s="3">
        <v>1522.57</v>
      </c>
      <c r="M87" s="3">
        <f>Data[[#This Row],[Quantity]]*Data[[#This Row],[Unit_Price]]</f>
        <v>1522.57</v>
      </c>
      <c r="N87" s="3">
        <v>24</v>
      </c>
      <c r="O87" s="3">
        <f>Data[[#This Row],[Total_Price]]*(1-Data[[#This Row],[Discount]]/100)</f>
        <v>1157.1532</v>
      </c>
      <c r="P87" t="s">
        <v>20</v>
      </c>
      <c r="Q87" t="s">
        <v>21</v>
      </c>
      <c r="R87">
        <v>4</v>
      </c>
      <c r="S87">
        <v>4</v>
      </c>
      <c r="T87" s="2">
        <f>SUMIF(Q:Q,Data[[#This Row],[Order_Status]],O:O)</f>
        <v>40477276.296199858</v>
      </c>
    </row>
    <row r="88" spans="1:20" x14ac:dyDescent="0.3">
      <c r="A88" s="3">
        <v>500087</v>
      </c>
      <c r="B88" s="3">
        <v>11295</v>
      </c>
      <c r="C88" s="1">
        <v>46051</v>
      </c>
      <c r="D88" s="3">
        <v>35</v>
      </c>
      <c r="E88" t="s">
        <v>26</v>
      </c>
      <c r="F88" t="s">
        <v>22</v>
      </c>
      <c r="G88" t="s">
        <v>238</v>
      </c>
      <c r="H88" t="s">
        <v>35</v>
      </c>
      <c r="I88" t="s">
        <v>53</v>
      </c>
      <c r="J88" t="s">
        <v>114</v>
      </c>
      <c r="K88">
        <v>1</v>
      </c>
      <c r="L88" s="3">
        <v>938.87</v>
      </c>
      <c r="M88" s="3">
        <f>Data[[#This Row],[Quantity]]*Data[[#This Row],[Unit_Price]]</f>
        <v>938.87</v>
      </c>
      <c r="N88" s="3">
        <v>15</v>
      </c>
      <c r="O88" s="3">
        <f>Data[[#This Row],[Total_Price]]*(1-Data[[#This Row],[Discount]]/100)</f>
        <v>798.03949999999998</v>
      </c>
      <c r="P88" t="s">
        <v>72</v>
      </c>
      <c r="Q88" t="s">
        <v>21</v>
      </c>
      <c r="R88">
        <v>4</v>
      </c>
      <c r="S88">
        <v>2</v>
      </c>
      <c r="T88" s="2">
        <f>SUMIF(Q:Q,Data[[#This Row],[Order_Status]],O:O)</f>
        <v>40477276.296199858</v>
      </c>
    </row>
    <row r="89" spans="1:20" x14ac:dyDescent="0.3">
      <c r="A89" s="3">
        <v>500088</v>
      </c>
      <c r="B89" s="3">
        <v>10432</v>
      </c>
      <c r="C89" s="1">
        <v>45816</v>
      </c>
      <c r="D89" s="3">
        <v>15</v>
      </c>
      <c r="E89" t="s">
        <v>15</v>
      </c>
      <c r="F89" t="s">
        <v>73</v>
      </c>
      <c r="G89" t="s">
        <v>229</v>
      </c>
      <c r="H89" t="s">
        <v>17</v>
      </c>
      <c r="I89" t="s">
        <v>89</v>
      </c>
      <c r="J89" t="s">
        <v>115</v>
      </c>
      <c r="K89">
        <v>1</v>
      </c>
      <c r="L89" s="3">
        <v>30.15</v>
      </c>
      <c r="M89" s="3">
        <f>Data[[#This Row],[Quantity]]*Data[[#This Row],[Unit_Price]]</f>
        <v>30.15</v>
      </c>
      <c r="N89" s="3">
        <v>30</v>
      </c>
      <c r="O89" s="3">
        <f>Data[[#This Row],[Total_Price]]*(1-Data[[#This Row],[Discount]]/100)</f>
        <v>21.104999999999997</v>
      </c>
      <c r="P89" t="s">
        <v>81</v>
      </c>
      <c r="Q89" t="s">
        <v>21</v>
      </c>
      <c r="R89">
        <v>5</v>
      </c>
      <c r="S89">
        <v>3</v>
      </c>
      <c r="T89" s="2">
        <f>SUMIF(Q:Q,Data[[#This Row],[Order_Status]],O:O)</f>
        <v>40477276.296199858</v>
      </c>
    </row>
    <row r="90" spans="1:20" x14ac:dyDescent="0.3">
      <c r="A90" s="3">
        <v>500089</v>
      </c>
      <c r="B90" s="3">
        <v>10840</v>
      </c>
      <c r="C90" s="1">
        <v>45878</v>
      </c>
      <c r="D90" s="3">
        <v>32</v>
      </c>
      <c r="E90" t="s">
        <v>15</v>
      </c>
      <c r="F90" t="s">
        <v>45</v>
      </c>
      <c r="G90" t="s">
        <v>243</v>
      </c>
      <c r="H90" t="s">
        <v>48</v>
      </c>
      <c r="I90" t="s">
        <v>49</v>
      </c>
      <c r="J90" t="s">
        <v>138</v>
      </c>
      <c r="K90">
        <v>1</v>
      </c>
      <c r="L90" s="3">
        <v>817.16</v>
      </c>
      <c r="M90" s="3">
        <f>Data[[#This Row],[Quantity]]*Data[[#This Row],[Unit_Price]]</f>
        <v>817.16</v>
      </c>
      <c r="N90" s="3">
        <v>23</v>
      </c>
      <c r="O90" s="3">
        <f>Data[[#This Row],[Total_Price]]*(1-Data[[#This Row],[Discount]]/100)</f>
        <v>629.21320000000003</v>
      </c>
      <c r="P90" t="s">
        <v>33</v>
      </c>
      <c r="Q90" t="s">
        <v>21</v>
      </c>
      <c r="R90">
        <v>3</v>
      </c>
      <c r="S90">
        <v>4</v>
      </c>
      <c r="T90" s="2">
        <f>SUMIF(Q:Q,Data[[#This Row],[Order_Status]],O:O)</f>
        <v>40477276.296199858</v>
      </c>
    </row>
    <row r="91" spans="1:20" x14ac:dyDescent="0.3">
      <c r="A91" s="3">
        <v>500090</v>
      </c>
      <c r="B91" s="3">
        <v>11450</v>
      </c>
      <c r="C91" s="1">
        <v>45782</v>
      </c>
      <c r="D91" s="3">
        <v>34</v>
      </c>
      <c r="E91" t="s">
        <v>26</v>
      </c>
      <c r="F91" t="s">
        <v>58</v>
      </c>
      <c r="G91" t="s">
        <v>244</v>
      </c>
      <c r="H91" t="s">
        <v>17</v>
      </c>
      <c r="I91" t="s">
        <v>89</v>
      </c>
      <c r="J91" t="s">
        <v>111</v>
      </c>
      <c r="K91">
        <v>2</v>
      </c>
      <c r="L91" s="3">
        <v>292.63</v>
      </c>
      <c r="M91" s="3">
        <f>Data[[#This Row],[Quantity]]*Data[[#This Row],[Unit_Price]]</f>
        <v>585.26</v>
      </c>
      <c r="N91" s="3">
        <v>4</v>
      </c>
      <c r="O91" s="3">
        <f>Data[[#This Row],[Total_Price]]*(1-Data[[#This Row],[Discount]]/100)</f>
        <v>561.84960000000001</v>
      </c>
      <c r="P91" t="s">
        <v>51</v>
      </c>
      <c r="Q91" t="s">
        <v>21</v>
      </c>
      <c r="R91">
        <v>4</v>
      </c>
      <c r="S91">
        <v>4</v>
      </c>
      <c r="T91" s="2">
        <f>SUMIF(Q:Q,Data[[#This Row],[Order_Status]],O:O)</f>
        <v>40477276.296199858</v>
      </c>
    </row>
    <row r="92" spans="1:20" x14ac:dyDescent="0.3">
      <c r="A92" s="3">
        <v>500091</v>
      </c>
      <c r="B92" s="3">
        <v>10536</v>
      </c>
      <c r="C92" s="1">
        <v>46025</v>
      </c>
      <c r="D92" s="3">
        <v>35</v>
      </c>
      <c r="E92" t="s">
        <v>15</v>
      </c>
      <c r="F92" t="s">
        <v>107</v>
      </c>
      <c r="G92" t="s">
        <v>231</v>
      </c>
      <c r="H92" t="s">
        <v>23</v>
      </c>
      <c r="I92" t="s">
        <v>59</v>
      </c>
      <c r="J92" t="s">
        <v>60</v>
      </c>
      <c r="K92">
        <v>4</v>
      </c>
      <c r="L92" s="3">
        <v>2443.27</v>
      </c>
      <c r="M92" s="3">
        <f>Data[[#This Row],[Quantity]]*Data[[#This Row],[Unit_Price]]</f>
        <v>9773.08</v>
      </c>
      <c r="N92" s="3">
        <v>3</v>
      </c>
      <c r="O92" s="3">
        <f>Data[[#This Row],[Total_Price]]*(1-Data[[#This Row],[Discount]]/100)</f>
        <v>9479.8876</v>
      </c>
      <c r="P92" t="s">
        <v>20</v>
      </c>
      <c r="Q92" t="s">
        <v>21</v>
      </c>
      <c r="R92">
        <v>3</v>
      </c>
      <c r="S92">
        <v>4</v>
      </c>
      <c r="T92" s="2">
        <f>SUMIF(Q:Q,Data[[#This Row],[Order_Status]],O:O)</f>
        <v>40477276.296199858</v>
      </c>
    </row>
    <row r="93" spans="1:20" x14ac:dyDescent="0.3">
      <c r="A93" s="3">
        <v>500092</v>
      </c>
      <c r="B93" s="3">
        <v>10982</v>
      </c>
      <c r="C93" s="1">
        <v>46149</v>
      </c>
      <c r="D93" s="3">
        <v>39</v>
      </c>
      <c r="E93" t="s">
        <v>26</v>
      </c>
      <c r="F93" t="s">
        <v>34</v>
      </c>
      <c r="G93" t="s">
        <v>243</v>
      </c>
      <c r="H93" t="s">
        <v>30</v>
      </c>
      <c r="I93" t="s">
        <v>31</v>
      </c>
      <c r="J93" t="s">
        <v>139</v>
      </c>
      <c r="K93">
        <v>1</v>
      </c>
      <c r="L93" s="3">
        <v>51165.54</v>
      </c>
      <c r="M93" s="3">
        <f>Data[[#This Row],[Quantity]]*Data[[#This Row],[Unit_Price]]</f>
        <v>51165.54</v>
      </c>
      <c r="N93" s="3">
        <v>25</v>
      </c>
      <c r="O93" s="3">
        <f>Data[[#This Row],[Total_Price]]*(1-Data[[#This Row],[Discount]]/100)</f>
        <v>38374.154999999999</v>
      </c>
      <c r="P93" t="s">
        <v>20</v>
      </c>
      <c r="Q93" t="s">
        <v>66</v>
      </c>
      <c r="R93">
        <v>2</v>
      </c>
      <c r="S93">
        <v>0</v>
      </c>
      <c r="T93" s="2">
        <f>SUMIF(Q:Q,Data[[#This Row],[Order_Status]],O:O)</f>
        <v>3077928.2320000008</v>
      </c>
    </row>
    <row r="94" spans="1:20" x14ac:dyDescent="0.3">
      <c r="A94" s="3">
        <v>500093</v>
      </c>
      <c r="B94" s="3">
        <v>10243</v>
      </c>
      <c r="C94" s="1">
        <v>45864</v>
      </c>
      <c r="D94" s="3">
        <v>40</v>
      </c>
      <c r="E94" t="s">
        <v>15</v>
      </c>
      <c r="F94" t="s">
        <v>78</v>
      </c>
      <c r="G94" t="s">
        <v>242</v>
      </c>
      <c r="H94" t="s">
        <v>30</v>
      </c>
      <c r="I94" t="s">
        <v>31</v>
      </c>
      <c r="J94" t="s">
        <v>94</v>
      </c>
      <c r="K94">
        <v>2</v>
      </c>
      <c r="L94" s="3">
        <v>38300.660000000003</v>
      </c>
      <c r="M94" s="3">
        <f>Data[[#This Row],[Quantity]]*Data[[#This Row],[Unit_Price]]</f>
        <v>76601.320000000007</v>
      </c>
      <c r="N94" s="3">
        <v>18</v>
      </c>
      <c r="O94" s="3">
        <f>Data[[#This Row],[Total_Price]]*(1-Data[[#This Row],[Discount]]/100)</f>
        <v>62813.082400000014</v>
      </c>
      <c r="P94" t="s">
        <v>72</v>
      </c>
      <c r="Q94" t="s">
        <v>66</v>
      </c>
      <c r="R94">
        <v>2</v>
      </c>
      <c r="S94">
        <v>0</v>
      </c>
      <c r="T94" s="2">
        <f>SUMIF(Q:Q,Data[[#This Row],[Order_Status]],O:O)</f>
        <v>3077928.2320000008</v>
      </c>
    </row>
    <row r="95" spans="1:20" x14ac:dyDescent="0.3">
      <c r="A95" s="3">
        <v>500094</v>
      </c>
      <c r="B95" s="3">
        <v>11099</v>
      </c>
      <c r="C95" s="1">
        <v>46139</v>
      </c>
      <c r="D95" s="3">
        <v>44</v>
      </c>
      <c r="E95" t="s">
        <v>26</v>
      </c>
      <c r="F95" t="s">
        <v>69</v>
      </c>
      <c r="G95" t="s">
        <v>228</v>
      </c>
      <c r="H95" t="s">
        <v>23</v>
      </c>
      <c r="I95" t="s">
        <v>24</v>
      </c>
      <c r="J95" t="s">
        <v>25</v>
      </c>
      <c r="K95">
        <v>2</v>
      </c>
      <c r="L95" s="3">
        <v>1703.03</v>
      </c>
      <c r="M95" s="3">
        <f>Data[[#This Row],[Quantity]]*Data[[#This Row],[Unit_Price]]</f>
        <v>3406.06</v>
      </c>
      <c r="N95" s="3">
        <v>17</v>
      </c>
      <c r="O95" s="3">
        <f>Data[[#This Row],[Total_Price]]*(1-Data[[#This Row],[Discount]]/100)</f>
        <v>2827.0297999999998</v>
      </c>
      <c r="P95" t="s">
        <v>33</v>
      </c>
      <c r="Q95" t="s">
        <v>21</v>
      </c>
      <c r="R95">
        <v>5</v>
      </c>
      <c r="S95">
        <v>2</v>
      </c>
      <c r="T95" s="2">
        <f>SUMIF(Q:Q,Data[[#This Row],[Order_Status]],O:O)</f>
        <v>40477276.296199858</v>
      </c>
    </row>
    <row r="96" spans="1:20" x14ac:dyDescent="0.3">
      <c r="A96" s="3">
        <v>500095</v>
      </c>
      <c r="B96" s="3">
        <v>11026</v>
      </c>
      <c r="C96" s="1">
        <v>46112</v>
      </c>
      <c r="D96" s="3">
        <v>39</v>
      </c>
      <c r="E96" t="s">
        <v>15</v>
      </c>
      <c r="F96" t="s">
        <v>69</v>
      </c>
      <c r="G96" t="s">
        <v>228</v>
      </c>
      <c r="H96" t="s">
        <v>30</v>
      </c>
      <c r="I96" t="s">
        <v>46</v>
      </c>
      <c r="J96" t="s">
        <v>47</v>
      </c>
      <c r="K96">
        <v>4</v>
      </c>
      <c r="L96" s="3">
        <v>5467.91</v>
      </c>
      <c r="M96" s="3">
        <f>Data[[#This Row],[Quantity]]*Data[[#This Row],[Unit_Price]]</f>
        <v>21871.64</v>
      </c>
      <c r="N96" s="3">
        <v>23</v>
      </c>
      <c r="O96" s="3">
        <f>Data[[#This Row],[Total_Price]]*(1-Data[[#This Row],[Discount]]/100)</f>
        <v>16841.162799999998</v>
      </c>
      <c r="P96" t="s">
        <v>33</v>
      </c>
      <c r="Q96" t="s">
        <v>21</v>
      </c>
      <c r="R96">
        <v>3</v>
      </c>
      <c r="S96">
        <v>3</v>
      </c>
      <c r="T96" s="2">
        <f>SUMIF(Q:Q,Data[[#This Row],[Order_Status]],O:O)</f>
        <v>40477276.296199858</v>
      </c>
    </row>
    <row r="97" spans="1:20" x14ac:dyDescent="0.3">
      <c r="A97" s="3">
        <v>500096</v>
      </c>
      <c r="B97" s="3">
        <v>10439</v>
      </c>
      <c r="C97" s="1">
        <v>46249</v>
      </c>
      <c r="D97" s="3">
        <v>15</v>
      </c>
      <c r="E97" t="s">
        <v>15</v>
      </c>
      <c r="F97" t="s">
        <v>61</v>
      </c>
      <c r="G97" t="s">
        <v>239</v>
      </c>
      <c r="H97" t="s">
        <v>23</v>
      </c>
      <c r="I97" t="s">
        <v>59</v>
      </c>
      <c r="J97" t="s">
        <v>60</v>
      </c>
      <c r="K97">
        <v>1</v>
      </c>
      <c r="L97" s="3">
        <v>2381.21</v>
      </c>
      <c r="M97" s="3">
        <f>Data[[#This Row],[Quantity]]*Data[[#This Row],[Unit_Price]]</f>
        <v>2381.21</v>
      </c>
      <c r="N97" s="3">
        <v>17</v>
      </c>
      <c r="O97" s="3">
        <f>Data[[#This Row],[Total_Price]]*(1-Data[[#This Row],[Discount]]/100)</f>
        <v>1976.4042999999999</v>
      </c>
      <c r="P97" t="s">
        <v>51</v>
      </c>
      <c r="Q97" t="s">
        <v>21</v>
      </c>
      <c r="R97">
        <v>3</v>
      </c>
      <c r="S97">
        <v>4</v>
      </c>
      <c r="T97" s="2">
        <f>SUMIF(Q:Q,Data[[#This Row],[Order_Status]],O:O)</f>
        <v>40477276.296199858</v>
      </c>
    </row>
    <row r="98" spans="1:20" x14ac:dyDescent="0.3">
      <c r="A98" s="3">
        <v>500097</v>
      </c>
      <c r="B98" s="3">
        <v>10692</v>
      </c>
      <c r="C98" s="1">
        <v>45838</v>
      </c>
      <c r="D98" s="3">
        <v>47</v>
      </c>
      <c r="E98" t="s">
        <v>15</v>
      </c>
      <c r="F98" t="s">
        <v>22</v>
      </c>
      <c r="G98" t="s">
        <v>238</v>
      </c>
      <c r="H98" t="s">
        <v>30</v>
      </c>
      <c r="I98" t="s">
        <v>46</v>
      </c>
      <c r="J98" t="s">
        <v>140</v>
      </c>
      <c r="K98">
        <v>1</v>
      </c>
      <c r="L98" s="3">
        <v>30459.08</v>
      </c>
      <c r="M98" s="3">
        <f>Data[[#This Row],[Quantity]]*Data[[#This Row],[Unit_Price]]</f>
        <v>30459.08</v>
      </c>
      <c r="N98" s="3">
        <v>23</v>
      </c>
      <c r="O98" s="3">
        <f>Data[[#This Row],[Total_Price]]*(1-Data[[#This Row],[Discount]]/100)</f>
        <v>23453.491600000001</v>
      </c>
      <c r="P98" t="s">
        <v>51</v>
      </c>
      <c r="Q98" t="s">
        <v>21</v>
      </c>
      <c r="R98">
        <v>2</v>
      </c>
      <c r="S98">
        <v>3</v>
      </c>
      <c r="T98" s="2">
        <f>SUMIF(Q:Q,Data[[#This Row],[Order_Status]],O:O)</f>
        <v>40477276.296199858</v>
      </c>
    </row>
    <row r="99" spans="1:20" x14ac:dyDescent="0.3">
      <c r="A99" s="3">
        <v>500098</v>
      </c>
      <c r="B99" s="3">
        <v>10785</v>
      </c>
      <c r="C99" s="1">
        <v>45993</v>
      </c>
      <c r="D99" s="3">
        <v>40</v>
      </c>
      <c r="E99" t="s">
        <v>15</v>
      </c>
      <c r="F99" t="s">
        <v>102</v>
      </c>
      <c r="G99" t="s">
        <v>245</v>
      </c>
      <c r="H99" t="s">
        <v>35</v>
      </c>
      <c r="I99" t="s">
        <v>112</v>
      </c>
      <c r="J99" t="s">
        <v>129</v>
      </c>
      <c r="K99">
        <v>5</v>
      </c>
      <c r="L99" s="3">
        <v>3638.56</v>
      </c>
      <c r="M99" s="3">
        <f>Data[[#This Row],[Quantity]]*Data[[#This Row],[Unit_Price]]</f>
        <v>18192.8</v>
      </c>
      <c r="N99" s="3">
        <v>8</v>
      </c>
      <c r="O99" s="3">
        <f>Data[[#This Row],[Total_Price]]*(1-Data[[#This Row],[Discount]]/100)</f>
        <v>16737.376</v>
      </c>
      <c r="P99" t="s">
        <v>51</v>
      </c>
      <c r="Q99" t="s">
        <v>21</v>
      </c>
      <c r="R99">
        <v>5</v>
      </c>
      <c r="S99">
        <v>7</v>
      </c>
      <c r="T99" s="2">
        <f>SUMIF(Q:Q,Data[[#This Row],[Order_Status]],O:O)</f>
        <v>40477276.296199858</v>
      </c>
    </row>
    <row r="100" spans="1:20" x14ac:dyDescent="0.3">
      <c r="A100" s="3">
        <v>500099</v>
      </c>
      <c r="B100" s="3">
        <v>10871</v>
      </c>
      <c r="C100" s="1">
        <v>46152</v>
      </c>
      <c r="D100" s="3">
        <v>32</v>
      </c>
      <c r="E100" t="s">
        <v>26</v>
      </c>
      <c r="F100" t="s">
        <v>69</v>
      </c>
      <c r="G100" t="s">
        <v>228</v>
      </c>
      <c r="H100" t="s">
        <v>83</v>
      </c>
      <c r="I100" t="s">
        <v>141</v>
      </c>
      <c r="J100" t="s">
        <v>142</v>
      </c>
      <c r="K100">
        <v>2</v>
      </c>
      <c r="L100" s="3">
        <v>1900.92</v>
      </c>
      <c r="M100" s="3">
        <f>Data[[#This Row],[Quantity]]*Data[[#This Row],[Unit_Price]]</f>
        <v>3801.84</v>
      </c>
      <c r="N100" s="3">
        <v>28</v>
      </c>
      <c r="O100" s="3">
        <f>Data[[#This Row],[Total_Price]]*(1-Data[[#This Row],[Discount]]/100)</f>
        <v>2737.3247999999999</v>
      </c>
      <c r="P100" t="s">
        <v>33</v>
      </c>
      <c r="Q100" t="s">
        <v>21</v>
      </c>
      <c r="R100">
        <v>4</v>
      </c>
      <c r="S100">
        <v>3</v>
      </c>
      <c r="T100" s="2">
        <f>SUMIF(Q:Q,Data[[#This Row],[Order_Status]],O:O)</f>
        <v>40477276.296199858</v>
      </c>
    </row>
    <row r="101" spans="1:20" x14ac:dyDescent="0.3">
      <c r="A101" s="3">
        <v>500100</v>
      </c>
      <c r="B101" s="3">
        <v>11413</v>
      </c>
      <c r="C101" s="1">
        <v>45994</v>
      </c>
      <c r="D101" s="3">
        <v>39</v>
      </c>
      <c r="E101" t="s">
        <v>15</v>
      </c>
      <c r="F101" t="s">
        <v>16</v>
      </c>
      <c r="G101" t="s">
        <v>228</v>
      </c>
      <c r="H101" t="s">
        <v>30</v>
      </c>
      <c r="I101" t="s">
        <v>46</v>
      </c>
      <c r="J101" t="s">
        <v>143</v>
      </c>
      <c r="K101">
        <v>1</v>
      </c>
      <c r="L101" s="3">
        <v>3684.06</v>
      </c>
      <c r="M101" s="3">
        <f>Data[[#This Row],[Quantity]]*Data[[#This Row],[Unit_Price]]</f>
        <v>3684.06</v>
      </c>
      <c r="N101" s="3">
        <v>28</v>
      </c>
      <c r="O101" s="3">
        <f>Data[[#This Row],[Total_Price]]*(1-Data[[#This Row],[Discount]]/100)</f>
        <v>2652.5232000000001</v>
      </c>
      <c r="P101" t="s">
        <v>51</v>
      </c>
      <c r="Q101" t="s">
        <v>21</v>
      </c>
      <c r="R101">
        <v>4</v>
      </c>
      <c r="S101">
        <v>1</v>
      </c>
      <c r="T101" s="2">
        <f>SUMIF(Q:Q,Data[[#This Row],[Order_Status]],O:O)</f>
        <v>40477276.296199858</v>
      </c>
    </row>
    <row r="102" spans="1:20" x14ac:dyDescent="0.3">
      <c r="A102" s="3">
        <v>500101</v>
      </c>
      <c r="B102" s="3">
        <v>10697</v>
      </c>
      <c r="C102" s="1">
        <v>45686</v>
      </c>
      <c r="D102" s="3">
        <v>38</v>
      </c>
      <c r="E102" t="s">
        <v>15</v>
      </c>
      <c r="F102" t="s">
        <v>45</v>
      </c>
      <c r="G102" t="s">
        <v>243</v>
      </c>
      <c r="H102" t="s">
        <v>48</v>
      </c>
      <c r="I102" t="s">
        <v>124</v>
      </c>
      <c r="J102" t="s">
        <v>131</v>
      </c>
      <c r="K102">
        <v>1</v>
      </c>
      <c r="L102" s="3">
        <v>391.8</v>
      </c>
      <c r="M102" s="3">
        <f>Data[[#This Row],[Quantity]]*Data[[#This Row],[Unit_Price]]</f>
        <v>391.8</v>
      </c>
      <c r="N102" s="3">
        <v>26</v>
      </c>
      <c r="O102" s="3">
        <f>Data[[#This Row],[Total_Price]]*(1-Data[[#This Row],[Discount]]/100)</f>
        <v>289.93200000000002</v>
      </c>
      <c r="P102" t="s">
        <v>51</v>
      </c>
      <c r="Q102" t="s">
        <v>21</v>
      </c>
      <c r="R102">
        <v>3</v>
      </c>
      <c r="S102">
        <v>3</v>
      </c>
      <c r="T102" s="2">
        <f>SUMIF(Q:Q,Data[[#This Row],[Order_Status]],O:O)</f>
        <v>40477276.296199858</v>
      </c>
    </row>
    <row r="103" spans="1:20" x14ac:dyDescent="0.3">
      <c r="A103" s="3">
        <v>500102</v>
      </c>
      <c r="B103" s="3">
        <v>11255</v>
      </c>
      <c r="C103" s="1">
        <v>45732</v>
      </c>
      <c r="D103" s="3">
        <v>48</v>
      </c>
      <c r="E103" t="s">
        <v>26</v>
      </c>
      <c r="F103" t="s">
        <v>38</v>
      </c>
      <c r="G103" t="s">
        <v>236</v>
      </c>
      <c r="H103" t="s">
        <v>48</v>
      </c>
      <c r="I103" t="s">
        <v>49</v>
      </c>
      <c r="J103" t="s">
        <v>50</v>
      </c>
      <c r="K103">
        <v>1</v>
      </c>
      <c r="L103" s="3">
        <v>521.07000000000005</v>
      </c>
      <c r="M103" s="3">
        <f>Data[[#This Row],[Quantity]]*Data[[#This Row],[Unit_Price]]</f>
        <v>521.07000000000005</v>
      </c>
      <c r="N103" s="3">
        <v>3</v>
      </c>
      <c r="O103" s="3">
        <f>Data[[#This Row],[Total_Price]]*(1-Data[[#This Row],[Discount]]/100)</f>
        <v>505.43790000000001</v>
      </c>
      <c r="P103" t="s">
        <v>20</v>
      </c>
      <c r="Q103" t="s">
        <v>66</v>
      </c>
      <c r="R103">
        <v>2</v>
      </c>
      <c r="S103">
        <v>0</v>
      </c>
      <c r="T103" s="2">
        <f>SUMIF(Q:Q,Data[[#This Row],[Order_Status]],O:O)</f>
        <v>3077928.2320000008</v>
      </c>
    </row>
    <row r="104" spans="1:20" x14ac:dyDescent="0.3">
      <c r="A104" s="3">
        <v>500103</v>
      </c>
      <c r="B104" s="3">
        <v>10112</v>
      </c>
      <c r="C104" s="1">
        <v>45970</v>
      </c>
      <c r="D104" s="3">
        <v>34</v>
      </c>
      <c r="E104" t="s">
        <v>15</v>
      </c>
      <c r="F104" t="s">
        <v>45</v>
      </c>
      <c r="G104" t="s">
        <v>243</v>
      </c>
      <c r="H104" t="s">
        <v>30</v>
      </c>
      <c r="I104" t="s">
        <v>46</v>
      </c>
      <c r="J104" t="s">
        <v>126</v>
      </c>
      <c r="K104">
        <v>2</v>
      </c>
      <c r="L104" s="3">
        <v>24740.13</v>
      </c>
      <c r="M104" s="3">
        <f>Data[[#This Row],[Quantity]]*Data[[#This Row],[Unit_Price]]</f>
        <v>49480.26</v>
      </c>
      <c r="N104" s="3">
        <v>10</v>
      </c>
      <c r="O104" s="3">
        <f>Data[[#This Row],[Total_Price]]*(1-Data[[#This Row],[Discount]]/100)</f>
        <v>44532.234000000004</v>
      </c>
      <c r="P104" t="s">
        <v>33</v>
      </c>
      <c r="Q104" t="s">
        <v>21</v>
      </c>
      <c r="R104">
        <v>5</v>
      </c>
      <c r="S104">
        <v>4</v>
      </c>
      <c r="T104" s="2">
        <f>SUMIF(Q:Q,Data[[#This Row],[Order_Status]],O:O)</f>
        <v>40477276.296199858</v>
      </c>
    </row>
    <row r="105" spans="1:20" x14ac:dyDescent="0.3">
      <c r="A105" s="3">
        <v>500104</v>
      </c>
      <c r="B105" s="3">
        <v>10557</v>
      </c>
      <c r="C105" s="1">
        <v>45891</v>
      </c>
      <c r="D105" s="3">
        <v>29</v>
      </c>
      <c r="E105" t="s">
        <v>26</v>
      </c>
      <c r="F105" t="s">
        <v>16</v>
      </c>
      <c r="G105" t="s">
        <v>228</v>
      </c>
      <c r="H105" t="s">
        <v>30</v>
      </c>
      <c r="I105" t="s">
        <v>76</v>
      </c>
      <c r="J105" t="s">
        <v>144</v>
      </c>
      <c r="K105">
        <v>1</v>
      </c>
      <c r="L105" s="3">
        <v>63154.28</v>
      </c>
      <c r="M105" s="3">
        <f>Data[[#This Row],[Quantity]]*Data[[#This Row],[Unit_Price]]</f>
        <v>63154.28</v>
      </c>
      <c r="N105" s="3">
        <v>25</v>
      </c>
      <c r="O105" s="3">
        <f>Data[[#This Row],[Total_Price]]*(1-Data[[#This Row],[Discount]]/100)</f>
        <v>47365.71</v>
      </c>
      <c r="P105" t="s">
        <v>33</v>
      </c>
      <c r="Q105" t="s">
        <v>21</v>
      </c>
      <c r="R105">
        <v>4</v>
      </c>
      <c r="S105">
        <v>2</v>
      </c>
      <c r="T105" s="2">
        <f>SUMIF(Q:Q,Data[[#This Row],[Order_Status]],O:O)</f>
        <v>40477276.296199858</v>
      </c>
    </row>
    <row r="106" spans="1:20" x14ac:dyDescent="0.3">
      <c r="A106" s="3">
        <v>500105</v>
      </c>
      <c r="B106" s="3">
        <v>10515</v>
      </c>
      <c r="C106" s="1">
        <v>46087</v>
      </c>
      <c r="D106" s="3">
        <v>28</v>
      </c>
      <c r="E106" t="s">
        <v>26</v>
      </c>
      <c r="F106" t="s">
        <v>145</v>
      </c>
      <c r="G106" t="s">
        <v>243</v>
      </c>
      <c r="H106" t="s">
        <v>35</v>
      </c>
      <c r="I106" t="s">
        <v>112</v>
      </c>
      <c r="J106" t="s">
        <v>113</v>
      </c>
      <c r="K106">
        <v>5</v>
      </c>
      <c r="L106" s="3">
        <v>6238.94</v>
      </c>
      <c r="M106" s="3">
        <f>Data[[#This Row],[Quantity]]*Data[[#This Row],[Unit_Price]]</f>
        <v>31194.699999999997</v>
      </c>
      <c r="N106" s="3">
        <v>26</v>
      </c>
      <c r="O106" s="3">
        <f>Data[[#This Row],[Total_Price]]*(1-Data[[#This Row],[Discount]]/100)</f>
        <v>23084.077999999998</v>
      </c>
      <c r="P106" t="s">
        <v>33</v>
      </c>
      <c r="Q106" t="s">
        <v>21</v>
      </c>
      <c r="R106">
        <v>3</v>
      </c>
      <c r="S106">
        <v>1</v>
      </c>
      <c r="T106" s="2">
        <f>SUMIF(Q:Q,Data[[#This Row],[Order_Status]],O:O)</f>
        <v>40477276.296199858</v>
      </c>
    </row>
    <row r="107" spans="1:20" x14ac:dyDescent="0.3">
      <c r="A107" s="3">
        <v>500106</v>
      </c>
      <c r="B107" s="3">
        <v>10047</v>
      </c>
      <c r="C107" s="1">
        <v>45787</v>
      </c>
      <c r="D107" s="3">
        <v>29</v>
      </c>
      <c r="E107" t="s">
        <v>26</v>
      </c>
      <c r="F107" t="s">
        <v>73</v>
      </c>
      <c r="G107" t="s">
        <v>229</v>
      </c>
      <c r="H107" t="s">
        <v>23</v>
      </c>
      <c r="I107" t="s">
        <v>59</v>
      </c>
      <c r="J107" t="s">
        <v>146</v>
      </c>
      <c r="K107">
        <v>1</v>
      </c>
      <c r="L107" s="3">
        <v>1664.8</v>
      </c>
      <c r="M107" s="3">
        <f>Data[[#This Row],[Quantity]]*Data[[#This Row],[Unit_Price]]</f>
        <v>1664.8</v>
      </c>
      <c r="N107" s="3">
        <v>24</v>
      </c>
      <c r="O107" s="3">
        <f>Data[[#This Row],[Total_Price]]*(1-Data[[#This Row],[Discount]]/100)</f>
        <v>1265.248</v>
      </c>
      <c r="P107" t="s">
        <v>51</v>
      </c>
      <c r="Q107" t="s">
        <v>21</v>
      </c>
      <c r="R107">
        <v>5</v>
      </c>
      <c r="S107">
        <v>3</v>
      </c>
      <c r="T107" s="2">
        <f>SUMIF(Q:Q,Data[[#This Row],[Order_Status]],O:O)</f>
        <v>40477276.296199858</v>
      </c>
    </row>
    <row r="108" spans="1:20" x14ac:dyDescent="0.3">
      <c r="A108" s="3">
        <v>500107</v>
      </c>
      <c r="B108" s="3">
        <v>11095</v>
      </c>
      <c r="C108" s="1">
        <v>46111</v>
      </c>
      <c r="D108" s="3">
        <v>42</v>
      </c>
      <c r="E108" t="s">
        <v>26</v>
      </c>
      <c r="F108" t="s">
        <v>57</v>
      </c>
      <c r="G108" t="s">
        <v>233</v>
      </c>
      <c r="H108" t="s">
        <v>35</v>
      </c>
      <c r="I108" t="s">
        <v>112</v>
      </c>
      <c r="J108" t="s">
        <v>147</v>
      </c>
      <c r="K108">
        <v>1</v>
      </c>
      <c r="L108" s="3">
        <v>6356.22</v>
      </c>
      <c r="M108" s="3">
        <f>Data[[#This Row],[Quantity]]*Data[[#This Row],[Unit_Price]]</f>
        <v>6356.22</v>
      </c>
      <c r="N108" s="3">
        <v>26</v>
      </c>
      <c r="O108" s="3">
        <f>Data[[#This Row],[Total_Price]]*(1-Data[[#This Row],[Discount]]/100)</f>
        <v>4703.6028000000006</v>
      </c>
      <c r="P108" t="s">
        <v>20</v>
      </c>
      <c r="Q108" t="s">
        <v>21</v>
      </c>
      <c r="R108">
        <v>5</v>
      </c>
      <c r="S108">
        <v>4</v>
      </c>
      <c r="T108" s="2">
        <f>SUMIF(Q:Q,Data[[#This Row],[Order_Status]],O:O)</f>
        <v>40477276.296199858</v>
      </c>
    </row>
    <row r="109" spans="1:20" x14ac:dyDescent="0.3">
      <c r="A109" s="3">
        <v>500108</v>
      </c>
      <c r="B109" s="3">
        <v>10450</v>
      </c>
      <c r="C109" s="1">
        <v>46180</v>
      </c>
      <c r="D109" s="3">
        <v>22</v>
      </c>
      <c r="E109" t="s">
        <v>15</v>
      </c>
      <c r="F109" t="s">
        <v>105</v>
      </c>
      <c r="G109" t="s">
        <v>243</v>
      </c>
      <c r="H109" t="s">
        <v>48</v>
      </c>
      <c r="I109" t="s">
        <v>124</v>
      </c>
      <c r="J109" t="s">
        <v>148</v>
      </c>
      <c r="K109">
        <v>1</v>
      </c>
      <c r="L109" s="3">
        <v>574.16</v>
      </c>
      <c r="M109" s="3">
        <f>Data[[#This Row],[Quantity]]*Data[[#This Row],[Unit_Price]]</f>
        <v>574.16</v>
      </c>
      <c r="N109" s="3">
        <v>3</v>
      </c>
      <c r="O109" s="3">
        <f>Data[[#This Row],[Total_Price]]*(1-Data[[#This Row],[Discount]]/100)</f>
        <v>556.93520000000001</v>
      </c>
      <c r="P109" t="s">
        <v>51</v>
      </c>
      <c r="Q109" t="s">
        <v>21</v>
      </c>
      <c r="R109">
        <v>4</v>
      </c>
      <c r="S109">
        <v>3</v>
      </c>
      <c r="T109" s="2">
        <f>SUMIF(Q:Q,Data[[#This Row],[Order_Status]],O:O)</f>
        <v>40477276.296199858</v>
      </c>
    </row>
    <row r="110" spans="1:20" x14ac:dyDescent="0.3">
      <c r="A110" s="3">
        <v>500109</v>
      </c>
      <c r="B110" s="3">
        <v>10381</v>
      </c>
      <c r="C110" s="1">
        <v>46199</v>
      </c>
      <c r="D110" s="3">
        <v>25</v>
      </c>
      <c r="E110" t="s">
        <v>26</v>
      </c>
      <c r="F110" t="s">
        <v>110</v>
      </c>
      <c r="G110" t="s">
        <v>229</v>
      </c>
      <c r="H110" t="s">
        <v>35</v>
      </c>
      <c r="I110" t="s">
        <v>36</v>
      </c>
      <c r="J110" t="s">
        <v>116</v>
      </c>
      <c r="K110">
        <v>1</v>
      </c>
      <c r="L110" s="3">
        <v>5274.4</v>
      </c>
      <c r="M110" s="3">
        <f>Data[[#This Row],[Quantity]]*Data[[#This Row],[Unit_Price]]</f>
        <v>5274.4</v>
      </c>
      <c r="N110" s="3">
        <v>24</v>
      </c>
      <c r="O110" s="3">
        <f>Data[[#This Row],[Total_Price]]*(1-Data[[#This Row],[Discount]]/100)</f>
        <v>4008.5439999999999</v>
      </c>
      <c r="P110" t="s">
        <v>51</v>
      </c>
      <c r="Q110" t="s">
        <v>21</v>
      </c>
      <c r="R110">
        <v>5</v>
      </c>
      <c r="S110">
        <v>1</v>
      </c>
      <c r="T110" s="2">
        <f>SUMIF(Q:Q,Data[[#This Row],[Order_Status]],O:O)</f>
        <v>40477276.296199858</v>
      </c>
    </row>
    <row r="111" spans="1:20" x14ac:dyDescent="0.3">
      <c r="A111" s="3">
        <v>500110</v>
      </c>
      <c r="B111" s="3">
        <v>10923</v>
      </c>
      <c r="C111" s="1">
        <v>46209</v>
      </c>
      <c r="D111" s="3">
        <v>35</v>
      </c>
      <c r="E111" t="s">
        <v>15</v>
      </c>
      <c r="F111" t="s">
        <v>73</v>
      </c>
      <c r="G111" t="s">
        <v>229</v>
      </c>
      <c r="H111" t="s">
        <v>48</v>
      </c>
      <c r="I111" t="s">
        <v>49</v>
      </c>
      <c r="J111" t="s">
        <v>50</v>
      </c>
      <c r="K111">
        <v>1</v>
      </c>
      <c r="L111" s="3">
        <v>496.33</v>
      </c>
      <c r="M111" s="3">
        <f>Data[[#This Row],[Quantity]]*Data[[#This Row],[Unit_Price]]</f>
        <v>496.33</v>
      </c>
      <c r="N111" s="3">
        <v>2</v>
      </c>
      <c r="O111" s="3">
        <f>Data[[#This Row],[Total_Price]]*(1-Data[[#This Row],[Discount]]/100)</f>
        <v>486.40339999999998</v>
      </c>
      <c r="P111" t="s">
        <v>20</v>
      </c>
      <c r="Q111" t="s">
        <v>21</v>
      </c>
      <c r="R111">
        <v>5</v>
      </c>
      <c r="S111">
        <v>3</v>
      </c>
      <c r="T111" s="2">
        <f>SUMIF(Q:Q,Data[[#This Row],[Order_Status]],O:O)</f>
        <v>40477276.296199858</v>
      </c>
    </row>
    <row r="112" spans="1:20" x14ac:dyDescent="0.3">
      <c r="A112" s="3">
        <v>500111</v>
      </c>
      <c r="B112" s="3">
        <v>10367</v>
      </c>
      <c r="C112" s="1">
        <v>46185</v>
      </c>
      <c r="D112" s="3">
        <v>36</v>
      </c>
      <c r="E112" t="s">
        <v>26</v>
      </c>
      <c r="F112" t="s">
        <v>107</v>
      </c>
      <c r="G112" t="s">
        <v>231</v>
      </c>
      <c r="H112" t="s">
        <v>17</v>
      </c>
      <c r="I112" t="s">
        <v>18</v>
      </c>
      <c r="J112" t="s">
        <v>149</v>
      </c>
      <c r="K112">
        <v>1</v>
      </c>
      <c r="L112" s="3">
        <v>38.450000000000003</v>
      </c>
      <c r="M112" s="3">
        <f>Data[[#This Row],[Quantity]]*Data[[#This Row],[Unit_Price]]</f>
        <v>38.450000000000003</v>
      </c>
      <c r="N112" s="3">
        <v>16</v>
      </c>
      <c r="O112" s="3">
        <f>Data[[#This Row],[Total_Price]]*(1-Data[[#This Row],[Discount]]/100)</f>
        <v>32.298000000000002</v>
      </c>
      <c r="P112" t="s">
        <v>33</v>
      </c>
      <c r="Q112" t="s">
        <v>21</v>
      </c>
      <c r="R112">
        <v>5</v>
      </c>
      <c r="S112">
        <v>4</v>
      </c>
      <c r="T112" s="2">
        <f>SUMIF(Q:Q,Data[[#This Row],[Order_Status]],O:O)</f>
        <v>40477276.296199858</v>
      </c>
    </row>
    <row r="113" spans="1:20" x14ac:dyDescent="0.3">
      <c r="A113" s="3">
        <v>500112</v>
      </c>
      <c r="B113" s="3">
        <v>11436</v>
      </c>
      <c r="C113" s="1">
        <v>45675</v>
      </c>
      <c r="D113" s="3">
        <v>37</v>
      </c>
      <c r="E113" t="s">
        <v>15</v>
      </c>
      <c r="F113" t="s">
        <v>38</v>
      </c>
      <c r="G113" t="s">
        <v>236</v>
      </c>
      <c r="H113" t="s">
        <v>30</v>
      </c>
      <c r="I113" t="s">
        <v>76</v>
      </c>
      <c r="J113" t="s">
        <v>77</v>
      </c>
      <c r="K113">
        <v>2</v>
      </c>
      <c r="L113" s="3">
        <v>58756.32</v>
      </c>
      <c r="M113" s="3">
        <f>Data[[#This Row],[Quantity]]*Data[[#This Row],[Unit_Price]]</f>
        <v>117512.64</v>
      </c>
      <c r="N113" s="3">
        <v>18</v>
      </c>
      <c r="O113" s="3">
        <f>Data[[#This Row],[Total_Price]]*(1-Data[[#This Row],[Discount]]/100)</f>
        <v>96360.36480000001</v>
      </c>
      <c r="P113" t="s">
        <v>20</v>
      </c>
      <c r="Q113" t="s">
        <v>21</v>
      </c>
      <c r="R113">
        <v>5</v>
      </c>
      <c r="S113">
        <v>3</v>
      </c>
      <c r="T113" s="2">
        <f>SUMIF(Q:Q,Data[[#This Row],[Order_Status]],O:O)</f>
        <v>40477276.296199858</v>
      </c>
    </row>
    <row r="114" spans="1:20" x14ac:dyDescent="0.3">
      <c r="A114" s="3">
        <v>500113</v>
      </c>
      <c r="B114" s="3">
        <v>10050</v>
      </c>
      <c r="C114" s="1">
        <v>45763</v>
      </c>
      <c r="D114" s="3">
        <v>15</v>
      </c>
      <c r="E114" t="s">
        <v>15</v>
      </c>
      <c r="F114" t="s">
        <v>27</v>
      </c>
      <c r="G114" t="s">
        <v>230</v>
      </c>
      <c r="H114" t="s">
        <v>48</v>
      </c>
      <c r="I114" t="s">
        <v>49</v>
      </c>
      <c r="J114" t="s">
        <v>56</v>
      </c>
      <c r="K114">
        <v>1</v>
      </c>
      <c r="L114" s="3">
        <v>717.39</v>
      </c>
      <c r="M114" s="3">
        <f>Data[[#This Row],[Quantity]]*Data[[#This Row],[Unit_Price]]</f>
        <v>717.39</v>
      </c>
      <c r="N114" s="3">
        <v>5</v>
      </c>
      <c r="O114" s="3">
        <f>Data[[#This Row],[Total_Price]]*(1-Data[[#This Row],[Discount]]/100)</f>
        <v>681.52049999999997</v>
      </c>
      <c r="P114" t="s">
        <v>33</v>
      </c>
      <c r="Q114" t="s">
        <v>21</v>
      </c>
      <c r="R114">
        <v>4</v>
      </c>
      <c r="S114">
        <v>5</v>
      </c>
      <c r="T114" s="2">
        <f>SUMIF(Q:Q,Data[[#This Row],[Order_Status]],O:O)</f>
        <v>40477276.296199858</v>
      </c>
    </row>
    <row r="115" spans="1:20" x14ac:dyDescent="0.3">
      <c r="A115" s="3">
        <v>500114</v>
      </c>
      <c r="B115" s="3">
        <v>11123</v>
      </c>
      <c r="C115" s="1">
        <v>45935</v>
      </c>
      <c r="D115" s="3">
        <v>41</v>
      </c>
      <c r="E115" t="s">
        <v>15</v>
      </c>
      <c r="F115" t="s">
        <v>73</v>
      </c>
      <c r="G115" t="s">
        <v>229</v>
      </c>
      <c r="H115" t="s">
        <v>83</v>
      </c>
      <c r="I115" t="s">
        <v>70</v>
      </c>
      <c r="J115" t="s">
        <v>120</v>
      </c>
      <c r="K115">
        <v>1</v>
      </c>
      <c r="L115" s="3">
        <v>590.07000000000005</v>
      </c>
      <c r="M115" s="3">
        <f>Data[[#This Row],[Quantity]]*Data[[#This Row],[Unit_Price]]</f>
        <v>590.07000000000005</v>
      </c>
      <c r="N115" s="3">
        <v>21</v>
      </c>
      <c r="O115" s="3">
        <f>Data[[#This Row],[Total_Price]]*(1-Data[[#This Row],[Discount]]/100)</f>
        <v>466.15530000000007</v>
      </c>
      <c r="P115" t="s">
        <v>20</v>
      </c>
      <c r="Q115" t="s">
        <v>21</v>
      </c>
      <c r="R115">
        <v>3</v>
      </c>
      <c r="S115">
        <v>2</v>
      </c>
      <c r="T115" s="2">
        <f>SUMIF(Q:Q,Data[[#This Row],[Order_Status]],O:O)</f>
        <v>40477276.296199858</v>
      </c>
    </row>
    <row r="116" spans="1:20" x14ac:dyDescent="0.3">
      <c r="A116" s="3">
        <v>500115</v>
      </c>
      <c r="B116" s="3">
        <v>10898</v>
      </c>
      <c r="C116" s="1">
        <v>45883</v>
      </c>
      <c r="D116" s="3">
        <v>36</v>
      </c>
      <c r="E116" t="s">
        <v>15</v>
      </c>
      <c r="F116" t="s">
        <v>69</v>
      </c>
      <c r="G116" t="s">
        <v>228</v>
      </c>
      <c r="H116" t="s">
        <v>48</v>
      </c>
      <c r="I116" t="s">
        <v>124</v>
      </c>
      <c r="J116" t="s">
        <v>125</v>
      </c>
      <c r="K116">
        <v>1</v>
      </c>
      <c r="L116" s="3">
        <v>428.81</v>
      </c>
      <c r="M116" s="3">
        <f>Data[[#This Row],[Quantity]]*Data[[#This Row],[Unit_Price]]</f>
        <v>428.81</v>
      </c>
      <c r="N116" s="3">
        <v>3</v>
      </c>
      <c r="O116" s="3">
        <f>Data[[#This Row],[Total_Price]]*(1-Data[[#This Row],[Discount]]/100)</f>
        <v>415.94569999999999</v>
      </c>
      <c r="P116" t="s">
        <v>41</v>
      </c>
      <c r="Q116" t="s">
        <v>21</v>
      </c>
      <c r="R116">
        <v>5</v>
      </c>
      <c r="S116">
        <v>4</v>
      </c>
      <c r="T116" s="2">
        <f>SUMIF(Q:Q,Data[[#This Row],[Order_Status]],O:O)</f>
        <v>40477276.296199858</v>
      </c>
    </row>
    <row r="117" spans="1:20" x14ac:dyDescent="0.3">
      <c r="A117" s="3">
        <v>500116</v>
      </c>
      <c r="B117" s="3">
        <v>11234</v>
      </c>
      <c r="C117" s="1">
        <v>45986</v>
      </c>
      <c r="D117" s="3">
        <v>62</v>
      </c>
      <c r="E117" t="s">
        <v>15</v>
      </c>
      <c r="F117" t="s">
        <v>42</v>
      </c>
      <c r="G117" t="s">
        <v>230</v>
      </c>
      <c r="H117" t="s">
        <v>30</v>
      </c>
      <c r="I117" t="s">
        <v>31</v>
      </c>
      <c r="J117" t="s">
        <v>94</v>
      </c>
      <c r="K117">
        <v>1</v>
      </c>
      <c r="L117" s="3">
        <v>41172.75</v>
      </c>
      <c r="M117" s="3">
        <f>Data[[#This Row],[Quantity]]*Data[[#This Row],[Unit_Price]]</f>
        <v>41172.75</v>
      </c>
      <c r="N117" s="3">
        <v>18</v>
      </c>
      <c r="O117" s="3">
        <f>Data[[#This Row],[Total_Price]]*(1-Data[[#This Row],[Discount]]/100)</f>
        <v>33761.655000000006</v>
      </c>
      <c r="P117" t="s">
        <v>81</v>
      </c>
      <c r="Q117" t="s">
        <v>21</v>
      </c>
      <c r="R117">
        <v>3</v>
      </c>
      <c r="S117">
        <v>3</v>
      </c>
      <c r="T117" s="2">
        <f>SUMIF(Q:Q,Data[[#This Row],[Order_Status]],O:O)</f>
        <v>40477276.296199858</v>
      </c>
    </row>
    <row r="118" spans="1:20" x14ac:dyDescent="0.3">
      <c r="A118" s="3">
        <v>500117</v>
      </c>
      <c r="B118" s="3">
        <v>11321</v>
      </c>
      <c r="C118" s="1">
        <v>45787</v>
      </c>
      <c r="D118" s="3">
        <v>35</v>
      </c>
      <c r="E118" t="s">
        <v>15</v>
      </c>
      <c r="F118" t="s">
        <v>93</v>
      </c>
      <c r="G118" t="s">
        <v>232</v>
      </c>
      <c r="H118" t="s">
        <v>30</v>
      </c>
      <c r="I118" t="s">
        <v>46</v>
      </c>
      <c r="J118" t="s">
        <v>126</v>
      </c>
      <c r="K118">
        <v>1</v>
      </c>
      <c r="L118" s="3">
        <v>26462.98</v>
      </c>
      <c r="M118" s="3">
        <f>Data[[#This Row],[Quantity]]*Data[[#This Row],[Unit_Price]]</f>
        <v>26462.98</v>
      </c>
      <c r="N118" s="3">
        <v>24</v>
      </c>
      <c r="O118" s="3">
        <f>Data[[#This Row],[Total_Price]]*(1-Data[[#This Row],[Discount]]/100)</f>
        <v>20111.864799999999</v>
      </c>
      <c r="P118" t="s">
        <v>51</v>
      </c>
      <c r="Q118" t="s">
        <v>21</v>
      </c>
      <c r="R118">
        <v>4</v>
      </c>
      <c r="S118">
        <v>2</v>
      </c>
      <c r="T118" s="2">
        <f>SUMIF(Q:Q,Data[[#This Row],[Order_Status]],O:O)</f>
        <v>40477276.296199858</v>
      </c>
    </row>
    <row r="119" spans="1:20" x14ac:dyDescent="0.3">
      <c r="A119" s="3">
        <v>500118</v>
      </c>
      <c r="B119" s="3">
        <v>10828</v>
      </c>
      <c r="C119" s="1">
        <v>46008</v>
      </c>
      <c r="D119" s="3">
        <v>28</v>
      </c>
      <c r="E119" t="s">
        <v>26</v>
      </c>
      <c r="F119" t="s">
        <v>34</v>
      </c>
      <c r="G119" t="s">
        <v>243</v>
      </c>
      <c r="H119" t="s">
        <v>23</v>
      </c>
      <c r="I119" t="s">
        <v>28</v>
      </c>
      <c r="J119" t="s">
        <v>150</v>
      </c>
      <c r="K119">
        <v>1</v>
      </c>
      <c r="L119" s="3">
        <v>3934.75</v>
      </c>
      <c r="M119" s="3">
        <f>Data[[#This Row],[Quantity]]*Data[[#This Row],[Unit_Price]]</f>
        <v>3934.75</v>
      </c>
      <c r="N119" s="3">
        <v>23</v>
      </c>
      <c r="O119" s="3">
        <f>Data[[#This Row],[Total_Price]]*(1-Data[[#This Row],[Discount]]/100)</f>
        <v>3029.7575000000002</v>
      </c>
      <c r="P119" t="s">
        <v>33</v>
      </c>
      <c r="Q119" t="s">
        <v>21</v>
      </c>
      <c r="R119">
        <v>5</v>
      </c>
      <c r="S119">
        <v>7</v>
      </c>
      <c r="T119" s="2">
        <f>SUMIF(Q:Q,Data[[#This Row],[Order_Status]],O:O)</f>
        <v>40477276.296199858</v>
      </c>
    </row>
    <row r="120" spans="1:20" x14ac:dyDescent="0.3">
      <c r="A120" s="3">
        <v>500119</v>
      </c>
      <c r="B120" s="3">
        <v>11256</v>
      </c>
      <c r="C120" s="1">
        <v>46198</v>
      </c>
      <c r="D120" s="3">
        <v>21</v>
      </c>
      <c r="E120" t="s">
        <v>26</v>
      </c>
      <c r="F120" t="s">
        <v>27</v>
      </c>
      <c r="G120" t="s">
        <v>230</v>
      </c>
      <c r="H120" t="s">
        <v>30</v>
      </c>
      <c r="I120" t="s">
        <v>76</v>
      </c>
      <c r="J120" t="s">
        <v>92</v>
      </c>
      <c r="K120">
        <v>1</v>
      </c>
      <c r="L120" s="3">
        <v>59674.19</v>
      </c>
      <c r="M120" s="3">
        <f>Data[[#This Row],[Quantity]]*Data[[#This Row],[Unit_Price]]</f>
        <v>59674.19</v>
      </c>
      <c r="N120" s="3">
        <v>6</v>
      </c>
      <c r="O120" s="3">
        <f>Data[[#This Row],[Total_Price]]*(1-Data[[#This Row],[Discount]]/100)</f>
        <v>56093.738599999997</v>
      </c>
      <c r="P120" t="s">
        <v>20</v>
      </c>
      <c r="Q120" t="s">
        <v>66</v>
      </c>
      <c r="R120">
        <v>4</v>
      </c>
      <c r="S120">
        <v>0</v>
      </c>
      <c r="T120" s="2">
        <f>SUMIF(Q:Q,Data[[#This Row],[Order_Status]],O:O)</f>
        <v>3077928.2320000008</v>
      </c>
    </row>
    <row r="121" spans="1:20" x14ac:dyDescent="0.3">
      <c r="A121" s="3">
        <v>500120</v>
      </c>
      <c r="B121" s="3">
        <v>11173</v>
      </c>
      <c r="C121" s="1">
        <v>46062</v>
      </c>
      <c r="D121" s="3">
        <v>35</v>
      </c>
      <c r="E121" t="s">
        <v>15</v>
      </c>
      <c r="F121" t="s">
        <v>16</v>
      </c>
      <c r="G121" t="s">
        <v>228</v>
      </c>
      <c r="H121" t="s">
        <v>17</v>
      </c>
      <c r="I121" t="s">
        <v>74</v>
      </c>
      <c r="J121" t="s">
        <v>151</v>
      </c>
      <c r="K121">
        <v>2</v>
      </c>
      <c r="L121" s="3">
        <v>177.98</v>
      </c>
      <c r="M121" s="3">
        <f>Data[[#This Row],[Quantity]]*Data[[#This Row],[Unit_Price]]</f>
        <v>355.96</v>
      </c>
      <c r="N121" s="3">
        <v>18</v>
      </c>
      <c r="O121" s="3">
        <f>Data[[#This Row],[Total_Price]]*(1-Data[[#This Row],[Discount]]/100)</f>
        <v>291.88720000000001</v>
      </c>
      <c r="P121" t="s">
        <v>41</v>
      </c>
      <c r="Q121" t="s">
        <v>66</v>
      </c>
      <c r="R121">
        <v>1</v>
      </c>
      <c r="S121">
        <v>0</v>
      </c>
      <c r="T121" s="2">
        <f>SUMIF(Q:Q,Data[[#This Row],[Order_Status]],O:O)</f>
        <v>3077928.2320000008</v>
      </c>
    </row>
    <row r="122" spans="1:20" x14ac:dyDescent="0.3">
      <c r="A122" s="3">
        <v>500121</v>
      </c>
      <c r="B122" s="3">
        <v>10899</v>
      </c>
      <c r="C122" s="1">
        <v>45733</v>
      </c>
      <c r="D122" s="3">
        <v>47</v>
      </c>
      <c r="E122" t="s">
        <v>26</v>
      </c>
      <c r="F122" t="s">
        <v>102</v>
      </c>
      <c r="G122" t="s">
        <v>245</v>
      </c>
      <c r="H122" t="s">
        <v>17</v>
      </c>
      <c r="I122" t="s">
        <v>18</v>
      </c>
      <c r="J122" t="s">
        <v>149</v>
      </c>
      <c r="K122">
        <v>2</v>
      </c>
      <c r="L122" s="3">
        <v>38.56</v>
      </c>
      <c r="M122" s="3">
        <f>Data[[#This Row],[Quantity]]*Data[[#This Row],[Unit_Price]]</f>
        <v>77.12</v>
      </c>
      <c r="N122" s="3">
        <v>27</v>
      </c>
      <c r="O122" s="3">
        <f>Data[[#This Row],[Total_Price]]*(1-Data[[#This Row],[Discount]]/100)</f>
        <v>56.297600000000003</v>
      </c>
      <c r="P122" t="s">
        <v>33</v>
      </c>
      <c r="Q122" t="s">
        <v>44</v>
      </c>
      <c r="R122">
        <v>3</v>
      </c>
      <c r="S122">
        <v>3</v>
      </c>
      <c r="T122" s="2">
        <f>SUMIF(Q:Q,Data[[#This Row],[Order_Status]],O:O)</f>
        <v>1813400.6490999996</v>
      </c>
    </row>
    <row r="123" spans="1:20" x14ac:dyDescent="0.3">
      <c r="A123" s="3">
        <v>500122</v>
      </c>
      <c r="B123" s="3">
        <v>10962</v>
      </c>
      <c r="C123" s="1">
        <v>46080</v>
      </c>
      <c r="D123" s="3">
        <v>49</v>
      </c>
      <c r="E123" t="s">
        <v>26</v>
      </c>
      <c r="F123" t="s">
        <v>78</v>
      </c>
      <c r="G123" t="s">
        <v>242</v>
      </c>
      <c r="H123" t="s">
        <v>48</v>
      </c>
      <c r="I123" t="s">
        <v>79</v>
      </c>
      <c r="J123" t="s">
        <v>152</v>
      </c>
      <c r="K123">
        <v>1</v>
      </c>
      <c r="L123" s="3">
        <v>739.5</v>
      </c>
      <c r="M123" s="3">
        <f>Data[[#This Row],[Quantity]]*Data[[#This Row],[Unit_Price]]</f>
        <v>739.5</v>
      </c>
      <c r="N123" s="3">
        <v>18</v>
      </c>
      <c r="O123" s="3">
        <f>Data[[#This Row],[Total_Price]]*(1-Data[[#This Row],[Discount]]/100)</f>
        <v>606.3900000000001</v>
      </c>
      <c r="P123" t="s">
        <v>33</v>
      </c>
      <c r="Q123" t="s">
        <v>21</v>
      </c>
      <c r="R123">
        <v>2</v>
      </c>
      <c r="S123">
        <v>1</v>
      </c>
      <c r="T123" s="2">
        <f>SUMIF(Q:Q,Data[[#This Row],[Order_Status]],O:O)</f>
        <v>40477276.296199858</v>
      </c>
    </row>
    <row r="124" spans="1:20" x14ac:dyDescent="0.3">
      <c r="A124" s="3">
        <v>500123</v>
      </c>
      <c r="B124" s="3">
        <v>10101</v>
      </c>
      <c r="C124" s="1">
        <v>46190</v>
      </c>
      <c r="D124" s="3">
        <v>18</v>
      </c>
      <c r="E124" t="s">
        <v>15</v>
      </c>
      <c r="F124" t="s">
        <v>107</v>
      </c>
      <c r="G124" t="s">
        <v>231</v>
      </c>
      <c r="H124" t="s">
        <v>23</v>
      </c>
      <c r="I124" t="s">
        <v>70</v>
      </c>
      <c r="J124" t="s">
        <v>97</v>
      </c>
      <c r="K124">
        <v>1</v>
      </c>
      <c r="L124" s="3">
        <v>2009.08</v>
      </c>
      <c r="M124" s="3">
        <f>Data[[#This Row],[Quantity]]*Data[[#This Row],[Unit_Price]]</f>
        <v>2009.08</v>
      </c>
      <c r="N124" s="3">
        <v>18</v>
      </c>
      <c r="O124" s="3">
        <f>Data[[#This Row],[Total_Price]]*(1-Data[[#This Row],[Discount]]/100)</f>
        <v>1647.4456</v>
      </c>
      <c r="P124" t="s">
        <v>33</v>
      </c>
      <c r="Q124" t="s">
        <v>21</v>
      </c>
      <c r="R124">
        <v>5</v>
      </c>
      <c r="S124">
        <v>3</v>
      </c>
      <c r="T124" s="2">
        <f>SUMIF(Q:Q,Data[[#This Row],[Order_Status]],O:O)</f>
        <v>40477276.296199858</v>
      </c>
    </row>
    <row r="125" spans="1:20" x14ac:dyDescent="0.3">
      <c r="A125" s="3">
        <v>500124</v>
      </c>
      <c r="B125" s="3">
        <v>10454</v>
      </c>
      <c r="C125" s="1">
        <v>45980</v>
      </c>
      <c r="D125" s="3">
        <v>40</v>
      </c>
      <c r="E125" t="s">
        <v>15</v>
      </c>
      <c r="F125" t="s">
        <v>78</v>
      </c>
      <c r="G125" t="s">
        <v>242</v>
      </c>
      <c r="H125" t="s">
        <v>48</v>
      </c>
      <c r="I125" t="s">
        <v>49</v>
      </c>
      <c r="J125" t="s">
        <v>50</v>
      </c>
      <c r="K125">
        <v>1</v>
      </c>
      <c r="L125" s="3">
        <v>520.54999999999995</v>
      </c>
      <c r="M125" s="3">
        <f>Data[[#This Row],[Quantity]]*Data[[#This Row],[Unit_Price]]</f>
        <v>520.54999999999995</v>
      </c>
      <c r="N125" s="3">
        <v>21</v>
      </c>
      <c r="O125" s="3">
        <f>Data[[#This Row],[Total_Price]]*(1-Data[[#This Row],[Discount]]/100)</f>
        <v>411.23449999999997</v>
      </c>
      <c r="P125" t="s">
        <v>33</v>
      </c>
      <c r="Q125" t="s">
        <v>21</v>
      </c>
      <c r="R125">
        <v>5</v>
      </c>
      <c r="S125">
        <v>5</v>
      </c>
      <c r="T125" s="2">
        <f>SUMIF(Q:Q,Data[[#This Row],[Order_Status]],O:O)</f>
        <v>40477276.296199858</v>
      </c>
    </row>
    <row r="126" spans="1:20" x14ac:dyDescent="0.3">
      <c r="A126" s="3">
        <v>500125</v>
      </c>
      <c r="B126" s="3">
        <v>11229</v>
      </c>
      <c r="C126" s="1">
        <v>46044</v>
      </c>
      <c r="D126" s="3">
        <v>45</v>
      </c>
      <c r="E126" t="s">
        <v>26</v>
      </c>
      <c r="F126" t="s">
        <v>67</v>
      </c>
      <c r="G126" t="s">
        <v>235</v>
      </c>
      <c r="H126" t="s">
        <v>48</v>
      </c>
      <c r="I126" t="s">
        <v>98</v>
      </c>
      <c r="J126" t="s">
        <v>153</v>
      </c>
      <c r="K126">
        <v>1</v>
      </c>
      <c r="L126" s="3">
        <v>349.08</v>
      </c>
      <c r="M126" s="3">
        <f>Data[[#This Row],[Quantity]]*Data[[#This Row],[Unit_Price]]</f>
        <v>349.08</v>
      </c>
      <c r="N126" s="3">
        <v>25</v>
      </c>
      <c r="O126" s="3">
        <f>Data[[#This Row],[Total_Price]]*(1-Data[[#This Row],[Discount]]/100)</f>
        <v>261.81</v>
      </c>
      <c r="P126" t="s">
        <v>33</v>
      </c>
      <c r="Q126" t="s">
        <v>21</v>
      </c>
      <c r="R126">
        <v>3</v>
      </c>
      <c r="S126">
        <v>4</v>
      </c>
      <c r="T126" s="2">
        <f>SUMIF(Q:Q,Data[[#This Row],[Order_Status]],O:O)</f>
        <v>40477276.296199858</v>
      </c>
    </row>
    <row r="127" spans="1:20" x14ac:dyDescent="0.3">
      <c r="A127" s="3">
        <v>500126</v>
      </c>
      <c r="B127" s="3">
        <v>10332</v>
      </c>
      <c r="C127" s="1">
        <v>46208</v>
      </c>
      <c r="D127" s="3">
        <v>24</v>
      </c>
      <c r="E127" t="s">
        <v>26</v>
      </c>
      <c r="F127" t="s">
        <v>73</v>
      </c>
      <c r="G127" t="s">
        <v>229</v>
      </c>
      <c r="H127" t="s">
        <v>85</v>
      </c>
      <c r="I127" t="s">
        <v>86</v>
      </c>
      <c r="J127" t="s">
        <v>154</v>
      </c>
      <c r="K127">
        <v>1</v>
      </c>
      <c r="L127" s="3">
        <v>569.58000000000004</v>
      </c>
      <c r="M127" s="3">
        <f>Data[[#This Row],[Quantity]]*Data[[#This Row],[Unit_Price]]</f>
        <v>569.58000000000004</v>
      </c>
      <c r="N127" s="3">
        <v>28</v>
      </c>
      <c r="O127" s="3">
        <f>Data[[#This Row],[Total_Price]]*(1-Data[[#This Row],[Discount]]/100)</f>
        <v>410.0976</v>
      </c>
      <c r="P127" t="s">
        <v>33</v>
      </c>
      <c r="Q127" t="s">
        <v>21</v>
      </c>
      <c r="R127">
        <v>5</v>
      </c>
      <c r="S127">
        <v>2</v>
      </c>
      <c r="T127" s="2">
        <f>SUMIF(Q:Q,Data[[#This Row],[Order_Status]],O:O)</f>
        <v>40477276.296199858</v>
      </c>
    </row>
    <row r="128" spans="1:20" x14ac:dyDescent="0.3">
      <c r="A128" s="3">
        <v>500127</v>
      </c>
      <c r="B128" s="3">
        <v>10507</v>
      </c>
      <c r="C128" s="1">
        <v>46184</v>
      </c>
      <c r="D128" s="3">
        <v>27</v>
      </c>
      <c r="E128" t="s">
        <v>26</v>
      </c>
      <c r="F128" t="s">
        <v>45</v>
      </c>
      <c r="G128" t="s">
        <v>243</v>
      </c>
      <c r="H128" t="s">
        <v>23</v>
      </c>
      <c r="I128" t="s">
        <v>28</v>
      </c>
      <c r="J128" t="s">
        <v>29</v>
      </c>
      <c r="K128">
        <v>1</v>
      </c>
      <c r="L128" s="3">
        <v>2431.2800000000002</v>
      </c>
      <c r="M128" s="3">
        <f>Data[[#This Row],[Quantity]]*Data[[#This Row],[Unit_Price]]</f>
        <v>2431.2800000000002</v>
      </c>
      <c r="N128" s="3">
        <v>25</v>
      </c>
      <c r="O128" s="3">
        <f>Data[[#This Row],[Total_Price]]*(1-Data[[#This Row],[Discount]]/100)</f>
        <v>1823.46</v>
      </c>
      <c r="P128" t="s">
        <v>41</v>
      </c>
      <c r="Q128" t="s">
        <v>21</v>
      </c>
      <c r="R128">
        <v>2</v>
      </c>
      <c r="S128">
        <v>3</v>
      </c>
      <c r="T128" s="2">
        <f>SUMIF(Q:Q,Data[[#This Row],[Order_Status]],O:O)</f>
        <v>40477276.296199858</v>
      </c>
    </row>
    <row r="129" spans="1:20" x14ac:dyDescent="0.3">
      <c r="A129" s="3">
        <v>500128</v>
      </c>
      <c r="B129" s="3">
        <v>11335</v>
      </c>
      <c r="C129" s="1">
        <v>46185</v>
      </c>
      <c r="D129" s="3">
        <v>36</v>
      </c>
      <c r="E129" t="s">
        <v>15</v>
      </c>
      <c r="F129" t="s">
        <v>73</v>
      </c>
      <c r="G129" t="s">
        <v>229</v>
      </c>
      <c r="H129" t="s">
        <v>35</v>
      </c>
      <c r="I129" t="s">
        <v>64</v>
      </c>
      <c r="J129" t="s">
        <v>155</v>
      </c>
      <c r="K129">
        <v>2</v>
      </c>
      <c r="L129" s="3">
        <v>818.21</v>
      </c>
      <c r="M129" s="3">
        <f>Data[[#This Row],[Quantity]]*Data[[#This Row],[Unit_Price]]</f>
        <v>1636.42</v>
      </c>
      <c r="N129" s="3">
        <v>6</v>
      </c>
      <c r="O129" s="3">
        <f>Data[[#This Row],[Total_Price]]*(1-Data[[#This Row],[Discount]]/100)</f>
        <v>1538.2348</v>
      </c>
      <c r="P129" t="s">
        <v>20</v>
      </c>
      <c r="Q129" t="s">
        <v>21</v>
      </c>
      <c r="R129">
        <v>4</v>
      </c>
      <c r="S129">
        <v>6</v>
      </c>
      <c r="T129" s="2">
        <f>SUMIF(Q:Q,Data[[#This Row],[Order_Status]],O:O)</f>
        <v>40477276.296199858</v>
      </c>
    </row>
    <row r="130" spans="1:20" x14ac:dyDescent="0.3">
      <c r="A130" s="3">
        <v>500129</v>
      </c>
      <c r="B130" s="3">
        <v>10186</v>
      </c>
      <c r="C130" s="1">
        <v>46055</v>
      </c>
      <c r="D130" s="3">
        <v>42</v>
      </c>
      <c r="E130" t="s">
        <v>26</v>
      </c>
      <c r="F130" t="s">
        <v>34</v>
      </c>
      <c r="G130" t="s">
        <v>243</v>
      </c>
      <c r="H130" t="s">
        <v>35</v>
      </c>
      <c r="I130" t="s">
        <v>64</v>
      </c>
      <c r="J130" t="s">
        <v>156</v>
      </c>
      <c r="K130">
        <v>1</v>
      </c>
      <c r="L130" s="3">
        <v>1978.35</v>
      </c>
      <c r="M130" s="3">
        <f>Data[[#This Row],[Quantity]]*Data[[#This Row],[Unit_Price]]</f>
        <v>1978.35</v>
      </c>
      <c r="N130" s="3">
        <v>17</v>
      </c>
      <c r="O130" s="3">
        <f>Data[[#This Row],[Total_Price]]*(1-Data[[#This Row],[Discount]]/100)</f>
        <v>1642.0304999999998</v>
      </c>
      <c r="P130" t="s">
        <v>20</v>
      </c>
      <c r="Q130" t="s">
        <v>21</v>
      </c>
      <c r="R130">
        <v>4</v>
      </c>
      <c r="S130">
        <v>5</v>
      </c>
      <c r="T130" s="2">
        <f>SUMIF(Q:Q,Data[[#This Row],[Order_Status]],O:O)</f>
        <v>40477276.296199858</v>
      </c>
    </row>
    <row r="131" spans="1:20" x14ac:dyDescent="0.3">
      <c r="A131" s="3">
        <v>500130</v>
      </c>
      <c r="B131" s="3">
        <v>10929</v>
      </c>
      <c r="C131" s="1">
        <v>45674</v>
      </c>
      <c r="D131" s="3">
        <v>51</v>
      </c>
      <c r="E131" t="s">
        <v>26</v>
      </c>
      <c r="F131" t="s">
        <v>57</v>
      </c>
      <c r="G131" t="s">
        <v>233</v>
      </c>
      <c r="H131" t="s">
        <v>83</v>
      </c>
      <c r="I131" t="s">
        <v>141</v>
      </c>
      <c r="J131" t="s">
        <v>142</v>
      </c>
      <c r="K131">
        <v>1</v>
      </c>
      <c r="L131" s="3">
        <v>2065.37</v>
      </c>
      <c r="M131" s="3">
        <f>Data[[#This Row],[Quantity]]*Data[[#This Row],[Unit_Price]]</f>
        <v>2065.37</v>
      </c>
      <c r="N131" s="3">
        <v>13</v>
      </c>
      <c r="O131" s="3">
        <f>Data[[#This Row],[Total_Price]]*(1-Data[[#This Row],[Discount]]/100)</f>
        <v>1796.8718999999999</v>
      </c>
      <c r="P131" t="s">
        <v>33</v>
      </c>
      <c r="Q131" t="s">
        <v>21</v>
      </c>
      <c r="R131">
        <v>4</v>
      </c>
      <c r="S131">
        <v>6</v>
      </c>
      <c r="T131" s="2">
        <f>SUMIF(Q:Q,Data[[#This Row],[Order_Status]],O:O)</f>
        <v>40477276.296199858</v>
      </c>
    </row>
    <row r="132" spans="1:20" x14ac:dyDescent="0.3">
      <c r="A132" s="3">
        <v>500131</v>
      </c>
      <c r="B132" s="3">
        <v>11242</v>
      </c>
      <c r="C132" s="1">
        <v>46102</v>
      </c>
      <c r="D132" s="3">
        <v>32</v>
      </c>
      <c r="E132" t="s">
        <v>26</v>
      </c>
      <c r="F132" t="s">
        <v>102</v>
      </c>
      <c r="G132" t="s">
        <v>245</v>
      </c>
      <c r="H132" t="s">
        <v>35</v>
      </c>
      <c r="I132" t="s">
        <v>112</v>
      </c>
      <c r="J132" t="s">
        <v>121</v>
      </c>
      <c r="K132">
        <v>2</v>
      </c>
      <c r="L132" s="3">
        <v>7721.08</v>
      </c>
      <c r="M132" s="3">
        <f>Data[[#This Row],[Quantity]]*Data[[#This Row],[Unit_Price]]</f>
        <v>15442.16</v>
      </c>
      <c r="N132" s="3">
        <v>28</v>
      </c>
      <c r="O132" s="3">
        <f>Data[[#This Row],[Total_Price]]*(1-Data[[#This Row],[Discount]]/100)</f>
        <v>11118.3552</v>
      </c>
      <c r="P132" t="s">
        <v>33</v>
      </c>
      <c r="Q132" t="s">
        <v>21</v>
      </c>
      <c r="R132">
        <v>5</v>
      </c>
      <c r="S132">
        <v>3</v>
      </c>
      <c r="T132" s="2">
        <f>SUMIF(Q:Q,Data[[#This Row],[Order_Status]],O:O)</f>
        <v>40477276.296199858</v>
      </c>
    </row>
    <row r="133" spans="1:20" x14ac:dyDescent="0.3">
      <c r="A133" s="3">
        <v>500132</v>
      </c>
      <c r="B133" s="3">
        <v>10228</v>
      </c>
      <c r="C133" s="1">
        <v>45945</v>
      </c>
      <c r="D133" s="3">
        <v>22</v>
      </c>
      <c r="E133" t="s">
        <v>26</v>
      </c>
      <c r="F133" t="s">
        <v>67</v>
      </c>
      <c r="G133" t="s">
        <v>235</v>
      </c>
      <c r="H133" t="s">
        <v>23</v>
      </c>
      <c r="I133" t="s">
        <v>70</v>
      </c>
      <c r="J133" t="s">
        <v>106</v>
      </c>
      <c r="K133">
        <v>2</v>
      </c>
      <c r="L133" s="3">
        <v>2427.92</v>
      </c>
      <c r="M133" s="3">
        <f>Data[[#This Row],[Quantity]]*Data[[#This Row],[Unit_Price]]</f>
        <v>4855.84</v>
      </c>
      <c r="N133" s="3">
        <v>5</v>
      </c>
      <c r="O133" s="3">
        <f>Data[[#This Row],[Total_Price]]*(1-Data[[#This Row],[Discount]]/100)</f>
        <v>4613.0479999999998</v>
      </c>
      <c r="P133" t="s">
        <v>51</v>
      </c>
      <c r="Q133" t="s">
        <v>21</v>
      </c>
      <c r="R133">
        <v>4</v>
      </c>
      <c r="S133">
        <v>3</v>
      </c>
      <c r="T133" s="2">
        <f>SUMIF(Q:Q,Data[[#This Row],[Order_Status]],O:O)</f>
        <v>40477276.296199858</v>
      </c>
    </row>
    <row r="134" spans="1:20" x14ac:dyDescent="0.3">
      <c r="A134" s="3">
        <v>500133</v>
      </c>
      <c r="B134" s="3">
        <v>10769</v>
      </c>
      <c r="C134" s="1">
        <v>45758</v>
      </c>
      <c r="D134" s="3">
        <v>27</v>
      </c>
      <c r="E134" t="s">
        <v>26</v>
      </c>
      <c r="F134" t="s">
        <v>88</v>
      </c>
      <c r="G134" t="s">
        <v>241</v>
      </c>
      <c r="H134" t="s">
        <v>30</v>
      </c>
      <c r="I134" t="s">
        <v>76</v>
      </c>
      <c r="J134" t="s">
        <v>144</v>
      </c>
      <c r="K134">
        <v>1</v>
      </c>
      <c r="L134" s="3">
        <v>63620.6</v>
      </c>
      <c r="M134" s="3">
        <f>Data[[#This Row],[Quantity]]*Data[[#This Row],[Unit_Price]]</f>
        <v>63620.6</v>
      </c>
      <c r="N134" s="3">
        <v>26</v>
      </c>
      <c r="O134" s="3">
        <f>Data[[#This Row],[Total_Price]]*(1-Data[[#This Row],[Discount]]/100)</f>
        <v>47079.243999999999</v>
      </c>
      <c r="P134" t="s">
        <v>51</v>
      </c>
      <c r="Q134" t="s">
        <v>21</v>
      </c>
      <c r="R134">
        <v>4</v>
      </c>
      <c r="S134">
        <v>5</v>
      </c>
      <c r="T134" s="2">
        <f>SUMIF(Q:Q,Data[[#This Row],[Order_Status]],O:O)</f>
        <v>40477276.296199858</v>
      </c>
    </row>
    <row r="135" spans="1:20" x14ac:dyDescent="0.3">
      <c r="A135" s="3">
        <v>500134</v>
      </c>
      <c r="B135" s="3">
        <v>11339</v>
      </c>
      <c r="C135" s="1">
        <v>45930</v>
      </c>
      <c r="D135" s="3">
        <v>30</v>
      </c>
      <c r="E135" t="s">
        <v>15</v>
      </c>
      <c r="F135" t="s">
        <v>88</v>
      </c>
      <c r="G135" t="s">
        <v>241</v>
      </c>
      <c r="H135" t="s">
        <v>35</v>
      </c>
      <c r="I135" t="s">
        <v>53</v>
      </c>
      <c r="J135" t="s">
        <v>114</v>
      </c>
      <c r="K135">
        <v>1</v>
      </c>
      <c r="L135" s="3">
        <v>853.9</v>
      </c>
      <c r="M135" s="3">
        <f>Data[[#This Row],[Quantity]]*Data[[#This Row],[Unit_Price]]</f>
        <v>853.9</v>
      </c>
      <c r="N135" s="3">
        <v>29</v>
      </c>
      <c r="O135" s="3">
        <f>Data[[#This Row],[Total_Price]]*(1-Data[[#This Row],[Discount]]/100)</f>
        <v>606.26900000000001</v>
      </c>
      <c r="P135" t="s">
        <v>81</v>
      </c>
      <c r="Q135" t="s">
        <v>21</v>
      </c>
      <c r="R135">
        <v>4</v>
      </c>
      <c r="S135">
        <v>6</v>
      </c>
      <c r="T135" s="2">
        <f>SUMIF(Q:Q,Data[[#This Row],[Order_Status]],O:O)</f>
        <v>40477276.296199858</v>
      </c>
    </row>
    <row r="136" spans="1:20" x14ac:dyDescent="0.3">
      <c r="A136" s="3">
        <v>500135</v>
      </c>
      <c r="B136" s="3">
        <v>11061</v>
      </c>
      <c r="C136" s="1">
        <v>45794</v>
      </c>
      <c r="D136" s="3">
        <v>42</v>
      </c>
      <c r="E136" t="s">
        <v>26</v>
      </c>
      <c r="F136" t="s">
        <v>157</v>
      </c>
      <c r="G136" t="s">
        <v>237</v>
      </c>
      <c r="H136" t="s">
        <v>48</v>
      </c>
      <c r="I136" t="s">
        <v>98</v>
      </c>
      <c r="J136" t="s">
        <v>153</v>
      </c>
      <c r="K136">
        <v>2</v>
      </c>
      <c r="L136" s="3">
        <v>329.65</v>
      </c>
      <c r="M136" s="3">
        <f>Data[[#This Row],[Quantity]]*Data[[#This Row],[Unit_Price]]</f>
        <v>659.3</v>
      </c>
      <c r="N136" s="3">
        <v>19</v>
      </c>
      <c r="O136" s="3">
        <f>Data[[#This Row],[Total_Price]]*(1-Data[[#This Row],[Discount]]/100)</f>
        <v>534.03300000000002</v>
      </c>
      <c r="P136" t="s">
        <v>33</v>
      </c>
      <c r="Q136" t="s">
        <v>21</v>
      </c>
      <c r="R136">
        <v>5</v>
      </c>
      <c r="S136">
        <v>3</v>
      </c>
      <c r="T136" s="2">
        <f>SUMIF(Q:Q,Data[[#This Row],[Order_Status]],O:O)</f>
        <v>40477276.296199858</v>
      </c>
    </row>
    <row r="137" spans="1:20" x14ac:dyDescent="0.3">
      <c r="A137" s="3">
        <v>500136</v>
      </c>
      <c r="B137" s="3">
        <v>10433</v>
      </c>
      <c r="C137" s="1">
        <v>46153</v>
      </c>
      <c r="D137" s="3">
        <v>31</v>
      </c>
      <c r="E137" t="s">
        <v>15</v>
      </c>
      <c r="F137" t="s">
        <v>73</v>
      </c>
      <c r="G137" t="s">
        <v>229</v>
      </c>
      <c r="H137" t="s">
        <v>48</v>
      </c>
      <c r="I137" t="s">
        <v>124</v>
      </c>
      <c r="J137" t="s">
        <v>125</v>
      </c>
      <c r="K137">
        <v>1</v>
      </c>
      <c r="L137" s="3">
        <v>438.23</v>
      </c>
      <c r="M137" s="3">
        <f>Data[[#This Row],[Quantity]]*Data[[#This Row],[Unit_Price]]</f>
        <v>438.23</v>
      </c>
      <c r="N137" s="3">
        <v>12</v>
      </c>
      <c r="O137" s="3">
        <f>Data[[#This Row],[Total_Price]]*(1-Data[[#This Row],[Discount]]/100)</f>
        <v>385.64240000000001</v>
      </c>
      <c r="P137" t="s">
        <v>33</v>
      </c>
      <c r="Q137" t="s">
        <v>21</v>
      </c>
      <c r="R137">
        <v>3</v>
      </c>
      <c r="S137">
        <v>4</v>
      </c>
      <c r="T137" s="2">
        <f>SUMIF(Q:Q,Data[[#This Row],[Order_Status]],O:O)</f>
        <v>40477276.296199858</v>
      </c>
    </row>
    <row r="138" spans="1:20" x14ac:dyDescent="0.3">
      <c r="A138" s="3">
        <v>500137</v>
      </c>
      <c r="B138" s="3">
        <v>11154</v>
      </c>
      <c r="C138" s="1">
        <v>45741</v>
      </c>
      <c r="D138" s="3">
        <v>19</v>
      </c>
      <c r="E138" t="s">
        <v>26</v>
      </c>
      <c r="F138" t="s">
        <v>57</v>
      </c>
      <c r="G138" t="s">
        <v>233</v>
      </c>
      <c r="H138" t="s">
        <v>30</v>
      </c>
      <c r="I138" t="s">
        <v>46</v>
      </c>
      <c r="J138" t="s">
        <v>140</v>
      </c>
      <c r="K138">
        <v>1</v>
      </c>
      <c r="L138" s="3">
        <v>30615.39</v>
      </c>
      <c r="M138" s="3">
        <f>Data[[#This Row],[Quantity]]*Data[[#This Row],[Unit_Price]]</f>
        <v>30615.39</v>
      </c>
      <c r="N138" s="3">
        <v>27</v>
      </c>
      <c r="O138" s="3">
        <f>Data[[#This Row],[Total_Price]]*(1-Data[[#This Row],[Discount]]/100)</f>
        <v>22349.234699999997</v>
      </c>
      <c r="P138" t="s">
        <v>20</v>
      </c>
      <c r="Q138" t="s">
        <v>21</v>
      </c>
      <c r="R138">
        <v>5</v>
      </c>
      <c r="S138">
        <v>7</v>
      </c>
      <c r="T138" s="2">
        <f>SUMIF(Q:Q,Data[[#This Row],[Order_Status]],O:O)</f>
        <v>40477276.296199858</v>
      </c>
    </row>
    <row r="139" spans="1:20" x14ac:dyDescent="0.3">
      <c r="A139" s="3">
        <v>500138</v>
      </c>
      <c r="B139" s="3">
        <v>11163</v>
      </c>
      <c r="C139" s="1">
        <v>45886</v>
      </c>
      <c r="D139" s="3">
        <v>19</v>
      </c>
      <c r="E139" t="s">
        <v>15</v>
      </c>
      <c r="F139" t="s">
        <v>34</v>
      </c>
      <c r="G139" t="s">
        <v>243</v>
      </c>
      <c r="H139" t="s">
        <v>17</v>
      </c>
      <c r="I139" t="s">
        <v>18</v>
      </c>
      <c r="J139" t="s">
        <v>100</v>
      </c>
      <c r="K139">
        <v>1</v>
      </c>
      <c r="L139" s="3">
        <v>40.06</v>
      </c>
      <c r="M139" s="3">
        <f>Data[[#This Row],[Quantity]]*Data[[#This Row],[Unit_Price]]</f>
        <v>40.06</v>
      </c>
      <c r="N139" s="3">
        <v>22</v>
      </c>
      <c r="O139" s="3">
        <f>Data[[#This Row],[Total_Price]]*(1-Data[[#This Row],[Discount]]/100)</f>
        <v>31.246800000000004</v>
      </c>
      <c r="P139" t="s">
        <v>72</v>
      </c>
      <c r="Q139" t="s">
        <v>21</v>
      </c>
      <c r="R139">
        <v>2</v>
      </c>
      <c r="S139">
        <v>4</v>
      </c>
      <c r="T139" s="2">
        <f>SUMIF(Q:Q,Data[[#This Row],[Order_Status]],O:O)</f>
        <v>40477276.296199858</v>
      </c>
    </row>
    <row r="140" spans="1:20" x14ac:dyDescent="0.3">
      <c r="A140" s="3">
        <v>500139</v>
      </c>
      <c r="B140" s="3">
        <v>11102</v>
      </c>
      <c r="C140" s="1">
        <v>46069</v>
      </c>
      <c r="D140" s="3">
        <v>15</v>
      </c>
      <c r="E140" t="s">
        <v>15</v>
      </c>
      <c r="F140" t="s">
        <v>45</v>
      </c>
      <c r="G140" t="s">
        <v>243</v>
      </c>
      <c r="H140" t="s">
        <v>48</v>
      </c>
      <c r="I140" t="s">
        <v>79</v>
      </c>
      <c r="J140" t="s">
        <v>158</v>
      </c>
      <c r="K140">
        <v>2</v>
      </c>
      <c r="L140" s="3">
        <v>513.57000000000005</v>
      </c>
      <c r="M140" s="3">
        <f>Data[[#This Row],[Quantity]]*Data[[#This Row],[Unit_Price]]</f>
        <v>1027.1400000000001</v>
      </c>
      <c r="N140" s="3">
        <v>7</v>
      </c>
      <c r="O140" s="3">
        <f>Data[[#This Row],[Total_Price]]*(1-Data[[#This Row],[Discount]]/100)</f>
        <v>955.24020000000007</v>
      </c>
      <c r="P140" t="s">
        <v>41</v>
      </c>
      <c r="Q140" t="s">
        <v>21</v>
      </c>
      <c r="R140">
        <v>4</v>
      </c>
      <c r="S140">
        <v>3</v>
      </c>
      <c r="T140" s="2">
        <f>SUMIF(Q:Q,Data[[#This Row],[Order_Status]],O:O)</f>
        <v>40477276.296199858</v>
      </c>
    </row>
    <row r="141" spans="1:20" x14ac:dyDescent="0.3">
      <c r="A141" s="3">
        <v>500140</v>
      </c>
      <c r="B141" s="3">
        <v>11165</v>
      </c>
      <c r="C141" s="1">
        <v>45726</v>
      </c>
      <c r="D141" s="3">
        <v>45</v>
      </c>
      <c r="E141" t="s">
        <v>15</v>
      </c>
      <c r="F141" t="s">
        <v>128</v>
      </c>
      <c r="G141" t="s">
        <v>233</v>
      </c>
      <c r="H141" t="s">
        <v>23</v>
      </c>
      <c r="I141" t="s">
        <v>24</v>
      </c>
      <c r="J141" t="s">
        <v>159</v>
      </c>
      <c r="K141">
        <v>1</v>
      </c>
      <c r="L141" s="3">
        <v>1987.02</v>
      </c>
      <c r="M141" s="3">
        <f>Data[[#This Row],[Quantity]]*Data[[#This Row],[Unit_Price]]</f>
        <v>1987.02</v>
      </c>
      <c r="N141" s="3">
        <v>20</v>
      </c>
      <c r="O141" s="3">
        <f>Data[[#This Row],[Total_Price]]*(1-Data[[#This Row],[Discount]]/100)</f>
        <v>1589.616</v>
      </c>
      <c r="P141" t="s">
        <v>51</v>
      </c>
      <c r="Q141" t="s">
        <v>21</v>
      </c>
      <c r="R141">
        <v>4</v>
      </c>
      <c r="S141">
        <v>3</v>
      </c>
      <c r="T141" s="2">
        <f>SUMIF(Q:Q,Data[[#This Row],[Order_Status]],O:O)</f>
        <v>40477276.296199858</v>
      </c>
    </row>
    <row r="142" spans="1:20" x14ac:dyDescent="0.3">
      <c r="A142" s="3">
        <v>500141</v>
      </c>
      <c r="B142" s="3">
        <v>10849</v>
      </c>
      <c r="C142" s="1">
        <v>46212</v>
      </c>
      <c r="D142" s="3">
        <v>27</v>
      </c>
      <c r="E142" t="s">
        <v>26</v>
      </c>
      <c r="F142" t="s">
        <v>88</v>
      </c>
      <c r="G142" t="s">
        <v>241</v>
      </c>
      <c r="H142" t="s">
        <v>30</v>
      </c>
      <c r="I142" t="s">
        <v>76</v>
      </c>
      <c r="J142" t="s">
        <v>77</v>
      </c>
      <c r="K142">
        <v>1</v>
      </c>
      <c r="L142" s="3">
        <v>56171.46</v>
      </c>
      <c r="M142" s="3">
        <f>Data[[#This Row],[Quantity]]*Data[[#This Row],[Unit_Price]]</f>
        <v>56171.46</v>
      </c>
      <c r="N142" s="3">
        <v>8</v>
      </c>
      <c r="O142" s="3">
        <f>Data[[#This Row],[Total_Price]]*(1-Data[[#This Row],[Discount]]/100)</f>
        <v>51677.743200000004</v>
      </c>
      <c r="P142" t="s">
        <v>33</v>
      </c>
      <c r="Q142" t="s">
        <v>21</v>
      </c>
      <c r="R142">
        <v>3</v>
      </c>
      <c r="S142">
        <v>4</v>
      </c>
      <c r="T142" s="2">
        <f>SUMIF(Q:Q,Data[[#This Row],[Order_Status]],O:O)</f>
        <v>40477276.296199858</v>
      </c>
    </row>
    <row r="143" spans="1:20" x14ac:dyDescent="0.3">
      <c r="A143" s="3">
        <v>500142</v>
      </c>
      <c r="B143" s="3">
        <v>10647</v>
      </c>
      <c r="C143" s="1">
        <v>45879</v>
      </c>
      <c r="D143" s="3">
        <v>15</v>
      </c>
      <c r="E143" t="s">
        <v>26</v>
      </c>
      <c r="F143" t="s">
        <v>38</v>
      </c>
      <c r="G143" t="s">
        <v>236</v>
      </c>
      <c r="H143" t="s">
        <v>85</v>
      </c>
      <c r="I143" t="s">
        <v>86</v>
      </c>
      <c r="J143" t="s">
        <v>119</v>
      </c>
      <c r="K143">
        <v>1</v>
      </c>
      <c r="L143" s="3">
        <v>386.6</v>
      </c>
      <c r="M143" s="3">
        <f>Data[[#This Row],[Quantity]]*Data[[#This Row],[Unit_Price]]</f>
        <v>386.6</v>
      </c>
      <c r="N143" s="3">
        <v>14</v>
      </c>
      <c r="O143" s="3">
        <f>Data[[#This Row],[Total_Price]]*(1-Data[[#This Row],[Discount]]/100)</f>
        <v>332.476</v>
      </c>
      <c r="P143" t="s">
        <v>33</v>
      </c>
      <c r="Q143" t="s">
        <v>21</v>
      </c>
      <c r="R143">
        <v>3</v>
      </c>
      <c r="S143">
        <v>2</v>
      </c>
      <c r="T143" s="2">
        <f>SUMIF(Q:Q,Data[[#This Row],[Order_Status]],O:O)</f>
        <v>40477276.296199858</v>
      </c>
    </row>
    <row r="144" spans="1:20" x14ac:dyDescent="0.3">
      <c r="A144" s="3">
        <v>500143</v>
      </c>
      <c r="B144" s="3">
        <v>11314</v>
      </c>
      <c r="C144" s="1">
        <v>45704</v>
      </c>
      <c r="D144" s="3">
        <v>40</v>
      </c>
      <c r="E144" t="s">
        <v>15</v>
      </c>
      <c r="F144" t="s">
        <v>27</v>
      </c>
      <c r="G144" t="s">
        <v>230</v>
      </c>
      <c r="H144" t="s">
        <v>30</v>
      </c>
      <c r="I144" t="s">
        <v>76</v>
      </c>
      <c r="J144" t="s">
        <v>92</v>
      </c>
      <c r="K144">
        <v>1</v>
      </c>
      <c r="L144" s="3">
        <v>55595.14</v>
      </c>
      <c r="M144" s="3">
        <f>Data[[#This Row],[Quantity]]*Data[[#This Row],[Unit_Price]]</f>
        <v>55595.14</v>
      </c>
      <c r="N144" s="3">
        <v>27</v>
      </c>
      <c r="O144" s="3">
        <f>Data[[#This Row],[Total_Price]]*(1-Data[[#This Row],[Discount]]/100)</f>
        <v>40584.4522</v>
      </c>
      <c r="P144" t="s">
        <v>33</v>
      </c>
      <c r="Q144" t="s">
        <v>21</v>
      </c>
      <c r="R144">
        <v>4</v>
      </c>
      <c r="S144">
        <v>4</v>
      </c>
      <c r="T144" s="2">
        <f>SUMIF(Q:Q,Data[[#This Row],[Order_Status]],O:O)</f>
        <v>40477276.296199858</v>
      </c>
    </row>
    <row r="145" spans="1:20" x14ac:dyDescent="0.3">
      <c r="A145" s="3">
        <v>500144</v>
      </c>
      <c r="B145" s="3">
        <v>10746</v>
      </c>
      <c r="C145" s="1">
        <v>45773</v>
      </c>
      <c r="D145" s="3">
        <v>26</v>
      </c>
      <c r="E145" t="s">
        <v>15</v>
      </c>
      <c r="F145" t="s">
        <v>55</v>
      </c>
      <c r="G145" t="s">
        <v>246</v>
      </c>
      <c r="H145" t="s">
        <v>85</v>
      </c>
      <c r="I145" t="s">
        <v>86</v>
      </c>
      <c r="J145" t="s">
        <v>160</v>
      </c>
      <c r="K145">
        <v>1</v>
      </c>
      <c r="L145" s="3">
        <v>697.63</v>
      </c>
      <c r="M145" s="3">
        <f>Data[[#This Row],[Quantity]]*Data[[#This Row],[Unit_Price]]</f>
        <v>697.63</v>
      </c>
      <c r="N145" s="3">
        <v>26</v>
      </c>
      <c r="O145" s="3">
        <f>Data[[#This Row],[Total_Price]]*(1-Data[[#This Row],[Discount]]/100)</f>
        <v>516.24620000000004</v>
      </c>
      <c r="P145" t="s">
        <v>51</v>
      </c>
      <c r="Q145" t="s">
        <v>66</v>
      </c>
      <c r="R145">
        <v>4</v>
      </c>
      <c r="S145">
        <v>0</v>
      </c>
      <c r="T145" s="2">
        <f>SUMIF(Q:Q,Data[[#This Row],[Order_Status]],O:O)</f>
        <v>3077928.2320000008</v>
      </c>
    </row>
    <row r="146" spans="1:20" x14ac:dyDescent="0.3">
      <c r="A146" s="3">
        <v>500145</v>
      </c>
      <c r="B146" s="3">
        <v>10100</v>
      </c>
      <c r="C146" s="1">
        <v>45918</v>
      </c>
      <c r="D146" s="3">
        <v>31</v>
      </c>
      <c r="E146" t="s">
        <v>26</v>
      </c>
      <c r="F146" t="s">
        <v>34</v>
      </c>
      <c r="G146" t="s">
        <v>243</v>
      </c>
      <c r="H146" t="s">
        <v>30</v>
      </c>
      <c r="I146" t="s">
        <v>76</v>
      </c>
      <c r="J146" t="s">
        <v>77</v>
      </c>
      <c r="K146">
        <v>1</v>
      </c>
      <c r="L146" s="3">
        <v>53661.35</v>
      </c>
      <c r="M146" s="3">
        <f>Data[[#This Row],[Quantity]]*Data[[#This Row],[Unit_Price]]</f>
        <v>53661.35</v>
      </c>
      <c r="N146" s="3">
        <v>15</v>
      </c>
      <c r="O146" s="3">
        <f>Data[[#This Row],[Total_Price]]*(1-Data[[#This Row],[Discount]]/100)</f>
        <v>45612.147499999999</v>
      </c>
      <c r="P146" t="s">
        <v>33</v>
      </c>
      <c r="Q146" t="s">
        <v>21</v>
      </c>
      <c r="R146">
        <v>3</v>
      </c>
      <c r="S146">
        <v>4</v>
      </c>
      <c r="T146" s="2">
        <f>SUMIF(Q:Q,Data[[#This Row],[Order_Status]],O:O)</f>
        <v>40477276.296199858</v>
      </c>
    </row>
    <row r="147" spans="1:20" x14ac:dyDescent="0.3">
      <c r="A147" s="3">
        <v>500146</v>
      </c>
      <c r="B147" s="3">
        <v>11214</v>
      </c>
      <c r="C147" s="1">
        <v>46133</v>
      </c>
      <c r="D147" s="3">
        <v>44</v>
      </c>
      <c r="E147" t="s">
        <v>15</v>
      </c>
      <c r="F147" t="s">
        <v>69</v>
      </c>
      <c r="G147" t="s">
        <v>228</v>
      </c>
      <c r="H147" t="s">
        <v>30</v>
      </c>
      <c r="I147" t="s">
        <v>31</v>
      </c>
      <c r="J147" t="s">
        <v>117</v>
      </c>
      <c r="K147">
        <v>5</v>
      </c>
      <c r="L147" s="3">
        <v>66818.570000000007</v>
      </c>
      <c r="M147" s="3">
        <f>Data[[#This Row],[Quantity]]*Data[[#This Row],[Unit_Price]]</f>
        <v>334092.85000000003</v>
      </c>
      <c r="N147" s="3">
        <v>25</v>
      </c>
      <c r="O147" s="3">
        <f>Data[[#This Row],[Total_Price]]*(1-Data[[#This Row],[Discount]]/100)</f>
        <v>250569.63750000001</v>
      </c>
      <c r="P147" t="s">
        <v>33</v>
      </c>
      <c r="Q147" t="s">
        <v>21</v>
      </c>
      <c r="R147">
        <v>4</v>
      </c>
      <c r="S147">
        <v>6</v>
      </c>
      <c r="T147" s="2">
        <f>SUMIF(Q:Q,Data[[#This Row],[Order_Status]],O:O)</f>
        <v>40477276.296199858</v>
      </c>
    </row>
    <row r="148" spans="1:20" x14ac:dyDescent="0.3">
      <c r="A148" s="3">
        <v>500147</v>
      </c>
      <c r="B148" s="3">
        <v>10367</v>
      </c>
      <c r="C148" s="1">
        <v>45907</v>
      </c>
      <c r="D148" s="3">
        <v>36</v>
      </c>
      <c r="E148" t="s">
        <v>26</v>
      </c>
      <c r="F148" t="s">
        <v>107</v>
      </c>
      <c r="G148" t="s">
        <v>231</v>
      </c>
      <c r="H148" t="s">
        <v>17</v>
      </c>
      <c r="I148" t="s">
        <v>62</v>
      </c>
      <c r="J148" t="s">
        <v>101</v>
      </c>
      <c r="K148">
        <v>1</v>
      </c>
      <c r="L148" s="3">
        <v>146.38999999999999</v>
      </c>
      <c r="M148" s="3">
        <f>Data[[#This Row],[Quantity]]*Data[[#This Row],[Unit_Price]]</f>
        <v>146.38999999999999</v>
      </c>
      <c r="N148" s="3">
        <v>15</v>
      </c>
      <c r="O148" s="3">
        <f>Data[[#This Row],[Total_Price]]*(1-Data[[#This Row],[Discount]]/100)</f>
        <v>124.43149999999999</v>
      </c>
      <c r="P148" t="s">
        <v>51</v>
      </c>
      <c r="Q148" t="s">
        <v>21</v>
      </c>
      <c r="R148">
        <v>5</v>
      </c>
      <c r="S148">
        <v>2</v>
      </c>
      <c r="T148" s="2">
        <f>SUMIF(Q:Q,Data[[#This Row],[Order_Status]],O:O)</f>
        <v>40477276.296199858</v>
      </c>
    </row>
    <row r="149" spans="1:20" x14ac:dyDescent="0.3">
      <c r="A149" s="3">
        <v>500148</v>
      </c>
      <c r="B149" s="3">
        <v>10521</v>
      </c>
      <c r="C149" s="1">
        <v>45961</v>
      </c>
      <c r="D149" s="3">
        <v>16</v>
      </c>
      <c r="E149" t="s">
        <v>26</v>
      </c>
      <c r="F149" t="s">
        <v>67</v>
      </c>
      <c r="G149" t="s">
        <v>235</v>
      </c>
      <c r="H149" t="s">
        <v>23</v>
      </c>
      <c r="I149" t="s">
        <v>59</v>
      </c>
      <c r="J149" t="s">
        <v>122</v>
      </c>
      <c r="K149">
        <v>2</v>
      </c>
      <c r="L149" s="3">
        <v>1823.07</v>
      </c>
      <c r="M149" s="3">
        <f>Data[[#This Row],[Quantity]]*Data[[#This Row],[Unit_Price]]</f>
        <v>3646.14</v>
      </c>
      <c r="N149" s="3">
        <v>24</v>
      </c>
      <c r="O149" s="3">
        <f>Data[[#This Row],[Total_Price]]*(1-Data[[#This Row],[Discount]]/100)</f>
        <v>2771.0664000000002</v>
      </c>
      <c r="P149" t="s">
        <v>33</v>
      </c>
      <c r="Q149" t="s">
        <v>21</v>
      </c>
      <c r="R149">
        <v>4</v>
      </c>
      <c r="S149">
        <v>2</v>
      </c>
      <c r="T149" s="2">
        <f>SUMIF(Q:Q,Data[[#This Row],[Order_Status]],O:O)</f>
        <v>40477276.296199858</v>
      </c>
    </row>
    <row r="150" spans="1:20" x14ac:dyDescent="0.3">
      <c r="A150" s="3">
        <v>500149</v>
      </c>
      <c r="B150" s="3">
        <v>11098</v>
      </c>
      <c r="C150" s="1">
        <v>45848</v>
      </c>
      <c r="D150" s="3">
        <v>15</v>
      </c>
      <c r="E150" t="s">
        <v>15</v>
      </c>
      <c r="F150" t="s">
        <v>161</v>
      </c>
      <c r="G150" t="s">
        <v>242</v>
      </c>
      <c r="H150" t="s">
        <v>23</v>
      </c>
      <c r="I150" t="s">
        <v>28</v>
      </c>
      <c r="J150" t="s">
        <v>43</v>
      </c>
      <c r="K150">
        <v>2</v>
      </c>
      <c r="L150" s="3">
        <v>5066.68</v>
      </c>
      <c r="M150" s="3">
        <f>Data[[#This Row],[Quantity]]*Data[[#This Row],[Unit_Price]]</f>
        <v>10133.36</v>
      </c>
      <c r="N150" s="3">
        <v>27</v>
      </c>
      <c r="O150" s="3">
        <f>Data[[#This Row],[Total_Price]]*(1-Data[[#This Row],[Discount]]/100)</f>
        <v>7397.3528000000006</v>
      </c>
      <c r="P150" t="s">
        <v>33</v>
      </c>
      <c r="Q150" t="s">
        <v>21</v>
      </c>
      <c r="R150">
        <v>3</v>
      </c>
      <c r="S150">
        <v>5</v>
      </c>
      <c r="T150" s="2">
        <f>SUMIF(Q:Q,Data[[#This Row],[Order_Status]],O:O)</f>
        <v>40477276.296199858</v>
      </c>
    </row>
    <row r="151" spans="1:20" x14ac:dyDescent="0.3">
      <c r="A151" s="3">
        <v>500150</v>
      </c>
      <c r="B151" s="3">
        <v>10105</v>
      </c>
      <c r="C151" s="1">
        <v>46123</v>
      </c>
      <c r="D151" s="3">
        <v>32</v>
      </c>
      <c r="E151" t="s">
        <v>26</v>
      </c>
      <c r="F151" t="s">
        <v>82</v>
      </c>
      <c r="G151" t="s">
        <v>234</v>
      </c>
      <c r="H151" t="s">
        <v>17</v>
      </c>
      <c r="I151" t="s">
        <v>18</v>
      </c>
      <c r="J151" t="s">
        <v>149</v>
      </c>
      <c r="K151">
        <v>2</v>
      </c>
      <c r="L151" s="3">
        <v>37.840000000000003</v>
      </c>
      <c r="M151" s="3">
        <f>Data[[#This Row],[Quantity]]*Data[[#This Row],[Unit_Price]]</f>
        <v>75.680000000000007</v>
      </c>
      <c r="N151" s="3">
        <v>14</v>
      </c>
      <c r="O151" s="3">
        <f>Data[[#This Row],[Total_Price]]*(1-Data[[#This Row],[Discount]]/100)</f>
        <v>65.084800000000001</v>
      </c>
      <c r="P151" t="s">
        <v>41</v>
      </c>
      <c r="Q151" t="s">
        <v>66</v>
      </c>
      <c r="R151">
        <v>4</v>
      </c>
      <c r="S151">
        <v>0</v>
      </c>
      <c r="T151" s="2">
        <f>SUMIF(Q:Q,Data[[#This Row],[Order_Status]],O:O)</f>
        <v>3077928.2320000008</v>
      </c>
    </row>
    <row r="152" spans="1:20" x14ac:dyDescent="0.3">
      <c r="A152" s="3">
        <v>500151</v>
      </c>
      <c r="B152" s="3">
        <v>11391</v>
      </c>
      <c r="C152" s="1">
        <v>46006</v>
      </c>
      <c r="D152" s="3">
        <v>39</v>
      </c>
      <c r="E152" t="s">
        <v>26</v>
      </c>
      <c r="F152" t="s">
        <v>16</v>
      </c>
      <c r="G152" t="s">
        <v>228</v>
      </c>
      <c r="H152" t="s">
        <v>35</v>
      </c>
      <c r="I152" t="s">
        <v>64</v>
      </c>
      <c r="J152" t="s">
        <v>156</v>
      </c>
      <c r="K152">
        <v>2</v>
      </c>
      <c r="L152" s="3">
        <v>2004.19</v>
      </c>
      <c r="M152" s="3">
        <f>Data[[#This Row],[Quantity]]*Data[[#This Row],[Unit_Price]]</f>
        <v>4008.38</v>
      </c>
      <c r="N152" s="3">
        <v>21</v>
      </c>
      <c r="O152" s="3">
        <f>Data[[#This Row],[Total_Price]]*(1-Data[[#This Row],[Discount]]/100)</f>
        <v>3166.6202000000003</v>
      </c>
      <c r="P152" t="s">
        <v>20</v>
      </c>
      <c r="Q152" t="s">
        <v>21</v>
      </c>
      <c r="R152">
        <v>5</v>
      </c>
      <c r="S152">
        <v>4</v>
      </c>
      <c r="T152" s="2">
        <f>SUMIF(Q:Q,Data[[#This Row],[Order_Status]],O:O)</f>
        <v>40477276.296199858</v>
      </c>
    </row>
    <row r="153" spans="1:20" x14ac:dyDescent="0.3">
      <c r="A153" s="3">
        <v>500152</v>
      </c>
      <c r="B153" s="3">
        <v>10155</v>
      </c>
      <c r="C153" s="1">
        <v>45914</v>
      </c>
      <c r="D153" s="3">
        <v>37</v>
      </c>
      <c r="E153" t="s">
        <v>15</v>
      </c>
      <c r="F153" t="s">
        <v>16</v>
      </c>
      <c r="G153" t="s">
        <v>228</v>
      </c>
      <c r="H153" t="s">
        <v>48</v>
      </c>
      <c r="I153" t="s">
        <v>79</v>
      </c>
      <c r="J153" t="s">
        <v>152</v>
      </c>
      <c r="K153">
        <v>1</v>
      </c>
      <c r="L153" s="3">
        <v>694.34</v>
      </c>
      <c r="M153" s="3">
        <f>Data[[#This Row],[Quantity]]*Data[[#This Row],[Unit_Price]]</f>
        <v>694.34</v>
      </c>
      <c r="N153" s="3">
        <v>6</v>
      </c>
      <c r="O153" s="3">
        <f>Data[[#This Row],[Total_Price]]*(1-Data[[#This Row],[Discount]]/100)</f>
        <v>652.67959999999994</v>
      </c>
      <c r="P153" t="s">
        <v>20</v>
      </c>
      <c r="Q153" t="s">
        <v>21</v>
      </c>
      <c r="R153">
        <v>5</v>
      </c>
      <c r="S153">
        <v>3</v>
      </c>
      <c r="T153" s="2">
        <f>SUMIF(Q:Q,Data[[#This Row],[Order_Status]],O:O)</f>
        <v>40477276.296199858</v>
      </c>
    </row>
    <row r="154" spans="1:20" x14ac:dyDescent="0.3">
      <c r="A154" s="3">
        <v>500153</v>
      </c>
      <c r="B154" s="3">
        <v>11223</v>
      </c>
      <c r="C154" s="1">
        <v>46120</v>
      </c>
      <c r="D154" s="3">
        <v>41</v>
      </c>
      <c r="E154" t="s">
        <v>26</v>
      </c>
      <c r="F154" t="s">
        <v>34</v>
      </c>
      <c r="G154" t="s">
        <v>243</v>
      </c>
      <c r="H154" t="s">
        <v>23</v>
      </c>
      <c r="I154" t="s">
        <v>70</v>
      </c>
      <c r="J154" t="s">
        <v>97</v>
      </c>
      <c r="K154">
        <v>1</v>
      </c>
      <c r="L154" s="3">
        <v>2046.58</v>
      </c>
      <c r="M154" s="3">
        <f>Data[[#This Row],[Quantity]]*Data[[#This Row],[Unit_Price]]</f>
        <v>2046.58</v>
      </c>
      <c r="N154" s="3">
        <v>23</v>
      </c>
      <c r="O154" s="3">
        <f>Data[[#This Row],[Total_Price]]*(1-Data[[#This Row],[Discount]]/100)</f>
        <v>1575.8666000000001</v>
      </c>
      <c r="P154" t="s">
        <v>51</v>
      </c>
      <c r="Q154" t="s">
        <v>21</v>
      </c>
      <c r="R154">
        <v>5</v>
      </c>
      <c r="S154">
        <v>1</v>
      </c>
      <c r="T154" s="2">
        <f>SUMIF(Q:Q,Data[[#This Row],[Order_Status]],O:O)</f>
        <v>40477276.296199858</v>
      </c>
    </row>
    <row r="155" spans="1:20" x14ac:dyDescent="0.3">
      <c r="A155" s="3">
        <v>500154</v>
      </c>
      <c r="B155" s="3">
        <v>10807</v>
      </c>
      <c r="C155" s="1">
        <v>45892</v>
      </c>
      <c r="D155" s="3">
        <v>36</v>
      </c>
      <c r="E155" t="s">
        <v>15</v>
      </c>
      <c r="F155" t="s">
        <v>22</v>
      </c>
      <c r="G155" t="s">
        <v>238</v>
      </c>
      <c r="H155" t="s">
        <v>48</v>
      </c>
      <c r="I155" t="s">
        <v>124</v>
      </c>
      <c r="J155" t="s">
        <v>148</v>
      </c>
      <c r="K155">
        <v>1</v>
      </c>
      <c r="L155" s="3">
        <v>590.54</v>
      </c>
      <c r="M155" s="3">
        <f>Data[[#This Row],[Quantity]]*Data[[#This Row],[Unit_Price]]</f>
        <v>590.54</v>
      </c>
      <c r="N155" s="3">
        <v>15</v>
      </c>
      <c r="O155" s="3">
        <f>Data[[#This Row],[Total_Price]]*(1-Data[[#This Row],[Discount]]/100)</f>
        <v>501.95899999999995</v>
      </c>
      <c r="P155" t="s">
        <v>33</v>
      </c>
      <c r="Q155" t="s">
        <v>21</v>
      </c>
      <c r="R155">
        <v>4</v>
      </c>
      <c r="S155">
        <v>5</v>
      </c>
      <c r="T155" s="2">
        <f>SUMIF(Q:Q,Data[[#This Row],[Order_Status]],O:O)</f>
        <v>40477276.296199858</v>
      </c>
    </row>
    <row r="156" spans="1:20" x14ac:dyDescent="0.3">
      <c r="A156" s="3">
        <v>500155</v>
      </c>
      <c r="B156" s="3">
        <v>10308</v>
      </c>
      <c r="C156" s="1">
        <v>46031</v>
      </c>
      <c r="D156" s="3">
        <v>27</v>
      </c>
      <c r="E156" t="s">
        <v>15</v>
      </c>
      <c r="F156" t="s">
        <v>67</v>
      </c>
      <c r="G156" t="s">
        <v>235</v>
      </c>
      <c r="H156" t="s">
        <v>23</v>
      </c>
      <c r="I156" t="s">
        <v>59</v>
      </c>
      <c r="J156" t="s">
        <v>60</v>
      </c>
      <c r="K156">
        <v>1</v>
      </c>
      <c r="L156" s="3">
        <v>2451.67</v>
      </c>
      <c r="M156" s="3">
        <f>Data[[#This Row],[Quantity]]*Data[[#This Row],[Unit_Price]]</f>
        <v>2451.67</v>
      </c>
      <c r="N156" s="3">
        <v>20</v>
      </c>
      <c r="O156" s="3">
        <f>Data[[#This Row],[Total_Price]]*(1-Data[[#This Row],[Discount]]/100)</f>
        <v>1961.3360000000002</v>
      </c>
      <c r="P156" t="s">
        <v>33</v>
      </c>
      <c r="Q156" t="s">
        <v>21</v>
      </c>
      <c r="R156">
        <v>5</v>
      </c>
      <c r="S156">
        <v>4</v>
      </c>
      <c r="T156" s="2">
        <f>SUMIF(Q:Q,Data[[#This Row],[Order_Status]],O:O)</f>
        <v>40477276.296199858</v>
      </c>
    </row>
    <row r="157" spans="1:20" x14ac:dyDescent="0.3">
      <c r="A157" s="3">
        <v>500156</v>
      </c>
      <c r="B157" s="3">
        <v>10065</v>
      </c>
      <c r="C157" s="1">
        <v>45933</v>
      </c>
      <c r="D157" s="3">
        <v>43</v>
      </c>
      <c r="E157" t="s">
        <v>15</v>
      </c>
      <c r="F157" t="s">
        <v>34</v>
      </c>
      <c r="G157" t="s">
        <v>243</v>
      </c>
      <c r="H157" t="s">
        <v>23</v>
      </c>
      <c r="I157" t="s">
        <v>24</v>
      </c>
      <c r="J157" t="s">
        <v>136</v>
      </c>
      <c r="K157">
        <v>2</v>
      </c>
      <c r="L157" s="3">
        <v>2481.71</v>
      </c>
      <c r="M157" s="3">
        <f>Data[[#This Row],[Quantity]]*Data[[#This Row],[Unit_Price]]</f>
        <v>4963.42</v>
      </c>
      <c r="N157" s="3">
        <v>13</v>
      </c>
      <c r="O157" s="3">
        <f>Data[[#This Row],[Total_Price]]*(1-Data[[#This Row],[Discount]]/100)</f>
        <v>4318.1754000000001</v>
      </c>
      <c r="P157" t="s">
        <v>51</v>
      </c>
      <c r="Q157" t="s">
        <v>21</v>
      </c>
      <c r="R157">
        <v>5</v>
      </c>
      <c r="S157">
        <v>2</v>
      </c>
      <c r="T157" s="2">
        <f>SUMIF(Q:Q,Data[[#This Row],[Order_Status]],O:O)</f>
        <v>40477276.296199858</v>
      </c>
    </row>
    <row r="158" spans="1:20" x14ac:dyDescent="0.3">
      <c r="A158" s="3">
        <v>500157</v>
      </c>
      <c r="B158" s="3">
        <v>10630</v>
      </c>
      <c r="C158" s="1">
        <v>45821</v>
      </c>
      <c r="D158" s="3">
        <v>46</v>
      </c>
      <c r="E158" t="s">
        <v>26</v>
      </c>
      <c r="F158" t="s">
        <v>67</v>
      </c>
      <c r="G158" t="s">
        <v>235</v>
      </c>
      <c r="H158" t="s">
        <v>35</v>
      </c>
      <c r="I158" t="s">
        <v>64</v>
      </c>
      <c r="J158" t="s">
        <v>65</v>
      </c>
      <c r="K158">
        <v>1</v>
      </c>
      <c r="L158" s="3">
        <v>1235.77</v>
      </c>
      <c r="M158" s="3">
        <f>Data[[#This Row],[Quantity]]*Data[[#This Row],[Unit_Price]]</f>
        <v>1235.77</v>
      </c>
      <c r="N158" s="3">
        <v>16</v>
      </c>
      <c r="O158" s="3">
        <f>Data[[#This Row],[Total_Price]]*(1-Data[[#This Row],[Discount]]/100)</f>
        <v>1038.0467999999998</v>
      </c>
      <c r="P158" t="s">
        <v>51</v>
      </c>
      <c r="Q158" t="s">
        <v>66</v>
      </c>
      <c r="R158">
        <v>4</v>
      </c>
      <c r="S158">
        <v>0</v>
      </c>
      <c r="T158" s="2">
        <f>SUMIF(Q:Q,Data[[#This Row],[Order_Status]],O:O)</f>
        <v>3077928.2320000008</v>
      </c>
    </row>
    <row r="159" spans="1:20" x14ac:dyDescent="0.3">
      <c r="A159" s="3">
        <v>500158</v>
      </c>
      <c r="B159" s="3">
        <v>10803</v>
      </c>
      <c r="C159" s="1">
        <v>45837</v>
      </c>
      <c r="D159" s="3">
        <v>35</v>
      </c>
      <c r="E159" t="s">
        <v>15</v>
      </c>
      <c r="F159" t="s">
        <v>42</v>
      </c>
      <c r="G159" t="s">
        <v>230</v>
      </c>
      <c r="H159" t="s">
        <v>48</v>
      </c>
      <c r="I159" t="s">
        <v>49</v>
      </c>
      <c r="J159" t="s">
        <v>56</v>
      </c>
      <c r="K159">
        <v>2</v>
      </c>
      <c r="L159" s="3">
        <v>724.65</v>
      </c>
      <c r="M159" s="3">
        <f>Data[[#This Row],[Quantity]]*Data[[#This Row],[Unit_Price]]</f>
        <v>1449.3</v>
      </c>
      <c r="N159" s="3">
        <v>28</v>
      </c>
      <c r="O159" s="3">
        <f>Data[[#This Row],[Total_Price]]*(1-Data[[#This Row],[Discount]]/100)</f>
        <v>1043.4959999999999</v>
      </c>
      <c r="P159" t="s">
        <v>33</v>
      </c>
      <c r="Q159" t="s">
        <v>21</v>
      </c>
      <c r="R159">
        <v>5</v>
      </c>
      <c r="S159">
        <v>3</v>
      </c>
      <c r="T159" s="2">
        <f>SUMIF(Q:Q,Data[[#This Row],[Order_Status]],O:O)</f>
        <v>40477276.296199858</v>
      </c>
    </row>
    <row r="160" spans="1:20" x14ac:dyDescent="0.3">
      <c r="A160" s="3">
        <v>500159</v>
      </c>
      <c r="B160" s="3">
        <v>11127</v>
      </c>
      <c r="C160" s="1">
        <v>46053</v>
      </c>
      <c r="D160" s="3">
        <v>37</v>
      </c>
      <c r="E160" t="s">
        <v>26</v>
      </c>
      <c r="F160" t="s">
        <v>45</v>
      </c>
      <c r="G160" t="s">
        <v>243</v>
      </c>
      <c r="H160" t="s">
        <v>30</v>
      </c>
      <c r="I160" t="s">
        <v>39</v>
      </c>
      <c r="J160" t="s">
        <v>108</v>
      </c>
      <c r="K160">
        <v>3</v>
      </c>
      <c r="L160" s="3">
        <v>4527.3</v>
      </c>
      <c r="M160" s="3">
        <f>Data[[#This Row],[Quantity]]*Data[[#This Row],[Unit_Price]]</f>
        <v>13581.900000000001</v>
      </c>
      <c r="N160" s="3">
        <v>30</v>
      </c>
      <c r="O160" s="3">
        <f>Data[[#This Row],[Total_Price]]*(1-Data[[#This Row],[Discount]]/100)</f>
        <v>9507.33</v>
      </c>
      <c r="P160" t="s">
        <v>20</v>
      </c>
      <c r="Q160" t="s">
        <v>21</v>
      </c>
      <c r="R160">
        <v>5</v>
      </c>
      <c r="S160">
        <v>6</v>
      </c>
      <c r="T160" s="2">
        <f>SUMIF(Q:Q,Data[[#This Row],[Order_Status]],O:O)</f>
        <v>40477276.296199858</v>
      </c>
    </row>
    <row r="161" spans="1:20" x14ac:dyDescent="0.3">
      <c r="A161" s="3">
        <v>500160</v>
      </c>
      <c r="B161" s="3">
        <v>11316</v>
      </c>
      <c r="C161" s="1">
        <v>46002</v>
      </c>
      <c r="D161" s="3">
        <v>20</v>
      </c>
      <c r="E161" t="s">
        <v>26</v>
      </c>
      <c r="F161" t="s">
        <v>58</v>
      </c>
      <c r="G161" t="s">
        <v>244</v>
      </c>
      <c r="H161" t="s">
        <v>35</v>
      </c>
      <c r="I161" t="s">
        <v>36</v>
      </c>
      <c r="J161" t="s">
        <v>37</v>
      </c>
      <c r="K161">
        <v>1</v>
      </c>
      <c r="L161" s="3">
        <v>3315.47</v>
      </c>
      <c r="M161" s="3">
        <f>Data[[#This Row],[Quantity]]*Data[[#This Row],[Unit_Price]]</f>
        <v>3315.47</v>
      </c>
      <c r="N161" s="3">
        <v>11</v>
      </c>
      <c r="O161" s="3">
        <f>Data[[#This Row],[Total_Price]]*(1-Data[[#This Row],[Discount]]/100)</f>
        <v>2950.7682999999997</v>
      </c>
      <c r="P161" t="s">
        <v>41</v>
      </c>
      <c r="Q161" t="s">
        <v>21</v>
      </c>
      <c r="R161">
        <v>3</v>
      </c>
      <c r="S161">
        <v>3</v>
      </c>
      <c r="T161" s="2">
        <f>SUMIF(Q:Q,Data[[#This Row],[Order_Status]],O:O)</f>
        <v>40477276.296199858</v>
      </c>
    </row>
    <row r="162" spans="1:20" x14ac:dyDescent="0.3">
      <c r="A162" s="3">
        <v>500161</v>
      </c>
      <c r="B162" s="3">
        <v>11164</v>
      </c>
      <c r="C162" s="1">
        <v>46014</v>
      </c>
      <c r="D162" s="3">
        <v>16</v>
      </c>
      <c r="E162" t="s">
        <v>135</v>
      </c>
      <c r="F162" t="s">
        <v>57</v>
      </c>
      <c r="G162" t="s">
        <v>233</v>
      </c>
      <c r="H162" t="s">
        <v>23</v>
      </c>
      <c r="I162" t="s">
        <v>70</v>
      </c>
      <c r="J162" t="s">
        <v>106</v>
      </c>
      <c r="K162">
        <v>2</v>
      </c>
      <c r="L162" s="3">
        <v>2526.85</v>
      </c>
      <c r="M162" s="3">
        <f>Data[[#This Row],[Quantity]]*Data[[#This Row],[Unit_Price]]</f>
        <v>5053.7</v>
      </c>
      <c r="N162" s="3">
        <v>19</v>
      </c>
      <c r="O162" s="3">
        <f>Data[[#This Row],[Total_Price]]*(1-Data[[#This Row],[Discount]]/100)</f>
        <v>4093.4970000000003</v>
      </c>
      <c r="P162" t="s">
        <v>51</v>
      </c>
      <c r="Q162" t="s">
        <v>21</v>
      </c>
      <c r="R162">
        <v>2</v>
      </c>
      <c r="S162">
        <v>6</v>
      </c>
      <c r="T162" s="2">
        <f>SUMIF(Q:Q,Data[[#This Row],[Order_Status]],O:O)</f>
        <v>40477276.296199858</v>
      </c>
    </row>
    <row r="163" spans="1:20" x14ac:dyDescent="0.3">
      <c r="A163" s="3">
        <v>500162</v>
      </c>
      <c r="B163" s="3">
        <v>10822</v>
      </c>
      <c r="C163" s="1">
        <v>46046</v>
      </c>
      <c r="D163" s="3">
        <v>50</v>
      </c>
      <c r="E163" t="s">
        <v>26</v>
      </c>
      <c r="F163" t="s">
        <v>27</v>
      </c>
      <c r="G163" t="s">
        <v>230</v>
      </c>
      <c r="H163" t="s">
        <v>30</v>
      </c>
      <c r="I163" t="s">
        <v>39</v>
      </c>
      <c r="J163" t="s">
        <v>108</v>
      </c>
      <c r="K163">
        <v>1</v>
      </c>
      <c r="L163" s="3">
        <v>4235.6000000000004</v>
      </c>
      <c r="M163" s="3">
        <f>Data[[#This Row],[Quantity]]*Data[[#This Row],[Unit_Price]]</f>
        <v>4235.6000000000004</v>
      </c>
      <c r="N163" s="3">
        <v>17</v>
      </c>
      <c r="O163" s="3">
        <f>Data[[#This Row],[Total_Price]]*(1-Data[[#This Row],[Discount]]/100)</f>
        <v>3515.5480000000002</v>
      </c>
      <c r="P163" t="s">
        <v>20</v>
      </c>
      <c r="Q163" t="s">
        <v>21</v>
      </c>
      <c r="R163">
        <v>4</v>
      </c>
      <c r="S163">
        <v>5</v>
      </c>
      <c r="T163" s="2">
        <f>SUMIF(Q:Q,Data[[#This Row],[Order_Status]],O:O)</f>
        <v>40477276.296199858</v>
      </c>
    </row>
    <row r="164" spans="1:20" x14ac:dyDescent="0.3">
      <c r="A164" s="3">
        <v>500163</v>
      </c>
      <c r="B164" s="3">
        <v>11010</v>
      </c>
      <c r="C164" s="1">
        <v>46255</v>
      </c>
      <c r="D164" s="3">
        <v>28</v>
      </c>
      <c r="E164" t="s">
        <v>15</v>
      </c>
      <c r="F164" t="s">
        <v>27</v>
      </c>
      <c r="G164" t="s">
        <v>230</v>
      </c>
      <c r="H164" t="s">
        <v>30</v>
      </c>
      <c r="I164" t="s">
        <v>31</v>
      </c>
      <c r="J164" t="s">
        <v>117</v>
      </c>
      <c r="K164">
        <v>1</v>
      </c>
      <c r="L164" s="3">
        <v>71908.03</v>
      </c>
      <c r="M164" s="3">
        <f>Data[[#This Row],[Quantity]]*Data[[#This Row],[Unit_Price]]</f>
        <v>71908.03</v>
      </c>
      <c r="N164" s="3">
        <v>7</v>
      </c>
      <c r="O164" s="3">
        <f>Data[[#This Row],[Total_Price]]*(1-Data[[#This Row],[Discount]]/100)</f>
        <v>66874.467899999989</v>
      </c>
      <c r="P164" t="s">
        <v>20</v>
      </c>
      <c r="Q164" t="s">
        <v>21</v>
      </c>
      <c r="R164">
        <v>4</v>
      </c>
      <c r="S164">
        <v>5</v>
      </c>
      <c r="T164" s="2">
        <f>SUMIF(Q:Q,Data[[#This Row],[Order_Status]],O:O)</f>
        <v>40477276.296199858</v>
      </c>
    </row>
    <row r="165" spans="1:20" x14ac:dyDescent="0.3">
      <c r="A165" s="3">
        <v>500164</v>
      </c>
      <c r="B165" s="3">
        <v>11386</v>
      </c>
      <c r="C165" s="1">
        <v>46038</v>
      </c>
      <c r="D165" s="3">
        <v>37</v>
      </c>
      <c r="E165" t="s">
        <v>26</v>
      </c>
      <c r="F165" t="s">
        <v>27</v>
      </c>
      <c r="G165" t="s">
        <v>230</v>
      </c>
      <c r="H165" t="s">
        <v>48</v>
      </c>
      <c r="I165" t="s">
        <v>49</v>
      </c>
      <c r="J165" t="s">
        <v>56</v>
      </c>
      <c r="K165">
        <v>1</v>
      </c>
      <c r="L165" s="3">
        <v>723.85</v>
      </c>
      <c r="M165" s="3">
        <f>Data[[#This Row],[Quantity]]*Data[[#This Row],[Unit_Price]]</f>
        <v>723.85</v>
      </c>
      <c r="N165" s="3">
        <v>30</v>
      </c>
      <c r="O165" s="3">
        <f>Data[[#This Row],[Total_Price]]*(1-Data[[#This Row],[Discount]]/100)</f>
        <v>506.69499999999999</v>
      </c>
      <c r="P165" t="s">
        <v>51</v>
      </c>
      <c r="Q165" t="s">
        <v>21</v>
      </c>
      <c r="R165">
        <v>4</v>
      </c>
      <c r="S165">
        <v>1</v>
      </c>
      <c r="T165" s="2">
        <f>SUMIF(Q:Q,Data[[#This Row],[Order_Status]],O:O)</f>
        <v>40477276.296199858</v>
      </c>
    </row>
    <row r="166" spans="1:20" x14ac:dyDescent="0.3">
      <c r="A166" s="3">
        <v>500165</v>
      </c>
      <c r="B166" s="3">
        <v>10861</v>
      </c>
      <c r="C166" s="1">
        <v>46101</v>
      </c>
      <c r="D166" s="3">
        <v>36</v>
      </c>
      <c r="E166" t="s">
        <v>26</v>
      </c>
      <c r="F166" t="s">
        <v>67</v>
      </c>
      <c r="G166" t="s">
        <v>235</v>
      </c>
      <c r="H166" t="s">
        <v>83</v>
      </c>
      <c r="I166" t="s">
        <v>162</v>
      </c>
      <c r="J166" t="s">
        <v>163</v>
      </c>
      <c r="K166">
        <v>1</v>
      </c>
      <c r="L166" s="3">
        <v>2386.73</v>
      </c>
      <c r="M166" s="3">
        <f>Data[[#This Row],[Quantity]]*Data[[#This Row],[Unit_Price]]</f>
        <v>2386.73</v>
      </c>
      <c r="N166" s="3">
        <v>28</v>
      </c>
      <c r="O166" s="3">
        <f>Data[[#This Row],[Total_Price]]*(1-Data[[#This Row],[Discount]]/100)</f>
        <v>1718.4456</v>
      </c>
      <c r="P166" t="s">
        <v>51</v>
      </c>
      <c r="Q166" t="s">
        <v>21</v>
      </c>
      <c r="R166">
        <v>4</v>
      </c>
      <c r="S166">
        <v>5</v>
      </c>
      <c r="T166" s="2">
        <f>SUMIF(Q:Q,Data[[#This Row],[Order_Status]],O:O)</f>
        <v>40477276.296199858</v>
      </c>
    </row>
    <row r="167" spans="1:20" x14ac:dyDescent="0.3">
      <c r="A167" s="3">
        <v>500166</v>
      </c>
      <c r="B167" s="3">
        <v>10236</v>
      </c>
      <c r="C167" s="1">
        <v>46084</v>
      </c>
      <c r="D167" s="3">
        <v>41</v>
      </c>
      <c r="E167" t="s">
        <v>135</v>
      </c>
      <c r="F167" t="s">
        <v>88</v>
      </c>
      <c r="G167" t="s">
        <v>241</v>
      </c>
      <c r="H167" t="s">
        <v>30</v>
      </c>
      <c r="I167" t="s">
        <v>76</v>
      </c>
      <c r="J167" t="s">
        <v>164</v>
      </c>
      <c r="K167">
        <v>1</v>
      </c>
      <c r="L167" s="3">
        <v>63136.02</v>
      </c>
      <c r="M167" s="3">
        <f>Data[[#This Row],[Quantity]]*Data[[#This Row],[Unit_Price]]</f>
        <v>63136.02</v>
      </c>
      <c r="N167" s="3">
        <v>8</v>
      </c>
      <c r="O167" s="3">
        <f>Data[[#This Row],[Total_Price]]*(1-Data[[#This Row],[Discount]]/100)</f>
        <v>58085.138399999996</v>
      </c>
      <c r="P167" t="s">
        <v>72</v>
      </c>
      <c r="Q167" t="s">
        <v>21</v>
      </c>
      <c r="R167">
        <v>5</v>
      </c>
      <c r="S167">
        <v>3</v>
      </c>
      <c r="T167" s="2">
        <f>SUMIF(Q:Q,Data[[#This Row],[Order_Status]],O:O)</f>
        <v>40477276.296199858</v>
      </c>
    </row>
    <row r="168" spans="1:20" x14ac:dyDescent="0.3">
      <c r="A168" s="3">
        <v>500167</v>
      </c>
      <c r="B168" s="3">
        <v>11110</v>
      </c>
      <c r="C168" s="1">
        <v>46072</v>
      </c>
      <c r="D168" s="3">
        <v>55</v>
      </c>
      <c r="E168" t="s">
        <v>26</v>
      </c>
      <c r="F168" t="s">
        <v>145</v>
      </c>
      <c r="G168" t="s">
        <v>243</v>
      </c>
      <c r="H168" t="s">
        <v>85</v>
      </c>
      <c r="I168" t="s">
        <v>86</v>
      </c>
      <c r="J168" t="s">
        <v>87</v>
      </c>
      <c r="K168">
        <v>1</v>
      </c>
      <c r="L168" s="3">
        <v>498.45</v>
      </c>
      <c r="M168" s="3">
        <f>Data[[#This Row],[Quantity]]*Data[[#This Row],[Unit_Price]]</f>
        <v>498.45</v>
      </c>
      <c r="N168" s="3">
        <v>21</v>
      </c>
      <c r="O168" s="3">
        <f>Data[[#This Row],[Total_Price]]*(1-Data[[#This Row],[Discount]]/100)</f>
        <v>393.77550000000002</v>
      </c>
      <c r="P168" t="s">
        <v>51</v>
      </c>
      <c r="Q168" t="s">
        <v>21</v>
      </c>
      <c r="R168">
        <v>5</v>
      </c>
      <c r="S168">
        <v>7</v>
      </c>
      <c r="T168" s="2">
        <f>SUMIF(Q:Q,Data[[#This Row],[Order_Status]],O:O)</f>
        <v>40477276.296199858</v>
      </c>
    </row>
    <row r="169" spans="1:20" x14ac:dyDescent="0.3">
      <c r="A169" s="3">
        <v>500168</v>
      </c>
      <c r="B169" s="3">
        <v>11070</v>
      </c>
      <c r="C169" s="1">
        <v>45849</v>
      </c>
      <c r="D169" s="3">
        <v>38</v>
      </c>
      <c r="E169" t="s">
        <v>26</v>
      </c>
      <c r="F169" t="s">
        <v>34</v>
      </c>
      <c r="G169" t="s">
        <v>243</v>
      </c>
      <c r="H169" t="s">
        <v>23</v>
      </c>
      <c r="I169" t="s">
        <v>70</v>
      </c>
      <c r="J169" t="s">
        <v>165</v>
      </c>
      <c r="K169">
        <v>1</v>
      </c>
      <c r="L169" s="3">
        <v>2170.02</v>
      </c>
      <c r="M169" s="3">
        <f>Data[[#This Row],[Quantity]]*Data[[#This Row],[Unit_Price]]</f>
        <v>2170.02</v>
      </c>
      <c r="N169" s="3">
        <v>19</v>
      </c>
      <c r="O169" s="3">
        <f>Data[[#This Row],[Total_Price]]*(1-Data[[#This Row],[Discount]]/100)</f>
        <v>1757.7162000000001</v>
      </c>
      <c r="P169" t="s">
        <v>81</v>
      </c>
      <c r="Q169" t="s">
        <v>21</v>
      </c>
      <c r="R169">
        <v>4</v>
      </c>
      <c r="S169">
        <v>1</v>
      </c>
      <c r="T169" s="2">
        <f>SUMIF(Q:Q,Data[[#This Row],[Order_Status]],O:O)</f>
        <v>40477276.296199858</v>
      </c>
    </row>
    <row r="170" spans="1:20" x14ac:dyDescent="0.3">
      <c r="A170" s="3">
        <v>500169</v>
      </c>
      <c r="B170" s="3">
        <v>11058</v>
      </c>
      <c r="C170" s="1">
        <v>45899</v>
      </c>
      <c r="D170" s="3">
        <v>47</v>
      </c>
      <c r="E170" t="s">
        <v>26</v>
      </c>
      <c r="F170" t="s">
        <v>34</v>
      </c>
      <c r="G170" t="s">
        <v>243</v>
      </c>
      <c r="H170" t="s">
        <v>85</v>
      </c>
      <c r="I170" t="s">
        <v>166</v>
      </c>
      <c r="J170" t="s">
        <v>167</v>
      </c>
      <c r="K170">
        <v>1</v>
      </c>
      <c r="L170" s="3">
        <v>565.41999999999996</v>
      </c>
      <c r="M170" s="3">
        <f>Data[[#This Row],[Quantity]]*Data[[#This Row],[Unit_Price]]</f>
        <v>565.41999999999996</v>
      </c>
      <c r="N170" s="3">
        <v>21</v>
      </c>
      <c r="O170" s="3">
        <f>Data[[#This Row],[Total_Price]]*(1-Data[[#This Row],[Discount]]/100)</f>
        <v>446.68180000000001</v>
      </c>
      <c r="P170" t="s">
        <v>33</v>
      </c>
      <c r="Q170" t="s">
        <v>21</v>
      </c>
      <c r="R170">
        <v>5</v>
      </c>
      <c r="S170">
        <v>2</v>
      </c>
      <c r="T170" s="2">
        <f>SUMIF(Q:Q,Data[[#This Row],[Order_Status]],O:O)</f>
        <v>40477276.296199858</v>
      </c>
    </row>
    <row r="171" spans="1:20" x14ac:dyDescent="0.3">
      <c r="A171" s="3">
        <v>500170</v>
      </c>
      <c r="B171" s="3">
        <v>11137</v>
      </c>
      <c r="C171" s="1">
        <v>45701</v>
      </c>
      <c r="D171" s="3">
        <v>47</v>
      </c>
      <c r="E171" t="s">
        <v>26</v>
      </c>
      <c r="F171" t="s">
        <v>45</v>
      </c>
      <c r="G171" t="s">
        <v>243</v>
      </c>
      <c r="H171" t="s">
        <v>48</v>
      </c>
      <c r="I171" t="s">
        <v>124</v>
      </c>
      <c r="J171" t="s">
        <v>131</v>
      </c>
      <c r="K171">
        <v>1</v>
      </c>
      <c r="L171" s="3">
        <v>420.49</v>
      </c>
      <c r="M171" s="3">
        <f>Data[[#This Row],[Quantity]]*Data[[#This Row],[Unit_Price]]</f>
        <v>420.49</v>
      </c>
      <c r="N171" s="3">
        <v>26</v>
      </c>
      <c r="O171" s="3">
        <f>Data[[#This Row],[Total_Price]]*(1-Data[[#This Row],[Discount]]/100)</f>
        <v>311.1626</v>
      </c>
      <c r="P171" t="s">
        <v>33</v>
      </c>
      <c r="Q171" t="s">
        <v>21</v>
      </c>
      <c r="R171">
        <v>5</v>
      </c>
      <c r="S171">
        <v>1</v>
      </c>
      <c r="T171" s="2">
        <f>SUMIF(Q:Q,Data[[#This Row],[Order_Status]],O:O)</f>
        <v>40477276.296199858</v>
      </c>
    </row>
    <row r="172" spans="1:20" x14ac:dyDescent="0.3">
      <c r="A172" s="3">
        <v>500171</v>
      </c>
      <c r="B172" s="3">
        <v>10228</v>
      </c>
      <c r="C172" s="1">
        <v>45924</v>
      </c>
      <c r="D172" s="3">
        <v>22</v>
      </c>
      <c r="E172" t="s">
        <v>26</v>
      </c>
      <c r="F172" t="s">
        <v>67</v>
      </c>
      <c r="G172" t="s">
        <v>235</v>
      </c>
      <c r="H172" t="s">
        <v>48</v>
      </c>
      <c r="I172" t="s">
        <v>49</v>
      </c>
      <c r="J172" t="s">
        <v>168</v>
      </c>
      <c r="K172">
        <v>2</v>
      </c>
      <c r="L172" s="3">
        <v>602.38</v>
      </c>
      <c r="M172" s="3">
        <f>Data[[#This Row],[Quantity]]*Data[[#This Row],[Unit_Price]]</f>
        <v>1204.76</v>
      </c>
      <c r="N172" s="3">
        <v>25</v>
      </c>
      <c r="O172" s="3">
        <f>Data[[#This Row],[Total_Price]]*(1-Data[[#This Row],[Discount]]/100)</f>
        <v>903.56999999999994</v>
      </c>
      <c r="P172" t="s">
        <v>20</v>
      </c>
      <c r="Q172" t="s">
        <v>21</v>
      </c>
      <c r="R172">
        <v>5</v>
      </c>
      <c r="S172">
        <v>5</v>
      </c>
      <c r="T172" s="2">
        <f>SUMIF(Q:Q,Data[[#This Row],[Order_Status]],O:O)</f>
        <v>40477276.296199858</v>
      </c>
    </row>
    <row r="173" spans="1:20" x14ac:dyDescent="0.3">
      <c r="A173" s="3">
        <v>500172</v>
      </c>
      <c r="B173" s="3">
        <v>10323</v>
      </c>
      <c r="C173" s="1">
        <v>46251</v>
      </c>
      <c r="D173" s="3">
        <v>25</v>
      </c>
      <c r="E173" t="s">
        <v>15</v>
      </c>
      <c r="F173" t="s">
        <v>16</v>
      </c>
      <c r="G173" t="s">
        <v>228</v>
      </c>
      <c r="H173" t="s">
        <v>23</v>
      </c>
      <c r="I173" t="s">
        <v>70</v>
      </c>
      <c r="J173" t="s">
        <v>71</v>
      </c>
      <c r="K173">
        <v>1</v>
      </c>
      <c r="L173" s="3">
        <v>1410.87</v>
      </c>
      <c r="M173" s="3">
        <f>Data[[#This Row],[Quantity]]*Data[[#This Row],[Unit_Price]]</f>
        <v>1410.87</v>
      </c>
      <c r="N173" s="3">
        <v>18</v>
      </c>
      <c r="O173" s="3">
        <f>Data[[#This Row],[Total_Price]]*(1-Data[[#This Row],[Discount]]/100)</f>
        <v>1156.9133999999999</v>
      </c>
      <c r="P173" t="s">
        <v>72</v>
      </c>
      <c r="Q173" t="s">
        <v>21</v>
      </c>
      <c r="R173">
        <v>5</v>
      </c>
      <c r="S173">
        <v>3</v>
      </c>
      <c r="T173" s="2">
        <f>SUMIF(Q:Q,Data[[#This Row],[Order_Status]],O:O)</f>
        <v>40477276.296199858</v>
      </c>
    </row>
    <row r="174" spans="1:20" x14ac:dyDescent="0.3">
      <c r="A174" s="3">
        <v>500173</v>
      </c>
      <c r="B174" s="3">
        <v>10396</v>
      </c>
      <c r="C174" s="1">
        <v>45795</v>
      </c>
      <c r="D174" s="3">
        <v>29</v>
      </c>
      <c r="E174" t="s">
        <v>26</v>
      </c>
      <c r="F174" t="s">
        <v>22</v>
      </c>
      <c r="G174" t="s">
        <v>238</v>
      </c>
      <c r="H174" t="s">
        <v>48</v>
      </c>
      <c r="I174" t="s">
        <v>49</v>
      </c>
      <c r="J174" t="s">
        <v>50</v>
      </c>
      <c r="K174">
        <v>4</v>
      </c>
      <c r="L174" s="3">
        <v>482.1</v>
      </c>
      <c r="M174" s="3">
        <f>Data[[#This Row],[Quantity]]*Data[[#This Row],[Unit_Price]]</f>
        <v>1928.4</v>
      </c>
      <c r="N174" s="3">
        <v>7</v>
      </c>
      <c r="O174" s="3">
        <f>Data[[#This Row],[Total_Price]]*(1-Data[[#This Row],[Discount]]/100)</f>
        <v>1793.412</v>
      </c>
      <c r="P174" t="s">
        <v>33</v>
      </c>
      <c r="Q174" t="s">
        <v>21</v>
      </c>
      <c r="R174">
        <v>5</v>
      </c>
      <c r="S174">
        <v>2</v>
      </c>
      <c r="T174" s="2">
        <f>SUMIF(Q:Q,Data[[#This Row],[Order_Status]],O:O)</f>
        <v>40477276.296199858</v>
      </c>
    </row>
    <row r="175" spans="1:20" x14ac:dyDescent="0.3">
      <c r="A175" s="3">
        <v>500174</v>
      </c>
      <c r="B175" s="3">
        <v>10094</v>
      </c>
      <c r="C175" s="1">
        <v>45984</v>
      </c>
      <c r="D175" s="3">
        <v>30</v>
      </c>
      <c r="E175" t="s">
        <v>15</v>
      </c>
      <c r="F175" t="s">
        <v>27</v>
      </c>
      <c r="G175" t="s">
        <v>230</v>
      </c>
      <c r="H175" t="s">
        <v>30</v>
      </c>
      <c r="I175" t="s">
        <v>76</v>
      </c>
      <c r="J175" t="s">
        <v>92</v>
      </c>
      <c r="K175">
        <v>1</v>
      </c>
      <c r="L175" s="3">
        <v>60363.7</v>
      </c>
      <c r="M175" s="3">
        <f>Data[[#This Row],[Quantity]]*Data[[#This Row],[Unit_Price]]</f>
        <v>60363.7</v>
      </c>
      <c r="N175" s="3">
        <v>22</v>
      </c>
      <c r="O175" s="3">
        <f>Data[[#This Row],[Total_Price]]*(1-Data[[#This Row],[Discount]]/100)</f>
        <v>47083.686000000002</v>
      </c>
      <c r="P175" t="s">
        <v>33</v>
      </c>
      <c r="Q175" t="s">
        <v>21</v>
      </c>
      <c r="R175">
        <v>4</v>
      </c>
      <c r="S175">
        <v>3</v>
      </c>
      <c r="T175" s="2">
        <f>SUMIF(Q:Q,Data[[#This Row],[Order_Status]],O:O)</f>
        <v>40477276.296199858</v>
      </c>
    </row>
    <row r="176" spans="1:20" x14ac:dyDescent="0.3">
      <c r="A176" s="3">
        <v>500175</v>
      </c>
      <c r="B176" s="3">
        <v>10229</v>
      </c>
      <c r="C176" s="1">
        <v>46001</v>
      </c>
      <c r="D176" s="3">
        <v>26</v>
      </c>
      <c r="E176" t="s">
        <v>15</v>
      </c>
      <c r="F176" t="s">
        <v>78</v>
      </c>
      <c r="G176" t="s">
        <v>242</v>
      </c>
      <c r="H176" t="s">
        <v>17</v>
      </c>
      <c r="I176" t="s">
        <v>62</v>
      </c>
      <c r="J176" t="s">
        <v>169</v>
      </c>
      <c r="K176">
        <v>1</v>
      </c>
      <c r="L176" s="3">
        <v>659.61</v>
      </c>
      <c r="M176" s="3">
        <f>Data[[#This Row],[Quantity]]*Data[[#This Row],[Unit_Price]]</f>
        <v>659.61</v>
      </c>
      <c r="N176" s="3">
        <v>27</v>
      </c>
      <c r="O176" s="3">
        <f>Data[[#This Row],[Total_Price]]*(1-Data[[#This Row],[Discount]]/100)</f>
        <v>481.51530000000002</v>
      </c>
      <c r="P176" t="s">
        <v>20</v>
      </c>
      <c r="Q176" t="s">
        <v>21</v>
      </c>
      <c r="R176">
        <v>4</v>
      </c>
      <c r="S176">
        <v>2</v>
      </c>
      <c r="T176" s="2">
        <f>SUMIF(Q:Q,Data[[#This Row],[Order_Status]],O:O)</f>
        <v>40477276.296199858</v>
      </c>
    </row>
    <row r="177" spans="1:20" x14ac:dyDescent="0.3">
      <c r="A177" s="3">
        <v>500176</v>
      </c>
      <c r="B177" s="3">
        <v>10196</v>
      </c>
      <c r="C177" s="1">
        <v>45686</v>
      </c>
      <c r="D177" s="3">
        <v>38</v>
      </c>
      <c r="E177" t="s">
        <v>15</v>
      </c>
      <c r="F177" t="s">
        <v>73</v>
      </c>
      <c r="G177" t="s">
        <v>229</v>
      </c>
      <c r="H177" t="s">
        <v>17</v>
      </c>
      <c r="I177" t="s">
        <v>62</v>
      </c>
      <c r="J177" t="s">
        <v>169</v>
      </c>
      <c r="K177">
        <v>3</v>
      </c>
      <c r="L177" s="3">
        <v>713.78</v>
      </c>
      <c r="M177" s="3">
        <f>Data[[#This Row],[Quantity]]*Data[[#This Row],[Unit_Price]]</f>
        <v>2141.34</v>
      </c>
      <c r="N177" s="3">
        <v>24</v>
      </c>
      <c r="O177" s="3">
        <f>Data[[#This Row],[Total_Price]]*(1-Data[[#This Row],[Discount]]/100)</f>
        <v>1627.4184</v>
      </c>
      <c r="P177" t="s">
        <v>51</v>
      </c>
      <c r="Q177" t="s">
        <v>21</v>
      </c>
      <c r="R177">
        <v>5</v>
      </c>
      <c r="S177">
        <v>3</v>
      </c>
      <c r="T177" s="2">
        <f>SUMIF(Q:Q,Data[[#This Row],[Order_Status]],O:O)</f>
        <v>40477276.296199858</v>
      </c>
    </row>
    <row r="178" spans="1:20" x14ac:dyDescent="0.3">
      <c r="A178" s="3">
        <v>500177</v>
      </c>
      <c r="B178" s="3">
        <v>11321</v>
      </c>
      <c r="C178" s="1">
        <v>46167</v>
      </c>
      <c r="D178" s="3">
        <v>35</v>
      </c>
      <c r="E178" t="s">
        <v>15</v>
      </c>
      <c r="F178" t="s">
        <v>93</v>
      </c>
      <c r="G178" t="s">
        <v>232</v>
      </c>
      <c r="H178" t="s">
        <v>30</v>
      </c>
      <c r="I178" t="s">
        <v>76</v>
      </c>
      <c r="J178" t="s">
        <v>77</v>
      </c>
      <c r="K178">
        <v>1</v>
      </c>
      <c r="L178" s="3">
        <v>52691.73</v>
      </c>
      <c r="M178" s="3">
        <f>Data[[#This Row],[Quantity]]*Data[[#This Row],[Unit_Price]]</f>
        <v>52691.73</v>
      </c>
      <c r="N178" s="3">
        <v>11</v>
      </c>
      <c r="O178" s="3">
        <f>Data[[#This Row],[Total_Price]]*(1-Data[[#This Row],[Discount]]/100)</f>
        <v>46895.639700000007</v>
      </c>
      <c r="P178" t="s">
        <v>51</v>
      </c>
      <c r="Q178" t="s">
        <v>66</v>
      </c>
      <c r="R178">
        <v>3</v>
      </c>
      <c r="S178">
        <v>0</v>
      </c>
      <c r="T178" s="2">
        <f>SUMIF(Q:Q,Data[[#This Row],[Order_Status]],O:O)</f>
        <v>3077928.2320000008</v>
      </c>
    </row>
    <row r="179" spans="1:20" x14ac:dyDescent="0.3">
      <c r="A179" s="3">
        <v>500178</v>
      </c>
      <c r="B179" s="3">
        <v>10324</v>
      </c>
      <c r="C179" s="1">
        <v>45983</v>
      </c>
      <c r="D179" s="3">
        <v>57</v>
      </c>
      <c r="E179" t="s">
        <v>26</v>
      </c>
      <c r="F179" t="s">
        <v>45</v>
      </c>
      <c r="G179" t="s">
        <v>243</v>
      </c>
      <c r="H179" t="s">
        <v>17</v>
      </c>
      <c r="I179" t="s">
        <v>89</v>
      </c>
      <c r="J179" t="s">
        <v>90</v>
      </c>
      <c r="K179">
        <v>1</v>
      </c>
      <c r="L179" s="3">
        <v>155.88</v>
      </c>
      <c r="M179" s="3">
        <f>Data[[#This Row],[Quantity]]*Data[[#This Row],[Unit_Price]]</f>
        <v>155.88</v>
      </c>
      <c r="N179" s="3">
        <v>30</v>
      </c>
      <c r="O179" s="3">
        <f>Data[[#This Row],[Total_Price]]*(1-Data[[#This Row],[Discount]]/100)</f>
        <v>109.11599999999999</v>
      </c>
      <c r="P179" t="s">
        <v>51</v>
      </c>
      <c r="Q179" t="s">
        <v>21</v>
      </c>
      <c r="R179">
        <v>5</v>
      </c>
      <c r="S179">
        <v>2</v>
      </c>
      <c r="T179" s="2">
        <f>SUMIF(Q:Q,Data[[#This Row],[Order_Status]],O:O)</f>
        <v>40477276.296199858</v>
      </c>
    </row>
    <row r="180" spans="1:20" x14ac:dyDescent="0.3">
      <c r="A180" s="3">
        <v>500179</v>
      </c>
      <c r="B180" s="3">
        <v>10139</v>
      </c>
      <c r="C180" s="1">
        <v>46138</v>
      </c>
      <c r="D180" s="3">
        <v>43</v>
      </c>
      <c r="E180" t="s">
        <v>26</v>
      </c>
      <c r="F180" t="s">
        <v>69</v>
      </c>
      <c r="G180" t="s">
        <v>228</v>
      </c>
      <c r="H180" t="s">
        <v>23</v>
      </c>
      <c r="I180" t="s">
        <v>59</v>
      </c>
      <c r="J180" t="s">
        <v>122</v>
      </c>
      <c r="K180">
        <v>1</v>
      </c>
      <c r="L180" s="3">
        <v>1918.52</v>
      </c>
      <c r="M180" s="3">
        <f>Data[[#This Row],[Quantity]]*Data[[#This Row],[Unit_Price]]</f>
        <v>1918.52</v>
      </c>
      <c r="N180" s="3">
        <v>25</v>
      </c>
      <c r="O180" s="3">
        <f>Data[[#This Row],[Total_Price]]*(1-Data[[#This Row],[Discount]]/100)</f>
        <v>1438.8899999999999</v>
      </c>
      <c r="P180" t="s">
        <v>51</v>
      </c>
      <c r="Q180" t="s">
        <v>21</v>
      </c>
      <c r="R180">
        <v>5</v>
      </c>
      <c r="S180">
        <v>1</v>
      </c>
      <c r="T180" s="2">
        <f>SUMIF(Q:Q,Data[[#This Row],[Order_Status]],O:O)</f>
        <v>40477276.296199858</v>
      </c>
    </row>
    <row r="181" spans="1:20" x14ac:dyDescent="0.3">
      <c r="A181" s="3">
        <v>500180</v>
      </c>
      <c r="B181" s="3">
        <v>10997</v>
      </c>
      <c r="C181" s="1">
        <v>46255</v>
      </c>
      <c r="D181" s="3">
        <v>54</v>
      </c>
      <c r="E181" t="s">
        <v>26</v>
      </c>
      <c r="F181" t="s">
        <v>78</v>
      </c>
      <c r="G181" t="s">
        <v>242</v>
      </c>
      <c r="H181" t="s">
        <v>48</v>
      </c>
      <c r="I181" t="s">
        <v>124</v>
      </c>
      <c r="J181" t="s">
        <v>131</v>
      </c>
      <c r="K181">
        <v>1</v>
      </c>
      <c r="L181" s="3">
        <v>402.68</v>
      </c>
      <c r="M181" s="3">
        <f>Data[[#This Row],[Quantity]]*Data[[#This Row],[Unit_Price]]</f>
        <v>402.68</v>
      </c>
      <c r="N181" s="3">
        <v>14</v>
      </c>
      <c r="O181" s="3">
        <f>Data[[#This Row],[Total_Price]]*(1-Data[[#This Row],[Discount]]/100)</f>
        <v>346.3048</v>
      </c>
      <c r="P181" t="s">
        <v>51</v>
      </c>
      <c r="Q181" t="s">
        <v>21</v>
      </c>
      <c r="R181">
        <v>4</v>
      </c>
      <c r="S181">
        <v>3</v>
      </c>
      <c r="T181" s="2">
        <f>SUMIF(Q:Q,Data[[#This Row],[Order_Status]],O:O)</f>
        <v>40477276.296199858</v>
      </c>
    </row>
    <row r="182" spans="1:20" x14ac:dyDescent="0.3">
      <c r="A182" s="3">
        <v>500181</v>
      </c>
      <c r="B182" s="3">
        <v>10468</v>
      </c>
      <c r="C182" s="1">
        <v>45818</v>
      </c>
      <c r="D182" s="3">
        <v>42</v>
      </c>
      <c r="E182" t="s">
        <v>15</v>
      </c>
      <c r="F182" t="s">
        <v>34</v>
      </c>
      <c r="G182" t="s">
        <v>243</v>
      </c>
      <c r="H182" t="s">
        <v>30</v>
      </c>
      <c r="I182" t="s">
        <v>46</v>
      </c>
      <c r="J182" t="s">
        <v>143</v>
      </c>
      <c r="K182">
        <v>4</v>
      </c>
      <c r="L182" s="3">
        <v>3556.45</v>
      </c>
      <c r="M182" s="3">
        <f>Data[[#This Row],[Quantity]]*Data[[#This Row],[Unit_Price]]</f>
        <v>14225.8</v>
      </c>
      <c r="N182" s="3">
        <v>26</v>
      </c>
      <c r="O182" s="3">
        <f>Data[[#This Row],[Total_Price]]*(1-Data[[#This Row],[Discount]]/100)</f>
        <v>10527.091999999999</v>
      </c>
      <c r="P182" t="s">
        <v>33</v>
      </c>
      <c r="Q182" t="s">
        <v>21</v>
      </c>
      <c r="R182">
        <v>4</v>
      </c>
      <c r="S182">
        <v>6</v>
      </c>
      <c r="T182" s="2">
        <f>SUMIF(Q:Q,Data[[#This Row],[Order_Status]],O:O)</f>
        <v>40477276.296199858</v>
      </c>
    </row>
    <row r="183" spans="1:20" x14ac:dyDescent="0.3">
      <c r="A183" s="3">
        <v>500182</v>
      </c>
      <c r="B183" s="3">
        <v>10275</v>
      </c>
      <c r="C183" s="1">
        <v>46010</v>
      </c>
      <c r="D183" s="3">
        <v>23</v>
      </c>
      <c r="E183" t="s">
        <v>15</v>
      </c>
      <c r="F183" t="s">
        <v>57</v>
      </c>
      <c r="G183" t="s">
        <v>233</v>
      </c>
      <c r="H183" t="s">
        <v>83</v>
      </c>
      <c r="I183" t="s">
        <v>141</v>
      </c>
      <c r="J183" t="s">
        <v>142</v>
      </c>
      <c r="K183">
        <v>2</v>
      </c>
      <c r="L183" s="3">
        <v>1896.04</v>
      </c>
      <c r="M183" s="3">
        <f>Data[[#This Row],[Quantity]]*Data[[#This Row],[Unit_Price]]</f>
        <v>3792.08</v>
      </c>
      <c r="N183" s="3">
        <v>16</v>
      </c>
      <c r="O183" s="3">
        <f>Data[[#This Row],[Total_Price]]*(1-Data[[#This Row],[Discount]]/100)</f>
        <v>3185.3471999999997</v>
      </c>
      <c r="P183" t="s">
        <v>20</v>
      </c>
      <c r="Q183" t="s">
        <v>21</v>
      </c>
      <c r="R183">
        <v>5</v>
      </c>
      <c r="S183">
        <v>2</v>
      </c>
      <c r="T183" s="2">
        <f>SUMIF(Q:Q,Data[[#This Row],[Order_Status]],O:O)</f>
        <v>40477276.296199858</v>
      </c>
    </row>
    <row r="184" spans="1:20" x14ac:dyDescent="0.3">
      <c r="A184" s="3">
        <v>500183</v>
      </c>
      <c r="B184" s="3">
        <v>11408</v>
      </c>
      <c r="C184" s="1">
        <v>45809</v>
      </c>
      <c r="D184" s="3">
        <v>51</v>
      </c>
      <c r="E184" t="s">
        <v>15</v>
      </c>
      <c r="F184" t="s">
        <v>34</v>
      </c>
      <c r="G184" t="s">
        <v>243</v>
      </c>
      <c r="H184" t="s">
        <v>48</v>
      </c>
      <c r="I184" t="s">
        <v>49</v>
      </c>
      <c r="J184" t="s">
        <v>56</v>
      </c>
      <c r="K184">
        <v>2</v>
      </c>
      <c r="L184" s="3">
        <v>728.73</v>
      </c>
      <c r="M184" s="3">
        <f>Data[[#This Row],[Quantity]]*Data[[#This Row],[Unit_Price]]</f>
        <v>1457.46</v>
      </c>
      <c r="N184" s="3">
        <v>11</v>
      </c>
      <c r="O184" s="3">
        <f>Data[[#This Row],[Total_Price]]*(1-Data[[#This Row],[Discount]]/100)</f>
        <v>1297.1394</v>
      </c>
      <c r="P184" t="s">
        <v>33</v>
      </c>
      <c r="Q184" t="s">
        <v>21</v>
      </c>
      <c r="R184">
        <v>5</v>
      </c>
      <c r="S184">
        <v>6</v>
      </c>
      <c r="T184" s="2">
        <f>SUMIF(Q:Q,Data[[#This Row],[Order_Status]],O:O)</f>
        <v>40477276.296199858</v>
      </c>
    </row>
    <row r="185" spans="1:20" x14ac:dyDescent="0.3">
      <c r="A185" s="3">
        <v>500184</v>
      </c>
      <c r="B185" s="3">
        <v>10177</v>
      </c>
      <c r="C185" s="1">
        <v>45998</v>
      </c>
      <c r="D185" s="3">
        <v>34</v>
      </c>
      <c r="E185" t="s">
        <v>15</v>
      </c>
      <c r="F185" t="s">
        <v>22</v>
      </c>
      <c r="G185" t="s">
        <v>238</v>
      </c>
      <c r="H185" t="s">
        <v>48</v>
      </c>
      <c r="I185" t="s">
        <v>98</v>
      </c>
      <c r="J185" t="s">
        <v>153</v>
      </c>
      <c r="K185">
        <v>1</v>
      </c>
      <c r="L185" s="3">
        <v>336.95</v>
      </c>
      <c r="M185" s="3">
        <f>Data[[#This Row],[Quantity]]*Data[[#This Row],[Unit_Price]]</f>
        <v>336.95</v>
      </c>
      <c r="N185" s="3">
        <v>17</v>
      </c>
      <c r="O185" s="3">
        <f>Data[[#This Row],[Total_Price]]*(1-Data[[#This Row],[Discount]]/100)</f>
        <v>279.66849999999999</v>
      </c>
      <c r="P185" t="s">
        <v>33</v>
      </c>
      <c r="Q185" t="s">
        <v>21</v>
      </c>
      <c r="R185">
        <v>5</v>
      </c>
      <c r="S185">
        <v>6</v>
      </c>
      <c r="T185" s="2">
        <f>SUMIF(Q:Q,Data[[#This Row],[Order_Status]],O:O)</f>
        <v>40477276.296199858</v>
      </c>
    </row>
    <row r="186" spans="1:20" x14ac:dyDescent="0.3">
      <c r="A186" s="3">
        <v>500185</v>
      </c>
      <c r="B186" s="3">
        <v>10887</v>
      </c>
      <c r="C186" s="1">
        <v>45680</v>
      </c>
      <c r="D186" s="3">
        <v>40</v>
      </c>
      <c r="E186" t="s">
        <v>15</v>
      </c>
      <c r="F186" t="s">
        <v>67</v>
      </c>
      <c r="G186" t="s">
        <v>235</v>
      </c>
      <c r="H186" t="s">
        <v>30</v>
      </c>
      <c r="I186" t="s">
        <v>31</v>
      </c>
      <c r="J186" t="s">
        <v>139</v>
      </c>
      <c r="K186">
        <v>1</v>
      </c>
      <c r="L186" s="3">
        <v>51395.12</v>
      </c>
      <c r="M186" s="3">
        <f>Data[[#This Row],[Quantity]]*Data[[#This Row],[Unit_Price]]</f>
        <v>51395.12</v>
      </c>
      <c r="N186" s="3">
        <v>6</v>
      </c>
      <c r="O186" s="3">
        <f>Data[[#This Row],[Total_Price]]*(1-Data[[#This Row],[Discount]]/100)</f>
        <v>48311.412799999998</v>
      </c>
      <c r="P186" t="s">
        <v>51</v>
      </c>
      <c r="Q186" t="s">
        <v>21</v>
      </c>
      <c r="R186">
        <v>4</v>
      </c>
      <c r="S186">
        <v>3</v>
      </c>
      <c r="T186" s="2">
        <f>SUMIF(Q:Q,Data[[#This Row],[Order_Status]],O:O)</f>
        <v>40477276.296199858</v>
      </c>
    </row>
    <row r="187" spans="1:20" x14ac:dyDescent="0.3">
      <c r="A187" s="3">
        <v>500186</v>
      </c>
      <c r="B187" s="3">
        <v>10051</v>
      </c>
      <c r="C187" s="1">
        <v>45833</v>
      </c>
      <c r="D187" s="3">
        <v>38</v>
      </c>
      <c r="E187" t="s">
        <v>26</v>
      </c>
      <c r="F187" t="s">
        <v>58</v>
      </c>
      <c r="G187" t="s">
        <v>244</v>
      </c>
      <c r="H187" t="s">
        <v>35</v>
      </c>
      <c r="I187" t="s">
        <v>64</v>
      </c>
      <c r="J187" t="s">
        <v>155</v>
      </c>
      <c r="K187">
        <v>1</v>
      </c>
      <c r="L187" s="3">
        <v>797.57</v>
      </c>
      <c r="M187" s="3">
        <f>Data[[#This Row],[Quantity]]*Data[[#This Row],[Unit_Price]]</f>
        <v>797.57</v>
      </c>
      <c r="N187" s="3">
        <v>26</v>
      </c>
      <c r="O187" s="3">
        <f>Data[[#This Row],[Total_Price]]*(1-Data[[#This Row],[Discount]]/100)</f>
        <v>590.20180000000005</v>
      </c>
      <c r="P187" t="s">
        <v>33</v>
      </c>
      <c r="Q187" t="s">
        <v>21</v>
      </c>
      <c r="R187">
        <v>4</v>
      </c>
      <c r="S187">
        <v>4</v>
      </c>
      <c r="T187" s="2">
        <f>SUMIF(Q:Q,Data[[#This Row],[Order_Status]],O:O)</f>
        <v>40477276.296199858</v>
      </c>
    </row>
    <row r="188" spans="1:20" x14ac:dyDescent="0.3">
      <c r="A188" s="3">
        <v>500187</v>
      </c>
      <c r="B188" s="3">
        <v>10551</v>
      </c>
      <c r="C188" s="1">
        <v>46112</v>
      </c>
      <c r="D188" s="3">
        <v>35</v>
      </c>
      <c r="E188" t="s">
        <v>15</v>
      </c>
      <c r="F188" t="s">
        <v>34</v>
      </c>
      <c r="G188" t="s">
        <v>243</v>
      </c>
      <c r="H188" t="s">
        <v>23</v>
      </c>
      <c r="I188" t="s">
        <v>70</v>
      </c>
      <c r="J188" t="s">
        <v>106</v>
      </c>
      <c r="K188">
        <v>3</v>
      </c>
      <c r="L188" s="3">
        <v>2509.77</v>
      </c>
      <c r="M188" s="3">
        <f>Data[[#This Row],[Quantity]]*Data[[#This Row],[Unit_Price]]</f>
        <v>7529.3099999999995</v>
      </c>
      <c r="N188" s="3">
        <v>29</v>
      </c>
      <c r="O188" s="3">
        <f>Data[[#This Row],[Total_Price]]*(1-Data[[#This Row],[Discount]]/100)</f>
        <v>5345.8100999999997</v>
      </c>
      <c r="P188" t="s">
        <v>33</v>
      </c>
      <c r="Q188" t="s">
        <v>21</v>
      </c>
      <c r="R188">
        <v>4</v>
      </c>
      <c r="S188">
        <v>4</v>
      </c>
      <c r="T188" s="2">
        <f>SUMIF(Q:Q,Data[[#This Row],[Order_Status]],O:O)</f>
        <v>40477276.296199858</v>
      </c>
    </row>
    <row r="189" spans="1:20" x14ac:dyDescent="0.3">
      <c r="A189" s="3">
        <v>500188</v>
      </c>
      <c r="B189" s="3">
        <v>10700</v>
      </c>
      <c r="C189" s="1">
        <v>46043</v>
      </c>
      <c r="D189" s="3">
        <v>32</v>
      </c>
      <c r="E189" t="s">
        <v>15</v>
      </c>
      <c r="F189" t="s">
        <v>107</v>
      </c>
      <c r="G189" t="s">
        <v>231</v>
      </c>
      <c r="H189" t="s">
        <v>17</v>
      </c>
      <c r="I189" t="s">
        <v>74</v>
      </c>
      <c r="J189" t="s">
        <v>75</v>
      </c>
      <c r="K189">
        <v>2</v>
      </c>
      <c r="L189" s="3">
        <v>403.88</v>
      </c>
      <c r="M189" s="3">
        <f>Data[[#This Row],[Quantity]]*Data[[#This Row],[Unit_Price]]</f>
        <v>807.76</v>
      </c>
      <c r="N189" s="3">
        <v>5</v>
      </c>
      <c r="O189" s="3">
        <f>Data[[#This Row],[Total_Price]]*(1-Data[[#This Row],[Discount]]/100)</f>
        <v>767.37199999999996</v>
      </c>
      <c r="P189" t="s">
        <v>20</v>
      </c>
      <c r="Q189" t="s">
        <v>21</v>
      </c>
      <c r="R189">
        <v>3</v>
      </c>
      <c r="S189">
        <v>4</v>
      </c>
      <c r="T189" s="2">
        <f>SUMIF(Q:Q,Data[[#This Row],[Order_Status]],O:O)</f>
        <v>40477276.296199858</v>
      </c>
    </row>
    <row r="190" spans="1:20" x14ac:dyDescent="0.3">
      <c r="A190" s="3">
        <v>500189</v>
      </c>
      <c r="B190" s="3">
        <v>11081</v>
      </c>
      <c r="C190" s="1">
        <v>46219</v>
      </c>
      <c r="D190" s="3">
        <v>30</v>
      </c>
      <c r="E190" t="s">
        <v>26</v>
      </c>
      <c r="F190" t="s">
        <v>38</v>
      </c>
      <c r="G190" t="s">
        <v>236</v>
      </c>
      <c r="H190" t="s">
        <v>35</v>
      </c>
      <c r="I190" t="s">
        <v>112</v>
      </c>
      <c r="J190" t="s">
        <v>121</v>
      </c>
      <c r="K190">
        <v>1</v>
      </c>
      <c r="L190" s="3">
        <v>8349.35</v>
      </c>
      <c r="M190" s="3">
        <f>Data[[#This Row],[Quantity]]*Data[[#This Row],[Unit_Price]]</f>
        <v>8349.35</v>
      </c>
      <c r="N190" s="3">
        <v>8</v>
      </c>
      <c r="O190" s="3">
        <f>Data[[#This Row],[Total_Price]]*(1-Data[[#This Row],[Discount]]/100)</f>
        <v>7681.402000000001</v>
      </c>
      <c r="P190" t="s">
        <v>33</v>
      </c>
      <c r="Q190" t="s">
        <v>21</v>
      </c>
      <c r="R190">
        <v>4</v>
      </c>
      <c r="S190">
        <v>2</v>
      </c>
      <c r="T190" s="2">
        <f>SUMIF(Q:Q,Data[[#This Row],[Order_Status]],O:O)</f>
        <v>40477276.296199858</v>
      </c>
    </row>
    <row r="191" spans="1:20" x14ac:dyDescent="0.3">
      <c r="A191" s="3">
        <v>500190</v>
      </c>
      <c r="B191" s="3">
        <v>10810</v>
      </c>
      <c r="C191" s="1">
        <v>45790</v>
      </c>
      <c r="D191" s="3">
        <v>24</v>
      </c>
      <c r="E191" t="s">
        <v>15</v>
      </c>
      <c r="F191" t="s">
        <v>69</v>
      </c>
      <c r="G191" t="s">
        <v>228</v>
      </c>
      <c r="H191" t="s">
        <v>23</v>
      </c>
      <c r="I191" t="s">
        <v>24</v>
      </c>
      <c r="J191" t="s">
        <v>136</v>
      </c>
      <c r="K191">
        <v>2</v>
      </c>
      <c r="L191" s="3">
        <v>2456.7199999999998</v>
      </c>
      <c r="M191" s="3">
        <f>Data[[#This Row],[Quantity]]*Data[[#This Row],[Unit_Price]]</f>
        <v>4913.4399999999996</v>
      </c>
      <c r="N191" s="3">
        <v>15</v>
      </c>
      <c r="O191" s="3">
        <f>Data[[#This Row],[Total_Price]]*(1-Data[[#This Row],[Discount]]/100)</f>
        <v>4176.424</v>
      </c>
      <c r="P191" t="s">
        <v>51</v>
      </c>
      <c r="Q191" t="s">
        <v>21</v>
      </c>
      <c r="R191">
        <v>5</v>
      </c>
      <c r="S191">
        <v>1</v>
      </c>
      <c r="T191" s="2">
        <f>SUMIF(Q:Q,Data[[#This Row],[Order_Status]],O:O)</f>
        <v>40477276.296199858</v>
      </c>
    </row>
    <row r="192" spans="1:20" x14ac:dyDescent="0.3">
      <c r="A192" s="3">
        <v>500191</v>
      </c>
      <c r="B192" s="3">
        <v>11428</v>
      </c>
      <c r="C192" s="1">
        <v>45739</v>
      </c>
      <c r="D192" s="3">
        <v>22</v>
      </c>
      <c r="E192" t="s">
        <v>135</v>
      </c>
      <c r="F192" t="s">
        <v>88</v>
      </c>
      <c r="G192" t="s">
        <v>241</v>
      </c>
      <c r="H192" t="s">
        <v>17</v>
      </c>
      <c r="I192" t="s">
        <v>18</v>
      </c>
      <c r="J192" t="s">
        <v>100</v>
      </c>
      <c r="K192">
        <v>2</v>
      </c>
      <c r="L192" s="3">
        <v>39.26</v>
      </c>
      <c r="M192" s="3">
        <f>Data[[#This Row],[Quantity]]*Data[[#This Row],[Unit_Price]]</f>
        <v>78.52</v>
      </c>
      <c r="N192" s="3">
        <v>11</v>
      </c>
      <c r="O192" s="3">
        <f>Data[[#This Row],[Total_Price]]*(1-Data[[#This Row],[Discount]]/100)</f>
        <v>69.882800000000003</v>
      </c>
      <c r="P192" t="s">
        <v>33</v>
      </c>
      <c r="Q192" t="s">
        <v>21</v>
      </c>
      <c r="R192">
        <v>5</v>
      </c>
      <c r="S192">
        <v>5</v>
      </c>
      <c r="T192" s="2">
        <f>SUMIF(Q:Q,Data[[#This Row],[Order_Status]],O:O)</f>
        <v>40477276.296199858</v>
      </c>
    </row>
    <row r="193" spans="1:20" x14ac:dyDescent="0.3">
      <c r="A193" s="3">
        <v>500192</v>
      </c>
      <c r="B193" s="3">
        <v>10664</v>
      </c>
      <c r="C193" s="1">
        <v>46095</v>
      </c>
      <c r="D193" s="3">
        <v>28</v>
      </c>
      <c r="E193" t="s">
        <v>15</v>
      </c>
      <c r="F193" t="s">
        <v>88</v>
      </c>
      <c r="G193" t="s">
        <v>241</v>
      </c>
      <c r="H193" t="s">
        <v>35</v>
      </c>
      <c r="I193" t="s">
        <v>53</v>
      </c>
      <c r="J193" t="s">
        <v>68</v>
      </c>
      <c r="K193">
        <v>2</v>
      </c>
      <c r="L193" s="3">
        <v>678.96</v>
      </c>
      <c r="M193" s="3">
        <f>Data[[#This Row],[Quantity]]*Data[[#This Row],[Unit_Price]]</f>
        <v>1357.92</v>
      </c>
      <c r="N193" s="3">
        <v>25</v>
      </c>
      <c r="O193" s="3">
        <f>Data[[#This Row],[Total_Price]]*(1-Data[[#This Row],[Discount]]/100)</f>
        <v>1018.44</v>
      </c>
      <c r="P193" t="s">
        <v>33</v>
      </c>
      <c r="Q193" t="s">
        <v>21</v>
      </c>
      <c r="R193">
        <v>4</v>
      </c>
      <c r="S193">
        <v>4</v>
      </c>
      <c r="T193" s="2">
        <f>SUMIF(Q:Q,Data[[#This Row],[Order_Status]],O:O)</f>
        <v>40477276.296199858</v>
      </c>
    </row>
    <row r="194" spans="1:20" x14ac:dyDescent="0.3">
      <c r="A194" s="3">
        <v>500193</v>
      </c>
      <c r="B194" s="3">
        <v>10042</v>
      </c>
      <c r="C194" s="1">
        <v>45942</v>
      </c>
      <c r="D194" s="3">
        <v>36</v>
      </c>
      <c r="E194" t="s">
        <v>26</v>
      </c>
      <c r="F194" t="s">
        <v>27</v>
      </c>
      <c r="G194" t="s">
        <v>230</v>
      </c>
      <c r="H194" t="s">
        <v>35</v>
      </c>
      <c r="I194" t="s">
        <v>53</v>
      </c>
      <c r="J194" t="s">
        <v>114</v>
      </c>
      <c r="K194">
        <v>2</v>
      </c>
      <c r="L194" s="3">
        <v>931.25</v>
      </c>
      <c r="M194" s="3">
        <f>Data[[#This Row],[Quantity]]*Data[[#This Row],[Unit_Price]]</f>
        <v>1862.5</v>
      </c>
      <c r="N194" s="3">
        <v>16</v>
      </c>
      <c r="O194" s="3">
        <f>Data[[#This Row],[Total_Price]]*(1-Data[[#This Row],[Discount]]/100)</f>
        <v>1564.5</v>
      </c>
      <c r="P194" t="s">
        <v>33</v>
      </c>
      <c r="Q194" t="s">
        <v>21</v>
      </c>
      <c r="R194">
        <v>5</v>
      </c>
      <c r="S194">
        <v>3</v>
      </c>
      <c r="T194" s="2">
        <f>SUMIF(Q:Q,Data[[#This Row],[Order_Status]],O:O)</f>
        <v>40477276.296199858</v>
      </c>
    </row>
    <row r="195" spans="1:20" x14ac:dyDescent="0.3">
      <c r="A195" s="3">
        <v>500194</v>
      </c>
      <c r="B195" s="3">
        <v>10385</v>
      </c>
      <c r="C195" s="1">
        <v>45713</v>
      </c>
      <c r="D195" s="3">
        <v>26</v>
      </c>
      <c r="E195" t="s">
        <v>15</v>
      </c>
      <c r="F195" t="s">
        <v>22</v>
      </c>
      <c r="G195" t="s">
        <v>238</v>
      </c>
      <c r="H195" t="s">
        <v>48</v>
      </c>
      <c r="I195" t="s">
        <v>124</v>
      </c>
      <c r="J195" t="s">
        <v>125</v>
      </c>
      <c r="K195">
        <v>1</v>
      </c>
      <c r="L195" s="3">
        <v>437.94</v>
      </c>
      <c r="M195" s="3">
        <f>Data[[#This Row],[Quantity]]*Data[[#This Row],[Unit_Price]]</f>
        <v>437.94</v>
      </c>
      <c r="N195" s="3">
        <v>25</v>
      </c>
      <c r="O195" s="3">
        <f>Data[[#This Row],[Total_Price]]*(1-Data[[#This Row],[Discount]]/100)</f>
        <v>328.45499999999998</v>
      </c>
      <c r="P195" t="s">
        <v>33</v>
      </c>
      <c r="Q195" t="s">
        <v>21</v>
      </c>
      <c r="R195">
        <v>5</v>
      </c>
      <c r="S195">
        <v>3</v>
      </c>
      <c r="T195" s="2">
        <f>SUMIF(Q:Q,Data[[#This Row],[Order_Status]],O:O)</f>
        <v>40477276.296199858</v>
      </c>
    </row>
    <row r="196" spans="1:20" x14ac:dyDescent="0.3">
      <c r="A196" s="3">
        <v>500195</v>
      </c>
      <c r="B196" s="3">
        <v>10585</v>
      </c>
      <c r="C196" s="1">
        <v>45997</v>
      </c>
      <c r="D196" s="3">
        <v>36</v>
      </c>
      <c r="E196" t="s">
        <v>15</v>
      </c>
      <c r="F196" t="s">
        <v>78</v>
      </c>
      <c r="G196" t="s">
        <v>242</v>
      </c>
      <c r="H196" t="s">
        <v>35</v>
      </c>
      <c r="I196" t="s">
        <v>53</v>
      </c>
      <c r="J196" t="s">
        <v>123</v>
      </c>
      <c r="K196">
        <v>1</v>
      </c>
      <c r="L196" s="3">
        <v>1159.77</v>
      </c>
      <c r="M196" s="3">
        <f>Data[[#This Row],[Quantity]]*Data[[#This Row],[Unit_Price]]</f>
        <v>1159.77</v>
      </c>
      <c r="N196" s="3">
        <v>18</v>
      </c>
      <c r="O196" s="3">
        <f>Data[[#This Row],[Total_Price]]*(1-Data[[#This Row],[Discount]]/100)</f>
        <v>951.01140000000009</v>
      </c>
      <c r="P196" t="s">
        <v>20</v>
      </c>
      <c r="Q196" t="s">
        <v>21</v>
      </c>
      <c r="R196">
        <v>1</v>
      </c>
      <c r="S196">
        <v>2</v>
      </c>
      <c r="T196" s="2">
        <f>SUMIF(Q:Q,Data[[#This Row],[Order_Status]],O:O)</f>
        <v>40477276.296199858</v>
      </c>
    </row>
    <row r="197" spans="1:20" x14ac:dyDescent="0.3">
      <c r="A197" s="3">
        <v>500196</v>
      </c>
      <c r="B197" s="3">
        <v>10646</v>
      </c>
      <c r="C197" s="1">
        <v>45705</v>
      </c>
      <c r="D197" s="3">
        <v>31</v>
      </c>
      <c r="E197" t="s">
        <v>26</v>
      </c>
      <c r="F197" t="s">
        <v>45</v>
      </c>
      <c r="G197" t="s">
        <v>243</v>
      </c>
      <c r="H197" t="s">
        <v>35</v>
      </c>
      <c r="I197" t="s">
        <v>112</v>
      </c>
      <c r="J197" t="s">
        <v>129</v>
      </c>
      <c r="K197">
        <v>1</v>
      </c>
      <c r="L197" s="3">
        <v>3485.82</v>
      </c>
      <c r="M197" s="3">
        <f>Data[[#This Row],[Quantity]]*Data[[#This Row],[Unit_Price]]</f>
        <v>3485.82</v>
      </c>
      <c r="N197" s="3">
        <v>28</v>
      </c>
      <c r="O197" s="3">
        <f>Data[[#This Row],[Total_Price]]*(1-Data[[#This Row],[Discount]]/100)</f>
        <v>2509.7903999999999</v>
      </c>
      <c r="P197" t="s">
        <v>41</v>
      </c>
      <c r="Q197" t="s">
        <v>21</v>
      </c>
      <c r="R197">
        <v>4</v>
      </c>
      <c r="S197">
        <v>1</v>
      </c>
      <c r="T197" s="2">
        <f>SUMIF(Q:Q,Data[[#This Row],[Order_Status]],O:O)</f>
        <v>40477276.296199858</v>
      </c>
    </row>
    <row r="198" spans="1:20" x14ac:dyDescent="0.3">
      <c r="A198" s="3">
        <v>500197</v>
      </c>
      <c r="B198" s="3">
        <v>10214</v>
      </c>
      <c r="C198" s="1">
        <v>46231</v>
      </c>
      <c r="D198" s="3">
        <v>41</v>
      </c>
      <c r="E198" t="s">
        <v>26</v>
      </c>
      <c r="F198" t="s">
        <v>57</v>
      </c>
      <c r="G198" t="s">
        <v>233</v>
      </c>
      <c r="H198" t="s">
        <v>30</v>
      </c>
      <c r="I198" t="s">
        <v>31</v>
      </c>
      <c r="J198" t="s">
        <v>32</v>
      </c>
      <c r="K198">
        <v>2</v>
      </c>
      <c r="L198" s="3">
        <v>26383.58</v>
      </c>
      <c r="M198" s="3">
        <f>Data[[#This Row],[Quantity]]*Data[[#This Row],[Unit_Price]]</f>
        <v>52767.16</v>
      </c>
      <c r="N198" s="3">
        <v>17</v>
      </c>
      <c r="O198" s="3">
        <f>Data[[#This Row],[Total_Price]]*(1-Data[[#This Row],[Discount]]/100)</f>
        <v>43796.7428</v>
      </c>
      <c r="P198" t="s">
        <v>33</v>
      </c>
      <c r="Q198" t="s">
        <v>66</v>
      </c>
      <c r="R198">
        <v>3</v>
      </c>
      <c r="S198">
        <v>0</v>
      </c>
      <c r="T198" s="2">
        <f>SUMIF(Q:Q,Data[[#This Row],[Order_Status]],O:O)</f>
        <v>3077928.2320000008</v>
      </c>
    </row>
    <row r="199" spans="1:20" x14ac:dyDescent="0.3">
      <c r="A199" s="3">
        <v>500198</v>
      </c>
      <c r="B199" s="3">
        <v>10037</v>
      </c>
      <c r="C199" s="1">
        <v>46246</v>
      </c>
      <c r="D199" s="3">
        <v>36</v>
      </c>
      <c r="E199" t="s">
        <v>15</v>
      </c>
      <c r="F199" t="s">
        <v>128</v>
      </c>
      <c r="G199" t="s">
        <v>233</v>
      </c>
      <c r="H199" t="s">
        <v>85</v>
      </c>
      <c r="I199" t="s">
        <v>170</v>
      </c>
      <c r="J199" t="s">
        <v>171</v>
      </c>
      <c r="K199">
        <v>1</v>
      </c>
      <c r="L199" s="3">
        <v>731.59</v>
      </c>
      <c r="M199" s="3">
        <f>Data[[#This Row],[Quantity]]*Data[[#This Row],[Unit_Price]]</f>
        <v>731.59</v>
      </c>
      <c r="N199" s="3">
        <v>7</v>
      </c>
      <c r="O199" s="3">
        <f>Data[[#This Row],[Total_Price]]*(1-Data[[#This Row],[Discount]]/100)</f>
        <v>680.37869999999998</v>
      </c>
      <c r="P199" t="s">
        <v>51</v>
      </c>
      <c r="Q199" t="s">
        <v>21</v>
      </c>
      <c r="R199">
        <v>5</v>
      </c>
      <c r="S199">
        <v>4</v>
      </c>
      <c r="T199" s="2">
        <f>SUMIF(Q:Q,Data[[#This Row],[Order_Status]],O:O)</f>
        <v>40477276.296199858</v>
      </c>
    </row>
    <row r="200" spans="1:20" x14ac:dyDescent="0.3">
      <c r="A200" s="3">
        <v>500199</v>
      </c>
      <c r="B200" s="3">
        <v>10394</v>
      </c>
      <c r="C200" s="1">
        <v>45699</v>
      </c>
      <c r="D200" s="3">
        <v>54</v>
      </c>
      <c r="E200" t="s">
        <v>26</v>
      </c>
      <c r="F200" t="s">
        <v>34</v>
      </c>
      <c r="G200" t="s">
        <v>243</v>
      </c>
      <c r="H200" t="s">
        <v>48</v>
      </c>
      <c r="I200" t="s">
        <v>98</v>
      </c>
      <c r="J200" t="s">
        <v>172</v>
      </c>
      <c r="K200">
        <v>5</v>
      </c>
      <c r="L200" s="3">
        <v>307.88</v>
      </c>
      <c r="M200" s="3">
        <f>Data[[#This Row],[Quantity]]*Data[[#This Row],[Unit_Price]]</f>
        <v>1539.4</v>
      </c>
      <c r="N200" s="3">
        <v>24</v>
      </c>
      <c r="O200" s="3">
        <f>Data[[#This Row],[Total_Price]]*(1-Data[[#This Row],[Discount]]/100)</f>
        <v>1169.9440000000002</v>
      </c>
      <c r="P200" t="s">
        <v>33</v>
      </c>
      <c r="Q200" t="s">
        <v>21</v>
      </c>
      <c r="R200">
        <v>3</v>
      </c>
      <c r="S200">
        <v>4</v>
      </c>
      <c r="T200" s="2">
        <f>SUMIF(Q:Q,Data[[#This Row],[Order_Status]],O:O)</f>
        <v>40477276.296199858</v>
      </c>
    </row>
    <row r="201" spans="1:20" x14ac:dyDescent="0.3">
      <c r="A201" s="3">
        <v>500200</v>
      </c>
      <c r="B201" s="3">
        <v>10236</v>
      </c>
      <c r="C201" s="1">
        <v>45938</v>
      </c>
      <c r="D201" s="3">
        <v>41</v>
      </c>
      <c r="E201" t="s">
        <v>135</v>
      </c>
      <c r="F201" t="s">
        <v>88</v>
      </c>
      <c r="G201" t="s">
        <v>241</v>
      </c>
      <c r="H201" t="s">
        <v>30</v>
      </c>
      <c r="I201" t="s">
        <v>76</v>
      </c>
      <c r="J201" t="s">
        <v>144</v>
      </c>
      <c r="K201">
        <v>5</v>
      </c>
      <c r="L201" s="3">
        <v>63536.62</v>
      </c>
      <c r="M201" s="3">
        <f>Data[[#This Row],[Quantity]]*Data[[#This Row],[Unit_Price]]</f>
        <v>317683.10000000003</v>
      </c>
      <c r="N201" s="3">
        <v>12</v>
      </c>
      <c r="O201" s="3">
        <f>Data[[#This Row],[Total_Price]]*(1-Data[[#This Row],[Discount]]/100)</f>
        <v>279561.12800000003</v>
      </c>
      <c r="P201" t="s">
        <v>33</v>
      </c>
      <c r="Q201" t="s">
        <v>21</v>
      </c>
      <c r="R201">
        <v>4</v>
      </c>
      <c r="S201">
        <v>2</v>
      </c>
      <c r="T201" s="2">
        <f>SUMIF(Q:Q,Data[[#This Row],[Order_Status]],O:O)</f>
        <v>40477276.296199858</v>
      </c>
    </row>
    <row r="202" spans="1:20" x14ac:dyDescent="0.3">
      <c r="A202" s="3">
        <v>500201</v>
      </c>
      <c r="B202" s="3">
        <v>10169</v>
      </c>
      <c r="C202" s="1">
        <v>45719</v>
      </c>
      <c r="D202" s="3">
        <v>31</v>
      </c>
      <c r="E202" t="s">
        <v>26</v>
      </c>
      <c r="F202" t="s">
        <v>157</v>
      </c>
      <c r="G202" t="s">
        <v>237</v>
      </c>
      <c r="H202" t="s">
        <v>83</v>
      </c>
      <c r="I202" t="s">
        <v>141</v>
      </c>
      <c r="J202" t="s">
        <v>142</v>
      </c>
      <c r="K202">
        <v>1</v>
      </c>
      <c r="L202" s="3">
        <v>1999.82</v>
      </c>
      <c r="M202" s="3">
        <f>Data[[#This Row],[Quantity]]*Data[[#This Row],[Unit_Price]]</f>
        <v>1999.82</v>
      </c>
      <c r="N202" s="3">
        <v>11</v>
      </c>
      <c r="O202" s="3">
        <f>Data[[#This Row],[Total_Price]]*(1-Data[[#This Row],[Discount]]/100)</f>
        <v>1779.8398</v>
      </c>
      <c r="P202" t="s">
        <v>33</v>
      </c>
      <c r="Q202" t="s">
        <v>21</v>
      </c>
      <c r="R202">
        <v>2</v>
      </c>
      <c r="S202">
        <v>5</v>
      </c>
      <c r="T202" s="2">
        <f>SUMIF(Q:Q,Data[[#This Row],[Order_Status]],O:O)</f>
        <v>40477276.296199858</v>
      </c>
    </row>
    <row r="203" spans="1:20" x14ac:dyDescent="0.3">
      <c r="A203" s="3">
        <v>500202</v>
      </c>
      <c r="B203" s="3">
        <v>10716</v>
      </c>
      <c r="C203" s="1">
        <v>45761</v>
      </c>
      <c r="D203" s="3">
        <v>46</v>
      </c>
      <c r="E203" t="s">
        <v>26</v>
      </c>
      <c r="F203" t="s">
        <v>78</v>
      </c>
      <c r="G203" t="s">
        <v>242</v>
      </c>
      <c r="H203" t="s">
        <v>30</v>
      </c>
      <c r="I203" t="s">
        <v>31</v>
      </c>
      <c r="J203" t="s">
        <v>94</v>
      </c>
      <c r="K203">
        <v>5</v>
      </c>
      <c r="L203" s="3">
        <v>38780.99</v>
      </c>
      <c r="M203" s="3">
        <f>Data[[#This Row],[Quantity]]*Data[[#This Row],[Unit_Price]]</f>
        <v>193904.94999999998</v>
      </c>
      <c r="N203" s="3">
        <v>4</v>
      </c>
      <c r="O203" s="3">
        <f>Data[[#This Row],[Total_Price]]*(1-Data[[#This Row],[Discount]]/100)</f>
        <v>186148.75199999998</v>
      </c>
      <c r="P203" t="s">
        <v>33</v>
      </c>
      <c r="Q203" t="s">
        <v>21</v>
      </c>
      <c r="R203">
        <v>4</v>
      </c>
      <c r="S203">
        <v>3</v>
      </c>
      <c r="T203" s="2">
        <f>SUMIF(Q:Q,Data[[#This Row],[Order_Status]],O:O)</f>
        <v>40477276.296199858</v>
      </c>
    </row>
    <row r="204" spans="1:20" x14ac:dyDescent="0.3">
      <c r="A204" s="3">
        <v>500203</v>
      </c>
      <c r="B204" s="3">
        <v>11341</v>
      </c>
      <c r="C204" s="1">
        <v>45795</v>
      </c>
      <c r="D204" s="3">
        <v>36</v>
      </c>
      <c r="E204" t="s">
        <v>15</v>
      </c>
      <c r="F204" t="s">
        <v>107</v>
      </c>
      <c r="G204" t="s">
        <v>231</v>
      </c>
      <c r="H204" t="s">
        <v>17</v>
      </c>
      <c r="I204" t="s">
        <v>18</v>
      </c>
      <c r="J204" t="s">
        <v>19</v>
      </c>
      <c r="K204">
        <v>2</v>
      </c>
      <c r="L204" s="3">
        <v>186.59</v>
      </c>
      <c r="M204" s="3">
        <f>Data[[#This Row],[Quantity]]*Data[[#This Row],[Unit_Price]]</f>
        <v>373.18</v>
      </c>
      <c r="N204" s="3">
        <v>20</v>
      </c>
      <c r="O204" s="3">
        <f>Data[[#This Row],[Total_Price]]*(1-Data[[#This Row],[Discount]]/100)</f>
        <v>298.54400000000004</v>
      </c>
      <c r="P204" t="s">
        <v>41</v>
      </c>
      <c r="Q204" t="s">
        <v>21</v>
      </c>
      <c r="R204">
        <v>4</v>
      </c>
      <c r="S204">
        <v>3</v>
      </c>
      <c r="T204" s="2">
        <f>SUMIF(Q:Q,Data[[#This Row],[Order_Status]],O:O)</f>
        <v>40477276.296199858</v>
      </c>
    </row>
    <row r="205" spans="1:20" x14ac:dyDescent="0.3">
      <c r="A205" s="3">
        <v>500204</v>
      </c>
      <c r="B205" s="3">
        <v>10592</v>
      </c>
      <c r="C205" s="1">
        <v>46197</v>
      </c>
      <c r="D205" s="3">
        <v>29</v>
      </c>
      <c r="E205" t="s">
        <v>15</v>
      </c>
      <c r="F205" t="s">
        <v>45</v>
      </c>
      <c r="G205" t="s">
        <v>243</v>
      </c>
      <c r="H205" t="s">
        <v>85</v>
      </c>
      <c r="I205" t="s">
        <v>86</v>
      </c>
      <c r="J205" t="s">
        <v>119</v>
      </c>
      <c r="K205">
        <v>1</v>
      </c>
      <c r="L205" s="3">
        <v>384.06</v>
      </c>
      <c r="M205" s="3">
        <f>Data[[#This Row],[Quantity]]*Data[[#This Row],[Unit_Price]]</f>
        <v>384.06</v>
      </c>
      <c r="N205" s="3">
        <v>5</v>
      </c>
      <c r="O205" s="3">
        <f>Data[[#This Row],[Total_Price]]*(1-Data[[#This Row],[Discount]]/100)</f>
        <v>364.85699999999997</v>
      </c>
      <c r="P205" t="s">
        <v>20</v>
      </c>
      <c r="Q205" t="s">
        <v>21</v>
      </c>
      <c r="R205">
        <v>4</v>
      </c>
      <c r="S205">
        <v>3</v>
      </c>
      <c r="T205" s="2">
        <f>SUMIF(Q:Q,Data[[#This Row],[Order_Status]],O:O)</f>
        <v>40477276.296199858</v>
      </c>
    </row>
    <row r="206" spans="1:20" x14ac:dyDescent="0.3">
      <c r="A206" s="3">
        <v>500205</v>
      </c>
      <c r="B206" s="3">
        <v>11344</v>
      </c>
      <c r="C206" s="1">
        <v>46250</v>
      </c>
      <c r="D206" s="3">
        <v>47</v>
      </c>
      <c r="E206" t="s">
        <v>15</v>
      </c>
      <c r="F206" t="s">
        <v>55</v>
      </c>
      <c r="G206" t="s">
        <v>246</v>
      </c>
      <c r="H206" t="s">
        <v>17</v>
      </c>
      <c r="I206" t="s">
        <v>18</v>
      </c>
      <c r="J206" t="s">
        <v>149</v>
      </c>
      <c r="K206">
        <v>1</v>
      </c>
      <c r="L206" s="3">
        <v>41.56</v>
      </c>
      <c r="M206" s="3">
        <f>Data[[#This Row],[Quantity]]*Data[[#This Row],[Unit_Price]]</f>
        <v>41.56</v>
      </c>
      <c r="N206" s="3">
        <v>8</v>
      </c>
      <c r="O206" s="3">
        <f>Data[[#This Row],[Total_Price]]*(1-Data[[#This Row],[Discount]]/100)</f>
        <v>38.235200000000006</v>
      </c>
      <c r="P206" t="s">
        <v>33</v>
      </c>
      <c r="Q206" t="s">
        <v>21</v>
      </c>
      <c r="R206">
        <v>5</v>
      </c>
      <c r="S206">
        <v>4</v>
      </c>
      <c r="T206" s="2">
        <f>SUMIF(Q:Q,Data[[#This Row],[Order_Status]],O:O)</f>
        <v>40477276.296199858</v>
      </c>
    </row>
    <row r="207" spans="1:20" x14ac:dyDescent="0.3">
      <c r="A207" s="3">
        <v>500206</v>
      </c>
      <c r="B207" s="3">
        <v>11154</v>
      </c>
      <c r="C207" s="1">
        <v>45950</v>
      </c>
      <c r="D207" s="3">
        <v>19</v>
      </c>
      <c r="E207" t="s">
        <v>26</v>
      </c>
      <c r="F207" t="s">
        <v>57</v>
      </c>
      <c r="G207" t="s">
        <v>233</v>
      </c>
      <c r="H207" t="s">
        <v>30</v>
      </c>
      <c r="I207" t="s">
        <v>46</v>
      </c>
      <c r="J207" t="s">
        <v>143</v>
      </c>
      <c r="K207">
        <v>2</v>
      </c>
      <c r="L207" s="3">
        <v>3680.6</v>
      </c>
      <c r="M207" s="3">
        <f>Data[[#This Row],[Quantity]]*Data[[#This Row],[Unit_Price]]</f>
        <v>7361.2</v>
      </c>
      <c r="N207" s="3">
        <v>24</v>
      </c>
      <c r="O207" s="3">
        <f>Data[[#This Row],[Total_Price]]*(1-Data[[#This Row],[Discount]]/100)</f>
        <v>5594.5119999999997</v>
      </c>
      <c r="P207" t="s">
        <v>20</v>
      </c>
      <c r="Q207" t="s">
        <v>21</v>
      </c>
      <c r="R207">
        <v>5</v>
      </c>
      <c r="S207">
        <v>7</v>
      </c>
      <c r="T207" s="2">
        <f>SUMIF(Q:Q,Data[[#This Row],[Order_Status]],O:O)</f>
        <v>40477276.296199858</v>
      </c>
    </row>
    <row r="208" spans="1:20" x14ac:dyDescent="0.3">
      <c r="A208" s="3">
        <v>500207</v>
      </c>
      <c r="B208" s="3">
        <v>11154</v>
      </c>
      <c r="C208" s="1">
        <v>46007</v>
      </c>
      <c r="D208" s="3">
        <v>19</v>
      </c>
      <c r="E208" t="s">
        <v>26</v>
      </c>
      <c r="F208" t="s">
        <v>57</v>
      </c>
      <c r="G208" t="s">
        <v>233</v>
      </c>
      <c r="H208" t="s">
        <v>30</v>
      </c>
      <c r="I208" t="s">
        <v>76</v>
      </c>
      <c r="J208" t="s">
        <v>77</v>
      </c>
      <c r="K208">
        <v>4</v>
      </c>
      <c r="L208" s="3">
        <v>53466.65</v>
      </c>
      <c r="M208" s="3">
        <f>Data[[#This Row],[Quantity]]*Data[[#This Row],[Unit_Price]]</f>
        <v>213866.6</v>
      </c>
      <c r="N208" s="3">
        <v>12</v>
      </c>
      <c r="O208" s="3">
        <f>Data[[#This Row],[Total_Price]]*(1-Data[[#This Row],[Discount]]/100)</f>
        <v>188202.60800000001</v>
      </c>
      <c r="P208" t="s">
        <v>41</v>
      </c>
      <c r="Q208" t="s">
        <v>21</v>
      </c>
      <c r="R208">
        <v>5</v>
      </c>
      <c r="S208">
        <v>3</v>
      </c>
      <c r="T208" s="2">
        <f>SUMIF(Q:Q,Data[[#This Row],[Order_Status]],O:O)</f>
        <v>40477276.296199858</v>
      </c>
    </row>
    <row r="209" spans="1:20" x14ac:dyDescent="0.3">
      <c r="A209" s="3">
        <v>500208</v>
      </c>
      <c r="B209" s="3">
        <v>11349</v>
      </c>
      <c r="C209" s="1">
        <v>45771</v>
      </c>
      <c r="D209" s="3">
        <v>19</v>
      </c>
      <c r="E209" t="s">
        <v>15</v>
      </c>
      <c r="F209" t="s">
        <v>105</v>
      </c>
      <c r="G209" t="s">
        <v>243</v>
      </c>
      <c r="H209" t="s">
        <v>23</v>
      </c>
      <c r="I209" t="s">
        <v>24</v>
      </c>
      <c r="J209" t="s">
        <v>173</v>
      </c>
      <c r="K209">
        <v>1</v>
      </c>
      <c r="L209" s="3">
        <v>2331.86</v>
      </c>
      <c r="M209" s="3">
        <f>Data[[#This Row],[Quantity]]*Data[[#This Row],[Unit_Price]]</f>
        <v>2331.86</v>
      </c>
      <c r="N209" s="3">
        <v>30</v>
      </c>
      <c r="O209" s="3">
        <f>Data[[#This Row],[Total_Price]]*(1-Data[[#This Row],[Discount]]/100)</f>
        <v>1632.3019999999999</v>
      </c>
      <c r="P209" t="s">
        <v>72</v>
      </c>
      <c r="Q209" t="s">
        <v>21</v>
      </c>
      <c r="R209">
        <v>3</v>
      </c>
      <c r="S209">
        <v>2</v>
      </c>
      <c r="T209" s="2">
        <f>SUMIF(Q:Q,Data[[#This Row],[Order_Status]],O:O)</f>
        <v>40477276.296199858</v>
      </c>
    </row>
    <row r="210" spans="1:20" x14ac:dyDescent="0.3">
      <c r="A210" s="3">
        <v>500209</v>
      </c>
      <c r="B210" s="3">
        <v>11225</v>
      </c>
      <c r="C210" s="1">
        <v>45772</v>
      </c>
      <c r="D210" s="3">
        <v>32</v>
      </c>
      <c r="E210" t="s">
        <v>15</v>
      </c>
      <c r="F210" t="s">
        <v>27</v>
      </c>
      <c r="G210" t="s">
        <v>230</v>
      </c>
      <c r="H210" t="s">
        <v>17</v>
      </c>
      <c r="I210" t="s">
        <v>74</v>
      </c>
      <c r="J210" t="s">
        <v>75</v>
      </c>
      <c r="K210">
        <v>1</v>
      </c>
      <c r="L210" s="3">
        <v>396.55</v>
      </c>
      <c r="M210" s="3">
        <f>Data[[#This Row],[Quantity]]*Data[[#This Row],[Unit_Price]]</f>
        <v>396.55</v>
      </c>
      <c r="N210" s="3">
        <v>4</v>
      </c>
      <c r="O210" s="3">
        <f>Data[[#This Row],[Total_Price]]*(1-Data[[#This Row],[Discount]]/100)</f>
        <v>380.68799999999999</v>
      </c>
      <c r="P210" t="s">
        <v>33</v>
      </c>
      <c r="Q210" t="s">
        <v>66</v>
      </c>
      <c r="R210">
        <v>5</v>
      </c>
      <c r="S210">
        <v>0</v>
      </c>
      <c r="T210" s="2">
        <f>SUMIF(Q:Q,Data[[#This Row],[Order_Status]],O:O)</f>
        <v>3077928.2320000008</v>
      </c>
    </row>
    <row r="211" spans="1:20" x14ac:dyDescent="0.3">
      <c r="A211" s="3">
        <v>500210</v>
      </c>
      <c r="B211" s="3">
        <v>10509</v>
      </c>
      <c r="C211" s="1">
        <v>45836</v>
      </c>
      <c r="D211" s="3">
        <v>35</v>
      </c>
      <c r="E211" t="s">
        <v>26</v>
      </c>
      <c r="F211" t="s">
        <v>107</v>
      </c>
      <c r="G211" t="s">
        <v>231</v>
      </c>
      <c r="H211" t="s">
        <v>30</v>
      </c>
      <c r="I211" t="s">
        <v>39</v>
      </c>
      <c r="J211" t="s">
        <v>96</v>
      </c>
      <c r="K211">
        <v>2</v>
      </c>
      <c r="L211" s="3">
        <v>5504.39</v>
      </c>
      <c r="M211" s="3">
        <f>Data[[#This Row],[Quantity]]*Data[[#This Row],[Unit_Price]]</f>
        <v>11008.78</v>
      </c>
      <c r="N211" s="3">
        <v>30</v>
      </c>
      <c r="O211" s="3">
        <f>Data[[#This Row],[Total_Price]]*(1-Data[[#This Row],[Discount]]/100)</f>
        <v>7706.1459999999997</v>
      </c>
      <c r="P211" t="s">
        <v>20</v>
      </c>
      <c r="Q211" t="s">
        <v>21</v>
      </c>
      <c r="R211">
        <v>5</v>
      </c>
      <c r="S211">
        <v>2</v>
      </c>
      <c r="T211" s="2">
        <f>SUMIF(Q:Q,Data[[#This Row],[Order_Status]],O:O)</f>
        <v>40477276.296199858</v>
      </c>
    </row>
    <row r="212" spans="1:20" x14ac:dyDescent="0.3">
      <c r="A212" s="3">
        <v>500211</v>
      </c>
      <c r="B212" s="3">
        <v>10159</v>
      </c>
      <c r="C212" s="1">
        <v>46195</v>
      </c>
      <c r="D212" s="3">
        <v>21</v>
      </c>
      <c r="E212" t="s">
        <v>15</v>
      </c>
      <c r="F212" t="s">
        <v>22</v>
      </c>
      <c r="G212" t="s">
        <v>238</v>
      </c>
      <c r="H212" t="s">
        <v>23</v>
      </c>
      <c r="I212" t="s">
        <v>70</v>
      </c>
      <c r="J212" t="s">
        <v>106</v>
      </c>
      <c r="K212">
        <v>1</v>
      </c>
      <c r="L212" s="3">
        <v>2436.13</v>
      </c>
      <c r="M212" s="3">
        <f>Data[[#This Row],[Quantity]]*Data[[#This Row],[Unit_Price]]</f>
        <v>2436.13</v>
      </c>
      <c r="N212" s="3">
        <v>8</v>
      </c>
      <c r="O212" s="3">
        <f>Data[[#This Row],[Total_Price]]*(1-Data[[#This Row],[Discount]]/100)</f>
        <v>2241.2396000000003</v>
      </c>
      <c r="P212" t="s">
        <v>20</v>
      </c>
      <c r="Q212" t="s">
        <v>44</v>
      </c>
      <c r="R212">
        <v>3</v>
      </c>
      <c r="S212">
        <v>3</v>
      </c>
      <c r="T212" s="2">
        <f>SUMIF(Q:Q,Data[[#This Row],[Order_Status]],O:O)</f>
        <v>1813400.6490999996</v>
      </c>
    </row>
    <row r="213" spans="1:20" x14ac:dyDescent="0.3">
      <c r="A213" s="3">
        <v>500212</v>
      </c>
      <c r="B213" s="3">
        <v>10799</v>
      </c>
      <c r="C213" s="1">
        <v>45742</v>
      </c>
      <c r="D213" s="3">
        <v>34</v>
      </c>
      <c r="E213" t="s">
        <v>26</v>
      </c>
      <c r="F213" t="s">
        <v>42</v>
      </c>
      <c r="G213" t="s">
        <v>230</v>
      </c>
      <c r="H213" t="s">
        <v>23</v>
      </c>
      <c r="I213" t="s">
        <v>24</v>
      </c>
      <c r="J213" t="s">
        <v>136</v>
      </c>
      <c r="K213">
        <v>1</v>
      </c>
      <c r="L213" s="3">
        <v>2605.73</v>
      </c>
      <c r="M213" s="3">
        <f>Data[[#This Row],[Quantity]]*Data[[#This Row],[Unit_Price]]</f>
        <v>2605.73</v>
      </c>
      <c r="N213" s="3">
        <v>9</v>
      </c>
      <c r="O213" s="3">
        <f>Data[[#This Row],[Total_Price]]*(1-Data[[#This Row],[Discount]]/100)</f>
        <v>2371.2143000000001</v>
      </c>
      <c r="P213" t="s">
        <v>33</v>
      </c>
      <c r="Q213" t="s">
        <v>21</v>
      </c>
      <c r="R213">
        <v>5</v>
      </c>
      <c r="S213">
        <v>3</v>
      </c>
      <c r="T213" s="2">
        <f>SUMIF(Q:Q,Data[[#This Row],[Order_Status]],O:O)</f>
        <v>40477276.296199858</v>
      </c>
    </row>
    <row r="214" spans="1:20" x14ac:dyDescent="0.3">
      <c r="A214" s="3">
        <v>500213</v>
      </c>
      <c r="B214" s="3">
        <v>10330</v>
      </c>
      <c r="C214" s="1">
        <v>46096</v>
      </c>
      <c r="D214" s="3">
        <v>41</v>
      </c>
      <c r="E214" t="s">
        <v>15</v>
      </c>
      <c r="F214" t="s">
        <v>67</v>
      </c>
      <c r="G214" t="s">
        <v>235</v>
      </c>
      <c r="H214" t="s">
        <v>35</v>
      </c>
      <c r="I214" t="s">
        <v>64</v>
      </c>
      <c r="J214" t="s">
        <v>127</v>
      </c>
      <c r="K214">
        <v>3</v>
      </c>
      <c r="L214" s="3">
        <v>736.18</v>
      </c>
      <c r="M214" s="3">
        <f>Data[[#This Row],[Quantity]]*Data[[#This Row],[Unit_Price]]</f>
        <v>2208.54</v>
      </c>
      <c r="N214" s="3">
        <v>9</v>
      </c>
      <c r="O214" s="3">
        <f>Data[[#This Row],[Total_Price]]*(1-Data[[#This Row],[Discount]]/100)</f>
        <v>2009.7714000000001</v>
      </c>
      <c r="P214" t="s">
        <v>33</v>
      </c>
      <c r="Q214" t="s">
        <v>21</v>
      </c>
      <c r="R214">
        <v>4</v>
      </c>
      <c r="S214">
        <v>3</v>
      </c>
      <c r="T214" s="2">
        <f>SUMIF(Q:Q,Data[[#This Row],[Order_Status]],O:O)</f>
        <v>40477276.296199858</v>
      </c>
    </row>
    <row r="215" spans="1:20" x14ac:dyDescent="0.3">
      <c r="A215" s="3">
        <v>500214</v>
      </c>
      <c r="B215" s="3">
        <v>11309</v>
      </c>
      <c r="C215" s="1">
        <v>45931</v>
      </c>
      <c r="D215" s="3">
        <v>46</v>
      </c>
      <c r="E215" t="s">
        <v>15</v>
      </c>
      <c r="F215" t="s">
        <v>58</v>
      </c>
      <c r="G215" t="s">
        <v>244</v>
      </c>
      <c r="H215" t="s">
        <v>17</v>
      </c>
      <c r="I215" t="s">
        <v>18</v>
      </c>
      <c r="J215" t="s">
        <v>19</v>
      </c>
      <c r="K215">
        <v>3</v>
      </c>
      <c r="L215" s="3">
        <v>179.82</v>
      </c>
      <c r="M215" s="3">
        <f>Data[[#This Row],[Quantity]]*Data[[#This Row],[Unit_Price]]</f>
        <v>539.46</v>
      </c>
      <c r="N215" s="3">
        <v>26</v>
      </c>
      <c r="O215" s="3">
        <f>Data[[#This Row],[Total_Price]]*(1-Data[[#This Row],[Discount]]/100)</f>
        <v>399.2004</v>
      </c>
      <c r="P215" t="s">
        <v>33</v>
      </c>
      <c r="Q215" t="s">
        <v>21</v>
      </c>
      <c r="R215">
        <v>4</v>
      </c>
      <c r="S215">
        <v>3</v>
      </c>
      <c r="T215" s="2">
        <f>SUMIF(Q:Q,Data[[#This Row],[Order_Status]],O:O)</f>
        <v>40477276.296199858</v>
      </c>
    </row>
    <row r="216" spans="1:20" x14ac:dyDescent="0.3">
      <c r="A216" s="3">
        <v>500215</v>
      </c>
      <c r="B216" s="3">
        <v>10019</v>
      </c>
      <c r="C216" s="1">
        <v>45793</v>
      </c>
      <c r="D216" s="3">
        <v>24</v>
      </c>
      <c r="E216" t="s">
        <v>26</v>
      </c>
      <c r="F216" t="s">
        <v>69</v>
      </c>
      <c r="G216" t="s">
        <v>228</v>
      </c>
      <c r="H216" t="s">
        <v>48</v>
      </c>
      <c r="I216" t="s">
        <v>49</v>
      </c>
      <c r="J216" t="s">
        <v>50</v>
      </c>
      <c r="K216">
        <v>1</v>
      </c>
      <c r="L216" s="3">
        <v>514.88</v>
      </c>
      <c r="M216" s="3">
        <f>Data[[#This Row],[Quantity]]*Data[[#This Row],[Unit_Price]]</f>
        <v>514.88</v>
      </c>
      <c r="N216" s="3">
        <v>11</v>
      </c>
      <c r="O216" s="3">
        <f>Data[[#This Row],[Total_Price]]*(1-Data[[#This Row],[Discount]]/100)</f>
        <v>458.2432</v>
      </c>
      <c r="P216" t="s">
        <v>41</v>
      </c>
      <c r="Q216" t="s">
        <v>21</v>
      </c>
      <c r="R216">
        <v>3</v>
      </c>
      <c r="S216">
        <v>6</v>
      </c>
      <c r="T216" s="2">
        <f>SUMIF(Q:Q,Data[[#This Row],[Order_Status]],O:O)</f>
        <v>40477276.296199858</v>
      </c>
    </row>
    <row r="217" spans="1:20" x14ac:dyDescent="0.3">
      <c r="A217" s="3">
        <v>500216</v>
      </c>
      <c r="B217" s="3">
        <v>11163</v>
      </c>
      <c r="C217" s="1">
        <v>45933</v>
      </c>
      <c r="D217" s="3">
        <v>19</v>
      </c>
      <c r="E217" t="s">
        <v>15</v>
      </c>
      <c r="F217" t="s">
        <v>34</v>
      </c>
      <c r="G217" t="s">
        <v>243</v>
      </c>
      <c r="H217" t="s">
        <v>30</v>
      </c>
      <c r="I217" t="s">
        <v>39</v>
      </c>
      <c r="J217" t="s">
        <v>109</v>
      </c>
      <c r="K217">
        <v>2</v>
      </c>
      <c r="L217" s="3">
        <v>1477.34</v>
      </c>
      <c r="M217" s="3">
        <f>Data[[#This Row],[Quantity]]*Data[[#This Row],[Unit_Price]]</f>
        <v>2954.68</v>
      </c>
      <c r="N217" s="3">
        <v>23</v>
      </c>
      <c r="O217" s="3">
        <f>Data[[#This Row],[Total_Price]]*(1-Data[[#This Row],[Discount]]/100)</f>
        <v>2275.1035999999999</v>
      </c>
      <c r="P217" t="s">
        <v>20</v>
      </c>
      <c r="Q217" t="s">
        <v>21</v>
      </c>
      <c r="R217">
        <v>5</v>
      </c>
      <c r="S217">
        <v>5</v>
      </c>
      <c r="T217" s="2">
        <f>SUMIF(Q:Q,Data[[#This Row],[Order_Status]],O:O)</f>
        <v>40477276.296199858</v>
      </c>
    </row>
    <row r="218" spans="1:20" x14ac:dyDescent="0.3">
      <c r="A218" s="3">
        <v>500217</v>
      </c>
      <c r="B218" s="3">
        <v>10213</v>
      </c>
      <c r="C218" s="1">
        <v>46093</v>
      </c>
      <c r="D218" s="3">
        <v>44</v>
      </c>
      <c r="E218" t="s">
        <v>15</v>
      </c>
      <c r="F218" t="s">
        <v>73</v>
      </c>
      <c r="G218" t="s">
        <v>229</v>
      </c>
      <c r="H218" t="s">
        <v>35</v>
      </c>
      <c r="I218" t="s">
        <v>53</v>
      </c>
      <c r="J218" t="s">
        <v>114</v>
      </c>
      <c r="K218">
        <v>2</v>
      </c>
      <c r="L218" s="3">
        <v>904.33</v>
      </c>
      <c r="M218" s="3">
        <f>Data[[#This Row],[Quantity]]*Data[[#This Row],[Unit_Price]]</f>
        <v>1808.66</v>
      </c>
      <c r="N218" s="3">
        <v>15</v>
      </c>
      <c r="O218" s="3">
        <f>Data[[#This Row],[Total_Price]]*(1-Data[[#This Row],[Discount]]/100)</f>
        <v>1537.3610000000001</v>
      </c>
      <c r="P218" t="s">
        <v>33</v>
      </c>
      <c r="Q218" t="s">
        <v>21</v>
      </c>
      <c r="R218">
        <v>5</v>
      </c>
      <c r="S218">
        <v>5</v>
      </c>
      <c r="T218" s="2">
        <f>SUMIF(Q:Q,Data[[#This Row],[Order_Status]],O:O)</f>
        <v>40477276.296199858</v>
      </c>
    </row>
    <row r="219" spans="1:20" x14ac:dyDescent="0.3">
      <c r="A219" s="3">
        <v>500218</v>
      </c>
      <c r="B219" s="3">
        <v>10551</v>
      </c>
      <c r="C219" s="1">
        <v>46133</v>
      </c>
      <c r="D219" s="3">
        <v>35</v>
      </c>
      <c r="E219" t="s">
        <v>15</v>
      </c>
      <c r="F219" t="s">
        <v>34</v>
      </c>
      <c r="G219" t="s">
        <v>243</v>
      </c>
      <c r="H219" t="s">
        <v>30</v>
      </c>
      <c r="I219" t="s">
        <v>46</v>
      </c>
      <c r="J219" t="s">
        <v>126</v>
      </c>
      <c r="K219">
        <v>1</v>
      </c>
      <c r="L219" s="3">
        <v>26341.82</v>
      </c>
      <c r="M219" s="3">
        <f>Data[[#This Row],[Quantity]]*Data[[#This Row],[Unit_Price]]</f>
        <v>26341.82</v>
      </c>
      <c r="N219" s="3">
        <v>13</v>
      </c>
      <c r="O219" s="3">
        <f>Data[[#This Row],[Total_Price]]*(1-Data[[#This Row],[Discount]]/100)</f>
        <v>22917.383399999999</v>
      </c>
      <c r="P219" t="s">
        <v>51</v>
      </c>
      <c r="Q219" t="s">
        <v>21</v>
      </c>
      <c r="R219">
        <v>5</v>
      </c>
      <c r="S219">
        <v>3</v>
      </c>
      <c r="T219" s="2">
        <f>SUMIF(Q:Q,Data[[#This Row],[Order_Status]],O:O)</f>
        <v>40477276.296199858</v>
      </c>
    </row>
    <row r="220" spans="1:20" x14ac:dyDescent="0.3">
      <c r="A220" s="3">
        <v>500219</v>
      </c>
      <c r="B220" s="3">
        <v>10142</v>
      </c>
      <c r="C220" s="1">
        <v>46025</v>
      </c>
      <c r="D220" s="3">
        <v>48</v>
      </c>
      <c r="E220" t="s">
        <v>15</v>
      </c>
      <c r="F220" t="s">
        <v>93</v>
      </c>
      <c r="G220" t="s">
        <v>232</v>
      </c>
      <c r="H220" t="s">
        <v>30</v>
      </c>
      <c r="I220" t="s">
        <v>46</v>
      </c>
      <c r="J220" t="s">
        <v>143</v>
      </c>
      <c r="K220">
        <v>3</v>
      </c>
      <c r="L220" s="3">
        <v>3410.98</v>
      </c>
      <c r="M220" s="3">
        <f>Data[[#This Row],[Quantity]]*Data[[#This Row],[Unit_Price]]</f>
        <v>10232.94</v>
      </c>
      <c r="N220" s="3">
        <v>7</v>
      </c>
      <c r="O220" s="3">
        <f>Data[[#This Row],[Total_Price]]*(1-Data[[#This Row],[Discount]]/100)</f>
        <v>9516.6342000000004</v>
      </c>
      <c r="P220" t="s">
        <v>51</v>
      </c>
      <c r="Q220" t="s">
        <v>44</v>
      </c>
      <c r="R220">
        <v>2</v>
      </c>
      <c r="S220">
        <v>2</v>
      </c>
      <c r="T220" s="2">
        <f>SUMIF(Q:Q,Data[[#This Row],[Order_Status]],O:O)</f>
        <v>1813400.6490999996</v>
      </c>
    </row>
    <row r="221" spans="1:20" x14ac:dyDescent="0.3">
      <c r="A221" s="3">
        <v>500220</v>
      </c>
      <c r="B221" s="3">
        <v>10043</v>
      </c>
      <c r="C221" s="1">
        <v>45921</v>
      </c>
      <c r="D221" s="3">
        <v>33</v>
      </c>
      <c r="E221" t="s">
        <v>26</v>
      </c>
      <c r="F221" t="s">
        <v>57</v>
      </c>
      <c r="G221" t="s">
        <v>233</v>
      </c>
      <c r="H221" t="s">
        <v>30</v>
      </c>
      <c r="I221" t="s">
        <v>31</v>
      </c>
      <c r="J221" t="s">
        <v>139</v>
      </c>
      <c r="K221">
        <v>1</v>
      </c>
      <c r="L221" s="3">
        <v>55030.33</v>
      </c>
      <c r="M221" s="3">
        <f>Data[[#This Row],[Quantity]]*Data[[#This Row],[Unit_Price]]</f>
        <v>55030.33</v>
      </c>
      <c r="N221" s="3">
        <v>19</v>
      </c>
      <c r="O221" s="3">
        <f>Data[[#This Row],[Total_Price]]*(1-Data[[#This Row],[Discount]]/100)</f>
        <v>44574.567300000002</v>
      </c>
      <c r="P221" t="s">
        <v>51</v>
      </c>
      <c r="Q221" t="s">
        <v>21</v>
      </c>
      <c r="R221">
        <v>4</v>
      </c>
      <c r="S221">
        <v>7</v>
      </c>
      <c r="T221" s="2">
        <f>SUMIF(Q:Q,Data[[#This Row],[Order_Status]],O:O)</f>
        <v>40477276.296199858</v>
      </c>
    </row>
    <row r="222" spans="1:20" x14ac:dyDescent="0.3">
      <c r="A222" s="3">
        <v>500221</v>
      </c>
      <c r="B222" s="3">
        <v>11313</v>
      </c>
      <c r="C222" s="1">
        <v>45989</v>
      </c>
      <c r="D222" s="3">
        <v>49</v>
      </c>
      <c r="E222" t="s">
        <v>15</v>
      </c>
      <c r="F222" t="s">
        <v>57</v>
      </c>
      <c r="G222" t="s">
        <v>233</v>
      </c>
      <c r="H222" t="s">
        <v>48</v>
      </c>
      <c r="I222" t="s">
        <v>49</v>
      </c>
      <c r="J222" t="s">
        <v>168</v>
      </c>
      <c r="K222">
        <v>2</v>
      </c>
      <c r="L222" s="3">
        <v>593.38</v>
      </c>
      <c r="M222" s="3">
        <f>Data[[#This Row],[Quantity]]*Data[[#This Row],[Unit_Price]]</f>
        <v>1186.76</v>
      </c>
      <c r="N222" s="3">
        <v>28</v>
      </c>
      <c r="O222" s="3">
        <f>Data[[#This Row],[Total_Price]]*(1-Data[[#This Row],[Discount]]/100)</f>
        <v>854.46719999999993</v>
      </c>
      <c r="P222" t="s">
        <v>41</v>
      </c>
      <c r="Q222" t="s">
        <v>21</v>
      </c>
      <c r="R222">
        <v>3</v>
      </c>
      <c r="S222">
        <v>2</v>
      </c>
      <c r="T222" s="2">
        <f>SUMIF(Q:Q,Data[[#This Row],[Order_Status]],O:O)</f>
        <v>40477276.296199858</v>
      </c>
    </row>
    <row r="223" spans="1:20" x14ac:dyDescent="0.3">
      <c r="A223" s="3">
        <v>500222</v>
      </c>
      <c r="B223" s="3">
        <v>10064</v>
      </c>
      <c r="C223" s="1">
        <v>45887</v>
      </c>
      <c r="D223" s="3">
        <v>21</v>
      </c>
      <c r="E223" t="s">
        <v>26</v>
      </c>
      <c r="F223" t="s">
        <v>61</v>
      </c>
      <c r="G223" t="s">
        <v>239</v>
      </c>
      <c r="H223" t="s">
        <v>48</v>
      </c>
      <c r="I223" t="s">
        <v>79</v>
      </c>
      <c r="J223" t="s">
        <v>158</v>
      </c>
      <c r="K223">
        <v>1</v>
      </c>
      <c r="L223" s="3">
        <v>501.79</v>
      </c>
      <c r="M223" s="3">
        <f>Data[[#This Row],[Quantity]]*Data[[#This Row],[Unit_Price]]</f>
        <v>501.79</v>
      </c>
      <c r="N223" s="3">
        <v>25</v>
      </c>
      <c r="O223" s="3">
        <f>Data[[#This Row],[Total_Price]]*(1-Data[[#This Row],[Discount]]/100)</f>
        <v>376.34250000000003</v>
      </c>
      <c r="P223" t="s">
        <v>41</v>
      </c>
      <c r="Q223" t="s">
        <v>21</v>
      </c>
      <c r="R223">
        <v>3</v>
      </c>
      <c r="S223">
        <v>1</v>
      </c>
      <c r="T223" s="2">
        <f>SUMIF(Q:Q,Data[[#This Row],[Order_Status]],O:O)</f>
        <v>40477276.296199858</v>
      </c>
    </row>
    <row r="224" spans="1:20" x14ac:dyDescent="0.3">
      <c r="A224" s="3">
        <v>500223</v>
      </c>
      <c r="B224" s="3">
        <v>11044</v>
      </c>
      <c r="C224" s="1">
        <v>45690</v>
      </c>
      <c r="D224" s="3">
        <v>34</v>
      </c>
      <c r="E224" t="s">
        <v>26</v>
      </c>
      <c r="F224" t="s">
        <v>88</v>
      </c>
      <c r="G224" t="s">
        <v>241</v>
      </c>
      <c r="H224" t="s">
        <v>85</v>
      </c>
      <c r="I224" t="s">
        <v>170</v>
      </c>
      <c r="J224" t="s">
        <v>174</v>
      </c>
      <c r="K224">
        <v>1</v>
      </c>
      <c r="L224" s="3">
        <v>390.65</v>
      </c>
      <c r="M224" s="3">
        <f>Data[[#This Row],[Quantity]]*Data[[#This Row],[Unit_Price]]</f>
        <v>390.65</v>
      </c>
      <c r="N224" s="3">
        <v>28</v>
      </c>
      <c r="O224" s="3">
        <f>Data[[#This Row],[Total_Price]]*(1-Data[[#This Row],[Discount]]/100)</f>
        <v>281.26799999999997</v>
      </c>
      <c r="P224" t="s">
        <v>33</v>
      </c>
      <c r="Q224" t="s">
        <v>21</v>
      </c>
      <c r="R224">
        <v>5</v>
      </c>
      <c r="S224">
        <v>3</v>
      </c>
      <c r="T224" s="2">
        <f>SUMIF(Q:Q,Data[[#This Row],[Order_Status]],O:O)</f>
        <v>40477276.296199858</v>
      </c>
    </row>
    <row r="225" spans="1:20" x14ac:dyDescent="0.3">
      <c r="A225" s="3">
        <v>500224</v>
      </c>
      <c r="B225" s="3">
        <v>11341</v>
      </c>
      <c r="C225" s="1">
        <v>45788</v>
      </c>
      <c r="D225" s="3">
        <v>36</v>
      </c>
      <c r="E225" t="s">
        <v>15</v>
      </c>
      <c r="F225" t="s">
        <v>107</v>
      </c>
      <c r="G225" t="s">
        <v>231</v>
      </c>
      <c r="H225" t="s">
        <v>30</v>
      </c>
      <c r="I225" t="s">
        <v>76</v>
      </c>
      <c r="J225" t="s">
        <v>92</v>
      </c>
      <c r="K225">
        <v>1</v>
      </c>
      <c r="L225" s="3">
        <v>60747.64</v>
      </c>
      <c r="M225" s="3">
        <f>Data[[#This Row],[Quantity]]*Data[[#This Row],[Unit_Price]]</f>
        <v>60747.64</v>
      </c>
      <c r="N225" s="3">
        <v>17</v>
      </c>
      <c r="O225" s="3">
        <f>Data[[#This Row],[Total_Price]]*(1-Data[[#This Row],[Discount]]/100)</f>
        <v>50420.5412</v>
      </c>
      <c r="P225" t="s">
        <v>51</v>
      </c>
      <c r="Q225" t="s">
        <v>21</v>
      </c>
      <c r="R225">
        <v>5</v>
      </c>
      <c r="S225">
        <v>2</v>
      </c>
      <c r="T225" s="2">
        <f>SUMIF(Q:Q,Data[[#This Row],[Order_Status]],O:O)</f>
        <v>40477276.296199858</v>
      </c>
    </row>
    <row r="226" spans="1:20" x14ac:dyDescent="0.3">
      <c r="A226" s="3">
        <v>500225</v>
      </c>
      <c r="B226" s="3">
        <v>10971</v>
      </c>
      <c r="C226" s="1">
        <v>45790</v>
      </c>
      <c r="D226" s="3">
        <v>35</v>
      </c>
      <c r="E226" t="s">
        <v>26</v>
      </c>
      <c r="F226" t="s">
        <v>45</v>
      </c>
      <c r="G226" t="s">
        <v>243</v>
      </c>
      <c r="H226" t="s">
        <v>17</v>
      </c>
      <c r="I226" t="s">
        <v>89</v>
      </c>
      <c r="J226" t="s">
        <v>175</v>
      </c>
      <c r="K226">
        <v>1</v>
      </c>
      <c r="L226" s="3">
        <v>689.54</v>
      </c>
      <c r="M226" s="3">
        <f>Data[[#This Row],[Quantity]]*Data[[#This Row],[Unit_Price]]</f>
        <v>689.54</v>
      </c>
      <c r="N226" s="3">
        <v>27</v>
      </c>
      <c r="O226" s="3">
        <f>Data[[#This Row],[Total_Price]]*(1-Data[[#This Row],[Discount]]/100)</f>
        <v>503.36419999999998</v>
      </c>
      <c r="P226" t="s">
        <v>33</v>
      </c>
      <c r="Q226" t="s">
        <v>21</v>
      </c>
      <c r="R226">
        <v>1</v>
      </c>
      <c r="S226">
        <v>2</v>
      </c>
      <c r="T226" s="2">
        <f>SUMIF(Q:Q,Data[[#This Row],[Order_Status]],O:O)</f>
        <v>40477276.296199858</v>
      </c>
    </row>
    <row r="227" spans="1:20" x14ac:dyDescent="0.3">
      <c r="A227" s="3">
        <v>500226</v>
      </c>
      <c r="B227" s="3">
        <v>10041</v>
      </c>
      <c r="C227" s="1">
        <v>45824</v>
      </c>
      <c r="D227" s="3">
        <v>42</v>
      </c>
      <c r="E227" t="s">
        <v>15</v>
      </c>
      <c r="F227" t="s">
        <v>110</v>
      </c>
      <c r="G227" t="s">
        <v>229</v>
      </c>
      <c r="H227" t="s">
        <v>48</v>
      </c>
      <c r="I227" t="s">
        <v>49</v>
      </c>
      <c r="J227" t="s">
        <v>56</v>
      </c>
      <c r="K227">
        <v>2</v>
      </c>
      <c r="L227" s="3">
        <v>699.36</v>
      </c>
      <c r="M227" s="3">
        <f>Data[[#This Row],[Quantity]]*Data[[#This Row],[Unit_Price]]</f>
        <v>1398.72</v>
      </c>
      <c r="N227" s="3">
        <v>10</v>
      </c>
      <c r="O227" s="3">
        <f>Data[[#This Row],[Total_Price]]*(1-Data[[#This Row],[Discount]]/100)</f>
        <v>1258.848</v>
      </c>
      <c r="P227" t="s">
        <v>33</v>
      </c>
      <c r="Q227" t="s">
        <v>21</v>
      </c>
      <c r="R227">
        <v>4</v>
      </c>
      <c r="S227">
        <v>5</v>
      </c>
      <c r="T227" s="2">
        <f>SUMIF(Q:Q,Data[[#This Row],[Order_Status]],O:O)</f>
        <v>40477276.296199858</v>
      </c>
    </row>
    <row r="228" spans="1:20" x14ac:dyDescent="0.3">
      <c r="A228" s="3">
        <v>500227</v>
      </c>
      <c r="B228" s="3">
        <v>11426</v>
      </c>
      <c r="C228" s="1">
        <v>45848</v>
      </c>
      <c r="D228" s="3">
        <v>15</v>
      </c>
      <c r="E228" t="s">
        <v>26</v>
      </c>
      <c r="F228" t="s">
        <v>58</v>
      </c>
      <c r="G228" t="s">
        <v>244</v>
      </c>
      <c r="H228" t="s">
        <v>83</v>
      </c>
      <c r="I228" t="s">
        <v>162</v>
      </c>
      <c r="J228" t="s">
        <v>176</v>
      </c>
      <c r="K228">
        <v>1</v>
      </c>
      <c r="L228" s="3">
        <v>707.71</v>
      </c>
      <c r="M228" s="3">
        <f>Data[[#This Row],[Quantity]]*Data[[#This Row],[Unit_Price]]</f>
        <v>707.71</v>
      </c>
      <c r="N228" s="3">
        <v>3</v>
      </c>
      <c r="O228" s="3">
        <f>Data[[#This Row],[Total_Price]]*(1-Data[[#This Row],[Discount]]/100)</f>
        <v>686.4787</v>
      </c>
      <c r="P228" t="s">
        <v>81</v>
      </c>
      <c r="Q228" t="s">
        <v>21</v>
      </c>
      <c r="R228">
        <v>5</v>
      </c>
      <c r="S228">
        <v>2</v>
      </c>
      <c r="T228" s="2">
        <f>SUMIF(Q:Q,Data[[#This Row],[Order_Status]],O:O)</f>
        <v>40477276.296199858</v>
      </c>
    </row>
    <row r="229" spans="1:20" x14ac:dyDescent="0.3">
      <c r="A229" s="3">
        <v>500228</v>
      </c>
      <c r="B229" s="3">
        <v>11380</v>
      </c>
      <c r="C229" s="1">
        <v>45805</v>
      </c>
      <c r="D229" s="3">
        <v>54</v>
      </c>
      <c r="E229" t="s">
        <v>15</v>
      </c>
      <c r="F229" t="s">
        <v>78</v>
      </c>
      <c r="G229" t="s">
        <v>242</v>
      </c>
      <c r="H229" t="s">
        <v>48</v>
      </c>
      <c r="I229" t="s">
        <v>79</v>
      </c>
      <c r="J229" t="s">
        <v>152</v>
      </c>
      <c r="K229">
        <v>2</v>
      </c>
      <c r="L229" s="3">
        <v>694.45</v>
      </c>
      <c r="M229" s="3">
        <f>Data[[#This Row],[Quantity]]*Data[[#This Row],[Unit_Price]]</f>
        <v>1388.9</v>
      </c>
      <c r="N229" s="3">
        <v>11</v>
      </c>
      <c r="O229" s="3">
        <f>Data[[#This Row],[Total_Price]]*(1-Data[[#This Row],[Discount]]/100)</f>
        <v>1236.1210000000001</v>
      </c>
      <c r="P229" t="s">
        <v>20</v>
      </c>
      <c r="Q229" t="s">
        <v>21</v>
      </c>
      <c r="R229">
        <v>5</v>
      </c>
      <c r="S229">
        <v>4</v>
      </c>
      <c r="T229" s="2">
        <f>SUMIF(Q:Q,Data[[#This Row],[Order_Status]],O:O)</f>
        <v>40477276.296199858</v>
      </c>
    </row>
    <row r="230" spans="1:20" x14ac:dyDescent="0.3">
      <c r="A230" s="3">
        <v>500229</v>
      </c>
      <c r="B230" s="3">
        <v>11035</v>
      </c>
      <c r="C230" s="1">
        <v>45977</v>
      </c>
      <c r="D230" s="3">
        <v>29</v>
      </c>
      <c r="E230" t="s">
        <v>15</v>
      </c>
      <c r="F230" t="s">
        <v>78</v>
      </c>
      <c r="G230" t="s">
        <v>242</v>
      </c>
      <c r="H230" t="s">
        <v>30</v>
      </c>
      <c r="I230" t="s">
        <v>76</v>
      </c>
      <c r="J230" t="s">
        <v>144</v>
      </c>
      <c r="K230">
        <v>1</v>
      </c>
      <c r="L230" s="3">
        <v>66260.3</v>
      </c>
      <c r="M230" s="3">
        <f>Data[[#This Row],[Quantity]]*Data[[#This Row],[Unit_Price]]</f>
        <v>66260.3</v>
      </c>
      <c r="N230" s="3">
        <v>24</v>
      </c>
      <c r="O230" s="3">
        <f>Data[[#This Row],[Total_Price]]*(1-Data[[#This Row],[Discount]]/100)</f>
        <v>50357.828000000001</v>
      </c>
      <c r="P230" t="s">
        <v>33</v>
      </c>
      <c r="Q230" t="s">
        <v>21</v>
      </c>
      <c r="R230">
        <v>5</v>
      </c>
      <c r="S230">
        <v>3</v>
      </c>
      <c r="T230" s="2">
        <f>SUMIF(Q:Q,Data[[#This Row],[Order_Status]],O:O)</f>
        <v>40477276.296199858</v>
      </c>
    </row>
    <row r="231" spans="1:20" x14ac:dyDescent="0.3">
      <c r="A231" s="3">
        <v>500230</v>
      </c>
      <c r="B231" s="3">
        <v>10389</v>
      </c>
      <c r="C231" s="1">
        <v>46140</v>
      </c>
      <c r="D231" s="3">
        <v>44</v>
      </c>
      <c r="E231" t="s">
        <v>26</v>
      </c>
      <c r="F231" t="s">
        <v>93</v>
      </c>
      <c r="G231" t="s">
        <v>232</v>
      </c>
      <c r="H231" t="s">
        <v>35</v>
      </c>
      <c r="I231" t="s">
        <v>36</v>
      </c>
      <c r="J231" t="s">
        <v>177</v>
      </c>
      <c r="K231">
        <v>1</v>
      </c>
      <c r="L231" s="3">
        <v>6990.98</v>
      </c>
      <c r="M231" s="3">
        <f>Data[[#This Row],[Quantity]]*Data[[#This Row],[Unit_Price]]</f>
        <v>6990.98</v>
      </c>
      <c r="N231" s="3">
        <v>26</v>
      </c>
      <c r="O231" s="3">
        <f>Data[[#This Row],[Total_Price]]*(1-Data[[#This Row],[Discount]]/100)</f>
        <v>5173.3251999999993</v>
      </c>
      <c r="P231" t="s">
        <v>33</v>
      </c>
      <c r="Q231" t="s">
        <v>66</v>
      </c>
      <c r="R231">
        <v>5</v>
      </c>
      <c r="S231">
        <v>0</v>
      </c>
      <c r="T231" s="2">
        <f>SUMIF(Q:Q,Data[[#This Row],[Order_Status]],O:O)</f>
        <v>3077928.2320000008</v>
      </c>
    </row>
    <row r="232" spans="1:20" x14ac:dyDescent="0.3">
      <c r="A232" s="3">
        <v>500231</v>
      </c>
      <c r="B232" s="3">
        <v>11424</v>
      </c>
      <c r="C232" s="1">
        <v>45864</v>
      </c>
      <c r="D232" s="3">
        <v>25</v>
      </c>
      <c r="E232" t="s">
        <v>15</v>
      </c>
      <c r="F232" t="s">
        <v>34</v>
      </c>
      <c r="G232" t="s">
        <v>243</v>
      </c>
      <c r="H232" t="s">
        <v>35</v>
      </c>
      <c r="I232" t="s">
        <v>53</v>
      </c>
      <c r="J232" t="s">
        <v>68</v>
      </c>
      <c r="K232">
        <v>1</v>
      </c>
      <c r="L232" s="3">
        <v>693.68</v>
      </c>
      <c r="M232" s="3">
        <f>Data[[#This Row],[Quantity]]*Data[[#This Row],[Unit_Price]]</f>
        <v>693.68</v>
      </c>
      <c r="N232" s="3">
        <v>17</v>
      </c>
      <c r="O232" s="3">
        <f>Data[[#This Row],[Total_Price]]*(1-Data[[#This Row],[Discount]]/100)</f>
        <v>575.75439999999992</v>
      </c>
      <c r="P232" t="s">
        <v>33</v>
      </c>
      <c r="Q232" t="s">
        <v>21</v>
      </c>
      <c r="R232">
        <v>5</v>
      </c>
      <c r="S232">
        <v>2</v>
      </c>
      <c r="T232" s="2">
        <f>SUMIF(Q:Q,Data[[#This Row],[Order_Status]],O:O)</f>
        <v>40477276.296199858</v>
      </c>
    </row>
    <row r="233" spans="1:20" x14ac:dyDescent="0.3">
      <c r="A233" s="3">
        <v>500232</v>
      </c>
      <c r="B233" s="3">
        <v>10497</v>
      </c>
      <c r="C233" s="1">
        <v>45985</v>
      </c>
      <c r="D233" s="3">
        <v>23</v>
      </c>
      <c r="E233" t="s">
        <v>26</v>
      </c>
      <c r="F233" t="s">
        <v>57</v>
      </c>
      <c r="G233" t="s">
        <v>233</v>
      </c>
      <c r="H233" t="s">
        <v>35</v>
      </c>
      <c r="I233" t="s">
        <v>53</v>
      </c>
      <c r="J233" t="s">
        <v>54</v>
      </c>
      <c r="K233">
        <v>1</v>
      </c>
      <c r="L233" s="3">
        <v>1055.7</v>
      </c>
      <c r="M233" s="3">
        <f>Data[[#This Row],[Quantity]]*Data[[#This Row],[Unit_Price]]</f>
        <v>1055.7</v>
      </c>
      <c r="N233" s="3">
        <v>26</v>
      </c>
      <c r="O233" s="3">
        <f>Data[[#This Row],[Total_Price]]*(1-Data[[#This Row],[Discount]]/100)</f>
        <v>781.21800000000007</v>
      </c>
      <c r="P233" t="s">
        <v>33</v>
      </c>
      <c r="Q233" t="s">
        <v>66</v>
      </c>
      <c r="R233">
        <v>5</v>
      </c>
      <c r="S233">
        <v>0</v>
      </c>
      <c r="T233" s="2">
        <f>SUMIF(Q:Q,Data[[#This Row],[Order_Status]],O:O)</f>
        <v>3077928.2320000008</v>
      </c>
    </row>
    <row r="234" spans="1:20" x14ac:dyDescent="0.3">
      <c r="A234" s="3">
        <v>500233</v>
      </c>
      <c r="B234" s="3">
        <v>10346</v>
      </c>
      <c r="C234" s="1">
        <v>45760</v>
      </c>
      <c r="D234" s="3">
        <v>37</v>
      </c>
      <c r="E234" t="s">
        <v>15</v>
      </c>
      <c r="F234" t="s">
        <v>88</v>
      </c>
      <c r="G234" t="s">
        <v>241</v>
      </c>
      <c r="H234" t="s">
        <v>23</v>
      </c>
      <c r="I234" t="s">
        <v>70</v>
      </c>
      <c r="J234" t="s">
        <v>106</v>
      </c>
      <c r="K234">
        <v>1</v>
      </c>
      <c r="L234" s="3">
        <v>2467.1</v>
      </c>
      <c r="M234" s="3">
        <f>Data[[#This Row],[Quantity]]*Data[[#This Row],[Unit_Price]]</f>
        <v>2467.1</v>
      </c>
      <c r="N234" s="3">
        <v>12</v>
      </c>
      <c r="O234" s="3">
        <f>Data[[#This Row],[Total_Price]]*(1-Data[[#This Row],[Discount]]/100)</f>
        <v>2171.0479999999998</v>
      </c>
      <c r="P234" t="s">
        <v>33</v>
      </c>
      <c r="Q234" t="s">
        <v>21</v>
      </c>
      <c r="R234">
        <v>4</v>
      </c>
      <c r="S234">
        <v>4</v>
      </c>
      <c r="T234" s="2">
        <f>SUMIF(Q:Q,Data[[#This Row],[Order_Status]],O:O)</f>
        <v>40477276.296199858</v>
      </c>
    </row>
    <row r="235" spans="1:20" x14ac:dyDescent="0.3">
      <c r="A235" s="3">
        <v>500234</v>
      </c>
      <c r="B235" s="3">
        <v>10778</v>
      </c>
      <c r="C235" s="1">
        <v>45954</v>
      </c>
      <c r="D235" s="3">
        <v>31</v>
      </c>
      <c r="E235" t="s">
        <v>15</v>
      </c>
      <c r="F235" t="s">
        <v>45</v>
      </c>
      <c r="G235" t="s">
        <v>243</v>
      </c>
      <c r="H235" t="s">
        <v>85</v>
      </c>
      <c r="I235" t="s">
        <v>166</v>
      </c>
      <c r="J235" t="s">
        <v>167</v>
      </c>
      <c r="K235">
        <v>2</v>
      </c>
      <c r="L235" s="3">
        <v>629.41999999999996</v>
      </c>
      <c r="M235" s="3">
        <f>Data[[#This Row],[Quantity]]*Data[[#This Row],[Unit_Price]]</f>
        <v>1258.8399999999999</v>
      </c>
      <c r="N235" s="3">
        <v>6</v>
      </c>
      <c r="O235" s="3">
        <f>Data[[#This Row],[Total_Price]]*(1-Data[[#This Row],[Discount]]/100)</f>
        <v>1183.3095999999998</v>
      </c>
      <c r="P235" t="s">
        <v>33</v>
      </c>
      <c r="Q235" t="s">
        <v>21</v>
      </c>
      <c r="R235">
        <v>2</v>
      </c>
      <c r="S235">
        <v>5</v>
      </c>
      <c r="T235" s="2">
        <f>SUMIF(Q:Q,Data[[#This Row],[Order_Status]],O:O)</f>
        <v>40477276.296199858</v>
      </c>
    </row>
    <row r="236" spans="1:20" x14ac:dyDescent="0.3">
      <c r="A236" s="3">
        <v>500235</v>
      </c>
      <c r="B236" s="3">
        <v>11318</v>
      </c>
      <c r="C236" s="1">
        <v>46239</v>
      </c>
      <c r="D236" s="3">
        <v>31</v>
      </c>
      <c r="E236" t="s">
        <v>26</v>
      </c>
      <c r="F236" t="s">
        <v>22</v>
      </c>
      <c r="G236" t="s">
        <v>238</v>
      </c>
      <c r="H236" t="s">
        <v>30</v>
      </c>
      <c r="I236" t="s">
        <v>31</v>
      </c>
      <c r="J236" t="s">
        <v>94</v>
      </c>
      <c r="K236">
        <v>5</v>
      </c>
      <c r="L236" s="3">
        <v>41330.68</v>
      </c>
      <c r="M236" s="3">
        <f>Data[[#This Row],[Quantity]]*Data[[#This Row],[Unit_Price]]</f>
        <v>206653.4</v>
      </c>
      <c r="N236" s="3">
        <v>9</v>
      </c>
      <c r="O236" s="3">
        <f>Data[[#This Row],[Total_Price]]*(1-Data[[#This Row],[Discount]]/100)</f>
        <v>188054.59400000001</v>
      </c>
      <c r="P236" t="s">
        <v>33</v>
      </c>
      <c r="Q236" t="s">
        <v>21</v>
      </c>
      <c r="R236">
        <v>4</v>
      </c>
      <c r="S236">
        <v>4</v>
      </c>
      <c r="T236" s="2">
        <f>SUMIF(Q:Q,Data[[#This Row],[Order_Status]],O:O)</f>
        <v>40477276.296199858</v>
      </c>
    </row>
    <row r="237" spans="1:20" x14ac:dyDescent="0.3">
      <c r="A237" s="3">
        <v>500236</v>
      </c>
      <c r="B237" s="3">
        <v>10253</v>
      </c>
      <c r="C237" s="1">
        <v>45952</v>
      </c>
      <c r="D237" s="3">
        <v>57</v>
      </c>
      <c r="E237" t="s">
        <v>26</v>
      </c>
      <c r="F237" t="s">
        <v>73</v>
      </c>
      <c r="G237" t="s">
        <v>229</v>
      </c>
      <c r="H237" t="s">
        <v>48</v>
      </c>
      <c r="I237" t="s">
        <v>79</v>
      </c>
      <c r="J237" t="s">
        <v>152</v>
      </c>
      <c r="K237">
        <v>1</v>
      </c>
      <c r="L237" s="3">
        <v>734.09</v>
      </c>
      <c r="M237" s="3">
        <f>Data[[#This Row],[Quantity]]*Data[[#This Row],[Unit_Price]]</f>
        <v>734.09</v>
      </c>
      <c r="N237" s="3">
        <v>9</v>
      </c>
      <c r="O237" s="3">
        <f>Data[[#This Row],[Total_Price]]*(1-Data[[#This Row],[Discount]]/100)</f>
        <v>668.02190000000007</v>
      </c>
      <c r="P237" t="s">
        <v>20</v>
      </c>
      <c r="Q237" t="s">
        <v>66</v>
      </c>
      <c r="R237">
        <v>4</v>
      </c>
      <c r="S237">
        <v>0</v>
      </c>
      <c r="T237" s="2">
        <f>SUMIF(Q:Q,Data[[#This Row],[Order_Status]],O:O)</f>
        <v>3077928.2320000008</v>
      </c>
    </row>
    <row r="238" spans="1:20" x14ac:dyDescent="0.3">
      <c r="A238" s="3">
        <v>500237</v>
      </c>
      <c r="B238" s="3">
        <v>10393</v>
      </c>
      <c r="C238" s="1">
        <v>46038</v>
      </c>
      <c r="D238" s="3">
        <v>19</v>
      </c>
      <c r="E238" t="s">
        <v>26</v>
      </c>
      <c r="F238" t="s">
        <v>57</v>
      </c>
      <c r="G238" t="s">
        <v>233</v>
      </c>
      <c r="H238" t="s">
        <v>35</v>
      </c>
      <c r="I238" t="s">
        <v>112</v>
      </c>
      <c r="J238" t="s">
        <v>121</v>
      </c>
      <c r="K238">
        <v>1</v>
      </c>
      <c r="L238" s="3">
        <v>8260.93</v>
      </c>
      <c r="M238" s="3">
        <f>Data[[#This Row],[Quantity]]*Data[[#This Row],[Unit_Price]]</f>
        <v>8260.93</v>
      </c>
      <c r="N238" s="3">
        <v>26</v>
      </c>
      <c r="O238" s="3">
        <f>Data[[#This Row],[Total_Price]]*(1-Data[[#This Row],[Discount]]/100)</f>
        <v>6113.0882000000001</v>
      </c>
      <c r="P238" t="s">
        <v>20</v>
      </c>
      <c r="Q238" t="s">
        <v>21</v>
      </c>
      <c r="R238">
        <v>3</v>
      </c>
      <c r="S238">
        <v>5</v>
      </c>
      <c r="T238" s="2">
        <f>SUMIF(Q:Q,Data[[#This Row],[Order_Status]],O:O)</f>
        <v>40477276.296199858</v>
      </c>
    </row>
    <row r="239" spans="1:20" x14ac:dyDescent="0.3">
      <c r="A239" s="3">
        <v>500238</v>
      </c>
      <c r="B239" s="3">
        <v>10569</v>
      </c>
      <c r="C239" s="1">
        <v>46231</v>
      </c>
      <c r="D239" s="3">
        <v>15</v>
      </c>
      <c r="E239" t="s">
        <v>26</v>
      </c>
      <c r="F239" t="s">
        <v>42</v>
      </c>
      <c r="G239" t="s">
        <v>230</v>
      </c>
      <c r="H239" t="s">
        <v>30</v>
      </c>
      <c r="I239" t="s">
        <v>76</v>
      </c>
      <c r="J239" t="s">
        <v>77</v>
      </c>
      <c r="K239">
        <v>1</v>
      </c>
      <c r="L239" s="3">
        <v>54529.79</v>
      </c>
      <c r="M239" s="3">
        <f>Data[[#This Row],[Quantity]]*Data[[#This Row],[Unit_Price]]</f>
        <v>54529.79</v>
      </c>
      <c r="N239" s="3">
        <v>23</v>
      </c>
      <c r="O239" s="3">
        <f>Data[[#This Row],[Total_Price]]*(1-Data[[#This Row],[Discount]]/100)</f>
        <v>41987.938300000002</v>
      </c>
      <c r="P239" t="s">
        <v>33</v>
      </c>
      <c r="Q239" t="s">
        <v>21</v>
      </c>
      <c r="R239">
        <v>5</v>
      </c>
      <c r="S239">
        <v>5</v>
      </c>
      <c r="T239" s="2">
        <f>SUMIF(Q:Q,Data[[#This Row],[Order_Status]],O:O)</f>
        <v>40477276.296199858</v>
      </c>
    </row>
    <row r="240" spans="1:20" x14ac:dyDescent="0.3">
      <c r="A240" s="3">
        <v>500239</v>
      </c>
      <c r="B240" s="3">
        <v>10905</v>
      </c>
      <c r="C240" s="1">
        <v>45926</v>
      </c>
      <c r="D240" s="3">
        <v>36</v>
      </c>
      <c r="E240" t="s">
        <v>15</v>
      </c>
      <c r="F240" t="s">
        <v>88</v>
      </c>
      <c r="G240" t="s">
        <v>241</v>
      </c>
      <c r="H240" t="s">
        <v>17</v>
      </c>
      <c r="I240" t="s">
        <v>74</v>
      </c>
      <c r="J240" t="s">
        <v>178</v>
      </c>
      <c r="K240">
        <v>2</v>
      </c>
      <c r="L240" s="3">
        <v>262.87</v>
      </c>
      <c r="M240" s="3">
        <f>Data[[#This Row],[Quantity]]*Data[[#This Row],[Unit_Price]]</f>
        <v>525.74</v>
      </c>
      <c r="N240" s="3">
        <v>11</v>
      </c>
      <c r="O240" s="3">
        <f>Data[[#This Row],[Total_Price]]*(1-Data[[#This Row],[Discount]]/100)</f>
        <v>467.90860000000004</v>
      </c>
      <c r="P240" t="s">
        <v>72</v>
      </c>
      <c r="Q240" t="s">
        <v>21</v>
      </c>
      <c r="R240">
        <v>3</v>
      </c>
      <c r="S240">
        <v>5</v>
      </c>
      <c r="T240" s="2">
        <f>SUMIF(Q:Q,Data[[#This Row],[Order_Status]],O:O)</f>
        <v>40477276.296199858</v>
      </c>
    </row>
    <row r="241" spans="1:20" x14ac:dyDescent="0.3">
      <c r="A241" s="3">
        <v>500240</v>
      </c>
      <c r="B241" s="3">
        <v>10365</v>
      </c>
      <c r="C241" s="1">
        <v>46010</v>
      </c>
      <c r="D241" s="3">
        <v>42</v>
      </c>
      <c r="E241" t="s">
        <v>15</v>
      </c>
      <c r="F241" t="s">
        <v>34</v>
      </c>
      <c r="G241" t="s">
        <v>243</v>
      </c>
      <c r="H241" t="s">
        <v>23</v>
      </c>
      <c r="I241" t="s">
        <v>28</v>
      </c>
      <c r="J241" t="s">
        <v>150</v>
      </c>
      <c r="K241">
        <v>4</v>
      </c>
      <c r="L241" s="3">
        <v>3808.95</v>
      </c>
      <c r="M241" s="3">
        <f>Data[[#This Row],[Quantity]]*Data[[#This Row],[Unit_Price]]</f>
        <v>15235.8</v>
      </c>
      <c r="N241" s="3">
        <v>28</v>
      </c>
      <c r="O241" s="3">
        <f>Data[[#This Row],[Total_Price]]*(1-Data[[#This Row],[Discount]]/100)</f>
        <v>10969.776</v>
      </c>
      <c r="P241" t="s">
        <v>33</v>
      </c>
      <c r="Q241" t="s">
        <v>21</v>
      </c>
      <c r="R241">
        <v>4</v>
      </c>
      <c r="S241">
        <v>4</v>
      </c>
      <c r="T241" s="2">
        <f>SUMIF(Q:Q,Data[[#This Row],[Order_Status]],O:O)</f>
        <v>40477276.296199858</v>
      </c>
    </row>
    <row r="242" spans="1:20" x14ac:dyDescent="0.3">
      <c r="A242" s="3">
        <v>500241</v>
      </c>
      <c r="B242" s="3">
        <v>10244</v>
      </c>
      <c r="C242" s="1">
        <v>46242</v>
      </c>
      <c r="D242" s="3">
        <v>44</v>
      </c>
      <c r="E242" t="s">
        <v>26</v>
      </c>
      <c r="F242" t="s">
        <v>27</v>
      </c>
      <c r="G242" t="s">
        <v>230</v>
      </c>
      <c r="H242" t="s">
        <v>35</v>
      </c>
      <c r="I242" t="s">
        <v>64</v>
      </c>
      <c r="J242" t="s">
        <v>65</v>
      </c>
      <c r="K242">
        <v>2</v>
      </c>
      <c r="L242" s="3">
        <v>1231.99</v>
      </c>
      <c r="M242" s="3">
        <f>Data[[#This Row],[Quantity]]*Data[[#This Row],[Unit_Price]]</f>
        <v>2463.98</v>
      </c>
      <c r="N242" s="3">
        <v>18</v>
      </c>
      <c r="O242" s="3">
        <f>Data[[#This Row],[Total_Price]]*(1-Data[[#This Row],[Discount]]/100)</f>
        <v>2020.4636000000003</v>
      </c>
      <c r="P242" t="s">
        <v>20</v>
      </c>
      <c r="Q242" t="s">
        <v>21</v>
      </c>
      <c r="R242">
        <v>3</v>
      </c>
      <c r="S242">
        <v>4</v>
      </c>
      <c r="T242" s="2">
        <f>SUMIF(Q:Q,Data[[#This Row],[Order_Status]],O:O)</f>
        <v>40477276.296199858</v>
      </c>
    </row>
    <row r="243" spans="1:20" x14ac:dyDescent="0.3">
      <c r="A243" s="3">
        <v>500242</v>
      </c>
      <c r="B243" s="3">
        <v>10860</v>
      </c>
      <c r="C243" s="1">
        <v>45843</v>
      </c>
      <c r="D243" s="3">
        <v>41</v>
      </c>
      <c r="E243" t="s">
        <v>26</v>
      </c>
      <c r="F243" t="s">
        <v>22</v>
      </c>
      <c r="G243" t="s">
        <v>238</v>
      </c>
      <c r="H243" t="s">
        <v>23</v>
      </c>
      <c r="I243" t="s">
        <v>59</v>
      </c>
      <c r="J243" t="s">
        <v>95</v>
      </c>
      <c r="K243">
        <v>1</v>
      </c>
      <c r="L243" s="3">
        <v>1348.55</v>
      </c>
      <c r="M243" s="3">
        <f>Data[[#This Row],[Quantity]]*Data[[#This Row],[Unit_Price]]</f>
        <v>1348.55</v>
      </c>
      <c r="N243" s="3">
        <v>26</v>
      </c>
      <c r="O243" s="3">
        <f>Data[[#This Row],[Total_Price]]*(1-Data[[#This Row],[Discount]]/100)</f>
        <v>997.92699999999991</v>
      </c>
      <c r="P243" t="s">
        <v>33</v>
      </c>
      <c r="Q243" t="s">
        <v>21</v>
      </c>
      <c r="R243">
        <v>5</v>
      </c>
      <c r="S243">
        <v>7</v>
      </c>
      <c r="T243" s="2">
        <f>SUMIF(Q:Q,Data[[#This Row],[Order_Status]],O:O)</f>
        <v>40477276.296199858</v>
      </c>
    </row>
    <row r="244" spans="1:20" x14ac:dyDescent="0.3">
      <c r="A244" s="3">
        <v>500243</v>
      </c>
      <c r="B244" s="3">
        <v>10082</v>
      </c>
      <c r="C244" s="1">
        <v>46149</v>
      </c>
      <c r="D244" s="3">
        <v>38</v>
      </c>
      <c r="E244" t="s">
        <v>26</v>
      </c>
      <c r="F244" t="s">
        <v>58</v>
      </c>
      <c r="G244" t="s">
        <v>244</v>
      </c>
      <c r="H244" t="s">
        <v>23</v>
      </c>
      <c r="I244" t="s">
        <v>59</v>
      </c>
      <c r="J244" t="s">
        <v>122</v>
      </c>
      <c r="K244">
        <v>1</v>
      </c>
      <c r="L244" s="3">
        <v>1838.3</v>
      </c>
      <c r="M244" s="3">
        <f>Data[[#This Row],[Quantity]]*Data[[#This Row],[Unit_Price]]</f>
        <v>1838.3</v>
      </c>
      <c r="N244" s="3">
        <v>25</v>
      </c>
      <c r="O244" s="3">
        <f>Data[[#This Row],[Total_Price]]*(1-Data[[#This Row],[Discount]]/100)</f>
        <v>1378.7249999999999</v>
      </c>
      <c r="P244" t="s">
        <v>51</v>
      </c>
      <c r="Q244" t="s">
        <v>21</v>
      </c>
      <c r="R244">
        <v>5</v>
      </c>
      <c r="S244">
        <v>6</v>
      </c>
      <c r="T244" s="2">
        <f>SUMIF(Q:Q,Data[[#This Row],[Order_Status]],O:O)</f>
        <v>40477276.296199858</v>
      </c>
    </row>
    <row r="245" spans="1:20" x14ac:dyDescent="0.3">
      <c r="A245" s="3">
        <v>500244</v>
      </c>
      <c r="B245" s="3">
        <v>11113</v>
      </c>
      <c r="C245" s="1">
        <v>46090</v>
      </c>
      <c r="D245" s="3">
        <v>44</v>
      </c>
      <c r="E245" t="s">
        <v>15</v>
      </c>
      <c r="F245" t="s">
        <v>57</v>
      </c>
      <c r="G245" t="s">
        <v>233</v>
      </c>
      <c r="H245" t="s">
        <v>23</v>
      </c>
      <c r="I245" t="s">
        <v>70</v>
      </c>
      <c r="J245" t="s">
        <v>97</v>
      </c>
      <c r="K245">
        <v>1</v>
      </c>
      <c r="L245" s="3">
        <v>2013.37</v>
      </c>
      <c r="M245" s="3">
        <f>Data[[#This Row],[Quantity]]*Data[[#This Row],[Unit_Price]]</f>
        <v>2013.37</v>
      </c>
      <c r="N245" s="3">
        <v>18</v>
      </c>
      <c r="O245" s="3">
        <f>Data[[#This Row],[Total_Price]]*(1-Data[[#This Row],[Discount]]/100)</f>
        <v>1650.9634000000001</v>
      </c>
      <c r="P245" t="s">
        <v>33</v>
      </c>
      <c r="Q245" t="s">
        <v>21</v>
      </c>
      <c r="R245">
        <v>3</v>
      </c>
      <c r="S245">
        <v>4</v>
      </c>
      <c r="T245" s="2">
        <f>SUMIF(Q:Q,Data[[#This Row],[Order_Status]],O:O)</f>
        <v>40477276.296199858</v>
      </c>
    </row>
    <row r="246" spans="1:20" x14ac:dyDescent="0.3">
      <c r="A246" s="3">
        <v>500245</v>
      </c>
      <c r="B246" s="3">
        <v>10271</v>
      </c>
      <c r="C246" s="1">
        <v>46177</v>
      </c>
      <c r="D246" s="3">
        <v>50</v>
      </c>
      <c r="E246" t="s">
        <v>15</v>
      </c>
      <c r="F246" t="s">
        <v>16</v>
      </c>
      <c r="G246" t="s">
        <v>228</v>
      </c>
      <c r="H246" t="s">
        <v>23</v>
      </c>
      <c r="I246" t="s">
        <v>28</v>
      </c>
      <c r="J246" t="s">
        <v>29</v>
      </c>
      <c r="K246">
        <v>1</v>
      </c>
      <c r="L246" s="3">
        <v>2459.7199999999998</v>
      </c>
      <c r="M246" s="3">
        <f>Data[[#This Row],[Quantity]]*Data[[#This Row],[Unit_Price]]</f>
        <v>2459.7199999999998</v>
      </c>
      <c r="N246" s="3">
        <v>19</v>
      </c>
      <c r="O246" s="3">
        <f>Data[[#This Row],[Total_Price]]*(1-Data[[#This Row],[Discount]]/100)</f>
        <v>1992.3732</v>
      </c>
      <c r="P246" t="s">
        <v>33</v>
      </c>
      <c r="Q246" t="s">
        <v>66</v>
      </c>
      <c r="R246">
        <v>2</v>
      </c>
      <c r="S246">
        <v>0</v>
      </c>
      <c r="T246" s="2">
        <f>SUMIF(Q:Q,Data[[#This Row],[Order_Status]],O:O)</f>
        <v>3077928.2320000008</v>
      </c>
    </row>
    <row r="247" spans="1:20" x14ac:dyDescent="0.3">
      <c r="A247" s="3">
        <v>500246</v>
      </c>
      <c r="B247" s="3">
        <v>10887</v>
      </c>
      <c r="C247" s="1">
        <v>45856</v>
      </c>
      <c r="D247" s="3">
        <v>40</v>
      </c>
      <c r="E247" t="s">
        <v>15</v>
      </c>
      <c r="F247" t="s">
        <v>67</v>
      </c>
      <c r="G247" t="s">
        <v>235</v>
      </c>
      <c r="H247" t="s">
        <v>17</v>
      </c>
      <c r="I247" t="s">
        <v>62</v>
      </c>
      <c r="J247" t="s">
        <v>63</v>
      </c>
      <c r="K247">
        <v>1</v>
      </c>
      <c r="L247" s="3">
        <v>206.04</v>
      </c>
      <c r="M247" s="3">
        <f>Data[[#This Row],[Quantity]]*Data[[#This Row],[Unit_Price]]</f>
        <v>206.04</v>
      </c>
      <c r="N247" s="3">
        <v>8</v>
      </c>
      <c r="O247" s="3">
        <f>Data[[#This Row],[Total_Price]]*(1-Data[[#This Row],[Discount]]/100)</f>
        <v>189.55680000000001</v>
      </c>
      <c r="P247" t="s">
        <v>33</v>
      </c>
      <c r="Q247" t="s">
        <v>21</v>
      </c>
      <c r="R247">
        <v>5</v>
      </c>
      <c r="S247">
        <v>2</v>
      </c>
      <c r="T247" s="2">
        <f>SUMIF(Q:Q,Data[[#This Row],[Order_Status]],O:O)</f>
        <v>40477276.296199858</v>
      </c>
    </row>
    <row r="248" spans="1:20" x14ac:dyDescent="0.3">
      <c r="A248" s="3">
        <v>500247</v>
      </c>
      <c r="B248" s="3">
        <v>10203</v>
      </c>
      <c r="C248" s="1">
        <v>45982</v>
      </c>
      <c r="D248" s="3">
        <v>46</v>
      </c>
      <c r="E248" t="s">
        <v>15</v>
      </c>
      <c r="F248" t="s">
        <v>38</v>
      </c>
      <c r="G248" t="s">
        <v>236</v>
      </c>
      <c r="H248" t="s">
        <v>48</v>
      </c>
      <c r="I248" t="s">
        <v>98</v>
      </c>
      <c r="J248" t="s">
        <v>99</v>
      </c>
      <c r="K248">
        <v>1</v>
      </c>
      <c r="L248" s="3">
        <v>375.6</v>
      </c>
      <c r="M248" s="3">
        <f>Data[[#This Row],[Quantity]]*Data[[#This Row],[Unit_Price]]</f>
        <v>375.6</v>
      </c>
      <c r="N248" s="3">
        <v>30</v>
      </c>
      <c r="O248" s="3">
        <f>Data[[#This Row],[Total_Price]]*(1-Data[[#This Row],[Discount]]/100)</f>
        <v>262.92</v>
      </c>
      <c r="P248" t="s">
        <v>20</v>
      </c>
      <c r="Q248" t="s">
        <v>21</v>
      </c>
      <c r="R248">
        <v>4</v>
      </c>
      <c r="S248">
        <v>7</v>
      </c>
      <c r="T248" s="2">
        <f>SUMIF(Q:Q,Data[[#This Row],[Order_Status]],O:O)</f>
        <v>40477276.296199858</v>
      </c>
    </row>
    <row r="249" spans="1:20" x14ac:dyDescent="0.3">
      <c r="A249" s="3">
        <v>500248</v>
      </c>
      <c r="B249" s="3">
        <v>11245</v>
      </c>
      <c r="C249" s="1">
        <v>45730</v>
      </c>
      <c r="D249" s="3">
        <v>27</v>
      </c>
      <c r="E249" t="s">
        <v>15</v>
      </c>
      <c r="F249" t="s">
        <v>67</v>
      </c>
      <c r="G249" t="s">
        <v>235</v>
      </c>
      <c r="H249" t="s">
        <v>35</v>
      </c>
      <c r="I249" t="s">
        <v>36</v>
      </c>
      <c r="J249" t="s">
        <v>37</v>
      </c>
      <c r="K249">
        <v>1</v>
      </c>
      <c r="L249" s="3">
        <v>3476.13</v>
      </c>
      <c r="M249" s="3">
        <f>Data[[#This Row],[Quantity]]*Data[[#This Row],[Unit_Price]]</f>
        <v>3476.13</v>
      </c>
      <c r="N249" s="3">
        <v>2</v>
      </c>
      <c r="O249" s="3">
        <f>Data[[#This Row],[Total_Price]]*(1-Data[[#This Row],[Discount]]/100)</f>
        <v>3406.6073999999999</v>
      </c>
      <c r="P249" t="s">
        <v>20</v>
      </c>
      <c r="Q249" t="s">
        <v>21</v>
      </c>
      <c r="R249">
        <v>4</v>
      </c>
      <c r="S249">
        <v>4</v>
      </c>
      <c r="T249" s="2">
        <f>SUMIF(Q:Q,Data[[#This Row],[Order_Status]],O:O)</f>
        <v>40477276.296199858</v>
      </c>
    </row>
    <row r="250" spans="1:20" x14ac:dyDescent="0.3">
      <c r="A250" s="3">
        <v>500249</v>
      </c>
      <c r="B250" s="3">
        <v>10060</v>
      </c>
      <c r="C250" s="1">
        <v>46099</v>
      </c>
      <c r="D250" s="3">
        <v>45</v>
      </c>
      <c r="E250" t="s">
        <v>26</v>
      </c>
      <c r="F250" t="s">
        <v>22</v>
      </c>
      <c r="G250" t="s">
        <v>238</v>
      </c>
      <c r="H250" t="s">
        <v>17</v>
      </c>
      <c r="I250" t="s">
        <v>18</v>
      </c>
      <c r="J250" t="s">
        <v>179</v>
      </c>
      <c r="K250">
        <v>3</v>
      </c>
      <c r="L250" s="3">
        <v>51.92</v>
      </c>
      <c r="M250" s="3">
        <f>Data[[#This Row],[Quantity]]*Data[[#This Row],[Unit_Price]]</f>
        <v>155.76</v>
      </c>
      <c r="N250" s="3">
        <v>6</v>
      </c>
      <c r="O250" s="3">
        <f>Data[[#This Row],[Total_Price]]*(1-Data[[#This Row],[Discount]]/100)</f>
        <v>146.41439999999997</v>
      </c>
      <c r="P250" t="s">
        <v>20</v>
      </c>
      <c r="Q250" t="s">
        <v>21</v>
      </c>
      <c r="R250">
        <v>5</v>
      </c>
      <c r="S250">
        <v>1</v>
      </c>
      <c r="T250" s="2">
        <f>SUMIF(Q:Q,Data[[#This Row],[Order_Status]],O:O)</f>
        <v>40477276.296199858</v>
      </c>
    </row>
    <row r="251" spans="1:20" x14ac:dyDescent="0.3">
      <c r="A251" s="3">
        <v>500250</v>
      </c>
      <c r="B251" s="3">
        <v>10959</v>
      </c>
      <c r="C251" s="1">
        <v>45864</v>
      </c>
      <c r="D251" s="3">
        <v>40</v>
      </c>
      <c r="E251" t="s">
        <v>15</v>
      </c>
      <c r="F251" t="s">
        <v>73</v>
      </c>
      <c r="G251" t="s">
        <v>229</v>
      </c>
      <c r="H251" t="s">
        <v>30</v>
      </c>
      <c r="I251" t="s">
        <v>46</v>
      </c>
      <c r="J251" t="s">
        <v>143</v>
      </c>
      <c r="K251">
        <v>1</v>
      </c>
      <c r="L251" s="3">
        <v>3424.45</v>
      </c>
      <c r="M251" s="3">
        <f>Data[[#This Row],[Quantity]]*Data[[#This Row],[Unit_Price]]</f>
        <v>3424.45</v>
      </c>
      <c r="N251" s="3">
        <v>27</v>
      </c>
      <c r="O251" s="3">
        <f>Data[[#This Row],[Total_Price]]*(1-Data[[#This Row],[Discount]]/100)</f>
        <v>2499.8484999999996</v>
      </c>
      <c r="P251" t="s">
        <v>72</v>
      </c>
      <c r="Q251" t="s">
        <v>21</v>
      </c>
      <c r="R251">
        <v>4</v>
      </c>
      <c r="S251">
        <v>3</v>
      </c>
      <c r="T251" s="2">
        <f>SUMIF(Q:Q,Data[[#This Row],[Order_Status]],O:O)</f>
        <v>40477276.296199858</v>
      </c>
    </row>
    <row r="252" spans="1:20" x14ac:dyDescent="0.3">
      <c r="A252" s="3">
        <v>500251</v>
      </c>
      <c r="B252" s="3">
        <v>10623</v>
      </c>
      <c r="C252" s="1">
        <v>45897</v>
      </c>
      <c r="D252" s="3">
        <v>55</v>
      </c>
      <c r="E252" t="s">
        <v>26</v>
      </c>
      <c r="F252" t="s">
        <v>27</v>
      </c>
      <c r="G252" t="s">
        <v>230</v>
      </c>
      <c r="H252" t="s">
        <v>83</v>
      </c>
      <c r="I252" t="s">
        <v>162</v>
      </c>
      <c r="J252" t="s">
        <v>163</v>
      </c>
      <c r="K252">
        <v>1</v>
      </c>
      <c r="L252" s="3">
        <v>2425.92</v>
      </c>
      <c r="M252" s="3">
        <f>Data[[#This Row],[Quantity]]*Data[[#This Row],[Unit_Price]]</f>
        <v>2425.92</v>
      </c>
      <c r="N252" s="3">
        <v>23</v>
      </c>
      <c r="O252" s="3">
        <f>Data[[#This Row],[Total_Price]]*(1-Data[[#This Row],[Discount]]/100)</f>
        <v>1867.9584000000002</v>
      </c>
      <c r="P252" t="s">
        <v>33</v>
      </c>
      <c r="Q252" t="s">
        <v>21</v>
      </c>
      <c r="R252">
        <v>3</v>
      </c>
      <c r="S252">
        <v>1</v>
      </c>
      <c r="T252" s="2">
        <f>SUMIF(Q:Q,Data[[#This Row],[Order_Status]],O:O)</f>
        <v>40477276.296199858</v>
      </c>
    </row>
    <row r="253" spans="1:20" x14ac:dyDescent="0.3">
      <c r="A253" s="3">
        <v>500252</v>
      </c>
      <c r="B253" s="3">
        <v>10882</v>
      </c>
      <c r="C253" s="1">
        <v>46088</v>
      </c>
      <c r="D253" s="3">
        <v>28</v>
      </c>
      <c r="E253" t="s">
        <v>15</v>
      </c>
      <c r="F253" t="s">
        <v>88</v>
      </c>
      <c r="G253" t="s">
        <v>241</v>
      </c>
      <c r="H253" t="s">
        <v>83</v>
      </c>
      <c r="I253" t="s">
        <v>141</v>
      </c>
      <c r="J253" t="s">
        <v>180</v>
      </c>
      <c r="K253">
        <v>2</v>
      </c>
      <c r="L253" s="3">
        <v>1899.15</v>
      </c>
      <c r="M253" s="3">
        <f>Data[[#This Row],[Quantity]]*Data[[#This Row],[Unit_Price]]</f>
        <v>3798.3</v>
      </c>
      <c r="N253" s="3">
        <v>2</v>
      </c>
      <c r="O253" s="3">
        <f>Data[[#This Row],[Total_Price]]*(1-Data[[#This Row],[Discount]]/100)</f>
        <v>3722.3340000000003</v>
      </c>
      <c r="P253" t="s">
        <v>20</v>
      </c>
      <c r="Q253" t="s">
        <v>21</v>
      </c>
      <c r="R253">
        <v>3</v>
      </c>
      <c r="S253">
        <v>3</v>
      </c>
      <c r="T253" s="2">
        <f>SUMIF(Q:Q,Data[[#This Row],[Order_Status]],O:O)</f>
        <v>40477276.296199858</v>
      </c>
    </row>
    <row r="254" spans="1:20" x14ac:dyDescent="0.3">
      <c r="A254" s="3">
        <v>500253</v>
      </c>
      <c r="B254" s="3">
        <v>10257</v>
      </c>
      <c r="C254" s="1">
        <v>46234</v>
      </c>
      <c r="D254" s="3">
        <v>48</v>
      </c>
      <c r="E254" t="s">
        <v>15</v>
      </c>
      <c r="F254" t="s">
        <v>16</v>
      </c>
      <c r="G254" t="s">
        <v>228</v>
      </c>
      <c r="H254" t="s">
        <v>48</v>
      </c>
      <c r="I254" t="s">
        <v>124</v>
      </c>
      <c r="J254" t="s">
        <v>131</v>
      </c>
      <c r="K254">
        <v>1</v>
      </c>
      <c r="L254" s="3">
        <v>377.48</v>
      </c>
      <c r="M254" s="3">
        <f>Data[[#This Row],[Quantity]]*Data[[#This Row],[Unit_Price]]</f>
        <v>377.48</v>
      </c>
      <c r="N254" s="3">
        <v>28</v>
      </c>
      <c r="O254" s="3">
        <f>Data[[#This Row],[Total_Price]]*(1-Data[[#This Row],[Discount]]/100)</f>
        <v>271.78559999999999</v>
      </c>
      <c r="P254" t="s">
        <v>20</v>
      </c>
      <c r="Q254" t="s">
        <v>21</v>
      </c>
      <c r="R254">
        <v>5</v>
      </c>
      <c r="S254">
        <v>5</v>
      </c>
      <c r="T254" s="2">
        <f>SUMIF(Q:Q,Data[[#This Row],[Order_Status]],O:O)</f>
        <v>40477276.296199858</v>
      </c>
    </row>
    <row r="255" spans="1:20" x14ac:dyDescent="0.3">
      <c r="A255" s="3">
        <v>500254</v>
      </c>
      <c r="B255" s="3">
        <v>10433</v>
      </c>
      <c r="C255" s="1">
        <v>46088</v>
      </c>
      <c r="D255" s="3">
        <v>31</v>
      </c>
      <c r="E255" t="s">
        <v>15</v>
      </c>
      <c r="F255" t="s">
        <v>73</v>
      </c>
      <c r="G255" t="s">
        <v>229</v>
      </c>
      <c r="H255" t="s">
        <v>35</v>
      </c>
      <c r="I255" t="s">
        <v>53</v>
      </c>
      <c r="J255" t="s">
        <v>123</v>
      </c>
      <c r="K255">
        <v>1</v>
      </c>
      <c r="L255" s="3">
        <v>1231</v>
      </c>
      <c r="M255" s="3">
        <f>Data[[#This Row],[Quantity]]*Data[[#This Row],[Unit_Price]]</f>
        <v>1231</v>
      </c>
      <c r="N255" s="3">
        <v>6</v>
      </c>
      <c r="O255" s="3">
        <f>Data[[#This Row],[Total_Price]]*(1-Data[[#This Row],[Discount]]/100)</f>
        <v>1157.1399999999999</v>
      </c>
      <c r="P255" t="s">
        <v>20</v>
      </c>
      <c r="Q255" t="s">
        <v>21</v>
      </c>
      <c r="R255">
        <v>3</v>
      </c>
      <c r="S255">
        <v>7</v>
      </c>
      <c r="T255" s="2">
        <f>SUMIF(Q:Q,Data[[#This Row],[Order_Status]],O:O)</f>
        <v>40477276.296199858</v>
      </c>
    </row>
    <row r="256" spans="1:20" x14ac:dyDescent="0.3">
      <c r="A256" s="3">
        <v>500255</v>
      </c>
      <c r="B256" s="3">
        <v>10316</v>
      </c>
      <c r="C256" s="1">
        <v>46070</v>
      </c>
      <c r="D256" s="3">
        <v>34</v>
      </c>
      <c r="E256" t="s">
        <v>26</v>
      </c>
      <c r="F256" t="s">
        <v>73</v>
      </c>
      <c r="G256" t="s">
        <v>229</v>
      </c>
      <c r="H256" t="s">
        <v>85</v>
      </c>
      <c r="I256" t="s">
        <v>166</v>
      </c>
      <c r="J256" t="s">
        <v>181</v>
      </c>
      <c r="K256">
        <v>1</v>
      </c>
      <c r="L256" s="3">
        <v>381.24</v>
      </c>
      <c r="M256" s="3">
        <f>Data[[#This Row],[Quantity]]*Data[[#This Row],[Unit_Price]]</f>
        <v>381.24</v>
      </c>
      <c r="N256" s="3">
        <v>11</v>
      </c>
      <c r="O256" s="3">
        <f>Data[[#This Row],[Total_Price]]*(1-Data[[#This Row],[Discount]]/100)</f>
        <v>339.30360000000002</v>
      </c>
      <c r="P256" t="s">
        <v>41</v>
      </c>
      <c r="Q256" t="s">
        <v>21</v>
      </c>
      <c r="R256">
        <v>5</v>
      </c>
      <c r="S256">
        <v>6</v>
      </c>
      <c r="T256" s="2">
        <f>SUMIF(Q:Q,Data[[#This Row],[Order_Status]],O:O)</f>
        <v>40477276.296199858</v>
      </c>
    </row>
    <row r="257" spans="1:20" x14ac:dyDescent="0.3">
      <c r="A257" s="3">
        <v>500256</v>
      </c>
      <c r="B257" s="3">
        <v>10057</v>
      </c>
      <c r="C257" s="1">
        <v>46219</v>
      </c>
      <c r="D257" s="3">
        <v>25</v>
      </c>
      <c r="E257" t="s">
        <v>26</v>
      </c>
      <c r="F257" t="s">
        <v>57</v>
      </c>
      <c r="G257" t="s">
        <v>233</v>
      </c>
      <c r="H257" t="s">
        <v>17</v>
      </c>
      <c r="I257" t="s">
        <v>18</v>
      </c>
      <c r="J257" t="s">
        <v>19</v>
      </c>
      <c r="K257">
        <v>1</v>
      </c>
      <c r="L257" s="3">
        <v>172.47</v>
      </c>
      <c r="M257" s="3">
        <f>Data[[#This Row],[Quantity]]*Data[[#This Row],[Unit_Price]]</f>
        <v>172.47</v>
      </c>
      <c r="N257" s="3">
        <v>25</v>
      </c>
      <c r="O257" s="3">
        <f>Data[[#This Row],[Total_Price]]*(1-Data[[#This Row],[Discount]]/100)</f>
        <v>129.35249999999999</v>
      </c>
      <c r="P257" t="s">
        <v>33</v>
      </c>
      <c r="Q257" t="s">
        <v>21</v>
      </c>
      <c r="R257">
        <v>5</v>
      </c>
      <c r="S257">
        <v>4</v>
      </c>
      <c r="T257" s="2">
        <f>SUMIF(Q:Q,Data[[#This Row],[Order_Status]],O:O)</f>
        <v>40477276.296199858</v>
      </c>
    </row>
    <row r="258" spans="1:20" x14ac:dyDescent="0.3">
      <c r="A258" s="3">
        <v>500257</v>
      </c>
      <c r="B258" s="3">
        <v>11104</v>
      </c>
      <c r="C258" s="1">
        <v>45722</v>
      </c>
      <c r="D258" s="3">
        <v>32</v>
      </c>
      <c r="E258" t="s">
        <v>15</v>
      </c>
      <c r="F258" t="s">
        <v>67</v>
      </c>
      <c r="G258" t="s">
        <v>235</v>
      </c>
      <c r="H258" t="s">
        <v>23</v>
      </c>
      <c r="I258" t="s">
        <v>59</v>
      </c>
      <c r="J258" t="s">
        <v>122</v>
      </c>
      <c r="K258">
        <v>1</v>
      </c>
      <c r="L258" s="3">
        <v>1841.12</v>
      </c>
      <c r="M258" s="3">
        <f>Data[[#This Row],[Quantity]]*Data[[#This Row],[Unit_Price]]</f>
        <v>1841.12</v>
      </c>
      <c r="N258" s="3">
        <v>18</v>
      </c>
      <c r="O258" s="3">
        <f>Data[[#This Row],[Total_Price]]*(1-Data[[#This Row],[Discount]]/100)</f>
        <v>1509.7184</v>
      </c>
      <c r="P258" t="s">
        <v>51</v>
      </c>
      <c r="Q258" t="s">
        <v>21</v>
      </c>
      <c r="R258">
        <v>3</v>
      </c>
      <c r="S258">
        <v>2</v>
      </c>
      <c r="T258" s="2">
        <f>SUMIF(Q:Q,Data[[#This Row],[Order_Status]],O:O)</f>
        <v>40477276.296199858</v>
      </c>
    </row>
    <row r="259" spans="1:20" x14ac:dyDescent="0.3">
      <c r="A259" s="3">
        <v>500258</v>
      </c>
      <c r="B259" s="3">
        <v>10698</v>
      </c>
      <c r="C259" s="1">
        <v>46200</v>
      </c>
      <c r="D259" s="3">
        <v>20</v>
      </c>
      <c r="E259" t="s">
        <v>26</v>
      </c>
      <c r="F259" t="s">
        <v>73</v>
      </c>
      <c r="G259" t="s">
        <v>229</v>
      </c>
      <c r="H259" t="s">
        <v>30</v>
      </c>
      <c r="I259" t="s">
        <v>76</v>
      </c>
      <c r="J259" t="s">
        <v>144</v>
      </c>
      <c r="K259">
        <v>1</v>
      </c>
      <c r="L259" s="3">
        <v>63565.67</v>
      </c>
      <c r="M259" s="3">
        <f>Data[[#This Row],[Quantity]]*Data[[#This Row],[Unit_Price]]</f>
        <v>63565.67</v>
      </c>
      <c r="N259" s="3">
        <v>9</v>
      </c>
      <c r="O259" s="3">
        <f>Data[[#This Row],[Total_Price]]*(1-Data[[#This Row],[Discount]]/100)</f>
        <v>57844.759700000002</v>
      </c>
      <c r="P259" t="s">
        <v>33</v>
      </c>
      <c r="Q259" t="s">
        <v>21</v>
      </c>
      <c r="R259">
        <v>5</v>
      </c>
      <c r="S259">
        <v>7</v>
      </c>
      <c r="T259" s="2">
        <f>SUMIF(Q:Q,Data[[#This Row],[Order_Status]],O:O)</f>
        <v>40477276.296199858</v>
      </c>
    </row>
    <row r="260" spans="1:20" x14ac:dyDescent="0.3">
      <c r="A260" s="3">
        <v>500259</v>
      </c>
      <c r="B260" s="3">
        <v>10987</v>
      </c>
      <c r="C260" s="1">
        <v>46130</v>
      </c>
      <c r="D260" s="3">
        <v>51</v>
      </c>
      <c r="E260" t="s">
        <v>26</v>
      </c>
      <c r="F260" t="s">
        <v>22</v>
      </c>
      <c r="G260" t="s">
        <v>238</v>
      </c>
      <c r="H260" t="s">
        <v>35</v>
      </c>
      <c r="I260" t="s">
        <v>53</v>
      </c>
      <c r="J260" t="s">
        <v>54</v>
      </c>
      <c r="K260">
        <v>2</v>
      </c>
      <c r="L260" s="3">
        <v>1000.09</v>
      </c>
      <c r="M260" s="3">
        <f>Data[[#This Row],[Quantity]]*Data[[#This Row],[Unit_Price]]</f>
        <v>2000.18</v>
      </c>
      <c r="N260" s="3">
        <v>14</v>
      </c>
      <c r="O260" s="3">
        <f>Data[[#This Row],[Total_Price]]*(1-Data[[#This Row],[Discount]]/100)</f>
        <v>1720.1548</v>
      </c>
      <c r="P260" t="s">
        <v>20</v>
      </c>
      <c r="Q260" t="s">
        <v>21</v>
      </c>
      <c r="R260">
        <v>5</v>
      </c>
      <c r="S260">
        <v>2</v>
      </c>
      <c r="T260" s="2">
        <f>SUMIF(Q:Q,Data[[#This Row],[Order_Status]],O:O)</f>
        <v>40477276.296199858</v>
      </c>
    </row>
    <row r="261" spans="1:20" x14ac:dyDescent="0.3">
      <c r="A261" s="3">
        <v>500260</v>
      </c>
      <c r="B261" s="3">
        <v>10117</v>
      </c>
      <c r="C261" s="1">
        <v>46212</v>
      </c>
      <c r="D261" s="3">
        <v>34</v>
      </c>
      <c r="E261" t="s">
        <v>26</v>
      </c>
      <c r="F261" t="s">
        <v>57</v>
      </c>
      <c r="G261" t="s">
        <v>233</v>
      </c>
      <c r="H261" t="s">
        <v>17</v>
      </c>
      <c r="I261" t="s">
        <v>74</v>
      </c>
      <c r="J261" t="s">
        <v>75</v>
      </c>
      <c r="K261">
        <v>1</v>
      </c>
      <c r="L261" s="3">
        <v>390.83</v>
      </c>
      <c r="M261" s="3">
        <f>Data[[#This Row],[Quantity]]*Data[[#This Row],[Unit_Price]]</f>
        <v>390.83</v>
      </c>
      <c r="N261" s="3">
        <v>18</v>
      </c>
      <c r="O261" s="3">
        <f>Data[[#This Row],[Total_Price]]*(1-Data[[#This Row],[Discount]]/100)</f>
        <v>320.48060000000004</v>
      </c>
      <c r="P261" t="s">
        <v>20</v>
      </c>
      <c r="Q261" t="s">
        <v>21</v>
      </c>
      <c r="R261">
        <v>5</v>
      </c>
      <c r="S261">
        <v>5</v>
      </c>
      <c r="T261" s="2">
        <f>SUMIF(Q:Q,Data[[#This Row],[Order_Status]],O:O)</f>
        <v>40477276.296199858</v>
      </c>
    </row>
    <row r="262" spans="1:20" x14ac:dyDescent="0.3">
      <c r="A262" s="3">
        <v>500261</v>
      </c>
      <c r="B262" s="3">
        <v>10685</v>
      </c>
      <c r="C262" s="1">
        <v>46032</v>
      </c>
      <c r="D262" s="3">
        <v>21</v>
      </c>
      <c r="E262" t="s">
        <v>15</v>
      </c>
      <c r="F262" t="s">
        <v>42</v>
      </c>
      <c r="G262" t="s">
        <v>230</v>
      </c>
      <c r="H262" t="s">
        <v>83</v>
      </c>
      <c r="I262" t="s">
        <v>70</v>
      </c>
      <c r="J262" t="s">
        <v>120</v>
      </c>
      <c r="K262">
        <v>2</v>
      </c>
      <c r="L262" s="3">
        <v>582.44000000000005</v>
      </c>
      <c r="M262" s="3">
        <f>Data[[#This Row],[Quantity]]*Data[[#This Row],[Unit_Price]]</f>
        <v>1164.8800000000001</v>
      </c>
      <c r="N262" s="3">
        <v>15</v>
      </c>
      <c r="O262" s="3">
        <f>Data[[#This Row],[Total_Price]]*(1-Data[[#This Row],[Discount]]/100)</f>
        <v>990.14800000000002</v>
      </c>
      <c r="P262" t="s">
        <v>33</v>
      </c>
      <c r="Q262" t="s">
        <v>21</v>
      </c>
      <c r="R262">
        <v>5</v>
      </c>
      <c r="S262">
        <v>2</v>
      </c>
      <c r="T262" s="2">
        <f>SUMIF(Q:Q,Data[[#This Row],[Order_Status]],O:O)</f>
        <v>40477276.296199858</v>
      </c>
    </row>
    <row r="263" spans="1:20" x14ac:dyDescent="0.3">
      <c r="A263" s="3">
        <v>500262</v>
      </c>
      <c r="B263" s="3">
        <v>10459</v>
      </c>
      <c r="C263" s="1">
        <v>45846</v>
      </c>
      <c r="D263" s="3">
        <v>28</v>
      </c>
      <c r="E263" t="s">
        <v>26</v>
      </c>
      <c r="F263" t="s">
        <v>34</v>
      </c>
      <c r="G263" t="s">
        <v>243</v>
      </c>
      <c r="H263" t="s">
        <v>30</v>
      </c>
      <c r="I263" t="s">
        <v>39</v>
      </c>
      <c r="J263" t="s">
        <v>40</v>
      </c>
      <c r="K263">
        <v>1</v>
      </c>
      <c r="L263" s="3">
        <v>6124.39</v>
      </c>
      <c r="M263" s="3">
        <f>Data[[#This Row],[Quantity]]*Data[[#This Row],[Unit_Price]]</f>
        <v>6124.39</v>
      </c>
      <c r="N263" s="3">
        <v>5</v>
      </c>
      <c r="O263" s="3">
        <f>Data[[#This Row],[Total_Price]]*(1-Data[[#This Row],[Discount]]/100)</f>
        <v>5818.1705000000002</v>
      </c>
      <c r="P263" t="s">
        <v>20</v>
      </c>
      <c r="Q263" t="s">
        <v>21</v>
      </c>
      <c r="R263">
        <v>4</v>
      </c>
      <c r="S263">
        <v>1</v>
      </c>
      <c r="T263" s="2">
        <f>SUMIF(Q:Q,Data[[#This Row],[Order_Status]],O:O)</f>
        <v>40477276.296199858</v>
      </c>
    </row>
    <row r="264" spans="1:20" x14ac:dyDescent="0.3">
      <c r="A264" s="3">
        <v>500263</v>
      </c>
      <c r="B264" s="3">
        <v>11012</v>
      </c>
      <c r="C264" s="1">
        <v>45932</v>
      </c>
      <c r="D264" s="3">
        <v>36</v>
      </c>
      <c r="E264" t="s">
        <v>26</v>
      </c>
      <c r="F264" t="s">
        <v>34</v>
      </c>
      <c r="G264" t="s">
        <v>243</v>
      </c>
      <c r="H264" t="s">
        <v>48</v>
      </c>
      <c r="I264" t="s">
        <v>49</v>
      </c>
      <c r="J264" t="s">
        <v>138</v>
      </c>
      <c r="K264">
        <v>1</v>
      </c>
      <c r="L264" s="3">
        <v>792.38</v>
      </c>
      <c r="M264" s="3">
        <f>Data[[#This Row],[Quantity]]*Data[[#This Row],[Unit_Price]]</f>
        <v>792.38</v>
      </c>
      <c r="N264" s="3">
        <v>30</v>
      </c>
      <c r="O264" s="3">
        <f>Data[[#This Row],[Total_Price]]*(1-Data[[#This Row],[Discount]]/100)</f>
        <v>554.66599999999994</v>
      </c>
      <c r="P264" t="s">
        <v>20</v>
      </c>
      <c r="Q264" t="s">
        <v>21</v>
      </c>
      <c r="R264">
        <v>3</v>
      </c>
      <c r="S264">
        <v>3</v>
      </c>
      <c r="T264" s="2">
        <f>SUMIF(Q:Q,Data[[#This Row],[Order_Status]],O:O)</f>
        <v>40477276.296199858</v>
      </c>
    </row>
    <row r="265" spans="1:20" x14ac:dyDescent="0.3">
      <c r="A265" s="3">
        <v>500264</v>
      </c>
      <c r="B265" s="3">
        <v>11104</v>
      </c>
      <c r="C265" s="1">
        <v>46180</v>
      </c>
      <c r="D265" s="3">
        <v>32</v>
      </c>
      <c r="E265" t="s">
        <v>15</v>
      </c>
      <c r="F265" t="s">
        <v>67</v>
      </c>
      <c r="G265" t="s">
        <v>235</v>
      </c>
      <c r="H265" t="s">
        <v>23</v>
      </c>
      <c r="I265" t="s">
        <v>70</v>
      </c>
      <c r="J265" t="s">
        <v>106</v>
      </c>
      <c r="K265">
        <v>1</v>
      </c>
      <c r="L265" s="3">
        <v>2561.41</v>
      </c>
      <c r="M265" s="3">
        <f>Data[[#This Row],[Quantity]]*Data[[#This Row],[Unit_Price]]</f>
        <v>2561.41</v>
      </c>
      <c r="N265" s="3">
        <v>8</v>
      </c>
      <c r="O265" s="3">
        <f>Data[[#This Row],[Total_Price]]*(1-Data[[#This Row],[Discount]]/100)</f>
        <v>2356.4971999999998</v>
      </c>
      <c r="P265" t="s">
        <v>20</v>
      </c>
      <c r="Q265" t="s">
        <v>21</v>
      </c>
      <c r="R265">
        <v>5</v>
      </c>
      <c r="S265">
        <v>5</v>
      </c>
      <c r="T265" s="2">
        <f>SUMIF(Q:Q,Data[[#This Row],[Order_Status]],O:O)</f>
        <v>40477276.296199858</v>
      </c>
    </row>
    <row r="266" spans="1:20" x14ac:dyDescent="0.3">
      <c r="A266" s="3">
        <v>500265</v>
      </c>
      <c r="B266" s="3">
        <v>10123</v>
      </c>
      <c r="C266" s="1">
        <v>46131</v>
      </c>
      <c r="D266" s="3">
        <v>49</v>
      </c>
      <c r="E266" t="s">
        <v>26</v>
      </c>
      <c r="F266" t="s">
        <v>58</v>
      </c>
      <c r="G266" t="s">
        <v>244</v>
      </c>
      <c r="H266" t="s">
        <v>48</v>
      </c>
      <c r="I266" t="s">
        <v>79</v>
      </c>
      <c r="J266" t="s">
        <v>158</v>
      </c>
      <c r="K266">
        <v>1</v>
      </c>
      <c r="L266" s="3">
        <v>487.11</v>
      </c>
      <c r="M266" s="3">
        <f>Data[[#This Row],[Quantity]]*Data[[#This Row],[Unit_Price]]</f>
        <v>487.11</v>
      </c>
      <c r="N266" s="3">
        <v>7</v>
      </c>
      <c r="O266" s="3">
        <f>Data[[#This Row],[Total_Price]]*(1-Data[[#This Row],[Discount]]/100)</f>
        <v>453.01229999999998</v>
      </c>
      <c r="P266" t="s">
        <v>20</v>
      </c>
      <c r="Q266" t="s">
        <v>21</v>
      </c>
      <c r="R266">
        <v>4</v>
      </c>
      <c r="S266">
        <v>4</v>
      </c>
      <c r="T266" s="2">
        <f>SUMIF(Q:Q,Data[[#This Row],[Order_Status]],O:O)</f>
        <v>40477276.296199858</v>
      </c>
    </row>
    <row r="267" spans="1:20" x14ac:dyDescent="0.3">
      <c r="A267" s="3">
        <v>500266</v>
      </c>
      <c r="B267" s="3">
        <v>10826</v>
      </c>
      <c r="C267" s="1">
        <v>45873</v>
      </c>
      <c r="D267" s="3">
        <v>50</v>
      </c>
      <c r="E267" t="s">
        <v>26</v>
      </c>
      <c r="F267" t="s">
        <v>128</v>
      </c>
      <c r="G267" t="s">
        <v>233</v>
      </c>
      <c r="H267" t="s">
        <v>30</v>
      </c>
      <c r="I267" t="s">
        <v>31</v>
      </c>
      <c r="J267" t="s">
        <v>117</v>
      </c>
      <c r="K267">
        <v>1</v>
      </c>
      <c r="L267" s="3">
        <v>66551.02</v>
      </c>
      <c r="M267" s="3">
        <f>Data[[#This Row],[Quantity]]*Data[[#This Row],[Unit_Price]]</f>
        <v>66551.02</v>
      </c>
      <c r="N267" s="3">
        <v>14</v>
      </c>
      <c r="O267" s="3">
        <f>Data[[#This Row],[Total_Price]]*(1-Data[[#This Row],[Discount]]/100)</f>
        <v>57233.877200000003</v>
      </c>
      <c r="P267" t="s">
        <v>20</v>
      </c>
      <c r="Q267" t="s">
        <v>21</v>
      </c>
      <c r="R267">
        <v>5</v>
      </c>
      <c r="S267">
        <v>4</v>
      </c>
      <c r="T267" s="2">
        <f>SUMIF(Q:Q,Data[[#This Row],[Order_Status]],O:O)</f>
        <v>40477276.296199858</v>
      </c>
    </row>
    <row r="268" spans="1:20" x14ac:dyDescent="0.3">
      <c r="A268" s="3">
        <v>500267</v>
      </c>
      <c r="B268" s="3">
        <v>11091</v>
      </c>
      <c r="C268" s="1">
        <v>45957</v>
      </c>
      <c r="D268" s="3">
        <v>33</v>
      </c>
      <c r="E268" t="s">
        <v>26</v>
      </c>
      <c r="F268" t="s">
        <v>45</v>
      </c>
      <c r="G268" t="s">
        <v>243</v>
      </c>
      <c r="H268" t="s">
        <v>30</v>
      </c>
      <c r="I268" t="s">
        <v>46</v>
      </c>
      <c r="J268" t="s">
        <v>126</v>
      </c>
      <c r="K268">
        <v>2</v>
      </c>
      <c r="L268" s="3">
        <v>24087.74</v>
      </c>
      <c r="M268" s="3">
        <f>Data[[#This Row],[Quantity]]*Data[[#This Row],[Unit_Price]]</f>
        <v>48175.48</v>
      </c>
      <c r="N268" s="3">
        <v>15</v>
      </c>
      <c r="O268" s="3">
        <f>Data[[#This Row],[Total_Price]]*(1-Data[[#This Row],[Discount]]/100)</f>
        <v>40949.158000000003</v>
      </c>
      <c r="P268" t="s">
        <v>33</v>
      </c>
      <c r="Q268" t="s">
        <v>21</v>
      </c>
      <c r="R268">
        <v>3</v>
      </c>
      <c r="S268">
        <v>3</v>
      </c>
      <c r="T268" s="2">
        <f>SUMIF(Q:Q,Data[[#This Row],[Order_Status]],O:O)</f>
        <v>40477276.296199858</v>
      </c>
    </row>
    <row r="269" spans="1:20" x14ac:dyDescent="0.3">
      <c r="A269" s="3">
        <v>500268</v>
      </c>
      <c r="B269" s="3">
        <v>10586</v>
      </c>
      <c r="C269" s="1">
        <v>45841</v>
      </c>
      <c r="D269" s="3">
        <v>37</v>
      </c>
      <c r="E269" t="s">
        <v>15</v>
      </c>
      <c r="F269" t="s">
        <v>57</v>
      </c>
      <c r="G269" t="s">
        <v>233</v>
      </c>
      <c r="H269" t="s">
        <v>48</v>
      </c>
      <c r="I269" t="s">
        <v>79</v>
      </c>
      <c r="J269" t="s">
        <v>158</v>
      </c>
      <c r="K269">
        <v>1</v>
      </c>
      <c r="L269" s="3">
        <v>496.61</v>
      </c>
      <c r="M269" s="3">
        <f>Data[[#This Row],[Quantity]]*Data[[#This Row],[Unit_Price]]</f>
        <v>496.61</v>
      </c>
      <c r="N269" s="3">
        <v>9</v>
      </c>
      <c r="O269" s="3">
        <f>Data[[#This Row],[Total_Price]]*(1-Data[[#This Row],[Discount]]/100)</f>
        <v>451.91510000000005</v>
      </c>
      <c r="P269" t="s">
        <v>33</v>
      </c>
      <c r="Q269" t="s">
        <v>66</v>
      </c>
      <c r="R269">
        <v>2</v>
      </c>
      <c r="S269">
        <v>0</v>
      </c>
      <c r="T269" s="2">
        <f>SUMIF(Q:Q,Data[[#This Row],[Order_Status]],O:O)</f>
        <v>3077928.2320000008</v>
      </c>
    </row>
    <row r="270" spans="1:20" x14ac:dyDescent="0.3">
      <c r="A270" s="3">
        <v>500269</v>
      </c>
      <c r="B270" s="3">
        <v>10285</v>
      </c>
      <c r="C270" s="1">
        <v>46074</v>
      </c>
      <c r="D270" s="3">
        <v>57</v>
      </c>
      <c r="E270" t="s">
        <v>15</v>
      </c>
      <c r="F270" t="s">
        <v>145</v>
      </c>
      <c r="G270" t="s">
        <v>243</v>
      </c>
      <c r="H270" t="s">
        <v>30</v>
      </c>
      <c r="I270" t="s">
        <v>31</v>
      </c>
      <c r="J270" t="s">
        <v>139</v>
      </c>
      <c r="K270">
        <v>1</v>
      </c>
      <c r="L270" s="3">
        <v>53884.7</v>
      </c>
      <c r="M270" s="3">
        <f>Data[[#This Row],[Quantity]]*Data[[#This Row],[Unit_Price]]</f>
        <v>53884.7</v>
      </c>
      <c r="N270" s="3">
        <v>7</v>
      </c>
      <c r="O270" s="3">
        <f>Data[[#This Row],[Total_Price]]*(1-Data[[#This Row],[Discount]]/100)</f>
        <v>50112.770999999993</v>
      </c>
      <c r="P270" t="s">
        <v>51</v>
      </c>
      <c r="Q270" t="s">
        <v>21</v>
      </c>
      <c r="R270">
        <v>4</v>
      </c>
      <c r="S270">
        <v>4</v>
      </c>
      <c r="T270" s="2">
        <f>SUMIF(Q:Q,Data[[#This Row],[Order_Status]],O:O)</f>
        <v>40477276.296199858</v>
      </c>
    </row>
    <row r="271" spans="1:20" x14ac:dyDescent="0.3">
      <c r="A271" s="3">
        <v>500270</v>
      </c>
      <c r="B271" s="3">
        <v>10663</v>
      </c>
      <c r="C271" s="1">
        <v>46109</v>
      </c>
      <c r="D271" s="3">
        <v>34</v>
      </c>
      <c r="E271" t="s">
        <v>26</v>
      </c>
      <c r="F271" t="s">
        <v>67</v>
      </c>
      <c r="G271" t="s">
        <v>235</v>
      </c>
      <c r="H271" t="s">
        <v>48</v>
      </c>
      <c r="I271" t="s">
        <v>49</v>
      </c>
      <c r="J271" t="s">
        <v>138</v>
      </c>
      <c r="K271">
        <v>3</v>
      </c>
      <c r="L271" s="3">
        <v>769.77</v>
      </c>
      <c r="M271" s="3">
        <f>Data[[#This Row],[Quantity]]*Data[[#This Row],[Unit_Price]]</f>
        <v>2309.31</v>
      </c>
      <c r="N271" s="3">
        <v>17</v>
      </c>
      <c r="O271" s="3">
        <f>Data[[#This Row],[Total_Price]]*(1-Data[[#This Row],[Discount]]/100)</f>
        <v>1916.7272999999998</v>
      </c>
      <c r="P271" t="s">
        <v>51</v>
      </c>
      <c r="Q271" t="s">
        <v>21</v>
      </c>
      <c r="R271">
        <v>4</v>
      </c>
      <c r="S271">
        <v>2</v>
      </c>
      <c r="T271" s="2">
        <f>SUMIF(Q:Q,Data[[#This Row],[Order_Status]],O:O)</f>
        <v>40477276.296199858</v>
      </c>
    </row>
    <row r="272" spans="1:20" x14ac:dyDescent="0.3">
      <c r="A272" s="3">
        <v>500271</v>
      </c>
      <c r="B272" s="3">
        <v>10451</v>
      </c>
      <c r="C272" s="1">
        <v>46106</v>
      </c>
      <c r="D272" s="3">
        <v>33</v>
      </c>
      <c r="E272" t="s">
        <v>26</v>
      </c>
      <c r="F272" t="s">
        <v>27</v>
      </c>
      <c r="G272" t="s">
        <v>230</v>
      </c>
      <c r="H272" t="s">
        <v>85</v>
      </c>
      <c r="I272" t="s">
        <v>170</v>
      </c>
      <c r="J272" t="s">
        <v>171</v>
      </c>
      <c r="K272">
        <v>1</v>
      </c>
      <c r="L272" s="3">
        <v>678.63</v>
      </c>
      <c r="M272" s="3">
        <f>Data[[#This Row],[Quantity]]*Data[[#This Row],[Unit_Price]]</f>
        <v>678.63</v>
      </c>
      <c r="N272" s="3">
        <v>14</v>
      </c>
      <c r="O272" s="3">
        <f>Data[[#This Row],[Total_Price]]*(1-Data[[#This Row],[Discount]]/100)</f>
        <v>583.62180000000001</v>
      </c>
      <c r="P272" t="s">
        <v>72</v>
      </c>
      <c r="Q272" t="s">
        <v>21</v>
      </c>
      <c r="R272">
        <v>4</v>
      </c>
      <c r="S272">
        <v>3</v>
      </c>
      <c r="T272" s="2">
        <f>SUMIF(Q:Q,Data[[#This Row],[Order_Status]],O:O)</f>
        <v>40477276.296199858</v>
      </c>
    </row>
    <row r="273" spans="1:20" x14ac:dyDescent="0.3">
      <c r="A273" s="3">
        <v>500272</v>
      </c>
      <c r="B273" s="3">
        <v>11420</v>
      </c>
      <c r="C273" s="1">
        <v>45712</v>
      </c>
      <c r="D273" s="3">
        <v>40</v>
      </c>
      <c r="E273" t="s">
        <v>26</v>
      </c>
      <c r="F273" t="s">
        <v>38</v>
      </c>
      <c r="G273" t="s">
        <v>236</v>
      </c>
      <c r="H273" t="s">
        <v>17</v>
      </c>
      <c r="I273" t="s">
        <v>74</v>
      </c>
      <c r="J273" t="s">
        <v>151</v>
      </c>
      <c r="K273">
        <v>2</v>
      </c>
      <c r="L273" s="3">
        <v>176.42</v>
      </c>
      <c r="M273" s="3">
        <f>Data[[#This Row],[Quantity]]*Data[[#This Row],[Unit_Price]]</f>
        <v>352.84</v>
      </c>
      <c r="N273" s="3">
        <v>3</v>
      </c>
      <c r="O273" s="3">
        <f>Data[[#This Row],[Total_Price]]*(1-Data[[#This Row],[Discount]]/100)</f>
        <v>342.25479999999999</v>
      </c>
      <c r="P273" t="s">
        <v>41</v>
      </c>
      <c r="Q273" t="s">
        <v>21</v>
      </c>
      <c r="R273">
        <v>4</v>
      </c>
      <c r="S273">
        <v>3</v>
      </c>
      <c r="T273" s="2">
        <f>SUMIF(Q:Q,Data[[#This Row],[Order_Status]],O:O)</f>
        <v>40477276.296199858</v>
      </c>
    </row>
    <row r="274" spans="1:20" x14ac:dyDescent="0.3">
      <c r="A274" s="3">
        <v>500273</v>
      </c>
      <c r="B274" s="3">
        <v>10472</v>
      </c>
      <c r="C274" s="1">
        <v>45731</v>
      </c>
      <c r="D274" s="3">
        <v>15</v>
      </c>
      <c r="E274" t="s">
        <v>26</v>
      </c>
      <c r="F274" t="s">
        <v>27</v>
      </c>
      <c r="G274" t="s">
        <v>230</v>
      </c>
      <c r="H274" t="s">
        <v>35</v>
      </c>
      <c r="I274" t="s">
        <v>36</v>
      </c>
      <c r="J274" t="s">
        <v>182</v>
      </c>
      <c r="K274">
        <v>1</v>
      </c>
      <c r="L274" s="3">
        <v>1787.5</v>
      </c>
      <c r="M274" s="3">
        <f>Data[[#This Row],[Quantity]]*Data[[#This Row],[Unit_Price]]</f>
        <v>1787.5</v>
      </c>
      <c r="N274" s="3">
        <v>7</v>
      </c>
      <c r="O274" s="3">
        <f>Data[[#This Row],[Total_Price]]*(1-Data[[#This Row],[Discount]]/100)</f>
        <v>1662.375</v>
      </c>
      <c r="P274" t="s">
        <v>20</v>
      </c>
      <c r="Q274" t="s">
        <v>21</v>
      </c>
      <c r="R274">
        <v>5</v>
      </c>
      <c r="S274">
        <v>3</v>
      </c>
      <c r="T274" s="2">
        <f>SUMIF(Q:Q,Data[[#This Row],[Order_Status]],O:O)</f>
        <v>40477276.296199858</v>
      </c>
    </row>
    <row r="275" spans="1:20" x14ac:dyDescent="0.3">
      <c r="A275" s="3">
        <v>500274</v>
      </c>
      <c r="B275" s="3">
        <v>10248</v>
      </c>
      <c r="C275" s="1">
        <v>46238</v>
      </c>
      <c r="D275" s="3">
        <v>27</v>
      </c>
      <c r="E275" t="s">
        <v>26</v>
      </c>
      <c r="F275" t="s">
        <v>61</v>
      </c>
      <c r="G275" t="s">
        <v>239</v>
      </c>
      <c r="H275" t="s">
        <v>85</v>
      </c>
      <c r="I275" t="s">
        <v>166</v>
      </c>
      <c r="J275" t="s">
        <v>167</v>
      </c>
      <c r="K275">
        <v>1</v>
      </c>
      <c r="L275" s="3">
        <v>621.1</v>
      </c>
      <c r="M275" s="3">
        <f>Data[[#This Row],[Quantity]]*Data[[#This Row],[Unit_Price]]</f>
        <v>621.1</v>
      </c>
      <c r="N275" s="3">
        <v>15</v>
      </c>
      <c r="O275" s="3">
        <f>Data[[#This Row],[Total_Price]]*(1-Data[[#This Row],[Discount]]/100)</f>
        <v>527.93500000000006</v>
      </c>
      <c r="P275" t="s">
        <v>33</v>
      </c>
      <c r="Q275" t="s">
        <v>21</v>
      </c>
      <c r="R275">
        <v>3</v>
      </c>
      <c r="S275">
        <v>5</v>
      </c>
      <c r="T275" s="2">
        <f>SUMIF(Q:Q,Data[[#This Row],[Order_Status]],O:O)</f>
        <v>40477276.296199858</v>
      </c>
    </row>
    <row r="276" spans="1:20" x14ac:dyDescent="0.3">
      <c r="A276" s="3">
        <v>500275</v>
      </c>
      <c r="B276" s="3">
        <v>10775</v>
      </c>
      <c r="C276" s="1">
        <v>45754</v>
      </c>
      <c r="D276" s="3">
        <v>41</v>
      </c>
      <c r="E276" t="s">
        <v>15</v>
      </c>
      <c r="F276" t="s">
        <v>22</v>
      </c>
      <c r="G276" t="s">
        <v>238</v>
      </c>
      <c r="H276" t="s">
        <v>83</v>
      </c>
      <c r="I276" t="s">
        <v>70</v>
      </c>
      <c r="J276" t="s">
        <v>120</v>
      </c>
      <c r="K276">
        <v>1</v>
      </c>
      <c r="L276" s="3">
        <v>631.54</v>
      </c>
      <c r="M276" s="3">
        <f>Data[[#This Row],[Quantity]]*Data[[#This Row],[Unit_Price]]</f>
        <v>631.54</v>
      </c>
      <c r="N276" s="3">
        <v>18</v>
      </c>
      <c r="O276" s="3">
        <f>Data[[#This Row],[Total_Price]]*(1-Data[[#This Row],[Discount]]/100)</f>
        <v>517.86279999999999</v>
      </c>
      <c r="P276" t="s">
        <v>81</v>
      </c>
      <c r="Q276" t="s">
        <v>21</v>
      </c>
      <c r="R276">
        <v>4</v>
      </c>
      <c r="S276">
        <v>5</v>
      </c>
      <c r="T276" s="2">
        <f>SUMIF(Q:Q,Data[[#This Row],[Order_Status]],O:O)</f>
        <v>40477276.296199858</v>
      </c>
    </row>
    <row r="277" spans="1:20" x14ac:dyDescent="0.3">
      <c r="A277" s="3">
        <v>500276</v>
      </c>
      <c r="B277" s="3">
        <v>10897</v>
      </c>
      <c r="C277" s="1">
        <v>45696</v>
      </c>
      <c r="D277" s="3">
        <v>32</v>
      </c>
      <c r="E277" t="s">
        <v>15</v>
      </c>
      <c r="F277" t="s">
        <v>22</v>
      </c>
      <c r="G277" t="s">
        <v>238</v>
      </c>
      <c r="H277" t="s">
        <v>23</v>
      </c>
      <c r="I277" t="s">
        <v>24</v>
      </c>
      <c r="J277" t="s">
        <v>25</v>
      </c>
      <c r="K277">
        <v>1</v>
      </c>
      <c r="L277" s="3">
        <v>1812.27</v>
      </c>
      <c r="M277" s="3">
        <f>Data[[#This Row],[Quantity]]*Data[[#This Row],[Unit_Price]]</f>
        <v>1812.27</v>
      </c>
      <c r="N277" s="3">
        <v>10</v>
      </c>
      <c r="O277" s="3">
        <f>Data[[#This Row],[Total_Price]]*(1-Data[[#This Row],[Discount]]/100)</f>
        <v>1631.0430000000001</v>
      </c>
      <c r="P277" t="s">
        <v>20</v>
      </c>
      <c r="Q277" t="s">
        <v>44</v>
      </c>
      <c r="R277">
        <v>3</v>
      </c>
      <c r="S277">
        <v>2</v>
      </c>
      <c r="T277" s="2">
        <f>SUMIF(Q:Q,Data[[#This Row],[Order_Status]],O:O)</f>
        <v>1813400.6490999996</v>
      </c>
    </row>
    <row r="278" spans="1:20" x14ac:dyDescent="0.3">
      <c r="A278" s="3">
        <v>500277</v>
      </c>
      <c r="B278" s="3">
        <v>11086</v>
      </c>
      <c r="C278" s="1">
        <v>46157</v>
      </c>
      <c r="D278" s="3">
        <v>39</v>
      </c>
      <c r="E278" t="s">
        <v>26</v>
      </c>
      <c r="F278" t="s">
        <v>61</v>
      </c>
      <c r="G278" t="s">
        <v>239</v>
      </c>
      <c r="H278" t="s">
        <v>35</v>
      </c>
      <c r="I278" t="s">
        <v>36</v>
      </c>
      <c r="J278" t="s">
        <v>182</v>
      </c>
      <c r="K278">
        <v>1</v>
      </c>
      <c r="L278" s="3">
        <v>1860.95</v>
      </c>
      <c r="M278" s="3">
        <f>Data[[#This Row],[Quantity]]*Data[[#This Row],[Unit_Price]]</f>
        <v>1860.95</v>
      </c>
      <c r="N278" s="3">
        <v>14</v>
      </c>
      <c r="O278" s="3">
        <f>Data[[#This Row],[Total_Price]]*(1-Data[[#This Row],[Discount]]/100)</f>
        <v>1600.4169999999999</v>
      </c>
      <c r="P278" t="s">
        <v>20</v>
      </c>
      <c r="Q278" t="s">
        <v>21</v>
      </c>
      <c r="R278">
        <v>4</v>
      </c>
      <c r="S278">
        <v>4</v>
      </c>
      <c r="T278" s="2">
        <f>SUMIF(Q:Q,Data[[#This Row],[Order_Status]],O:O)</f>
        <v>40477276.296199858</v>
      </c>
    </row>
    <row r="279" spans="1:20" x14ac:dyDescent="0.3">
      <c r="A279" s="3">
        <v>500278</v>
      </c>
      <c r="B279" s="3">
        <v>10387</v>
      </c>
      <c r="C279" s="1">
        <v>45883</v>
      </c>
      <c r="D279" s="3">
        <v>38</v>
      </c>
      <c r="E279" t="s">
        <v>26</v>
      </c>
      <c r="F279" t="s">
        <v>34</v>
      </c>
      <c r="G279" t="s">
        <v>243</v>
      </c>
      <c r="H279" t="s">
        <v>35</v>
      </c>
      <c r="I279" t="s">
        <v>53</v>
      </c>
      <c r="J279" t="s">
        <v>68</v>
      </c>
      <c r="K279">
        <v>1</v>
      </c>
      <c r="L279" s="3">
        <v>728.02</v>
      </c>
      <c r="M279" s="3">
        <f>Data[[#This Row],[Quantity]]*Data[[#This Row],[Unit_Price]]</f>
        <v>728.02</v>
      </c>
      <c r="N279" s="3">
        <v>11</v>
      </c>
      <c r="O279" s="3">
        <f>Data[[#This Row],[Total_Price]]*(1-Data[[#This Row],[Discount]]/100)</f>
        <v>647.93780000000004</v>
      </c>
      <c r="P279" t="s">
        <v>33</v>
      </c>
      <c r="Q279" t="s">
        <v>21</v>
      </c>
      <c r="R279">
        <v>4</v>
      </c>
      <c r="S279">
        <v>2</v>
      </c>
      <c r="T279" s="2">
        <f>SUMIF(Q:Q,Data[[#This Row],[Order_Status]],O:O)</f>
        <v>40477276.296199858</v>
      </c>
    </row>
    <row r="280" spans="1:20" x14ac:dyDescent="0.3">
      <c r="A280" s="3">
        <v>500279</v>
      </c>
      <c r="B280" s="3">
        <v>10085</v>
      </c>
      <c r="C280" s="1">
        <v>45824</v>
      </c>
      <c r="D280" s="3">
        <v>25</v>
      </c>
      <c r="E280" t="s">
        <v>26</v>
      </c>
      <c r="F280" t="s">
        <v>73</v>
      </c>
      <c r="G280" t="s">
        <v>229</v>
      </c>
      <c r="H280" t="s">
        <v>30</v>
      </c>
      <c r="I280" t="s">
        <v>46</v>
      </c>
      <c r="J280" t="s">
        <v>126</v>
      </c>
      <c r="K280">
        <v>1</v>
      </c>
      <c r="L280" s="3">
        <v>24712.97</v>
      </c>
      <c r="M280" s="3">
        <f>Data[[#This Row],[Quantity]]*Data[[#This Row],[Unit_Price]]</f>
        <v>24712.97</v>
      </c>
      <c r="N280" s="3">
        <v>9</v>
      </c>
      <c r="O280" s="3">
        <f>Data[[#This Row],[Total_Price]]*(1-Data[[#This Row],[Discount]]/100)</f>
        <v>22488.8027</v>
      </c>
      <c r="P280" t="s">
        <v>33</v>
      </c>
      <c r="Q280" t="s">
        <v>21</v>
      </c>
      <c r="R280">
        <v>3</v>
      </c>
      <c r="S280">
        <v>7</v>
      </c>
      <c r="T280" s="2">
        <f>SUMIF(Q:Q,Data[[#This Row],[Order_Status]],O:O)</f>
        <v>40477276.296199858</v>
      </c>
    </row>
    <row r="281" spans="1:20" x14ac:dyDescent="0.3">
      <c r="A281" s="3">
        <v>500280</v>
      </c>
      <c r="B281" s="3">
        <v>10326</v>
      </c>
      <c r="C281" s="1">
        <v>46186</v>
      </c>
      <c r="D281" s="3">
        <v>21</v>
      </c>
      <c r="E281" t="s">
        <v>15</v>
      </c>
      <c r="F281" t="s">
        <v>38</v>
      </c>
      <c r="G281" t="s">
        <v>236</v>
      </c>
      <c r="H281" t="s">
        <v>17</v>
      </c>
      <c r="I281" t="s">
        <v>18</v>
      </c>
      <c r="J281" t="s">
        <v>179</v>
      </c>
      <c r="K281">
        <v>1</v>
      </c>
      <c r="L281" s="3">
        <v>52.65</v>
      </c>
      <c r="M281" s="3">
        <f>Data[[#This Row],[Quantity]]*Data[[#This Row],[Unit_Price]]</f>
        <v>52.65</v>
      </c>
      <c r="N281" s="3">
        <v>6</v>
      </c>
      <c r="O281" s="3">
        <f>Data[[#This Row],[Total_Price]]*(1-Data[[#This Row],[Discount]]/100)</f>
        <v>49.490999999999993</v>
      </c>
      <c r="P281" t="s">
        <v>20</v>
      </c>
      <c r="Q281" t="s">
        <v>21</v>
      </c>
      <c r="R281">
        <v>4</v>
      </c>
      <c r="S281">
        <v>5</v>
      </c>
      <c r="T281" s="2">
        <f>SUMIF(Q:Q,Data[[#This Row],[Order_Status]],O:O)</f>
        <v>40477276.296199858</v>
      </c>
    </row>
    <row r="282" spans="1:20" x14ac:dyDescent="0.3">
      <c r="A282" s="3">
        <v>500281</v>
      </c>
      <c r="B282" s="3">
        <v>10421</v>
      </c>
      <c r="C282" s="1">
        <v>46150</v>
      </c>
      <c r="D282" s="3">
        <v>57</v>
      </c>
      <c r="E282" t="s">
        <v>15</v>
      </c>
      <c r="F282" t="s">
        <v>34</v>
      </c>
      <c r="G282" t="s">
        <v>243</v>
      </c>
      <c r="H282" t="s">
        <v>48</v>
      </c>
      <c r="I282" t="s">
        <v>49</v>
      </c>
      <c r="J282" t="s">
        <v>168</v>
      </c>
      <c r="K282">
        <v>1</v>
      </c>
      <c r="L282" s="3">
        <v>599.57000000000005</v>
      </c>
      <c r="M282" s="3">
        <f>Data[[#This Row],[Quantity]]*Data[[#This Row],[Unit_Price]]</f>
        <v>599.57000000000005</v>
      </c>
      <c r="N282" s="3">
        <v>26</v>
      </c>
      <c r="O282" s="3">
        <f>Data[[#This Row],[Total_Price]]*(1-Data[[#This Row],[Discount]]/100)</f>
        <v>443.68180000000001</v>
      </c>
      <c r="P282" t="s">
        <v>51</v>
      </c>
      <c r="Q282" t="s">
        <v>21</v>
      </c>
      <c r="R282">
        <v>5</v>
      </c>
      <c r="S282">
        <v>2</v>
      </c>
      <c r="T282" s="2">
        <f>SUMIF(Q:Q,Data[[#This Row],[Order_Status]],O:O)</f>
        <v>40477276.296199858</v>
      </c>
    </row>
    <row r="283" spans="1:20" x14ac:dyDescent="0.3">
      <c r="A283" s="3">
        <v>500282</v>
      </c>
      <c r="B283" s="3">
        <v>10381</v>
      </c>
      <c r="C283" s="1">
        <v>45925</v>
      </c>
      <c r="D283" s="3">
        <v>25</v>
      </c>
      <c r="E283" t="s">
        <v>26</v>
      </c>
      <c r="F283" t="s">
        <v>110</v>
      </c>
      <c r="G283" t="s">
        <v>229</v>
      </c>
      <c r="H283" t="s">
        <v>23</v>
      </c>
      <c r="I283" t="s">
        <v>70</v>
      </c>
      <c r="J283" t="s">
        <v>97</v>
      </c>
      <c r="K283">
        <v>2</v>
      </c>
      <c r="L283" s="3">
        <v>1892.29</v>
      </c>
      <c r="M283" s="3">
        <f>Data[[#This Row],[Quantity]]*Data[[#This Row],[Unit_Price]]</f>
        <v>3784.58</v>
      </c>
      <c r="N283" s="3">
        <v>3</v>
      </c>
      <c r="O283" s="3">
        <f>Data[[#This Row],[Total_Price]]*(1-Data[[#This Row],[Discount]]/100)</f>
        <v>3671.0425999999998</v>
      </c>
      <c r="P283" t="s">
        <v>33</v>
      </c>
      <c r="Q283" t="s">
        <v>21</v>
      </c>
      <c r="R283">
        <v>5</v>
      </c>
      <c r="S283">
        <v>2</v>
      </c>
      <c r="T283" s="2">
        <f>SUMIF(Q:Q,Data[[#This Row],[Order_Status]],O:O)</f>
        <v>40477276.296199858</v>
      </c>
    </row>
    <row r="284" spans="1:20" x14ac:dyDescent="0.3">
      <c r="A284" s="3">
        <v>500283</v>
      </c>
      <c r="B284" s="3">
        <v>10192</v>
      </c>
      <c r="C284" s="1">
        <v>45977</v>
      </c>
      <c r="D284" s="3">
        <v>43</v>
      </c>
      <c r="E284" t="s">
        <v>26</v>
      </c>
      <c r="F284" t="s">
        <v>110</v>
      </c>
      <c r="G284" t="s">
        <v>229</v>
      </c>
      <c r="H284" t="s">
        <v>30</v>
      </c>
      <c r="I284" t="s">
        <v>39</v>
      </c>
      <c r="J284" t="s">
        <v>40</v>
      </c>
      <c r="K284">
        <v>1</v>
      </c>
      <c r="L284" s="3">
        <v>6310.37</v>
      </c>
      <c r="M284" s="3">
        <f>Data[[#This Row],[Quantity]]*Data[[#This Row],[Unit_Price]]</f>
        <v>6310.37</v>
      </c>
      <c r="N284" s="3">
        <v>22</v>
      </c>
      <c r="O284" s="3">
        <f>Data[[#This Row],[Total_Price]]*(1-Data[[#This Row],[Discount]]/100)</f>
        <v>4922.0886</v>
      </c>
      <c r="P284" t="s">
        <v>51</v>
      </c>
      <c r="Q284" t="s">
        <v>21</v>
      </c>
      <c r="R284">
        <v>5</v>
      </c>
      <c r="S284">
        <v>4</v>
      </c>
      <c r="T284" s="2">
        <f>SUMIF(Q:Q,Data[[#This Row],[Order_Status]],O:O)</f>
        <v>40477276.296199858</v>
      </c>
    </row>
    <row r="285" spans="1:20" x14ac:dyDescent="0.3">
      <c r="A285" s="3">
        <v>500284</v>
      </c>
      <c r="B285" s="3">
        <v>10273</v>
      </c>
      <c r="C285" s="1">
        <v>45665</v>
      </c>
      <c r="D285" s="3">
        <v>47</v>
      </c>
      <c r="E285" t="s">
        <v>15</v>
      </c>
      <c r="F285" t="s">
        <v>73</v>
      </c>
      <c r="G285" t="s">
        <v>229</v>
      </c>
      <c r="H285" t="s">
        <v>30</v>
      </c>
      <c r="I285" t="s">
        <v>31</v>
      </c>
      <c r="J285" t="s">
        <v>117</v>
      </c>
      <c r="K285">
        <v>1</v>
      </c>
      <c r="L285" s="3">
        <v>70182.64</v>
      </c>
      <c r="M285" s="3">
        <f>Data[[#This Row],[Quantity]]*Data[[#This Row],[Unit_Price]]</f>
        <v>70182.64</v>
      </c>
      <c r="N285" s="3">
        <v>9</v>
      </c>
      <c r="O285" s="3">
        <f>Data[[#This Row],[Total_Price]]*(1-Data[[#This Row],[Discount]]/100)</f>
        <v>63866.202400000002</v>
      </c>
      <c r="P285" t="s">
        <v>41</v>
      </c>
      <c r="Q285" t="s">
        <v>21</v>
      </c>
      <c r="R285">
        <v>3</v>
      </c>
      <c r="S285">
        <v>6</v>
      </c>
      <c r="T285" s="2">
        <f>SUMIF(Q:Q,Data[[#This Row],[Order_Status]],O:O)</f>
        <v>40477276.296199858</v>
      </c>
    </row>
    <row r="286" spans="1:20" x14ac:dyDescent="0.3">
      <c r="A286" s="3">
        <v>500285</v>
      </c>
      <c r="B286" s="3">
        <v>10339</v>
      </c>
      <c r="C286" s="1">
        <v>46095</v>
      </c>
      <c r="D286" s="3">
        <v>39</v>
      </c>
      <c r="E286" t="s">
        <v>15</v>
      </c>
      <c r="F286" t="s">
        <v>34</v>
      </c>
      <c r="G286" t="s">
        <v>243</v>
      </c>
      <c r="H286" t="s">
        <v>30</v>
      </c>
      <c r="I286" t="s">
        <v>39</v>
      </c>
      <c r="J286" t="s">
        <v>96</v>
      </c>
      <c r="K286">
        <v>2</v>
      </c>
      <c r="L286" s="3">
        <v>5321.7</v>
      </c>
      <c r="M286" s="3">
        <f>Data[[#This Row],[Quantity]]*Data[[#This Row],[Unit_Price]]</f>
        <v>10643.4</v>
      </c>
      <c r="N286" s="3">
        <v>12</v>
      </c>
      <c r="O286" s="3">
        <f>Data[[#This Row],[Total_Price]]*(1-Data[[#This Row],[Discount]]/100)</f>
        <v>9366.1919999999991</v>
      </c>
      <c r="P286" t="s">
        <v>33</v>
      </c>
      <c r="Q286" t="s">
        <v>21</v>
      </c>
      <c r="R286">
        <v>5</v>
      </c>
      <c r="S286">
        <v>3</v>
      </c>
      <c r="T286" s="2">
        <f>SUMIF(Q:Q,Data[[#This Row],[Order_Status]],O:O)</f>
        <v>40477276.296199858</v>
      </c>
    </row>
    <row r="287" spans="1:20" x14ac:dyDescent="0.3">
      <c r="A287" s="3">
        <v>500286</v>
      </c>
      <c r="B287" s="3">
        <v>10893</v>
      </c>
      <c r="C287" s="1">
        <v>45888</v>
      </c>
      <c r="D287" s="3">
        <v>46</v>
      </c>
      <c r="E287" t="s">
        <v>26</v>
      </c>
      <c r="F287" t="s">
        <v>34</v>
      </c>
      <c r="G287" t="s">
        <v>243</v>
      </c>
      <c r="H287" t="s">
        <v>30</v>
      </c>
      <c r="I287" t="s">
        <v>46</v>
      </c>
      <c r="J287" t="s">
        <v>126</v>
      </c>
      <c r="K287">
        <v>2</v>
      </c>
      <c r="L287" s="3">
        <v>26141.599999999999</v>
      </c>
      <c r="M287" s="3">
        <f>Data[[#This Row],[Quantity]]*Data[[#This Row],[Unit_Price]]</f>
        <v>52283.199999999997</v>
      </c>
      <c r="N287" s="3">
        <v>21</v>
      </c>
      <c r="O287" s="3">
        <f>Data[[#This Row],[Total_Price]]*(1-Data[[#This Row],[Discount]]/100)</f>
        <v>41303.728000000003</v>
      </c>
      <c r="P287" t="s">
        <v>33</v>
      </c>
      <c r="Q287" t="s">
        <v>66</v>
      </c>
      <c r="R287">
        <v>5</v>
      </c>
      <c r="S287">
        <v>0</v>
      </c>
      <c r="T287" s="2">
        <f>SUMIF(Q:Q,Data[[#This Row],[Order_Status]],O:O)</f>
        <v>3077928.2320000008</v>
      </c>
    </row>
    <row r="288" spans="1:20" x14ac:dyDescent="0.3">
      <c r="A288" s="3">
        <v>500287</v>
      </c>
      <c r="B288" s="3">
        <v>10820</v>
      </c>
      <c r="C288" s="1">
        <v>46198</v>
      </c>
      <c r="D288" s="3">
        <v>46</v>
      </c>
      <c r="E288" t="s">
        <v>15</v>
      </c>
      <c r="F288" t="s">
        <v>107</v>
      </c>
      <c r="G288" t="s">
        <v>231</v>
      </c>
      <c r="H288" t="s">
        <v>23</v>
      </c>
      <c r="I288" t="s">
        <v>59</v>
      </c>
      <c r="J288" t="s">
        <v>95</v>
      </c>
      <c r="K288">
        <v>4</v>
      </c>
      <c r="L288" s="3">
        <v>1365.45</v>
      </c>
      <c r="M288" s="3">
        <f>Data[[#This Row],[Quantity]]*Data[[#This Row],[Unit_Price]]</f>
        <v>5461.8</v>
      </c>
      <c r="N288" s="3">
        <v>9</v>
      </c>
      <c r="O288" s="3">
        <f>Data[[#This Row],[Total_Price]]*(1-Data[[#This Row],[Discount]]/100)</f>
        <v>4970.2380000000003</v>
      </c>
      <c r="P288" t="s">
        <v>51</v>
      </c>
      <c r="Q288" t="s">
        <v>21</v>
      </c>
      <c r="R288">
        <v>4</v>
      </c>
      <c r="S288">
        <v>4</v>
      </c>
      <c r="T288" s="2">
        <f>SUMIF(Q:Q,Data[[#This Row],[Order_Status]],O:O)</f>
        <v>40477276.296199858</v>
      </c>
    </row>
    <row r="289" spans="1:20" x14ac:dyDescent="0.3">
      <c r="A289" s="3">
        <v>500288</v>
      </c>
      <c r="B289" s="3">
        <v>11238</v>
      </c>
      <c r="C289" s="1">
        <v>46219</v>
      </c>
      <c r="D289" s="3">
        <v>28</v>
      </c>
      <c r="E289" t="s">
        <v>15</v>
      </c>
      <c r="F289" t="s">
        <v>22</v>
      </c>
      <c r="G289" t="s">
        <v>238</v>
      </c>
      <c r="H289" t="s">
        <v>23</v>
      </c>
      <c r="I289" t="s">
        <v>59</v>
      </c>
      <c r="J289" t="s">
        <v>95</v>
      </c>
      <c r="K289">
        <v>3</v>
      </c>
      <c r="L289" s="3">
        <v>1289.71</v>
      </c>
      <c r="M289" s="3">
        <f>Data[[#This Row],[Quantity]]*Data[[#This Row],[Unit_Price]]</f>
        <v>3869.13</v>
      </c>
      <c r="N289" s="3">
        <v>25</v>
      </c>
      <c r="O289" s="3">
        <f>Data[[#This Row],[Total_Price]]*(1-Data[[#This Row],[Discount]]/100)</f>
        <v>2901.8474999999999</v>
      </c>
      <c r="P289" t="s">
        <v>20</v>
      </c>
      <c r="Q289" t="s">
        <v>21</v>
      </c>
      <c r="R289">
        <v>5</v>
      </c>
      <c r="S289">
        <v>3</v>
      </c>
      <c r="T289" s="2">
        <f>SUMIF(Q:Q,Data[[#This Row],[Order_Status]],O:O)</f>
        <v>40477276.296199858</v>
      </c>
    </row>
    <row r="290" spans="1:20" x14ac:dyDescent="0.3">
      <c r="A290" s="3">
        <v>500289</v>
      </c>
      <c r="B290" s="3">
        <v>10835</v>
      </c>
      <c r="C290" s="1">
        <v>45680</v>
      </c>
      <c r="D290" s="3">
        <v>34</v>
      </c>
      <c r="E290" t="s">
        <v>15</v>
      </c>
      <c r="F290" t="s">
        <v>161</v>
      </c>
      <c r="G290" t="s">
        <v>242</v>
      </c>
      <c r="H290" t="s">
        <v>83</v>
      </c>
      <c r="I290" t="s">
        <v>141</v>
      </c>
      <c r="J290" t="s">
        <v>183</v>
      </c>
      <c r="K290">
        <v>1</v>
      </c>
      <c r="L290" s="3">
        <v>810.82</v>
      </c>
      <c r="M290" s="3">
        <f>Data[[#This Row],[Quantity]]*Data[[#This Row],[Unit_Price]]</f>
        <v>810.82</v>
      </c>
      <c r="N290" s="3">
        <v>2</v>
      </c>
      <c r="O290" s="3">
        <f>Data[[#This Row],[Total_Price]]*(1-Data[[#This Row],[Discount]]/100)</f>
        <v>794.60360000000003</v>
      </c>
      <c r="P290" t="s">
        <v>20</v>
      </c>
      <c r="Q290" t="s">
        <v>21</v>
      </c>
      <c r="R290">
        <v>4</v>
      </c>
      <c r="S290">
        <v>3</v>
      </c>
      <c r="T290" s="2">
        <f>SUMIF(Q:Q,Data[[#This Row],[Order_Status]],O:O)</f>
        <v>40477276.296199858</v>
      </c>
    </row>
    <row r="291" spans="1:20" x14ac:dyDescent="0.3">
      <c r="A291" s="3">
        <v>500290</v>
      </c>
      <c r="B291" s="3">
        <v>10317</v>
      </c>
      <c r="C291" s="1">
        <v>46255</v>
      </c>
      <c r="D291" s="3">
        <v>42</v>
      </c>
      <c r="E291" t="s">
        <v>15</v>
      </c>
      <c r="F291" t="s">
        <v>73</v>
      </c>
      <c r="G291" t="s">
        <v>229</v>
      </c>
      <c r="H291" t="s">
        <v>48</v>
      </c>
      <c r="I291" t="s">
        <v>49</v>
      </c>
      <c r="J291" t="s">
        <v>138</v>
      </c>
      <c r="K291">
        <v>1</v>
      </c>
      <c r="L291" s="3">
        <v>762.55</v>
      </c>
      <c r="M291" s="3">
        <f>Data[[#This Row],[Quantity]]*Data[[#This Row],[Unit_Price]]</f>
        <v>762.55</v>
      </c>
      <c r="N291" s="3">
        <v>23</v>
      </c>
      <c r="O291" s="3">
        <f>Data[[#This Row],[Total_Price]]*(1-Data[[#This Row],[Discount]]/100)</f>
        <v>587.1635</v>
      </c>
      <c r="P291" t="s">
        <v>51</v>
      </c>
      <c r="Q291" t="s">
        <v>21</v>
      </c>
      <c r="R291">
        <v>4</v>
      </c>
      <c r="S291">
        <v>6</v>
      </c>
      <c r="T291" s="2">
        <f>SUMIF(Q:Q,Data[[#This Row],[Order_Status]],O:O)</f>
        <v>40477276.296199858</v>
      </c>
    </row>
    <row r="292" spans="1:20" x14ac:dyDescent="0.3">
      <c r="A292" s="3">
        <v>500291</v>
      </c>
      <c r="B292" s="3">
        <v>11083</v>
      </c>
      <c r="C292" s="1">
        <v>46122</v>
      </c>
      <c r="D292" s="3">
        <v>30</v>
      </c>
      <c r="E292" t="s">
        <v>26</v>
      </c>
      <c r="F292" t="s">
        <v>110</v>
      </c>
      <c r="G292" t="s">
        <v>229</v>
      </c>
      <c r="H292" t="s">
        <v>30</v>
      </c>
      <c r="I292" t="s">
        <v>31</v>
      </c>
      <c r="J292" t="s">
        <v>94</v>
      </c>
      <c r="K292">
        <v>1</v>
      </c>
      <c r="L292" s="3">
        <v>39791.699999999997</v>
      </c>
      <c r="M292" s="3">
        <f>Data[[#This Row],[Quantity]]*Data[[#This Row],[Unit_Price]]</f>
        <v>39791.699999999997</v>
      </c>
      <c r="N292" s="3">
        <v>22</v>
      </c>
      <c r="O292" s="3">
        <f>Data[[#This Row],[Total_Price]]*(1-Data[[#This Row],[Discount]]/100)</f>
        <v>31037.525999999998</v>
      </c>
      <c r="P292" t="s">
        <v>33</v>
      </c>
      <c r="Q292" t="s">
        <v>21</v>
      </c>
      <c r="R292">
        <v>4</v>
      </c>
      <c r="S292">
        <v>5</v>
      </c>
      <c r="T292" s="2">
        <f>SUMIF(Q:Q,Data[[#This Row],[Order_Status]],O:O)</f>
        <v>40477276.296199858</v>
      </c>
    </row>
    <row r="293" spans="1:20" x14ac:dyDescent="0.3">
      <c r="A293" s="3">
        <v>500292</v>
      </c>
      <c r="B293" s="3">
        <v>11286</v>
      </c>
      <c r="C293" s="1">
        <v>45746</v>
      </c>
      <c r="D293" s="3">
        <v>19</v>
      </c>
      <c r="E293" t="s">
        <v>15</v>
      </c>
      <c r="F293" t="s">
        <v>57</v>
      </c>
      <c r="G293" t="s">
        <v>233</v>
      </c>
      <c r="H293" t="s">
        <v>30</v>
      </c>
      <c r="I293" t="s">
        <v>31</v>
      </c>
      <c r="J293" t="s">
        <v>94</v>
      </c>
      <c r="K293">
        <v>2</v>
      </c>
      <c r="L293" s="3">
        <v>39901.29</v>
      </c>
      <c r="M293" s="3">
        <f>Data[[#This Row],[Quantity]]*Data[[#This Row],[Unit_Price]]</f>
        <v>79802.58</v>
      </c>
      <c r="N293" s="3">
        <v>14</v>
      </c>
      <c r="O293" s="3">
        <f>Data[[#This Row],[Total_Price]]*(1-Data[[#This Row],[Discount]]/100)</f>
        <v>68630.218800000002</v>
      </c>
      <c r="P293" t="s">
        <v>51</v>
      </c>
      <c r="Q293" t="s">
        <v>21</v>
      </c>
      <c r="R293">
        <v>4</v>
      </c>
      <c r="S293">
        <v>6</v>
      </c>
      <c r="T293" s="2">
        <f>SUMIF(Q:Q,Data[[#This Row],[Order_Status]],O:O)</f>
        <v>40477276.296199858</v>
      </c>
    </row>
    <row r="294" spans="1:20" x14ac:dyDescent="0.3">
      <c r="A294" s="3">
        <v>500293</v>
      </c>
      <c r="B294" s="3">
        <v>10888</v>
      </c>
      <c r="C294" s="1">
        <v>46077</v>
      </c>
      <c r="D294" s="3">
        <v>30</v>
      </c>
      <c r="E294" t="s">
        <v>15</v>
      </c>
      <c r="F294" t="s">
        <v>78</v>
      </c>
      <c r="G294" t="s">
        <v>242</v>
      </c>
      <c r="H294" t="s">
        <v>35</v>
      </c>
      <c r="I294" t="s">
        <v>112</v>
      </c>
      <c r="J294" t="s">
        <v>147</v>
      </c>
      <c r="K294">
        <v>1</v>
      </c>
      <c r="L294" s="3">
        <v>6015.36</v>
      </c>
      <c r="M294" s="3">
        <f>Data[[#This Row],[Quantity]]*Data[[#This Row],[Unit_Price]]</f>
        <v>6015.36</v>
      </c>
      <c r="N294" s="3">
        <v>11</v>
      </c>
      <c r="O294" s="3">
        <f>Data[[#This Row],[Total_Price]]*(1-Data[[#This Row],[Discount]]/100)</f>
        <v>5353.6704</v>
      </c>
      <c r="P294" t="s">
        <v>72</v>
      </c>
      <c r="Q294" t="s">
        <v>21</v>
      </c>
      <c r="R294">
        <v>4</v>
      </c>
      <c r="S294">
        <v>4</v>
      </c>
      <c r="T294" s="2">
        <f>SUMIF(Q:Q,Data[[#This Row],[Order_Status]],O:O)</f>
        <v>40477276.296199858</v>
      </c>
    </row>
    <row r="295" spans="1:20" x14ac:dyDescent="0.3">
      <c r="A295" s="3">
        <v>500294</v>
      </c>
      <c r="B295" s="3">
        <v>10195</v>
      </c>
      <c r="C295" s="1">
        <v>46199</v>
      </c>
      <c r="D295" s="3">
        <v>36</v>
      </c>
      <c r="E295" t="s">
        <v>15</v>
      </c>
      <c r="F295" t="s">
        <v>34</v>
      </c>
      <c r="G295" t="s">
        <v>243</v>
      </c>
      <c r="H295" t="s">
        <v>17</v>
      </c>
      <c r="I295" t="s">
        <v>74</v>
      </c>
      <c r="J295" t="s">
        <v>75</v>
      </c>
      <c r="K295">
        <v>1</v>
      </c>
      <c r="L295" s="3">
        <v>383.17</v>
      </c>
      <c r="M295" s="3">
        <f>Data[[#This Row],[Quantity]]*Data[[#This Row],[Unit_Price]]</f>
        <v>383.17</v>
      </c>
      <c r="N295" s="3">
        <v>24</v>
      </c>
      <c r="O295" s="3">
        <f>Data[[#This Row],[Total_Price]]*(1-Data[[#This Row],[Discount]]/100)</f>
        <v>291.20920000000001</v>
      </c>
      <c r="P295" t="s">
        <v>20</v>
      </c>
      <c r="Q295" t="s">
        <v>21</v>
      </c>
      <c r="R295">
        <v>5</v>
      </c>
      <c r="S295">
        <v>2</v>
      </c>
      <c r="T295" s="2">
        <f>SUMIF(Q:Q,Data[[#This Row],[Order_Status]],O:O)</f>
        <v>40477276.296199858</v>
      </c>
    </row>
    <row r="296" spans="1:20" x14ac:dyDescent="0.3">
      <c r="A296" s="3">
        <v>500295</v>
      </c>
      <c r="B296" s="3">
        <v>10143</v>
      </c>
      <c r="C296" s="1">
        <v>46022</v>
      </c>
      <c r="D296" s="3">
        <v>16</v>
      </c>
      <c r="E296" t="s">
        <v>15</v>
      </c>
      <c r="F296" t="s">
        <v>88</v>
      </c>
      <c r="G296" t="s">
        <v>241</v>
      </c>
      <c r="H296" t="s">
        <v>48</v>
      </c>
      <c r="I296" t="s">
        <v>98</v>
      </c>
      <c r="J296" t="s">
        <v>99</v>
      </c>
      <c r="K296">
        <v>2</v>
      </c>
      <c r="L296" s="3">
        <v>387.73</v>
      </c>
      <c r="M296" s="3">
        <f>Data[[#This Row],[Quantity]]*Data[[#This Row],[Unit_Price]]</f>
        <v>775.46</v>
      </c>
      <c r="N296" s="3">
        <v>5</v>
      </c>
      <c r="O296" s="3">
        <f>Data[[#This Row],[Total_Price]]*(1-Data[[#This Row],[Discount]]/100)</f>
        <v>736.68700000000001</v>
      </c>
      <c r="P296" t="s">
        <v>33</v>
      </c>
      <c r="Q296" t="s">
        <v>21</v>
      </c>
      <c r="R296">
        <v>5</v>
      </c>
      <c r="S296">
        <v>4</v>
      </c>
      <c r="T296" s="2">
        <f>SUMIF(Q:Q,Data[[#This Row],[Order_Status]],O:O)</f>
        <v>40477276.296199858</v>
      </c>
    </row>
    <row r="297" spans="1:20" x14ac:dyDescent="0.3">
      <c r="A297" s="3">
        <v>500296</v>
      </c>
      <c r="B297" s="3">
        <v>10339</v>
      </c>
      <c r="C297" s="1">
        <v>46223</v>
      </c>
      <c r="D297" s="3">
        <v>39</v>
      </c>
      <c r="E297" t="s">
        <v>15</v>
      </c>
      <c r="F297" t="s">
        <v>34</v>
      </c>
      <c r="G297" t="s">
        <v>243</v>
      </c>
      <c r="H297" t="s">
        <v>17</v>
      </c>
      <c r="I297" t="s">
        <v>74</v>
      </c>
      <c r="J297" t="s">
        <v>75</v>
      </c>
      <c r="K297">
        <v>1</v>
      </c>
      <c r="L297" s="3">
        <v>375.82</v>
      </c>
      <c r="M297" s="3">
        <f>Data[[#This Row],[Quantity]]*Data[[#This Row],[Unit_Price]]</f>
        <v>375.82</v>
      </c>
      <c r="N297" s="3">
        <v>13</v>
      </c>
      <c r="O297" s="3">
        <f>Data[[#This Row],[Total_Price]]*(1-Data[[#This Row],[Discount]]/100)</f>
        <v>326.96339999999998</v>
      </c>
      <c r="P297" t="s">
        <v>20</v>
      </c>
      <c r="Q297" t="s">
        <v>21</v>
      </c>
      <c r="R297">
        <v>2</v>
      </c>
      <c r="S297">
        <v>4</v>
      </c>
      <c r="T297" s="2">
        <f>SUMIF(Q:Q,Data[[#This Row],[Order_Status]],O:O)</f>
        <v>40477276.296199858</v>
      </c>
    </row>
    <row r="298" spans="1:20" x14ac:dyDescent="0.3">
      <c r="A298" s="3">
        <v>500297</v>
      </c>
      <c r="B298" s="3">
        <v>11303</v>
      </c>
      <c r="C298" s="1">
        <v>45684</v>
      </c>
      <c r="D298" s="3">
        <v>32</v>
      </c>
      <c r="E298" t="s">
        <v>26</v>
      </c>
      <c r="F298" t="s">
        <v>57</v>
      </c>
      <c r="G298" t="s">
        <v>233</v>
      </c>
      <c r="H298" t="s">
        <v>48</v>
      </c>
      <c r="I298" t="s">
        <v>124</v>
      </c>
      <c r="J298" t="s">
        <v>131</v>
      </c>
      <c r="K298">
        <v>5</v>
      </c>
      <c r="L298" s="3">
        <v>395.45</v>
      </c>
      <c r="M298" s="3">
        <f>Data[[#This Row],[Quantity]]*Data[[#This Row],[Unit_Price]]</f>
        <v>1977.25</v>
      </c>
      <c r="N298" s="3">
        <v>20</v>
      </c>
      <c r="O298" s="3">
        <f>Data[[#This Row],[Total_Price]]*(1-Data[[#This Row],[Discount]]/100)</f>
        <v>1581.8000000000002</v>
      </c>
      <c r="P298" t="s">
        <v>72</v>
      </c>
      <c r="Q298" t="s">
        <v>21</v>
      </c>
      <c r="R298">
        <v>5</v>
      </c>
      <c r="S298">
        <v>5</v>
      </c>
      <c r="T298" s="2">
        <f>SUMIF(Q:Q,Data[[#This Row],[Order_Status]],O:O)</f>
        <v>40477276.296199858</v>
      </c>
    </row>
    <row r="299" spans="1:20" x14ac:dyDescent="0.3">
      <c r="A299" s="3">
        <v>500298</v>
      </c>
      <c r="B299" s="3">
        <v>10552</v>
      </c>
      <c r="C299" s="1">
        <v>46207</v>
      </c>
      <c r="D299" s="3">
        <v>32</v>
      </c>
      <c r="E299" t="s">
        <v>26</v>
      </c>
      <c r="F299" t="s">
        <v>45</v>
      </c>
      <c r="G299" t="s">
        <v>243</v>
      </c>
      <c r="H299" t="s">
        <v>30</v>
      </c>
      <c r="I299" t="s">
        <v>39</v>
      </c>
      <c r="J299" t="s">
        <v>96</v>
      </c>
      <c r="K299">
        <v>1</v>
      </c>
      <c r="L299" s="3">
        <v>5635.95</v>
      </c>
      <c r="M299" s="3">
        <f>Data[[#This Row],[Quantity]]*Data[[#This Row],[Unit_Price]]</f>
        <v>5635.95</v>
      </c>
      <c r="N299" s="3">
        <v>26</v>
      </c>
      <c r="O299" s="3">
        <f>Data[[#This Row],[Total_Price]]*(1-Data[[#This Row],[Discount]]/100)</f>
        <v>4170.6030000000001</v>
      </c>
      <c r="P299" t="s">
        <v>33</v>
      </c>
      <c r="Q299" t="s">
        <v>44</v>
      </c>
      <c r="R299">
        <v>4</v>
      </c>
      <c r="S299">
        <v>1</v>
      </c>
      <c r="T299" s="2">
        <f>SUMIF(Q:Q,Data[[#This Row],[Order_Status]],O:O)</f>
        <v>1813400.6490999996</v>
      </c>
    </row>
    <row r="300" spans="1:20" x14ac:dyDescent="0.3">
      <c r="A300" s="3">
        <v>500299</v>
      </c>
      <c r="B300" s="3">
        <v>10336</v>
      </c>
      <c r="C300" s="1">
        <v>46126</v>
      </c>
      <c r="D300" s="3">
        <v>32</v>
      </c>
      <c r="E300" t="s">
        <v>26</v>
      </c>
      <c r="F300" t="s">
        <v>130</v>
      </c>
      <c r="G300" t="s">
        <v>228</v>
      </c>
      <c r="H300" t="s">
        <v>35</v>
      </c>
      <c r="I300" t="s">
        <v>112</v>
      </c>
      <c r="J300" t="s">
        <v>113</v>
      </c>
      <c r="K300">
        <v>1</v>
      </c>
      <c r="L300" s="3">
        <v>6627.89</v>
      </c>
      <c r="M300" s="3">
        <f>Data[[#This Row],[Quantity]]*Data[[#This Row],[Unit_Price]]</f>
        <v>6627.89</v>
      </c>
      <c r="N300" s="3">
        <v>21</v>
      </c>
      <c r="O300" s="3">
        <f>Data[[#This Row],[Total_Price]]*(1-Data[[#This Row],[Discount]]/100)</f>
        <v>5236.0331000000006</v>
      </c>
      <c r="P300" t="s">
        <v>33</v>
      </c>
      <c r="Q300" t="s">
        <v>21</v>
      </c>
      <c r="R300">
        <v>4</v>
      </c>
      <c r="S300">
        <v>3</v>
      </c>
      <c r="T300" s="2">
        <f>SUMIF(Q:Q,Data[[#This Row],[Order_Status]],O:O)</f>
        <v>40477276.296199858</v>
      </c>
    </row>
    <row r="301" spans="1:20" x14ac:dyDescent="0.3">
      <c r="A301" s="3">
        <v>500300</v>
      </c>
      <c r="B301" s="3">
        <v>10793</v>
      </c>
      <c r="C301" s="1">
        <v>46149</v>
      </c>
      <c r="D301" s="3">
        <v>37</v>
      </c>
      <c r="E301" t="s">
        <v>15</v>
      </c>
      <c r="F301" t="s">
        <v>145</v>
      </c>
      <c r="G301" t="s">
        <v>243</v>
      </c>
      <c r="H301" t="s">
        <v>30</v>
      </c>
      <c r="I301" t="s">
        <v>76</v>
      </c>
      <c r="J301" t="s">
        <v>144</v>
      </c>
      <c r="K301">
        <v>1</v>
      </c>
      <c r="L301" s="3">
        <v>64217.34</v>
      </c>
      <c r="M301" s="3">
        <f>Data[[#This Row],[Quantity]]*Data[[#This Row],[Unit_Price]]</f>
        <v>64217.34</v>
      </c>
      <c r="N301" s="3">
        <v>23</v>
      </c>
      <c r="O301" s="3">
        <f>Data[[#This Row],[Total_Price]]*(1-Data[[#This Row],[Discount]]/100)</f>
        <v>49447.351799999997</v>
      </c>
      <c r="P301" t="s">
        <v>33</v>
      </c>
      <c r="Q301" t="s">
        <v>21</v>
      </c>
      <c r="R301">
        <v>5</v>
      </c>
      <c r="S301">
        <v>2</v>
      </c>
      <c r="T301" s="2">
        <f>SUMIF(Q:Q,Data[[#This Row],[Order_Status]],O:O)</f>
        <v>40477276.296199858</v>
      </c>
    </row>
    <row r="302" spans="1:20" x14ac:dyDescent="0.3">
      <c r="A302" s="3">
        <v>500301</v>
      </c>
      <c r="B302" s="3">
        <v>10470</v>
      </c>
      <c r="C302" s="1">
        <v>46002</v>
      </c>
      <c r="D302" s="3">
        <v>28</v>
      </c>
      <c r="E302" t="s">
        <v>15</v>
      </c>
      <c r="F302" t="s">
        <v>105</v>
      </c>
      <c r="G302" t="s">
        <v>243</v>
      </c>
      <c r="H302" t="s">
        <v>83</v>
      </c>
      <c r="I302" t="s">
        <v>141</v>
      </c>
      <c r="J302" t="s">
        <v>142</v>
      </c>
      <c r="K302">
        <v>1</v>
      </c>
      <c r="L302" s="3">
        <v>2009.24</v>
      </c>
      <c r="M302" s="3">
        <f>Data[[#This Row],[Quantity]]*Data[[#This Row],[Unit_Price]]</f>
        <v>2009.24</v>
      </c>
      <c r="N302" s="3">
        <v>5</v>
      </c>
      <c r="O302" s="3">
        <f>Data[[#This Row],[Total_Price]]*(1-Data[[#This Row],[Discount]]/100)</f>
        <v>1908.778</v>
      </c>
      <c r="P302" t="s">
        <v>20</v>
      </c>
      <c r="Q302" t="s">
        <v>66</v>
      </c>
      <c r="R302">
        <v>5</v>
      </c>
      <c r="S302">
        <v>0</v>
      </c>
      <c r="T302" s="2">
        <f>SUMIF(Q:Q,Data[[#This Row],[Order_Status]],O:O)</f>
        <v>3077928.2320000008</v>
      </c>
    </row>
    <row r="303" spans="1:20" x14ac:dyDescent="0.3">
      <c r="A303" s="3">
        <v>500302</v>
      </c>
      <c r="B303" s="3">
        <v>10711</v>
      </c>
      <c r="C303" s="1">
        <v>46186</v>
      </c>
      <c r="D303" s="3">
        <v>36</v>
      </c>
      <c r="E303" t="s">
        <v>26</v>
      </c>
      <c r="F303" t="s">
        <v>67</v>
      </c>
      <c r="G303" t="s">
        <v>235</v>
      </c>
      <c r="H303" t="s">
        <v>35</v>
      </c>
      <c r="I303" t="s">
        <v>64</v>
      </c>
      <c r="J303" t="s">
        <v>156</v>
      </c>
      <c r="K303">
        <v>1</v>
      </c>
      <c r="L303" s="3">
        <v>1871.2</v>
      </c>
      <c r="M303" s="3">
        <f>Data[[#This Row],[Quantity]]*Data[[#This Row],[Unit_Price]]</f>
        <v>1871.2</v>
      </c>
      <c r="N303" s="3">
        <v>24</v>
      </c>
      <c r="O303" s="3">
        <f>Data[[#This Row],[Total_Price]]*(1-Data[[#This Row],[Discount]]/100)</f>
        <v>1422.1120000000001</v>
      </c>
      <c r="P303" t="s">
        <v>20</v>
      </c>
      <c r="Q303" t="s">
        <v>21</v>
      </c>
      <c r="R303">
        <v>4</v>
      </c>
      <c r="S303">
        <v>2</v>
      </c>
      <c r="T303" s="2">
        <f>SUMIF(Q:Q,Data[[#This Row],[Order_Status]],O:O)</f>
        <v>40477276.296199858</v>
      </c>
    </row>
    <row r="304" spans="1:20" x14ac:dyDescent="0.3">
      <c r="A304" s="3">
        <v>500303</v>
      </c>
      <c r="B304" s="3">
        <v>10762</v>
      </c>
      <c r="C304" s="1">
        <v>46160</v>
      </c>
      <c r="D304" s="3">
        <v>35</v>
      </c>
      <c r="E304" t="s">
        <v>26</v>
      </c>
      <c r="F304" t="s">
        <v>34</v>
      </c>
      <c r="G304" t="s">
        <v>243</v>
      </c>
      <c r="H304" t="s">
        <v>17</v>
      </c>
      <c r="I304" t="s">
        <v>89</v>
      </c>
      <c r="J304" t="s">
        <v>175</v>
      </c>
      <c r="K304">
        <v>3</v>
      </c>
      <c r="L304" s="3">
        <v>724.44</v>
      </c>
      <c r="M304" s="3">
        <f>Data[[#This Row],[Quantity]]*Data[[#This Row],[Unit_Price]]</f>
        <v>2173.3200000000002</v>
      </c>
      <c r="N304" s="3">
        <v>19</v>
      </c>
      <c r="O304" s="3">
        <f>Data[[#This Row],[Total_Price]]*(1-Data[[#This Row],[Discount]]/100)</f>
        <v>1760.3892000000003</v>
      </c>
      <c r="P304" t="s">
        <v>20</v>
      </c>
      <c r="Q304" t="s">
        <v>21</v>
      </c>
      <c r="R304">
        <v>1</v>
      </c>
      <c r="S304">
        <v>6</v>
      </c>
      <c r="T304" s="2">
        <f>SUMIF(Q:Q,Data[[#This Row],[Order_Status]],O:O)</f>
        <v>40477276.296199858</v>
      </c>
    </row>
    <row r="305" spans="1:20" x14ac:dyDescent="0.3">
      <c r="A305" s="3">
        <v>500304</v>
      </c>
      <c r="B305" s="3">
        <v>11064</v>
      </c>
      <c r="C305" s="1">
        <v>46176</v>
      </c>
      <c r="D305" s="3">
        <v>15</v>
      </c>
      <c r="E305" t="s">
        <v>26</v>
      </c>
      <c r="F305" t="s">
        <v>34</v>
      </c>
      <c r="G305" t="s">
        <v>243</v>
      </c>
      <c r="H305" t="s">
        <v>35</v>
      </c>
      <c r="I305" t="s">
        <v>112</v>
      </c>
      <c r="J305" t="s">
        <v>147</v>
      </c>
      <c r="K305">
        <v>1</v>
      </c>
      <c r="L305" s="3">
        <v>6252.71</v>
      </c>
      <c r="M305" s="3">
        <f>Data[[#This Row],[Quantity]]*Data[[#This Row],[Unit_Price]]</f>
        <v>6252.71</v>
      </c>
      <c r="N305" s="3">
        <v>23</v>
      </c>
      <c r="O305" s="3">
        <f>Data[[#This Row],[Total_Price]]*(1-Data[[#This Row],[Discount]]/100)</f>
        <v>4814.5866999999998</v>
      </c>
      <c r="P305" t="s">
        <v>33</v>
      </c>
      <c r="Q305" t="s">
        <v>21</v>
      </c>
      <c r="R305">
        <v>5</v>
      </c>
      <c r="S305">
        <v>7</v>
      </c>
      <c r="T305" s="2">
        <f>SUMIF(Q:Q,Data[[#This Row],[Order_Status]],O:O)</f>
        <v>40477276.296199858</v>
      </c>
    </row>
    <row r="306" spans="1:20" x14ac:dyDescent="0.3">
      <c r="A306" s="3">
        <v>500305</v>
      </c>
      <c r="B306" s="3">
        <v>11332</v>
      </c>
      <c r="C306" s="1">
        <v>45727</v>
      </c>
      <c r="D306" s="3">
        <v>47</v>
      </c>
      <c r="E306" t="s">
        <v>26</v>
      </c>
      <c r="F306" t="s">
        <v>67</v>
      </c>
      <c r="G306" t="s">
        <v>235</v>
      </c>
      <c r="H306" t="s">
        <v>83</v>
      </c>
      <c r="I306" t="s">
        <v>162</v>
      </c>
      <c r="J306" t="s">
        <v>163</v>
      </c>
      <c r="K306">
        <v>1</v>
      </c>
      <c r="L306" s="3">
        <v>2419.11</v>
      </c>
      <c r="M306" s="3">
        <f>Data[[#This Row],[Quantity]]*Data[[#This Row],[Unit_Price]]</f>
        <v>2419.11</v>
      </c>
      <c r="N306" s="3">
        <v>3</v>
      </c>
      <c r="O306" s="3">
        <f>Data[[#This Row],[Total_Price]]*(1-Data[[#This Row],[Discount]]/100)</f>
        <v>2346.5367000000001</v>
      </c>
      <c r="P306" t="s">
        <v>33</v>
      </c>
      <c r="Q306" t="s">
        <v>44</v>
      </c>
      <c r="R306">
        <v>2</v>
      </c>
      <c r="S306">
        <v>5</v>
      </c>
      <c r="T306" s="2">
        <f>SUMIF(Q:Q,Data[[#This Row],[Order_Status]],O:O)</f>
        <v>1813400.6490999996</v>
      </c>
    </row>
    <row r="307" spans="1:20" x14ac:dyDescent="0.3">
      <c r="A307" s="3">
        <v>500306</v>
      </c>
      <c r="B307" s="3">
        <v>10325</v>
      </c>
      <c r="C307" s="1">
        <v>46005</v>
      </c>
      <c r="D307" s="3">
        <v>23</v>
      </c>
      <c r="E307" t="s">
        <v>26</v>
      </c>
      <c r="F307" t="s">
        <v>78</v>
      </c>
      <c r="G307" t="s">
        <v>242</v>
      </c>
      <c r="H307" t="s">
        <v>83</v>
      </c>
      <c r="I307" t="s">
        <v>70</v>
      </c>
      <c r="J307" t="s">
        <v>184</v>
      </c>
      <c r="K307">
        <v>1</v>
      </c>
      <c r="L307" s="3">
        <v>415.49</v>
      </c>
      <c r="M307" s="3">
        <f>Data[[#This Row],[Quantity]]*Data[[#This Row],[Unit_Price]]</f>
        <v>415.49</v>
      </c>
      <c r="N307" s="3">
        <v>16</v>
      </c>
      <c r="O307" s="3">
        <f>Data[[#This Row],[Total_Price]]*(1-Data[[#This Row],[Discount]]/100)</f>
        <v>349.01159999999999</v>
      </c>
      <c r="P307" t="s">
        <v>20</v>
      </c>
      <c r="Q307" t="s">
        <v>21</v>
      </c>
      <c r="R307">
        <v>4</v>
      </c>
      <c r="S307">
        <v>3</v>
      </c>
      <c r="T307" s="2">
        <f>SUMIF(Q:Q,Data[[#This Row],[Order_Status]],O:O)</f>
        <v>40477276.296199858</v>
      </c>
    </row>
    <row r="308" spans="1:20" x14ac:dyDescent="0.3">
      <c r="A308" s="3">
        <v>500307</v>
      </c>
      <c r="B308" s="3">
        <v>11083</v>
      </c>
      <c r="C308" s="1">
        <v>46010</v>
      </c>
      <c r="D308" s="3">
        <v>30</v>
      </c>
      <c r="E308" t="s">
        <v>26</v>
      </c>
      <c r="F308" t="s">
        <v>110</v>
      </c>
      <c r="G308" t="s">
        <v>229</v>
      </c>
      <c r="H308" t="s">
        <v>48</v>
      </c>
      <c r="I308" t="s">
        <v>49</v>
      </c>
      <c r="J308" t="s">
        <v>168</v>
      </c>
      <c r="K308">
        <v>1</v>
      </c>
      <c r="L308" s="3">
        <v>603.79999999999995</v>
      </c>
      <c r="M308" s="3">
        <f>Data[[#This Row],[Quantity]]*Data[[#This Row],[Unit_Price]]</f>
        <v>603.79999999999995</v>
      </c>
      <c r="N308" s="3">
        <v>15</v>
      </c>
      <c r="O308" s="3">
        <f>Data[[#This Row],[Total_Price]]*(1-Data[[#This Row],[Discount]]/100)</f>
        <v>513.2299999999999</v>
      </c>
      <c r="P308" t="s">
        <v>33</v>
      </c>
      <c r="Q308" t="s">
        <v>21</v>
      </c>
      <c r="R308">
        <v>5</v>
      </c>
      <c r="S308">
        <v>3</v>
      </c>
      <c r="T308" s="2">
        <f>SUMIF(Q:Q,Data[[#This Row],[Order_Status]],O:O)</f>
        <v>40477276.296199858</v>
      </c>
    </row>
    <row r="309" spans="1:20" x14ac:dyDescent="0.3">
      <c r="A309" s="3">
        <v>500308</v>
      </c>
      <c r="B309" s="3">
        <v>10547</v>
      </c>
      <c r="C309" s="1">
        <v>45924</v>
      </c>
      <c r="D309" s="3">
        <v>40</v>
      </c>
      <c r="E309" t="s">
        <v>15</v>
      </c>
      <c r="F309" t="s">
        <v>45</v>
      </c>
      <c r="G309" t="s">
        <v>243</v>
      </c>
      <c r="H309" t="s">
        <v>23</v>
      </c>
      <c r="I309" t="s">
        <v>59</v>
      </c>
      <c r="J309" t="s">
        <v>95</v>
      </c>
      <c r="K309">
        <v>1</v>
      </c>
      <c r="L309" s="3">
        <v>1282.22</v>
      </c>
      <c r="M309" s="3">
        <f>Data[[#This Row],[Quantity]]*Data[[#This Row],[Unit_Price]]</f>
        <v>1282.22</v>
      </c>
      <c r="N309" s="3">
        <v>6</v>
      </c>
      <c r="O309" s="3">
        <f>Data[[#This Row],[Total_Price]]*(1-Data[[#This Row],[Discount]]/100)</f>
        <v>1205.2867999999999</v>
      </c>
      <c r="P309" t="s">
        <v>41</v>
      </c>
      <c r="Q309" t="s">
        <v>21</v>
      </c>
      <c r="R309">
        <v>5</v>
      </c>
      <c r="S309">
        <v>4</v>
      </c>
      <c r="T309" s="2">
        <f>SUMIF(Q:Q,Data[[#This Row],[Order_Status]],O:O)</f>
        <v>40477276.296199858</v>
      </c>
    </row>
    <row r="310" spans="1:20" x14ac:dyDescent="0.3">
      <c r="A310" s="3">
        <v>500309</v>
      </c>
      <c r="B310" s="3">
        <v>10741</v>
      </c>
      <c r="C310" s="1">
        <v>45743</v>
      </c>
      <c r="D310" s="3">
        <v>15</v>
      </c>
      <c r="E310" t="s">
        <v>15</v>
      </c>
      <c r="F310" t="s">
        <v>82</v>
      </c>
      <c r="G310" t="s">
        <v>234</v>
      </c>
      <c r="H310" t="s">
        <v>48</v>
      </c>
      <c r="I310" t="s">
        <v>79</v>
      </c>
      <c r="J310" t="s">
        <v>80</v>
      </c>
      <c r="K310">
        <v>1</v>
      </c>
      <c r="L310" s="3">
        <v>596.91999999999996</v>
      </c>
      <c r="M310" s="3">
        <f>Data[[#This Row],[Quantity]]*Data[[#This Row],[Unit_Price]]</f>
        <v>596.91999999999996</v>
      </c>
      <c r="N310" s="3">
        <v>10</v>
      </c>
      <c r="O310" s="3">
        <f>Data[[#This Row],[Total_Price]]*(1-Data[[#This Row],[Discount]]/100)</f>
        <v>537.22799999999995</v>
      </c>
      <c r="P310" t="s">
        <v>51</v>
      </c>
      <c r="Q310" t="s">
        <v>21</v>
      </c>
      <c r="R310">
        <v>5</v>
      </c>
      <c r="S310">
        <v>4</v>
      </c>
      <c r="T310" s="2">
        <f>SUMIF(Q:Q,Data[[#This Row],[Order_Status]],O:O)</f>
        <v>40477276.296199858</v>
      </c>
    </row>
    <row r="311" spans="1:20" x14ac:dyDescent="0.3">
      <c r="A311" s="3">
        <v>500310</v>
      </c>
      <c r="B311" s="3">
        <v>11280</v>
      </c>
      <c r="C311" s="1">
        <v>45964</v>
      </c>
      <c r="D311" s="3">
        <v>31</v>
      </c>
      <c r="E311" t="s">
        <v>15</v>
      </c>
      <c r="F311" t="s">
        <v>57</v>
      </c>
      <c r="G311" t="s">
        <v>233</v>
      </c>
      <c r="H311" t="s">
        <v>83</v>
      </c>
      <c r="I311" t="s">
        <v>141</v>
      </c>
      <c r="J311" t="s">
        <v>180</v>
      </c>
      <c r="K311">
        <v>1</v>
      </c>
      <c r="L311" s="3">
        <v>1716.63</v>
      </c>
      <c r="M311" s="3">
        <f>Data[[#This Row],[Quantity]]*Data[[#This Row],[Unit_Price]]</f>
        <v>1716.63</v>
      </c>
      <c r="N311" s="3">
        <v>12</v>
      </c>
      <c r="O311" s="3">
        <f>Data[[#This Row],[Total_Price]]*(1-Data[[#This Row],[Discount]]/100)</f>
        <v>1510.6344000000001</v>
      </c>
      <c r="P311" t="s">
        <v>51</v>
      </c>
      <c r="Q311" t="s">
        <v>21</v>
      </c>
      <c r="R311">
        <v>4</v>
      </c>
      <c r="S311">
        <v>3</v>
      </c>
      <c r="T311" s="2">
        <f>SUMIF(Q:Q,Data[[#This Row],[Order_Status]],O:O)</f>
        <v>40477276.296199858</v>
      </c>
    </row>
    <row r="312" spans="1:20" x14ac:dyDescent="0.3">
      <c r="A312" s="3">
        <v>500311</v>
      </c>
      <c r="B312" s="3">
        <v>10706</v>
      </c>
      <c r="C312" s="1">
        <v>45891</v>
      </c>
      <c r="D312" s="3">
        <v>41</v>
      </c>
      <c r="E312" t="s">
        <v>26</v>
      </c>
      <c r="F312" t="s">
        <v>57</v>
      </c>
      <c r="G312" t="s">
        <v>233</v>
      </c>
      <c r="H312" t="s">
        <v>23</v>
      </c>
      <c r="I312" t="s">
        <v>59</v>
      </c>
      <c r="J312" t="s">
        <v>95</v>
      </c>
      <c r="K312">
        <v>3</v>
      </c>
      <c r="L312" s="3">
        <v>1324.17</v>
      </c>
      <c r="M312" s="3">
        <f>Data[[#This Row],[Quantity]]*Data[[#This Row],[Unit_Price]]</f>
        <v>3972.51</v>
      </c>
      <c r="N312" s="3">
        <v>16</v>
      </c>
      <c r="O312" s="3">
        <f>Data[[#This Row],[Total_Price]]*(1-Data[[#This Row],[Discount]]/100)</f>
        <v>3336.9084000000003</v>
      </c>
      <c r="P312" t="s">
        <v>33</v>
      </c>
      <c r="Q312" t="s">
        <v>21</v>
      </c>
      <c r="R312">
        <v>4</v>
      </c>
      <c r="S312">
        <v>4</v>
      </c>
      <c r="T312" s="2">
        <f>SUMIF(Q:Q,Data[[#This Row],[Order_Status]],O:O)</f>
        <v>40477276.296199858</v>
      </c>
    </row>
    <row r="313" spans="1:20" x14ac:dyDescent="0.3">
      <c r="A313" s="3">
        <v>500312</v>
      </c>
      <c r="B313" s="3">
        <v>10732</v>
      </c>
      <c r="C313" s="1">
        <v>46021</v>
      </c>
      <c r="D313" s="3">
        <v>23</v>
      </c>
      <c r="E313" t="s">
        <v>26</v>
      </c>
      <c r="F313" t="s">
        <v>34</v>
      </c>
      <c r="G313" t="s">
        <v>243</v>
      </c>
      <c r="H313" t="s">
        <v>30</v>
      </c>
      <c r="I313" t="s">
        <v>76</v>
      </c>
      <c r="J313" t="s">
        <v>164</v>
      </c>
      <c r="K313">
        <v>1</v>
      </c>
      <c r="L313" s="3">
        <v>68768.070000000007</v>
      </c>
      <c r="M313" s="3">
        <f>Data[[#This Row],[Quantity]]*Data[[#This Row],[Unit_Price]]</f>
        <v>68768.070000000007</v>
      </c>
      <c r="N313" s="3">
        <v>21</v>
      </c>
      <c r="O313" s="3">
        <f>Data[[#This Row],[Total_Price]]*(1-Data[[#This Row],[Discount]]/100)</f>
        <v>54326.775300000008</v>
      </c>
      <c r="P313" t="s">
        <v>51</v>
      </c>
      <c r="Q313" t="s">
        <v>21</v>
      </c>
      <c r="R313">
        <v>5</v>
      </c>
      <c r="S313">
        <v>3</v>
      </c>
      <c r="T313" s="2">
        <f>SUMIF(Q:Q,Data[[#This Row],[Order_Status]],O:O)</f>
        <v>40477276.296199858</v>
      </c>
    </row>
    <row r="314" spans="1:20" x14ac:dyDescent="0.3">
      <c r="A314" s="3">
        <v>500313</v>
      </c>
      <c r="B314" s="3">
        <v>10975</v>
      </c>
      <c r="C314" s="1">
        <v>45767</v>
      </c>
      <c r="D314" s="3">
        <v>29</v>
      </c>
      <c r="E314" t="s">
        <v>26</v>
      </c>
      <c r="F314" t="s">
        <v>45</v>
      </c>
      <c r="G314" t="s">
        <v>243</v>
      </c>
      <c r="H314" t="s">
        <v>30</v>
      </c>
      <c r="I314" t="s">
        <v>46</v>
      </c>
      <c r="J314" t="s">
        <v>140</v>
      </c>
      <c r="K314">
        <v>2</v>
      </c>
      <c r="L314" s="3">
        <v>29494.74</v>
      </c>
      <c r="M314" s="3">
        <f>Data[[#This Row],[Quantity]]*Data[[#This Row],[Unit_Price]]</f>
        <v>58989.48</v>
      </c>
      <c r="N314" s="3">
        <v>3</v>
      </c>
      <c r="O314" s="3">
        <f>Data[[#This Row],[Total_Price]]*(1-Data[[#This Row],[Discount]]/100)</f>
        <v>57219.795600000005</v>
      </c>
      <c r="P314" t="s">
        <v>33</v>
      </c>
      <c r="Q314" t="s">
        <v>21</v>
      </c>
      <c r="R314">
        <v>5</v>
      </c>
      <c r="S314">
        <v>4</v>
      </c>
      <c r="T314" s="2">
        <f>SUMIF(Q:Q,Data[[#This Row],[Order_Status]],O:O)</f>
        <v>40477276.296199858</v>
      </c>
    </row>
    <row r="315" spans="1:20" x14ac:dyDescent="0.3">
      <c r="A315" s="3">
        <v>500314</v>
      </c>
      <c r="B315" s="3">
        <v>10543</v>
      </c>
      <c r="C315" s="1">
        <v>45862</v>
      </c>
      <c r="D315" s="3">
        <v>40</v>
      </c>
      <c r="E315" t="s">
        <v>15</v>
      </c>
      <c r="F315" t="s">
        <v>45</v>
      </c>
      <c r="G315" t="s">
        <v>243</v>
      </c>
      <c r="H315" t="s">
        <v>17</v>
      </c>
      <c r="I315" t="s">
        <v>62</v>
      </c>
      <c r="J315" t="s">
        <v>63</v>
      </c>
      <c r="K315">
        <v>4</v>
      </c>
      <c r="L315" s="3">
        <v>196.22</v>
      </c>
      <c r="M315" s="3">
        <f>Data[[#This Row],[Quantity]]*Data[[#This Row],[Unit_Price]]</f>
        <v>784.88</v>
      </c>
      <c r="N315" s="3">
        <v>18</v>
      </c>
      <c r="O315" s="3">
        <f>Data[[#This Row],[Total_Price]]*(1-Data[[#This Row],[Discount]]/100)</f>
        <v>643.60160000000008</v>
      </c>
      <c r="P315" t="s">
        <v>20</v>
      </c>
      <c r="Q315" t="s">
        <v>21</v>
      </c>
      <c r="R315">
        <v>3</v>
      </c>
      <c r="S315">
        <v>3</v>
      </c>
      <c r="T315" s="2">
        <f>SUMIF(Q:Q,Data[[#This Row],[Order_Status]],O:O)</f>
        <v>40477276.296199858</v>
      </c>
    </row>
    <row r="316" spans="1:20" x14ac:dyDescent="0.3">
      <c r="A316" s="3">
        <v>500315</v>
      </c>
      <c r="B316" s="3">
        <v>11197</v>
      </c>
      <c r="C316" s="1">
        <v>46159</v>
      </c>
      <c r="D316" s="3">
        <v>34</v>
      </c>
      <c r="E316" t="s">
        <v>26</v>
      </c>
      <c r="F316" t="s">
        <v>82</v>
      </c>
      <c r="G316" t="s">
        <v>234</v>
      </c>
      <c r="H316" t="s">
        <v>35</v>
      </c>
      <c r="I316" t="s">
        <v>112</v>
      </c>
      <c r="J316" t="s">
        <v>113</v>
      </c>
      <c r="K316">
        <v>1</v>
      </c>
      <c r="L316" s="3">
        <v>6659.7</v>
      </c>
      <c r="M316" s="3">
        <f>Data[[#This Row],[Quantity]]*Data[[#This Row],[Unit_Price]]</f>
        <v>6659.7</v>
      </c>
      <c r="N316" s="3">
        <v>11</v>
      </c>
      <c r="O316" s="3">
        <f>Data[[#This Row],[Total_Price]]*(1-Data[[#This Row],[Discount]]/100)</f>
        <v>5927.1329999999998</v>
      </c>
      <c r="P316" t="s">
        <v>41</v>
      </c>
      <c r="Q316" t="s">
        <v>21</v>
      </c>
      <c r="R316">
        <v>4</v>
      </c>
      <c r="S316">
        <v>2</v>
      </c>
      <c r="T316" s="2">
        <f>SUMIF(Q:Q,Data[[#This Row],[Order_Status]],O:O)</f>
        <v>40477276.296199858</v>
      </c>
    </row>
    <row r="317" spans="1:20" x14ac:dyDescent="0.3">
      <c r="A317" s="3">
        <v>500316</v>
      </c>
      <c r="B317" s="3">
        <v>10333</v>
      </c>
      <c r="C317" s="1">
        <v>45784</v>
      </c>
      <c r="D317" s="3">
        <v>35</v>
      </c>
      <c r="E317" t="s">
        <v>15</v>
      </c>
      <c r="F317" t="s">
        <v>57</v>
      </c>
      <c r="G317" t="s">
        <v>233</v>
      </c>
      <c r="H317" t="s">
        <v>30</v>
      </c>
      <c r="I317" t="s">
        <v>39</v>
      </c>
      <c r="J317" t="s">
        <v>109</v>
      </c>
      <c r="K317">
        <v>1</v>
      </c>
      <c r="L317" s="3">
        <v>1464.74</v>
      </c>
      <c r="M317" s="3">
        <f>Data[[#This Row],[Quantity]]*Data[[#This Row],[Unit_Price]]</f>
        <v>1464.74</v>
      </c>
      <c r="N317" s="3">
        <v>26</v>
      </c>
      <c r="O317" s="3">
        <f>Data[[#This Row],[Total_Price]]*(1-Data[[#This Row],[Discount]]/100)</f>
        <v>1083.9076</v>
      </c>
      <c r="P317" t="s">
        <v>33</v>
      </c>
      <c r="Q317" t="s">
        <v>21</v>
      </c>
      <c r="R317">
        <v>5</v>
      </c>
      <c r="S317">
        <v>4</v>
      </c>
      <c r="T317" s="2">
        <f>SUMIF(Q:Q,Data[[#This Row],[Order_Status]],O:O)</f>
        <v>40477276.296199858</v>
      </c>
    </row>
    <row r="318" spans="1:20" x14ac:dyDescent="0.3">
      <c r="A318" s="3">
        <v>500317</v>
      </c>
      <c r="B318" s="3">
        <v>10647</v>
      </c>
      <c r="C318" s="1">
        <v>45658</v>
      </c>
      <c r="D318" s="3">
        <v>15</v>
      </c>
      <c r="E318" t="s">
        <v>26</v>
      </c>
      <c r="F318" t="s">
        <v>38</v>
      </c>
      <c r="G318" t="s">
        <v>236</v>
      </c>
      <c r="H318" t="s">
        <v>48</v>
      </c>
      <c r="I318" t="s">
        <v>79</v>
      </c>
      <c r="J318" t="s">
        <v>185</v>
      </c>
      <c r="K318">
        <v>1</v>
      </c>
      <c r="L318" s="3">
        <v>816.31</v>
      </c>
      <c r="M318" s="3">
        <f>Data[[#This Row],[Quantity]]*Data[[#This Row],[Unit_Price]]</f>
        <v>816.31</v>
      </c>
      <c r="N318" s="3">
        <v>6</v>
      </c>
      <c r="O318" s="3">
        <f>Data[[#This Row],[Total_Price]]*(1-Data[[#This Row],[Discount]]/100)</f>
        <v>767.33139999999992</v>
      </c>
      <c r="P318" t="s">
        <v>33</v>
      </c>
      <c r="Q318" t="s">
        <v>21</v>
      </c>
      <c r="R318">
        <v>3</v>
      </c>
      <c r="S318">
        <v>4</v>
      </c>
      <c r="T318" s="2">
        <f>SUMIF(Q:Q,Data[[#This Row],[Order_Status]],O:O)</f>
        <v>40477276.296199858</v>
      </c>
    </row>
    <row r="319" spans="1:20" x14ac:dyDescent="0.3">
      <c r="A319" s="3">
        <v>500318</v>
      </c>
      <c r="B319" s="3">
        <v>10916</v>
      </c>
      <c r="C319" s="1">
        <v>45708</v>
      </c>
      <c r="D319" s="3">
        <v>37</v>
      </c>
      <c r="E319" t="s">
        <v>135</v>
      </c>
      <c r="F319" t="s">
        <v>57</v>
      </c>
      <c r="G319" t="s">
        <v>233</v>
      </c>
      <c r="H319" t="s">
        <v>23</v>
      </c>
      <c r="I319" t="s">
        <v>28</v>
      </c>
      <c r="J319" t="s">
        <v>150</v>
      </c>
      <c r="K319">
        <v>2</v>
      </c>
      <c r="L319" s="3">
        <v>4168.5600000000004</v>
      </c>
      <c r="M319" s="3">
        <f>Data[[#This Row],[Quantity]]*Data[[#This Row],[Unit_Price]]</f>
        <v>8337.1200000000008</v>
      </c>
      <c r="N319" s="3">
        <v>25</v>
      </c>
      <c r="O319" s="3">
        <f>Data[[#This Row],[Total_Price]]*(1-Data[[#This Row],[Discount]]/100)</f>
        <v>6252.84</v>
      </c>
      <c r="P319" t="s">
        <v>33</v>
      </c>
      <c r="Q319" t="s">
        <v>21</v>
      </c>
      <c r="R319">
        <v>5</v>
      </c>
      <c r="S319">
        <v>5</v>
      </c>
      <c r="T319" s="2">
        <f>SUMIF(Q:Q,Data[[#This Row],[Order_Status]],O:O)</f>
        <v>40477276.296199858</v>
      </c>
    </row>
    <row r="320" spans="1:20" x14ac:dyDescent="0.3">
      <c r="A320" s="3">
        <v>500319</v>
      </c>
      <c r="B320" s="3">
        <v>10902</v>
      </c>
      <c r="C320" s="1">
        <v>46096</v>
      </c>
      <c r="D320" s="3">
        <v>30</v>
      </c>
      <c r="E320" t="s">
        <v>15</v>
      </c>
      <c r="F320" t="s">
        <v>105</v>
      </c>
      <c r="G320" t="s">
        <v>243</v>
      </c>
      <c r="H320" t="s">
        <v>30</v>
      </c>
      <c r="I320" t="s">
        <v>31</v>
      </c>
      <c r="J320" t="s">
        <v>32</v>
      </c>
      <c r="K320">
        <v>1</v>
      </c>
      <c r="L320" s="3">
        <v>25254.77</v>
      </c>
      <c r="M320" s="3">
        <f>Data[[#This Row],[Quantity]]*Data[[#This Row],[Unit_Price]]</f>
        <v>25254.77</v>
      </c>
      <c r="N320" s="3">
        <v>17</v>
      </c>
      <c r="O320" s="3">
        <f>Data[[#This Row],[Total_Price]]*(1-Data[[#This Row],[Discount]]/100)</f>
        <v>20961.4591</v>
      </c>
      <c r="P320" t="s">
        <v>33</v>
      </c>
      <c r="Q320" t="s">
        <v>21</v>
      </c>
      <c r="R320">
        <v>3</v>
      </c>
      <c r="S320">
        <v>6</v>
      </c>
      <c r="T320" s="2">
        <f>SUMIF(Q:Q,Data[[#This Row],[Order_Status]],O:O)</f>
        <v>40477276.296199858</v>
      </c>
    </row>
    <row r="321" spans="1:20" x14ac:dyDescent="0.3">
      <c r="A321" s="3">
        <v>500320</v>
      </c>
      <c r="B321" s="3">
        <v>10497</v>
      </c>
      <c r="C321" s="1">
        <v>46097</v>
      </c>
      <c r="D321" s="3">
        <v>23</v>
      </c>
      <c r="E321" t="s">
        <v>26</v>
      </c>
      <c r="F321" t="s">
        <v>57</v>
      </c>
      <c r="G321" t="s">
        <v>233</v>
      </c>
      <c r="H321" t="s">
        <v>30</v>
      </c>
      <c r="I321" t="s">
        <v>76</v>
      </c>
      <c r="J321" t="s">
        <v>92</v>
      </c>
      <c r="K321">
        <v>2</v>
      </c>
      <c r="L321" s="3">
        <v>61412.98</v>
      </c>
      <c r="M321" s="3">
        <f>Data[[#This Row],[Quantity]]*Data[[#This Row],[Unit_Price]]</f>
        <v>122825.96</v>
      </c>
      <c r="N321" s="3">
        <v>23</v>
      </c>
      <c r="O321" s="3">
        <f>Data[[#This Row],[Total_Price]]*(1-Data[[#This Row],[Discount]]/100)</f>
        <v>94575.989200000011</v>
      </c>
      <c r="P321" t="s">
        <v>33</v>
      </c>
      <c r="Q321" t="s">
        <v>21</v>
      </c>
      <c r="R321">
        <v>5</v>
      </c>
      <c r="S321">
        <v>1</v>
      </c>
      <c r="T321" s="2">
        <f>SUMIF(Q:Q,Data[[#This Row],[Order_Status]],O:O)</f>
        <v>40477276.296199858</v>
      </c>
    </row>
    <row r="322" spans="1:20" x14ac:dyDescent="0.3">
      <c r="A322" s="3">
        <v>500321</v>
      </c>
      <c r="B322" s="3">
        <v>10550</v>
      </c>
      <c r="C322" s="1">
        <v>45912</v>
      </c>
      <c r="D322" s="3">
        <v>27</v>
      </c>
      <c r="E322" t="s">
        <v>15</v>
      </c>
      <c r="F322" t="s">
        <v>107</v>
      </c>
      <c r="G322" t="s">
        <v>231</v>
      </c>
      <c r="H322" t="s">
        <v>83</v>
      </c>
      <c r="I322" t="s">
        <v>132</v>
      </c>
      <c r="J322" t="s">
        <v>137</v>
      </c>
      <c r="K322">
        <v>1</v>
      </c>
      <c r="L322" s="3">
        <v>2390.4699999999998</v>
      </c>
      <c r="M322" s="3">
        <f>Data[[#This Row],[Quantity]]*Data[[#This Row],[Unit_Price]]</f>
        <v>2390.4699999999998</v>
      </c>
      <c r="N322" s="3">
        <v>3</v>
      </c>
      <c r="O322" s="3">
        <f>Data[[#This Row],[Total_Price]]*(1-Data[[#This Row],[Discount]]/100)</f>
        <v>2318.7558999999997</v>
      </c>
      <c r="P322" t="s">
        <v>41</v>
      </c>
      <c r="Q322" t="s">
        <v>21</v>
      </c>
      <c r="R322">
        <v>4</v>
      </c>
      <c r="S322">
        <v>2</v>
      </c>
      <c r="T322" s="2">
        <f>SUMIF(Q:Q,Data[[#This Row],[Order_Status]],O:O)</f>
        <v>40477276.296199858</v>
      </c>
    </row>
    <row r="323" spans="1:20" x14ac:dyDescent="0.3">
      <c r="A323" s="3">
        <v>500322</v>
      </c>
      <c r="B323" s="3">
        <v>10133</v>
      </c>
      <c r="C323" s="1">
        <v>45712</v>
      </c>
      <c r="D323" s="3">
        <v>22</v>
      </c>
      <c r="E323" t="s">
        <v>15</v>
      </c>
      <c r="F323" t="s">
        <v>16</v>
      </c>
      <c r="G323" t="s">
        <v>228</v>
      </c>
      <c r="H323" t="s">
        <v>23</v>
      </c>
      <c r="I323" t="s">
        <v>24</v>
      </c>
      <c r="J323" t="s">
        <v>173</v>
      </c>
      <c r="K323">
        <v>3</v>
      </c>
      <c r="L323" s="3">
        <v>2327.73</v>
      </c>
      <c r="M323" s="3">
        <f>Data[[#This Row],[Quantity]]*Data[[#This Row],[Unit_Price]]</f>
        <v>6983.1900000000005</v>
      </c>
      <c r="N323" s="3">
        <v>10</v>
      </c>
      <c r="O323" s="3">
        <f>Data[[#This Row],[Total_Price]]*(1-Data[[#This Row],[Discount]]/100)</f>
        <v>6284.871000000001</v>
      </c>
      <c r="P323" t="s">
        <v>33</v>
      </c>
      <c r="Q323" t="s">
        <v>21</v>
      </c>
      <c r="R323">
        <v>2</v>
      </c>
      <c r="S323">
        <v>1</v>
      </c>
      <c r="T323" s="2">
        <f>SUMIF(Q:Q,Data[[#This Row],[Order_Status]],O:O)</f>
        <v>40477276.296199858</v>
      </c>
    </row>
    <row r="324" spans="1:20" x14ac:dyDescent="0.3">
      <c r="A324" s="3">
        <v>500323</v>
      </c>
      <c r="B324" s="3">
        <v>11405</v>
      </c>
      <c r="C324" s="1">
        <v>46218</v>
      </c>
      <c r="D324" s="3">
        <v>45</v>
      </c>
      <c r="E324" t="s">
        <v>15</v>
      </c>
      <c r="F324" t="s">
        <v>105</v>
      </c>
      <c r="G324" t="s">
        <v>243</v>
      </c>
      <c r="H324" t="s">
        <v>83</v>
      </c>
      <c r="I324" t="s">
        <v>162</v>
      </c>
      <c r="J324" t="s">
        <v>186</v>
      </c>
      <c r="K324">
        <v>1</v>
      </c>
      <c r="L324" s="3">
        <v>941.26</v>
      </c>
      <c r="M324" s="3">
        <f>Data[[#This Row],[Quantity]]*Data[[#This Row],[Unit_Price]]</f>
        <v>941.26</v>
      </c>
      <c r="N324" s="3">
        <v>26</v>
      </c>
      <c r="O324" s="3">
        <f>Data[[#This Row],[Total_Price]]*(1-Data[[#This Row],[Discount]]/100)</f>
        <v>696.53239999999994</v>
      </c>
      <c r="P324" t="s">
        <v>20</v>
      </c>
      <c r="Q324" t="s">
        <v>21</v>
      </c>
      <c r="R324">
        <v>4</v>
      </c>
      <c r="S324">
        <v>3</v>
      </c>
      <c r="T324" s="2">
        <f>SUMIF(Q:Q,Data[[#This Row],[Order_Status]],O:O)</f>
        <v>40477276.296199858</v>
      </c>
    </row>
    <row r="325" spans="1:20" x14ac:dyDescent="0.3">
      <c r="A325" s="3">
        <v>500324</v>
      </c>
      <c r="B325" s="3">
        <v>10320</v>
      </c>
      <c r="C325" s="1">
        <v>46051</v>
      </c>
      <c r="D325" s="3">
        <v>33</v>
      </c>
      <c r="E325" t="s">
        <v>26</v>
      </c>
      <c r="F325" t="s">
        <v>88</v>
      </c>
      <c r="G325" t="s">
        <v>241</v>
      </c>
      <c r="H325" t="s">
        <v>23</v>
      </c>
      <c r="I325" t="s">
        <v>59</v>
      </c>
      <c r="J325" t="s">
        <v>60</v>
      </c>
      <c r="K325">
        <v>2</v>
      </c>
      <c r="L325" s="3">
        <v>2484.98</v>
      </c>
      <c r="M325" s="3">
        <f>Data[[#This Row],[Quantity]]*Data[[#This Row],[Unit_Price]]</f>
        <v>4969.96</v>
      </c>
      <c r="N325" s="3">
        <v>27</v>
      </c>
      <c r="O325" s="3">
        <f>Data[[#This Row],[Total_Price]]*(1-Data[[#This Row],[Discount]]/100)</f>
        <v>3628.0708</v>
      </c>
      <c r="P325" t="s">
        <v>51</v>
      </c>
      <c r="Q325" t="s">
        <v>21</v>
      </c>
      <c r="R325">
        <v>4</v>
      </c>
      <c r="S325">
        <v>3</v>
      </c>
      <c r="T325" s="2">
        <f>SUMIF(Q:Q,Data[[#This Row],[Order_Status]],O:O)</f>
        <v>40477276.296199858</v>
      </c>
    </row>
    <row r="326" spans="1:20" x14ac:dyDescent="0.3">
      <c r="A326" s="3">
        <v>500325</v>
      </c>
      <c r="B326" s="3">
        <v>10194</v>
      </c>
      <c r="C326" s="1">
        <v>46139</v>
      </c>
      <c r="D326" s="3">
        <v>20</v>
      </c>
      <c r="E326" t="s">
        <v>15</v>
      </c>
      <c r="F326" t="s">
        <v>45</v>
      </c>
      <c r="G326" t="s">
        <v>243</v>
      </c>
      <c r="H326" t="s">
        <v>48</v>
      </c>
      <c r="I326" t="s">
        <v>49</v>
      </c>
      <c r="J326" t="s">
        <v>138</v>
      </c>
      <c r="K326">
        <v>3</v>
      </c>
      <c r="L326" s="3">
        <v>794.72</v>
      </c>
      <c r="M326" s="3">
        <f>Data[[#This Row],[Quantity]]*Data[[#This Row],[Unit_Price]]</f>
        <v>2384.16</v>
      </c>
      <c r="N326" s="3">
        <v>6</v>
      </c>
      <c r="O326" s="3">
        <f>Data[[#This Row],[Total_Price]]*(1-Data[[#This Row],[Discount]]/100)</f>
        <v>2241.1103999999996</v>
      </c>
      <c r="P326" t="s">
        <v>51</v>
      </c>
      <c r="Q326" t="s">
        <v>21</v>
      </c>
      <c r="R326">
        <v>5</v>
      </c>
      <c r="S326">
        <v>2</v>
      </c>
      <c r="T326" s="2">
        <f>SUMIF(Q:Q,Data[[#This Row],[Order_Status]],O:O)</f>
        <v>40477276.296199858</v>
      </c>
    </row>
    <row r="327" spans="1:20" x14ac:dyDescent="0.3">
      <c r="A327" s="3">
        <v>500326</v>
      </c>
      <c r="B327" s="3">
        <v>11273</v>
      </c>
      <c r="C327" s="1">
        <v>45936</v>
      </c>
      <c r="D327" s="3">
        <v>22</v>
      </c>
      <c r="E327" t="s">
        <v>26</v>
      </c>
      <c r="F327" t="s">
        <v>105</v>
      </c>
      <c r="G327" t="s">
        <v>243</v>
      </c>
      <c r="H327" t="s">
        <v>23</v>
      </c>
      <c r="I327" t="s">
        <v>70</v>
      </c>
      <c r="J327" t="s">
        <v>71</v>
      </c>
      <c r="K327">
        <v>1</v>
      </c>
      <c r="L327" s="3">
        <v>1556.76</v>
      </c>
      <c r="M327" s="3">
        <f>Data[[#This Row],[Quantity]]*Data[[#This Row],[Unit_Price]]</f>
        <v>1556.76</v>
      </c>
      <c r="N327" s="3">
        <v>23</v>
      </c>
      <c r="O327" s="3">
        <f>Data[[#This Row],[Total_Price]]*(1-Data[[#This Row],[Discount]]/100)</f>
        <v>1198.7052000000001</v>
      </c>
      <c r="P327" t="s">
        <v>33</v>
      </c>
      <c r="Q327" t="s">
        <v>21</v>
      </c>
      <c r="R327">
        <v>4</v>
      </c>
      <c r="S327">
        <v>5</v>
      </c>
      <c r="T327" s="2">
        <f>SUMIF(Q:Q,Data[[#This Row],[Order_Status]],O:O)</f>
        <v>40477276.296199858</v>
      </c>
    </row>
    <row r="328" spans="1:20" x14ac:dyDescent="0.3">
      <c r="A328" s="3">
        <v>500327</v>
      </c>
      <c r="B328" s="3">
        <v>11260</v>
      </c>
      <c r="C328" s="1">
        <v>45785</v>
      </c>
      <c r="D328" s="3">
        <v>33</v>
      </c>
      <c r="E328" t="s">
        <v>26</v>
      </c>
      <c r="F328" t="s">
        <v>52</v>
      </c>
      <c r="G328" t="s">
        <v>240</v>
      </c>
      <c r="H328" t="s">
        <v>17</v>
      </c>
      <c r="I328" t="s">
        <v>18</v>
      </c>
      <c r="J328" t="s">
        <v>149</v>
      </c>
      <c r="K328">
        <v>1</v>
      </c>
      <c r="L328" s="3">
        <v>41.46</v>
      </c>
      <c r="M328" s="3">
        <f>Data[[#This Row],[Quantity]]*Data[[#This Row],[Unit_Price]]</f>
        <v>41.46</v>
      </c>
      <c r="N328" s="3">
        <v>24</v>
      </c>
      <c r="O328" s="3">
        <f>Data[[#This Row],[Total_Price]]*(1-Data[[#This Row],[Discount]]/100)</f>
        <v>31.509600000000002</v>
      </c>
      <c r="P328" t="s">
        <v>33</v>
      </c>
      <c r="Q328" t="s">
        <v>21</v>
      </c>
      <c r="R328">
        <v>5</v>
      </c>
      <c r="S328">
        <v>3</v>
      </c>
      <c r="T328" s="2">
        <f>SUMIF(Q:Q,Data[[#This Row],[Order_Status]],O:O)</f>
        <v>40477276.296199858</v>
      </c>
    </row>
    <row r="329" spans="1:20" x14ac:dyDescent="0.3">
      <c r="A329" s="3">
        <v>500328</v>
      </c>
      <c r="B329" s="3">
        <v>11385</v>
      </c>
      <c r="C329" s="1">
        <v>45965</v>
      </c>
      <c r="D329" s="3">
        <v>42</v>
      </c>
      <c r="E329" t="s">
        <v>15</v>
      </c>
      <c r="F329" t="s">
        <v>58</v>
      </c>
      <c r="G329" t="s">
        <v>244</v>
      </c>
      <c r="H329" t="s">
        <v>17</v>
      </c>
      <c r="I329" t="s">
        <v>18</v>
      </c>
      <c r="J329" t="s">
        <v>179</v>
      </c>
      <c r="K329">
        <v>1</v>
      </c>
      <c r="L329" s="3">
        <v>51.96</v>
      </c>
      <c r="M329" s="3">
        <f>Data[[#This Row],[Quantity]]*Data[[#This Row],[Unit_Price]]</f>
        <v>51.96</v>
      </c>
      <c r="N329" s="3">
        <v>19</v>
      </c>
      <c r="O329" s="3">
        <f>Data[[#This Row],[Total_Price]]*(1-Data[[#This Row],[Discount]]/100)</f>
        <v>42.087600000000002</v>
      </c>
      <c r="P329" t="s">
        <v>41</v>
      </c>
      <c r="Q329" t="s">
        <v>21</v>
      </c>
      <c r="R329">
        <v>4</v>
      </c>
      <c r="S329">
        <v>4</v>
      </c>
      <c r="T329" s="2">
        <f>SUMIF(Q:Q,Data[[#This Row],[Order_Status]],O:O)</f>
        <v>40477276.296199858</v>
      </c>
    </row>
    <row r="330" spans="1:20" x14ac:dyDescent="0.3">
      <c r="A330" s="3">
        <v>500329</v>
      </c>
      <c r="B330" s="3">
        <v>11245</v>
      </c>
      <c r="C330" s="1">
        <v>46130</v>
      </c>
      <c r="D330" s="3">
        <v>27</v>
      </c>
      <c r="E330" t="s">
        <v>15</v>
      </c>
      <c r="F330" t="s">
        <v>67</v>
      </c>
      <c r="G330" t="s">
        <v>235</v>
      </c>
      <c r="H330" t="s">
        <v>17</v>
      </c>
      <c r="I330" t="s">
        <v>18</v>
      </c>
      <c r="J330" t="s">
        <v>149</v>
      </c>
      <c r="K330">
        <v>1</v>
      </c>
      <c r="L330" s="3">
        <v>41.33</v>
      </c>
      <c r="M330" s="3">
        <f>Data[[#This Row],[Quantity]]*Data[[#This Row],[Unit_Price]]</f>
        <v>41.33</v>
      </c>
      <c r="N330" s="3">
        <v>26</v>
      </c>
      <c r="O330" s="3">
        <f>Data[[#This Row],[Total_Price]]*(1-Data[[#This Row],[Discount]]/100)</f>
        <v>30.584199999999999</v>
      </c>
      <c r="P330" t="s">
        <v>20</v>
      </c>
      <c r="Q330" t="s">
        <v>21</v>
      </c>
      <c r="R330">
        <v>5</v>
      </c>
      <c r="S330">
        <v>3</v>
      </c>
      <c r="T330" s="2">
        <f>SUMIF(Q:Q,Data[[#This Row],[Order_Status]],O:O)</f>
        <v>40477276.296199858</v>
      </c>
    </row>
    <row r="331" spans="1:20" x14ac:dyDescent="0.3">
      <c r="A331" s="3">
        <v>500330</v>
      </c>
      <c r="B331" s="3">
        <v>10026</v>
      </c>
      <c r="C331" s="1">
        <v>46156</v>
      </c>
      <c r="D331" s="3">
        <v>35</v>
      </c>
      <c r="E331" t="s">
        <v>26</v>
      </c>
      <c r="F331" t="s">
        <v>73</v>
      </c>
      <c r="G331" t="s">
        <v>229</v>
      </c>
      <c r="H331" t="s">
        <v>35</v>
      </c>
      <c r="I331" t="s">
        <v>64</v>
      </c>
      <c r="J331" t="s">
        <v>65</v>
      </c>
      <c r="K331">
        <v>1</v>
      </c>
      <c r="L331" s="3">
        <v>1346.67</v>
      </c>
      <c r="M331" s="3">
        <f>Data[[#This Row],[Quantity]]*Data[[#This Row],[Unit_Price]]</f>
        <v>1346.67</v>
      </c>
      <c r="N331" s="3">
        <v>17</v>
      </c>
      <c r="O331" s="3">
        <f>Data[[#This Row],[Total_Price]]*(1-Data[[#This Row],[Discount]]/100)</f>
        <v>1117.7361000000001</v>
      </c>
      <c r="P331" t="s">
        <v>51</v>
      </c>
      <c r="Q331" t="s">
        <v>21</v>
      </c>
      <c r="R331">
        <v>5</v>
      </c>
      <c r="S331">
        <v>2</v>
      </c>
      <c r="T331" s="2">
        <f>SUMIF(Q:Q,Data[[#This Row],[Order_Status]],O:O)</f>
        <v>40477276.296199858</v>
      </c>
    </row>
    <row r="332" spans="1:20" x14ac:dyDescent="0.3">
      <c r="A332" s="3">
        <v>500331</v>
      </c>
      <c r="B332" s="3">
        <v>11036</v>
      </c>
      <c r="C332" s="1">
        <v>45976</v>
      </c>
      <c r="D332" s="3">
        <v>51</v>
      </c>
      <c r="E332" t="s">
        <v>15</v>
      </c>
      <c r="F332" t="s">
        <v>73</v>
      </c>
      <c r="G332" t="s">
        <v>229</v>
      </c>
      <c r="H332" t="s">
        <v>17</v>
      </c>
      <c r="I332" t="s">
        <v>89</v>
      </c>
      <c r="J332" t="s">
        <v>115</v>
      </c>
      <c r="K332">
        <v>1</v>
      </c>
      <c r="L332" s="3">
        <v>29.49</v>
      </c>
      <c r="M332" s="3">
        <f>Data[[#This Row],[Quantity]]*Data[[#This Row],[Unit_Price]]</f>
        <v>29.49</v>
      </c>
      <c r="N332" s="3">
        <v>22</v>
      </c>
      <c r="O332" s="3">
        <f>Data[[#This Row],[Total_Price]]*(1-Data[[#This Row],[Discount]]/100)</f>
        <v>23.002199999999998</v>
      </c>
      <c r="P332" t="s">
        <v>33</v>
      </c>
      <c r="Q332" t="s">
        <v>21</v>
      </c>
      <c r="R332">
        <v>4</v>
      </c>
      <c r="S332">
        <v>2</v>
      </c>
      <c r="T332" s="2">
        <f>SUMIF(Q:Q,Data[[#This Row],[Order_Status]],O:O)</f>
        <v>40477276.296199858</v>
      </c>
    </row>
    <row r="333" spans="1:20" x14ac:dyDescent="0.3">
      <c r="A333" s="3">
        <v>500332</v>
      </c>
      <c r="B333" s="3">
        <v>10175</v>
      </c>
      <c r="C333" s="1">
        <v>45678</v>
      </c>
      <c r="D333" s="3">
        <v>37</v>
      </c>
      <c r="E333" t="s">
        <v>26</v>
      </c>
      <c r="F333" t="s">
        <v>73</v>
      </c>
      <c r="G333" t="s">
        <v>229</v>
      </c>
      <c r="H333" t="s">
        <v>85</v>
      </c>
      <c r="I333" t="s">
        <v>166</v>
      </c>
      <c r="J333" t="s">
        <v>181</v>
      </c>
      <c r="K333">
        <v>1</v>
      </c>
      <c r="L333" s="3">
        <v>375.53</v>
      </c>
      <c r="M333" s="3">
        <f>Data[[#This Row],[Quantity]]*Data[[#This Row],[Unit_Price]]</f>
        <v>375.53</v>
      </c>
      <c r="N333" s="3">
        <v>26</v>
      </c>
      <c r="O333" s="3">
        <f>Data[[#This Row],[Total_Price]]*(1-Data[[#This Row],[Discount]]/100)</f>
        <v>277.8922</v>
      </c>
      <c r="P333" t="s">
        <v>33</v>
      </c>
      <c r="Q333" t="s">
        <v>21</v>
      </c>
      <c r="R333">
        <v>5</v>
      </c>
      <c r="S333">
        <v>2</v>
      </c>
      <c r="T333" s="2">
        <f>SUMIF(Q:Q,Data[[#This Row],[Order_Status]],O:O)</f>
        <v>40477276.296199858</v>
      </c>
    </row>
    <row r="334" spans="1:20" x14ac:dyDescent="0.3">
      <c r="A334" s="3">
        <v>500333</v>
      </c>
      <c r="B334" s="3">
        <v>10319</v>
      </c>
      <c r="C334" s="1">
        <v>45744</v>
      </c>
      <c r="D334" s="3">
        <v>38</v>
      </c>
      <c r="E334" t="s">
        <v>26</v>
      </c>
      <c r="F334" t="s">
        <v>88</v>
      </c>
      <c r="G334" t="s">
        <v>241</v>
      </c>
      <c r="H334" t="s">
        <v>23</v>
      </c>
      <c r="I334" t="s">
        <v>24</v>
      </c>
      <c r="J334" t="s">
        <v>173</v>
      </c>
      <c r="K334">
        <v>1</v>
      </c>
      <c r="L334" s="3">
        <v>2329.2199999999998</v>
      </c>
      <c r="M334" s="3">
        <f>Data[[#This Row],[Quantity]]*Data[[#This Row],[Unit_Price]]</f>
        <v>2329.2199999999998</v>
      </c>
      <c r="N334" s="3">
        <v>14</v>
      </c>
      <c r="O334" s="3">
        <f>Data[[#This Row],[Total_Price]]*(1-Data[[#This Row],[Discount]]/100)</f>
        <v>2003.1291999999999</v>
      </c>
      <c r="P334" t="s">
        <v>20</v>
      </c>
      <c r="Q334" t="s">
        <v>21</v>
      </c>
      <c r="R334">
        <v>3</v>
      </c>
      <c r="S334">
        <v>2</v>
      </c>
      <c r="T334" s="2">
        <f>SUMIF(Q:Q,Data[[#This Row],[Order_Status]],O:O)</f>
        <v>40477276.296199858</v>
      </c>
    </row>
    <row r="335" spans="1:20" x14ac:dyDescent="0.3">
      <c r="A335" s="3">
        <v>500334</v>
      </c>
      <c r="B335" s="3">
        <v>10292</v>
      </c>
      <c r="C335" s="1">
        <v>46121</v>
      </c>
      <c r="D335" s="3">
        <v>29</v>
      </c>
      <c r="E335" t="s">
        <v>26</v>
      </c>
      <c r="F335" t="s">
        <v>34</v>
      </c>
      <c r="G335" t="s">
        <v>243</v>
      </c>
      <c r="H335" t="s">
        <v>35</v>
      </c>
      <c r="I335" t="s">
        <v>112</v>
      </c>
      <c r="J335" t="s">
        <v>121</v>
      </c>
      <c r="K335">
        <v>2</v>
      </c>
      <c r="L335" s="3">
        <v>8431.5300000000007</v>
      </c>
      <c r="M335" s="3">
        <f>Data[[#This Row],[Quantity]]*Data[[#This Row],[Unit_Price]]</f>
        <v>16863.060000000001</v>
      </c>
      <c r="N335" s="3">
        <v>4</v>
      </c>
      <c r="O335" s="3">
        <f>Data[[#This Row],[Total_Price]]*(1-Data[[#This Row],[Discount]]/100)</f>
        <v>16188.537600000001</v>
      </c>
      <c r="P335" t="s">
        <v>41</v>
      </c>
      <c r="Q335" t="s">
        <v>21</v>
      </c>
      <c r="R335">
        <v>5</v>
      </c>
      <c r="S335">
        <v>3</v>
      </c>
      <c r="T335" s="2">
        <f>SUMIF(Q:Q,Data[[#This Row],[Order_Status]],O:O)</f>
        <v>40477276.296199858</v>
      </c>
    </row>
    <row r="336" spans="1:20" x14ac:dyDescent="0.3">
      <c r="A336" s="3">
        <v>500335</v>
      </c>
      <c r="B336" s="3">
        <v>11286</v>
      </c>
      <c r="C336" s="1">
        <v>46067</v>
      </c>
      <c r="D336" s="3">
        <v>19</v>
      </c>
      <c r="E336" t="s">
        <v>15</v>
      </c>
      <c r="F336" t="s">
        <v>57</v>
      </c>
      <c r="G336" t="s">
        <v>233</v>
      </c>
      <c r="H336" t="s">
        <v>35</v>
      </c>
      <c r="I336" t="s">
        <v>36</v>
      </c>
      <c r="J336" t="s">
        <v>37</v>
      </c>
      <c r="K336">
        <v>1</v>
      </c>
      <c r="L336" s="3">
        <v>3462.67</v>
      </c>
      <c r="M336" s="3">
        <f>Data[[#This Row],[Quantity]]*Data[[#This Row],[Unit_Price]]</f>
        <v>3462.67</v>
      </c>
      <c r="N336" s="3">
        <v>25</v>
      </c>
      <c r="O336" s="3">
        <f>Data[[#This Row],[Total_Price]]*(1-Data[[#This Row],[Discount]]/100)</f>
        <v>2597.0025000000001</v>
      </c>
      <c r="P336" t="s">
        <v>33</v>
      </c>
      <c r="Q336" t="s">
        <v>21</v>
      </c>
      <c r="R336">
        <v>5</v>
      </c>
      <c r="S336">
        <v>5</v>
      </c>
      <c r="T336" s="2">
        <f>SUMIF(Q:Q,Data[[#This Row],[Order_Status]],O:O)</f>
        <v>40477276.296199858</v>
      </c>
    </row>
    <row r="337" spans="1:20" x14ac:dyDescent="0.3">
      <c r="A337" s="3">
        <v>500336</v>
      </c>
      <c r="B337" s="3">
        <v>11369</v>
      </c>
      <c r="C337" s="1">
        <v>46241</v>
      </c>
      <c r="D337" s="3">
        <v>29</v>
      </c>
      <c r="E337" t="s">
        <v>26</v>
      </c>
      <c r="F337" t="s">
        <v>57</v>
      </c>
      <c r="G337" t="s">
        <v>233</v>
      </c>
      <c r="H337" t="s">
        <v>85</v>
      </c>
      <c r="I337" t="s">
        <v>86</v>
      </c>
      <c r="J337" t="s">
        <v>87</v>
      </c>
      <c r="K337">
        <v>1</v>
      </c>
      <c r="L337" s="3">
        <v>505.25</v>
      </c>
      <c r="M337" s="3">
        <f>Data[[#This Row],[Quantity]]*Data[[#This Row],[Unit_Price]]</f>
        <v>505.25</v>
      </c>
      <c r="N337" s="3">
        <v>18</v>
      </c>
      <c r="O337" s="3">
        <f>Data[[#This Row],[Total_Price]]*(1-Data[[#This Row],[Discount]]/100)</f>
        <v>414.30500000000001</v>
      </c>
      <c r="P337" t="s">
        <v>51</v>
      </c>
      <c r="Q337" t="s">
        <v>21</v>
      </c>
      <c r="R337">
        <v>4</v>
      </c>
      <c r="S337">
        <v>3</v>
      </c>
      <c r="T337" s="2">
        <f>SUMIF(Q:Q,Data[[#This Row],[Order_Status]],O:O)</f>
        <v>40477276.296199858</v>
      </c>
    </row>
    <row r="338" spans="1:20" x14ac:dyDescent="0.3">
      <c r="A338" s="3">
        <v>500337</v>
      </c>
      <c r="B338" s="3">
        <v>10427</v>
      </c>
      <c r="C338" s="1">
        <v>45699</v>
      </c>
      <c r="D338" s="3">
        <v>23</v>
      </c>
      <c r="E338" t="s">
        <v>26</v>
      </c>
      <c r="F338" t="s">
        <v>102</v>
      </c>
      <c r="G338" t="s">
        <v>245</v>
      </c>
      <c r="H338" t="s">
        <v>48</v>
      </c>
      <c r="I338" t="s">
        <v>124</v>
      </c>
      <c r="J338" t="s">
        <v>187</v>
      </c>
      <c r="K338">
        <v>2</v>
      </c>
      <c r="L338" s="3">
        <v>488.88</v>
      </c>
      <c r="M338" s="3">
        <f>Data[[#This Row],[Quantity]]*Data[[#This Row],[Unit_Price]]</f>
        <v>977.76</v>
      </c>
      <c r="N338" s="3">
        <v>13</v>
      </c>
      <c r="O338" s="3">
        <f>Data[[#This Row],[Total_Price]]*(1-Data[[#This Row],[Discount]]/100)</f>
        <v>850.65120000000002</v>
      </c>
      <c r="P338" t="s">
        <v>41</v>
      </c>
      <c r="Q338" t="s">
        <v>21</v>
      </c>
      <c r="R338">
        <v>5</v>
      </c>
      <c r="S338">
        <v>5</v>
      </c>
      <c r="T338" s="2">
        <f>SUMIF(Q:Q,Data[[#This Row],[Order_Status]],O:O)</f>
        <v>40477276.296199858</v>
      </c>
    </row>
    <row r="339" spans="1:20" x14ac:dyDescent="0.3">
      <c r="A339" s="3">
        <v>500338</v>
      </c>
      <c r="B339" s="3">
        <v>10597</v>
      </c>
      <c r="C339" s="1">
        <v>45696</v>
      </c>
      <c r="D339" s="3">
        <v>31</v>
      </c>
      <c r="E339" t="s">
        <v>15</v>
      </c>
      <c r="F339" t="s">
        <v>110</v>
      </c>
      <c r="G339" t="s">
        <v>229</v>
      </c>
      <c r="H339" t="s">
        <v>48</v>
      </c>
      <c r="I339" t="s">
        <v>79</v>
      </c>
      <c r="J339" t="s">
        <v>80</v>
      </c>
      <c r="K339">
        <v>1</v>
      </c>
      <c r="L339" s="3">
        <v>587.37</v>
      </c>
      <c r="M339" s="3">
        <f>Data[[#This Row],[Quantity]]*Data[[#This Row],[Unit_Price]]</f>
        <v>587.37</v>
      </c>
      <c r="N339" s="3">
        <v>11</v>
      </c>
      <c r="O339" s="3">
        <f>Data[[#This Row],[Total_Price]]*(1-Data[[#This Row],[Discount]]/100)</f>
        <v>522.75930000000005</v>
      </c>
      <c r="P339" t="s">
        <v>41</v>
      </c>
      <c r="Q339" t="s">
        <v>21</v>
      </c>
      <c r="R339">
        <v>4</v>
      </c>
      <c r="S339">
        <v>4</v>
      </c>
      <c r="T339" s="2">
        <f>SUMIF(Q:Q,Data[[#This Row],[Order_Status]],O:O)</f>
        <v>40477276.296199858</v>
      </c>
    </row>
    <row r="340" spans="1:20" x14ac:dyDescent="0.3">
      <c r="A340" s="3">
        <v>500339</v>
      </c>
      <c r="B340" s="3">
        <v>10486</v>
      </c>
      <c r="C340" s="1">
        <v>46174</v>
      </c>
      <c r="D340" s="3">
        <v>18</v>
      </c>
      <c r="E340" t="s">
        <v>15</v>
      </c>
      <c r="F340" t="s">
        <v>34</v>
      </c>
      <c r="G340" t="s">
        <v>243</v>
      </c>
      <c r="H340" t="s">
        <v>35</v>
      </c>
      <c r="I340" t="s">
        <v>53</v>
      </c>
      <c r="J340" t="s">
        <v>68</v>
      </c>
      <c r="K340">
        <v>1</v>
      </c>
      <c r="L340" s="3">
        <v>714.22</v>
      </c>
      <c r="M340" s="3">
        <f>Data[[#This Row],[Quantity]]*Data[[#This Row],[Unit_Price]]</f>
        <v>714.22</v>
      </c>
      <c r="N340" s="3">
        <v>15</v>
      </c>
      <c r="O340" s="3">
        <f>Data[[#This Row],[Total_Price]]*(1-Data[[#This Row],[Discount]]/100)</f>
        <v>607.08699999999999</v>
      </c>
      <c r="P340" t="s">
        <v>81</v>
      </c>
      <c r="Q340" t="s">
        <v>21</v>
      </c>
      <c r="R340">
        <v>3</v>
      </c>
      <c r="S340">
        <v>3</v>
      </c>
      <c r="T340" s="2">
        <f>SUMIF(Q:Q,Data[[#This Row],[Order_Status]],O:O)</f>
        <v>40477276.296199858</v>
      </c>
    </row>
    <row r="341" spans="1:20" x14ac:dyDescent="0.3">
      <c r="A341" s="3">
        <v>500340</v>
      </c>
      <c r="B341" s="3">
        <v>10307</v>
      </c>
      <c r="C341" s="1">
        <v>45923</v>
      </c>
      <c r="D341" s="3">
        <v>48</v>
      </c>
      <c r="E341" t="s">
        <v>15</v>
      </c>
      <c r="F341" t="s">
        <v>105</v>
      </c>
      <c r="G341" t="s">
        <v>243</v>
      </c>
      <c r="H341" t="s">
        <v>23</v>
      </c>
      <c r="I341" t="s">
        <v>59</v>
      </c>
      <c r="J341" t="s">
        <v>60</v>
      </c>
      <c r="K341">
        <v>1</v>
      </c>
      <c r="L341" s="3">
        <v>2561.58</v>
      </c>
      <c r="M341" s="3">
        <f>Data[[#This Row],[Quantity]]*Data[[#This Row],[Unit_Price]]</f>
        <v>2561.58</v>
      </c>
      <c r="N341" s="3">
        <v>12</v>
      </c>
      <c r="O341" s="3">
        <f>Data[[#This Row],[Total_Price]]*(1-Data[[#This Row],[Discount]]/100)</f>
        <v>2254.1904</v>
      </c>
      <c r="P341" t="s">
        <v>51</v>
      </c>
      <c r="Q341" t="s">
        <v>21</v>
      </c>
      <c r="R341">
        <v>5</v>
      </c>
      <c r="S341">
        <v>2</v>
      </c>
      <c r="T341" s="2">
        <f>SUMIF(Q:Q,Data[[#This Row],[Order_Status]],O:O)</f>
        <v>40477276.296199858</v>
      </c>
    </row>
    <row r="342" spans="1:20" x14ac:dyDescent="0.3">
      <c r="A342" s="3">
        <v>500341</v>
      </c>
      <c r="B342" s="3">
        <v>10132</v>
      </c>
      <c r="C342" s="1">
        <v>46217</v>
      </c>
      <c r="D342" s="3">
        <v>35</v>
      </c>
      <c r="E342" t="s">
        <v>26</v>
      </c>
      <c r="F342" t="s">
        <v>67</v>
      </c>
      <c r="G342" t="s">
        <v>235</v>
      </c>
      <c r="H342" t="s">
        <v>30</v>
      </c>
      <c r="I342" t="s">
        <v>39</v>
      </c>
      <c r="J342" t="s">
        <v>108</v>
      </c>
      <c r="K342">
        <v>2</v>
      </c>
      <c r="L342" s="3">
        <v>4318.26</v>
      </c>
      <c r="M342" s="3">
        <f>Data[[#This Row],[Quantity]]*Data[[#This Row],[Unit_Price]]</f>
        <v>8636.52</v>
      </c>
      <c r="N342" s="3">
        <v>15</v>
      </c>
      <c r="O342" s="3">
        <f>Data[[#This Row],[Total_Price]]*(1-Data[[#This Row],[Discount]]/100)</f>
        <v>7341.0420000000004</v>
      </c>
      <c r="P342" t="s">
        <v>33</v>
      </c>
      <c r="Q342" t="s">
        <v>21</v>
      </c>
      <c r="R342">
        <v>3</v>
      </c>
      <c r="S342">
        <v>7</v>
      </c>
      <c r="T342" s="2">
        <f>SUMIF(Q:Q,Data[[#This Row],[Order_Status]],O:O)</f>
        <v>40477276.296199858</v>
      </c>
    </row>
    <row r="343" spans="1:20" x14ac:dyDescent="0.3">
      <c r="A343" s="3">
        <v>500342</v>
      </c>
      <c r="B343" s="3">
        <v>11119</v>
      </c>
      <c r="C343" s="1">
        <v>45954</v>
      </c>
      <c r="D343" s="3">
        <v>36</v>
      </c>
      <c r="E343" t="s">
        <v>26</v>
      </c>
      <c r="F343" t="s">
        <v>73</v>
      </c>
      <c r="G343" t="s">
        <v>229</v>
      </c>
      <c r="H343" t="s">
        <v>85</v>
      </c>
      <c r="I343" t="s">
        <v>170</v>
      </c>
      <c r="J343" t="s">
        <v>188</v>
      </c>
      <c r="K343">
        <v>1</v>
      </c>
      <c r="L343" s="3">
        <v>589.16999999999996</v>
      </c>
      <c r="M343" s="3">
        <f>Data[[#This Row],[Quantity]]*Data[[#This Row],[Unit_Price]]</f>
        <v>589.16999999999996</v>
      </c>
      <c r="N343" s="3">
        <v>23</v>
      </c>
      <c r="O343" s="3">
        <f>Data[[#This Row],[Total_Price]]*(1-Data[[#This Row],[Discount]]/100)</f>
        <v>453.66089999999997</v>
      </c>
      <c r="P343" t="s">
        <v>20</v>
      </c>
      <c r="Q343" t="s">
        <v>21</v>
      </c>
      <c r="R343">
        <v>5</v>
      </c>
      <c r="S343">
        <v>5</v>
      </c>
      <c r="T343" s="2">
        <f>SUMIF(Q:Q,Data[[#This Row],[Order_Status]],O:O)</f>
        <v>40477276.296199858</v>
      </c>
    </row>
    <row r="344" spans="1:20" x14ac:dyDescent="0.3">
      <c r="A344" s="3">
        <v>500343</v>
      </c>
      <c r="B344" s="3">
        <v>10360</v>
      </c>
      <c r="C344" s="1">
        <v>45665</v>
      </c>
      <c r="D344" s="3">
        <v>25</v>
      </c>
      <c r="E344" t="s">
        <v>26</v>
      </c>
      <c r="F344" t="s">
        <v>73</v>
      </c>
      <c r="G344" t="s">
        <v>229</v>
      </c>
      <c r="H344" t="s">
        <v>30</v>
      </c>
      <c r="I344" t="s">
        <v>39</v>
      </c>
      <c r="J344" t="s">
        <v>96</v>
      </c>
      <c r="K344">
        <v>1</v>
      </c>
      <c r="L344" s="3">
        <v>5195.67</v>
      </c>
      <c r="M344" s="3">
        <f>Data[[#This Row],[Quantity]]*Data[[#This Row],[Unit_Price]]</f>
        <v>5195.67</v>
      </c>
      <c r="N344" s="3">
        <v>2</v>
      </c>
      <c r="O344" s="3">
        <f>Data[[#This Row],[Total_Price]]*(1-Data[[#This Row],[Discount]]/100)</f>
        <v>5091.7565999999997</v>
      </c>
      <c r="P344" t="s">
        <v>33</v>
      </c>
      <c r="Q344" t="s">
        <v>21</v>
      </c>
      <c r="R344">
        <v>4</v>
      </c>
      <c r="S344">
        <v>7</v>
      </c>
      <c r="T344" s="2">
        <f>SUMIF(Q:Q,Data[[#This Row],[Order_Status]],O:O)</f>
        <v>40477276.296199858</v>
      </c>
    </row>
    <row r="345" spans="1:20" x14ac:dyDescent="0.3">
      <c r="A345" s="3">
        <v>500344</v>
      </c>
      <c r="B345" s="3">
        <v>11441</v>
      </c>
      <c r="C345" s="1">
        <v>46240</v>
      </c>
      <c r="D345" s="3">
        <v>41</v>
      </c>
      <c r="E345" t="s">
        <v>15</v>
      </c>
      <c r="F345" t="s">
        <v>61</v>
      </c>
      <c r="G345" t="s">
        <v>239</v>
      </c>
      <c r="H345" t="s">
        <v>30</v>
      </c>
      <c r="I345" t="s">
        <v>31</v>
      </c>
      <c r="J345" t="s">
        <v>117</v>
      </c>
      <c r="K345">
        <v>1</v>
      </c>
      <c r="L345" s="3">
        <v>70168.34</v>
      </c>
      <c r="M345" s="3">
        <f>Data[[#This Row],[Quantity]]*Data[[#This Row],[Unit_Price]]</f>
        <v>70168.34</v>
      </c>
      <c r="N345" s="3">
        <v>28</v>
      </c>
      <c r="O345" s="3">
        <f>Data[[#This Row],[Total_Price]]*(1-Data[[#This Row],[Discount]]/100)</f>
        <v>50521.204799999992</v>
      </c>
      <c r="P345" t="s">
        <v>33</v>
      </c>
      <c r="Q345" t="s">
        <v>21</v>
      </c>
      <c r="R345">
        <v>4</v>
      </c>
      <c r="S345">
        <v>2</v>
      </c>
      <c r="T345" s="2">
        <f>SUMIF(Q:Q,Data[[#This Row],[Order_Status]],O:O)</f>
        <v>40477276.296199858</v>
      </c>
    </row>
    <row r="346" spans="1:20" x14ac:dyDescent="0.3">
      <c r="A346" s="3">
        <v>500345</v>
      </c>
      <c r="B346" s="3">
        <v>10464</v>
      </c>
      <c r="C346" s="1">
        <v>46073</v>
      </c>
      <c r="D346" s="3">
        <v>36</v>
      </c>
      <c r="E346" t="s">
        <v>15</v>
      </c>
      <c r="F346" t="s">
        <v>88</v>
      </c>
      <c r="G346" t="s">
        <v>241</v>
      </c>
      <c r="H346" t="s">
        <v>35</v>
      </c>
      <c r="I346" t="s">
        <v>112</v>
      </c>
      <c r="J346" t="s">
        <v>147</v>
      </c>
      <c r="K346">
        <v>1</v>
      </c>
      <c r="L346" s="3">
        <v>6131.16</v>
      </c>
      <c r="M346" s="3">
        <f>Data[[#This Row],[Quantity]]*Data[[#This Row],[Unit_Price]]</f>
        <v>6131.16</v>
      </c>
      <c r="N346" s="3">
        <v>29</v>
      </c>
      <c r="O346" s="3">
        <f>Data[[#This Row],[Total_Price]]*(1-Data[[#This Row],[Discount]]/100)</f>
        <v>4353.1235999999999</v>
      </c>
      <c r="P346" t="s">
        <v>33</v>
      </c>
      <c r="Q346" t="s">
        <v>21</v>
      </c>
      <c r="R346">
        <v>4</v>
      </c>
      <c r="S346">
        <v>5</v>
      </c>
      <c r="T346" s="2">
        <f>SUMIF(Q:Q,Data[[#This Row],[Order_Status]],O:O)</f>
        <v>40477276.296199858</v>
      </c>
    </row>
    <row r="347" spans="1:20" x14ac:dyDescent="0.3">
      <c r="A347" s="3">
        <v>500346</v>
      </c>
      <c r="B347" s="3">
        <v>10319</v>
      </c>
      <c r="C347" s="1">
        <v>45874</v>
      </c>
      <c r="D347" s="3">
        <v>38</v>
      </c>
      <c r="E347" t="s">
        <v>26</v>
      </c>
      <c r="F347" t="s">
        <v>88</v>
      </c>
      <c r="G347" t="s">
        <v>241</v>
      </c>
      <c r="H347" t="s">
        <v>23</v>
      </c>
      <c r="I347" t="s">
        <v>24</v>
      </c>
      <c r="J347" t="s">
        <v>25</v>
      </c>
      <c r="K347">
        <v>5</v>
      </c>
      <c r="L347" s="3">
        <v>1866.1</v>
      </c>
      <c r="M347" s="3">
        <f>Data[[#This Row],[Quantity]]*Data[[#This Row],[Unit_Price]]</f>
        <v>9330.5</v>
      </c>
      <c r="N347" s="3">
        <v>29</v>
      </c>
      <c r="O347" s="3">
        <f>Data[[#This Row],[Total_Price]]*(1-Data[[#This Row],[Discount]]/100)</f>
        <v>6624.6549999999997</v>
      </c>
      <c r="P347" t="s">
        <v>41</v>
      </c>
      <c r="Q347" t="s">
        <v>21</v>
      </c>
      <c r="R347">
        <v>3</v>
      </c>
      <c r="S347">
        <v>3</v>
      </c>
      <c r="T347" s="2">
        <f>SUMIF(Q:Q,Data[[#This Row],[Order_Status]],O:O)</f>
        <v>40477276.296199858</v>
      </c>
    </row>
    <row r="348" spans="1:20" x14ac:dyDescent="0.3">
      <c r="A348" s="3">
        <v>500347</v>
      </c>
      <c r="B348" s="3">
        <v>10723</v>
      </c>
      <c r="C348" s="1">
        <v>46035</v>
      </c>
      <c r="D348" s="3">
        <v>19</v>
      </c>
      <c r="E348" t="s">
        <v>15</v>
      </c>
      <c r="F348" t="s">
        <v>57</v>
      </c>
      <c r="G348" t="s">
        <v>233</v>
      </c>
      <c r="H348" t="s">
        <v>85</v>
      </c>
      <c r="I348" t="s">
        <v>166</v>
      </c>
      <c r="J348" t="s">
        <v>189</v>
      </c>
      <c r="K348">
        <v>2</v>
      </c>
      <c r="L348" s="3">
        <v>512.98</v>
      </c>
      <c r="M348" s="3">
        <f>Data[[#This Row],[Quantity]]*Data[[#This Row],[Unit_Price]]</f>
        <v>1025.96</v>
      </c>
      <c r="N348" s="3">
        <v>9</v>
      </c>
      <c r="O348" s="3">
        <f>Data[[#This Row],[Total_Price]]*(1-Data[[#This Row],[Discount]]/100)</f>
        <v>933.62360000000001</v>
      </c>
      <c r="P348" t="s">
        <v>33</v>
      </c>
      <c r="Q348" t="s">
        <v>66</v>
      </c>
      <c r="R348">
        <v>3</v>
      </c>
      <c r="S348">
        <v>0</v>
      </c>
      <c r="T348" s="2">
        <f>SUMIF(Q:Q,Data[[#This Row],[Order_Status]],O:O)</f>
        <v>3077928.2320000008</v>
      </c>
    </row>
    <row r="349" spans="1:20" x14ac:dyDescent="0.3">
      <c r="A349" s="3">
        <v>500348</v>
      </c>
      <c r="B349" s="3">
        <v>10739</v>
      </c>
      <c r="C349" s="1">
        <v>46194</v>
      </c>
      <c r="D349" s="3">
        <v>52</v>
      </c>
      <c r="E349" t="s">
        <v>15</v>
      </c>
      <c r="F349" t="s">
        <v>52</v>
      </c>
      <c r="G349" t="s">
        <v>240</v>
      </c>
      <c r="H349" t="s">
        <v>23</v>
      </c>
      <c r="I349" t="s">
        <v>28</v>
      </c>
      <c r="J349" t="s">
        <v>29</v>
      </c>
      <c r="K349">
        <v>1</v>
      </c>
      <c r="L349" s="3">
        <v>2577.41</v>
      </c>
      <c r="M349" s="3">
        <f>Data[[#This Row],[Quantity]]*Data[[#This Row],[Unit_Price]]</f>
        <v>2577.41</v>
      </c>
      <c r="N349" s="3">
        <v>2</v>
      </c>
      <c r="O349" s="3">
        <f>Data[[#This Row],[Total_Price]]*(1-Data[[#This Row],[Discount]]/100)</f>
        <v>2525.8617999999997</v>
      </c>
      <c r="P349" t="s">
        <v>33</v>
      </c>
      <c r="Q349" t="s">
        <v>21</v>
      </c>
      <c r="R349">
        <v>3</v>
      </c>
      <c r="S349">
        <v>3</v>
      </c>
      <c r="T349" s="2">
        <f>SUMIF(Q:Q,Data[[#This Row],[Order_Status]],O:O)</f>
        <v>40477276.296199858</v>
      </c>
    </row>
    <row r="350" spans="1:20" x14ac:dyDescent="0.3">
      <c r="A350" s="3">
        <v>500349</v>
      </c>
      <c r="B350" s="3">
        <v>10864</v>
      </c>
      <c r="C350" s="1">
        <v>45966</v>
      </c>
      <c r="D350" s="3">
        <v>54</v>
      </c>
      <c r="E350" t="s">
        <v>26</v>
      </c>
      <c r="F350" t="s">
        <v>78</v>
      </c>
      <c r="G350" t="s">
        <v>242</v>
      </c>
      <c r="H350" t="s">
        <v>48</v>
      </c>
      <c r="I350" t="s">
        <v>79</v>
      </c>
      <c r="J350" t="s">
        <v>185</v>
      </c>
      <c r="K350">
        <v>1</v>
      </c>
      <c r="L350" s="3">
        <v>760.82</v>
      </c>
      <c r="M350" s="3">
        <f>Data[[#This Row],[Quantity]]*Data[[#This Row],[Unit_Price]]</f>
        <v>760.82</v>
      </c>
      <c r="N350" s="3">
        <v>2</v>
      </c>
      <c r="O350" s="3">
        <f>Data[[#This Row],[Total_Price]]*(1-Data[[#This Row],[Discount]]/100)</f>
        <v>745.60360000000003</v>
      </c>
      <c r="P350" t="s">
        <v>33</v>
      </c>
      <c r="Q350" t="s">
        <v>21</v>
      </c>
      <c r="R350">
        <v>4</v>
      </c>
      <c r="S350">
        <v>5</v>
      </c>
      <c r="T350" s="2">
        <f>SUMIF(Q:Q,Data[[#This Row],[Order_Status]],O:O)</f>
        <v>40477276.296199858</v>
      </c>
    </row>
    <row r="351" spans="1:20" x14ac:dyDescent="0.3">
      <c r="A351" s="3">
        <v>500350</v>
      </c>
      <c r="B351" s="3">
        <v>10399</v>
      </c>
      <c r="C351" s="1">
        <v>45950</v>
      </c>
      <c r="D351" s="3">
        <v>33</v>
      </c>
      <c r="E351" t="s">
        <v>15</v>
      </c>
      <c r="F351" t="s">
        <v>110</v>
      </c>
      <c r="G351" t="s">
        <v>229</v>
      </c>
      <c r="H351" t="s">
        <v>48</v>
      </c>
      <c r="I351" t="s">
        <v>49</v>
      </c>
      <c r="J351" t="s">
        <v>138</v>
      </c>
      <c r="K351">
        <v>2</v>
      </c>
      <c r="L351" s="3">
        <v>838.62</v>
      </c>
      <c r="M351" s="3">
        <f>Data[[#This Row],[Quantity]]*Data[[#This Row],[Unit_Price]]</f>
        <v>1677.24</v>
      </c>
      <c r="N351" s="3">
        <v>29</v>
      </c>
      <c r="O351" s="3">
        <f>Data[[#This Row],[Total_Price]]*(1-Data[[#This Row],[Discount]]/100)</f>
        <v>1190.8404</v>
      </c>
      <c r="P351" t="s">
        <v>81</v>
      </c>
      <c r="Q351" t="s">
        <v>21</v>
      </c>
      <c r="R351">
        <v>4</v>
      </c>
      <c r="S351">
        <v>4</v>
      </c>
      <c r="T351" s="2">
        <f>SUMIF(Q:Q,Data[[#This Row],[Order_Status]],O:O)</f>
        <v>40477276.296199858</v>
      </c>
    </row>
    <row r="352" spans="1:20" x14ac:dyDescent="0.3">
      <c r="A352" s="3">
        <v>500351</v>
      </c>
      <c r="B352" s="3">
        <v>11178</v>
      </c>
      <c r="C352" s="1">
        <v>46081</v>
      </c>
      <c r="D352" s="3">
        <v>33</v>
      </c>
      <c r="E352" t="s">
        <v>15</v>
      </c>
      <c r="F352" t="s">
        <v>16</v>
      </c>
      <c r="G352" t="s">
        <v>228</v>
      </c>
      <c r="H352" t="s">
        <v>30</v>
      </c>
      <c r="I352" t="s">
        <v>39</v>
      </c>
      <c r="J352" t="s">
        <v>108</v>
      </c>
      <c r="K352">
        <v>2</v>
      </c>
      <c r="L352" s="3">
        <v>4551.2700000000004</v>
      </c>
      <c r="M352" s="3">
        <f>Data[[#This Row],[Quantity]]*Data[[#This Row],[Unit_Price]]</f>
        <v>9102.5400000000009</v>
      </c>
      <c r="N352" s="3">
        <v>5</v>
      </c>
      <c r="O352" s="3">
        <f>Data[[#This Row],[Total_Price]]*(1-Data[[#This Row],[Discount]]/100)</f>
        <v>8647.4130000000005</v>
      </c>
      <c r="P352" t="s">
        <v>33</v>
      </c>
      <c r="Q352" t="s">
        <v>21</v>
      </c>
      <c r="R352">
        <v>5</v>
      </c>
      <c r="S352">
        <v>1</v>
      </c>
      <c r="T352" s="2">
        <f>SUMIF(Q:Q,Data[[#This Row],[Order_Status]],O:O)</f>
        <v>40477276.296199858</v>
      </c>
    </row>
    <row r="353" spans="1:20" x14ac:dyDescent="0.3">
      <c r="A353" s="3">
        <v>500352</v>
      </c>
      <c r="B353" s="3">
        <v>10447</v>
      </c>
      <c r="C353" s="1">
        <v>46243</v>
      </c>
      <c r="D353" s="3">
        <v>38</v>
      </c>
      <c r="E353" t="s">
        <v>26</v>
      </c>
      <c r="F353" t="s">
        <v>61</v>
      </c>
      <c r="G353" t="s">
        <v>239</v>
      </c>
      <c r="H353" t="s">
        <v>48</v>
      </c>
      <c r="I353" t="s">
        <v>98</v>
      </c>
      <c r="J353" t="s">
        <v>153</v>
      </c>
      <c r="K353">
        <v>2</v>
      </c>
      <c r="L353" s="3">
        <v>348.17</v>
      </c>
      <c r="M353" s="3">
        <f>Data[[#This Row],[Quantity]]*Data[[#This Row],[Unit_Price]]</f>
        <v>696.34</v>
      </c>
      <c r="N353" s="3">
        <v>4</v>
      </c>
      <c r="O353" s="3">
        <f>Data[[#This Row],[Total_Price]]*(1-Data[[#This Row],[Discount]]/100)</f>
        <v>668.4864</v>
      </c>
      <c r="P353" t="s">
        <v>41</v>
      </c>
      <c r="Q353" t="s">
        <v>21</v>
      </c>
      <c r="R353">
        <v>5</v>
      </c>
      <c r="S353">
        <v>2</v>
      </c>
      <c r="T353" s="2">
        <f>SUMIF(Q:Q,Data[[#This Row],[Order_Status]],O:O)</f>
        <v>40477276.296199858</v>
      </c>
    </row>
    <row r="354" spans="1:20" x14ac:dyDescent="0.3">
      <c r="A354" s="3">
        <v>500353</v>
      </c>
      <c r="B354" s="3">
        <v>10868</v>
      </c>
      <c r="C354" s="1">
        <v>45987</v>
      </c>
      <c r="D354" s="3">
        <v>38</v>
      </c>
      <c r="E354" t="s">
        <v>15</v>
      </c>
      <c r="F354" t="s">
        <v>157</v>
      </c>
      <c r="G354" t="s">
        <v>237</v>
      </c>
      <c r="H354" t="s">
        <v>35</v>
      </c>
      <c r="I354" t="s">
        <v>112</v>
      </c>
      <c r="J354" t="s">
        <v>147</v>
      </c>
      <c r="K354">
        <v>1</v>
      </c>
      <c r="L354" s="3">
        <v>5740.64</v>
      </c>
      <c r="M354" s="3">
        <f>Data[[#This Row],[Quantity]]*Data[[#This Row],[Unit_Price]]</f>
        <v>5740.64</v>
      </c>
      <c r="N354" s="3">
        <v>8</v>
      </c>
      <c r="O354" s="3">
        <f>Data[[#This Row],[Total_Price]]*(1-Data[[#This Row],[Discount]]/100)</f>
        <v>5281.3888000000006</v>
      </c>
      <c r="P354" t="s">
        <v>33</v>
      </c>
      <c r="Q354" t="s">
        <v>21</v>
      </c>
      <c r="R354">
        <v>5</v>
      </c>
      <c r="S354">
        <v>4</v>
      </c>
      <c r="T354" s="2">
        <f>SUMIF(Q:Q,Data[[#This Row],[Order_Status]],O:O)</f>
        <v>40477276.296199858</v>
      </c>
    </row>
    <row r="355" spans="1:20" x14ac:dyDescent="0.3">
      <c r="A355" s="3">
        <v>500354</v>
      </c>
      <c r="B355" s="3">
        <v>10139</v>
      </c>
      <c r="C355" s="1">
        <v>46230</v>
      </c>
      <c r="D355" s="3">
        <v>43</v>
      </c>
      <c r="E355" t="s">
        <v>26</v>
      </c>
      <c r="F355" t="s">
        <v>69</v>
      </c>
      <c r="G355" t="s">
        <v>228</v>
      </c>
      <c r="H355" t="s">
        <v>30</v>
      </c>
      <c r="I355" t="s">
        <v>31</v>
      </c>
      <c r="J355" t="s">
        <v>32</v>
      </c>
      <c r="K355">
        <v>1</v>
      </c>
      <c r="L355" s="3">
        <v>26191.54</v>
      </c>
      <c r="M355" s="3">
        <f>Data[[#This Row],[Quantity]]*Data[[#This Row],[Unit_Price]]</f>
        <v>26191.54</v>
      </c>
      <c r="N355" s="3">
        <v>16</v>
      </c>
      <c r="O355" s="3">
        <f>Data[[#This Row],[Total_Price]]*(1-Data[[#This Row],[Discount]]/100)</f>
        <v>22000.893599999999</v>
      </c>
      <c r="P355" t="s">
        <v>51</v>
      </c>
      <c r="Q355" t="s">
        <v>21</v>
      </c>
      <c r="R355">
        <v>5</v>
      </c>
      <c r="S355">
        <v>4</v>
      </c>
      <c r="T355" s="2">
        <f>SUMIF(Q:Q,Data[[#This Row],[Order_Status]],O:O)</f>
        <v>40477276.296199858</v>
      </c>
    </row>
    <row r="356" spans="1:20" x14ac:dyDescent="0.3">
      <c r="A356" s="3">
        <v>500355</v>
      </c>
      <c r="B356" s="3">
        <v>10867</v>
      </c>
      <c r="C356" s="1">
        <v>46223</v>
      </c>
      <c r="D356" s="3">
        <v>37</v>
      </c>
      <c r="E356" t="s">
        <v>15</v>
      </c>
      <c r="F356" t="s">
        <v>52</v>
      </c>
      <c r="G356" t="s">
        <v>240</v>
      </c>
      <c r="H356" t="s">
        <v>30</v>
      </c>
      <c r="I356" t="s">
        <v>31</v>
      </c>
      <c r="J356" t="s">
        <v>117</v>
      </c>
      <c r="K356">
        <v>1</v>
      </c>
      <c r="L356" s="3">
        <v>65969.41</v>
      </c>
      <c r="M356" s="3">
        <f>Data[[#This Row],[Quantity]]*Data[[#This Row],[Unit_Price]]</f>
        <v>65969.41</v>
      </c>
      <c r="N356" s="3">
        <v>19</v>
      </c>
      <c r="O356" s="3">
        <f>Data[[#This Row],[Total_Price]]*(1-Data[[#This Row],[Discount]]/100)</f>
        <v>53435.222100000006</v>
      </c>
      <c r="P356" t="s">
        <v>33</v>
      </c>
      <c r="Q356" t="s">
        <v>21</v>
      </c>
      <c r="R356">
        <v>5</v>
      </c>
      <c r="S356">
        <v>4</v>
      </c>
      <c r="T356" s="2">
        <f>SUMIF(Q:Q,Data[[#This Row],[Order_Status]],O:O)</f>
        <v>40477276.296199858</v>
      </c>
    </row>
    <row r="357" spans="1:20" x14ac:dyDescent="0.3">
      <c r="A357" s="3">
        <v>500356</v>
      </c>
      <c r="B357" s="3">
        <v>10243</v>
      </c>
      <c r="C357" s="1">
        <v>46072</v>
      </c>
      <c r="D357" s="3">
        <v>40</v>
      </c>
      <c r="E357" t="s">
        <v>15</v>
      </c>
      <c r="F357" t="s">
        <v>78</v>
      </c>
      <c r="G357" t="s">
        <v>242</v>
      </c>
      <c r="H357" t="s">
        <v>17</v>
      </c>
      <c r="I357" t="s">
        <v>74</v>
      </c>
      <c r="J357" t="s">
        <v>178</v>
      </c>
      <c r="K357">
        <v>1</v>
      </c>
      <c r="L357" s="3">
        <v>274.23</v>
      </c>
      <c r="M357" s="3">
        <f>Data[[#This Row],[Quantity]]*Data[[#This Row],[Unit_Price]]</f>
        <v>274.23</v>
      </c>
      <c r="N357" s="3">
        <v>3</v>
      </c>
      <c r="O357" s="3">
        <f>Data[[#This Row],[Total_Price]]*(1-Data[[#This Row],[Discount]]/100)</f>
        <v>266.00310000000002</v>
      </c>
      <c r="P357" t="s">
        <v>20</v>
      </c>
      <c r="Q357" t="s">
        <v>21</v>
      </c>
      <c r="R357">
        <v>5</v>
      </c>
      <c r="S357">
        <v>3</v>
      </c>
      <c r="T357" s="2">
        <f>SUMIF(Q:Q,Data[[#This Row],[Order_Status]],O:O)</f>
        <v>40477276.296199858</v>
      </c>
    </row>
    <row r="358" spans="1:20" x14ac:dyDescent="0.3">
      <c r="A358" s="3">
        <v>500357</v>
      </c>
      <c r="B358" s="3">
        <v>10475</v>
      </c>
      <c r="C358" s="1">
        <v>46227</v>
      </c>
      <c r="D358" s="3">
        <v>52</v>
      </c>
      <c r="E358" t="s">
        <v>26</v>
      </c>
      <c r="F358" t="s">
        <v>67</v>
      </c>
      <c r="G358" t="s">
        <v>235</v>
      </c>
      <c r="H358" t="s">
        <v>83</v>
      </c>
      <c r="I358" t="s">
        <v>132</v>
      </c>
      <c r="J358" t="s">
        <v>190</v>
      </c>
      <c r="K358">
        <v>1</v>
      </c>
      <c r="L358" s="3">
        <v>856.43</v>
      </c>
      <c r="M358" s="3">
        <f>Data[[#This Row],[Quantity]]*Data[[#This Row],[Unit_Price]]</f>
        <v>856.43</v>
      </c>
      <c r="N358" s="3">
        <v>14</v>
      </c>
      <c r="O358" s="3">
        <f>Data[[#This Row],[Total_Price]]*(1-Data[[#This Row],[Discount]]/100)</f>
        <v>736.52979999999991</v>
      </c>
      <c r="P358" t="s">
        <v>20</v>
      </c>
      <c r="Q358" t="s">
        <v>21</v>
      </c>
      <c r="R358">
        <v>5</v>
      </c>
      <c r="S358">
        <v>2</v>
      </c>
      <c r="T358" s="2">
        <f>SUMIF(Q:Q,Data[[#This Row],[Order_Status]],O:O)</f>
        <v>40477276.296199858</v>
      </c>
    </row>
    <row r="359" spans="1:20" x14ac:dyDescent="0.3">
      <c r="A359" s="3">
        <v>500358</v>
      </c>
      <c r="B359" s="3">
        <v>10664</v>
      </c>
      <c r="C359" s="1">
        <v>46149</v>
      </c>
      <c r="D359" s="3">
        <v>28</v>
      </c>
      <c r="E359" t="s">
        <v>15</v>
      </c>
      <c r="F359" t="s">
        <v>88</v>
      </c>
      <c r="G359" t="s">
        <v>241</v>
      </c>
      <c r="H359" t="s">
        <v>35</v>
      </c>
      <c r="I359" t="s">
        <v>53</v>
      </c>
      <c r="J359" t="s">
        <v>114</v>
      </c>
      <c r="K359">
        <v>2</v>
      </c>
      <c r="L359" s="3">
        <v>895.18</v>
      </c>
      <c r="M359" s="3">
        <f>Data[[#This Row],[Quantity]]*Data[[#This Row],[Unit_Price]]</f>
        <v>1790.36</v>
      </c>
      <c r="N359" s="3">
        <v>21</v>
      </c>
      <c r="O359" s="3">
        <f>Data[[#This Row],[Total_Price]]*(1-Data[[#This Row],[Discount]]/100)</f>
        <v>1414.3843999999999</v>
      </c>
      <c r="P359" t="s">
        <v>41</v>
      </c>
      <c r="Q359" t="s">
        <v>21</v>
      </c>
      <c r="R359">
        <v>4</v>
      </c>
      <c r="S359">
        <v>5</v>
      </c>
      <c r="T359" s="2">
        <f>SUMIF(Q:Q,Data[[#This Row],[Order_Status]],O:O)</f>
        <v>40477276.296199858</v>
      </c>
    </row>
    <row r="360" spans="1:20" x14ac:dyDescent="0.3">
      <c r="A360" s="3">
        <v>500359</v>
      </c>
      <c r="B360" s="3">
        <v>10584</v>
      </c>
      <c r="C360" s="1">
        <v>46116</v>
      </c>
      <c r="D360" s="3">
        <v>59</v>
      </c>
      <c r="E360" t="s">
        <v>26</v>
      </c>
      <c r="F360" t="s">
        <v>22</v>
      </c>
      <c r="G360" t="s">
        <v>238</v>
      </c>
      <c r="H360" t="s">
        <v>23</v>
      </c>
      <c r="I360" t="s">
        <v>59</v>
      </c>
      <c r="J360" t="s">
        <v>146</v>
      </c>
      <c r="K360">
        <v>2</v>
      </c>
      <c r="L360" s="3">
        <v>1653.7</v>
      </c>
      <c r="M360" s="3">
        <f>Data[[#This Row],[Quantity]]*Data[[#This Row],[Unit_Price]]</f>
        <v>3307.4</v>
      </c>
      <c r="N360" s="3">
        <v>20</v>
      </c>
      <c r="O360" s="3">
        <f>Data[[#This Row],[Total_Price]]*(1-Data[[#This Row],[Discount]]/100)</f>
        <v>2645.92</v>
      </c>
      <c r="P360" t="s">
        <v>33</v>
      </c>
      <c r="Q360" t="s">
        <v>21</v>
      </c>
      <c r="R360">
        <v>5</v>
      </c>
      <c r="S360">
        <v>7</v>
      </c>
      <c r="T360" s="2">
        <f>SUMIF(Q:Q,Data[[#This Row],[Order_Status]],O:O)</f>
        <v>40477276.296199858</v>
      </c>
    </row>
    <row r="361" spans="1:20" x14ac:dyDescent="0.3">
      <c r="A361" s="3">
        <v>500360</v>
      </c>
      <c r="B361" s="3">
        <v>10559</v>
      </c>
      <c r="C361" s="1">
        <v>45765</v>
      </c>
      <c r="D361" s="3">
        <v>38</v>
      </c>
      <c r="E361" t="s">
        <v>135</v>
      </c>
      <c r="F361" t="s">
        <v>161</v>
      </c>
      <c r="G361" t="s">
        <v>242</v>
      </c>
      <c r="H361" t="s">
        <v>83</v>
      </c>
      <c r="I361" t="s">
        <v>141</v>
      </c>
      <c r="J361" t="s">
        <v>180</v>
      </c>
      <c r="K361">
        <v>2</v>
      </c>
      <c r="L361" s="3">
        <v>1830.65</v>
      </c>
      <c r="M361" s="3">
        <f>Data[[#This Row],[Quantity]]*Data[[#This Row],[Unit_Price]]</f>
        <v>3661.3</v>
      </c>
      <c r="N361" s="3">
        <v>3</v>
      </c>
      <c r="O361" s="3">
        <f>Data[[#This Row],[Total_Price]]*(1-Data[[#This Row],[Discount]]/100)</f>
        <v>3551.4610000000002</v>
      </c>
      <c r="P361" t="s">
        <v>41</v>
      </c>
      <c r="Q361" t="s">
        <v>21</v>
      </c>
      <c r="R361">
        <v>4</v>
      </c>
      <c r="S361">
        <v>2</v>
      </c>
      <c r="T361" s="2">
        <f>SUMIF(Q:Q,Data[[#This Row],[Order_Status]],O:O)</f>
        <v>40477276.296199858</v>
      </c>
    </row>
    <row r="362" spans="1:20" x14ac:dyDescent="0.3">
      <c r="A362" s="3">
        <v>500361</v>
      </c>
      <c r="B362" s="3">
        <v>10235</v>
      </c>
      <c r="C362" s="1">
        <v>46210</v>
      </c>
      <c r="D362" s="3">
        <v>58</v>
      </c>
      <c r="E362" t="s">
        <v>15</v>
      </c>
      <c r="F362" t="s">
        <v>34</v>
      </c>
      <c r="G362" t="s">
        <v>243</v>
      </c>
      <c r="H362" t="s">
        <v>35</v>
      </c>
      <c r="I362" t="s">
        <v>64</v>
      </c>
      <c r="J362" t="s">
        <v>127</v>
      </c>
      <c r="K362">
        <v>5</v>
      </c>
      <c r="L362" s="3">
        <v>701.33</v>
      </c>
      <c r="M362" s="3">
        <f>Data[[#This Row],[Quantity]]*Data[[#This Row],[Unit_Price]]</f>
        <v>3506.65</v>
      </c>
      <c r="N362" s="3">
        <v>27</v>
      </c>
      <c r="O362" s="3">
        <f>Data[[#This Row],[Total_Price]]*(1-Data[[#This Row],[Discount]]/100)</f>
        <v>2559.8544999999999</v>
      </c>
      <c r="P362" t="s">
        <v>33</v>
      </c>
      <c r="Q362" t="s">
        <v>21</v>
      </c>
      <c r="R362">
        <v>5</v>
      </c>
      <c r="S362">
        <v>4</v>
      </c>
      <c r="T362" s="2">
        <f>SUMIF(Q:Q,Data[[#This Row],[Order_Status]],O:O)</f>
        <v>40477276.296199858</v>
      </c>
    </row>
    <row r="363" spans="1:20" x14ac:dyDescent="0.3">
      <c r="A363" s="3">
        <v>500362</v>
      </c>
      <c r="B363" s="3">
        <v>10348</v>
      </c>
      <c r="C363" s="1">
        <v>45823</v>
      </c>
      <c r="D363" s="3">
        <v>19</v>
      </c>
      <c r="E363" t="s">
        <v>26</v>
      </c>
      <c r="F363" t="s">
        <v>34</v>
      </c>
      <c r="G363" t="s">
        <v>243</v>
      </c>
      <c r="H363" t="s">
        <v>85</v>
      </c>
      <c r="I363" t="s">
        <v>166</v>
      </c>
      <c r="J363" t="s">
        <v>181</v>
      </c>
      <c r="K363">
        <v>1</v>
      </c>
      <c r="L363" s="3">
        <v>404.67</v>
      </c>
      <c r="M363" s="3">
        <f>Data[[#This Row],[Quantity]]*Data[[#This Row],[Unit_Price]]</f>
        <v>404.67</v>
      </c>
      <c r="N363" s="3">
        <v>7</v>
      </c>
      <c r="O363" s="3">
        <f>Data[[#This Row],[Total_Price]]*(1-Data[[#This Row],[Discount]]/100)</f>
        <v>376.34309999999999</v>
      </c>
      <c r="P363" t="s">
        <v>20</v>
      </c>
      <c r="Q363" t="s">
        <v>21</v>
      </c>
      <c r="R363">
        <v>5</v>
      </c>
      <c r="S363">
        <v>5</v>
      </c>
      <c r="T363" s="2">
        <f>SUMIF(Q:Q,Data[[#This Row],[Order_Status]],O:O)</f>
        <v>40477276.296199858</v>
      </c>
    </row>
    <row r="364" spans="1:20" x14ac:dyDescent="0.3">
      <c r="A364" s="3">
        <v>500363</v>
      </c>
      <c r="B364" s="3">
        <v>10158</v>
      </c>
      <c r="C364" s="1">
        <v>46211</v>
      </c>
      <c r="D364" s="3">
        <v>39</v>
      </c>
      <c r="E364" t="s">
        <v>26</v>
      </c>
      <c r="F364" t="s">
        <v>78</v>
      </c>
      <c r="G364" t="s">
        <v>242</v>
      </c>
      <c r="H364" t="s">
        <v>23</v>
      </c>
      <c r="I364" t="s">
        <v>70</v>
      </c>
      <c r="J364" t="s">
        <v>71</v>
      </c>
      <c r="K364">
        <v>1</v>
      </c>
      <c r="L364" s="3">
        <v>1512.58</v>
      </c>
      <c r="M364" s="3">
        <f>Data[[#This Row],[Quantity]]*Data[[#This Row],[Unit_Price]]</f>
        <v>1512.58</v>
      </c>
      <c r="N364" s="3">
        <v>19</v>
      </c>
      <c r="O364" s="3">
        <f>Data[[#This Row],[Total_Price]]*(1-Data[[#This Row],[Discount]]/100)</f>
        <v>1225.1898000000001</v>
      </c>
      <c r="P364" t="s">
        <v>33</v>
      </c>
      <c r="Q364" t="s">
        <v>21</v>
      </c>
      <c r="R364">
        <v>4</v>
      </c>
      <c r="S364">
        <v>5</v>
      </c>
      <c r="T364" s="2">
        <f>SUMIF(Q:Q,Data[[#This Row],[Order_Status]],O:O)</f>
        <v>40477276.296199858</v>
      </c>
    </row>
    <row r="365" spans="1:20" x14ac:dyDescent="0.3">
      <c r="A365" s="3">
        <v>500364</v>
      </c>
      <c r="B365" s="3">
        <v>10092</v>
      </c>
      <c r="C365" s="1">
        <v>45679</v>
      </c>
      <c r="D365" s="3">
        <v>45</v>
      </c>
      <c r="E365" t="s">
        <v>26</v>
      </c>
      <c r="F365" t="s">
        <v>78</v>
      </c>
      <c r="G365" t="s">
        <v>242</v>
      </c>
      <c r="H365" t="s">
        <v>85</v>
      </c>
      <c r="I365" t="s">
        <v>86</v>
      </c>
      <c r="J365" t="s">
        <v>119</v>
      </c>
      <c r="K365">
        <v>1</v>
      </c>
      <c r="L365" s="3">
        <v>389.02</v>
      </c>
      <c r="M365" s="3">
        <f>Data[[#This Row],[Quantity]]*Data[[#This Row],[Unit_Price]]</f>
        <v>389.02</v>
      </c>
      <c r="N365" s="3">
        <v>30</v>
      </c>
      <c r="O365" s="3">
        <f>Data[[#This Row],[Total_Price]]*(1-Data[[#This Row],[Discount]]/100)</f>
        <v>272.31399999999996</v>
      </c>
      <c r="P365" t="s">
        <v>51</v>
      </c>
      <c r="Q365" t="s">
        <v>44</v>
      </c>
      <c r="R365">
        <v>4</v>
      </c>
      <c r="S365">
        <v>3</v>
      </c>
      <c r="T365" s="2">
        <f>SUMIF(Q:Q,Data[[#This Row],[Order_Status]],O:O)</f>
        <v>1813400.6490999996</v>
      </c>
    </row>
    <row r="366" spans="1:20" x14ac:dyDescent="0.3">
      <c r="A366" s="3">
        <v>500365</v>
      </c>
      <c r="B366" s="3">
        <v>11136</v>
      </c>
      <c r="C366" s="1">
        <v>45878</v>
      </c>
      <c r="D366" s="3">
        <v>45</v>
      </c>
      <c r="E366" t="s">
        <v>15</v>
      </c>
      <c r="F366" t="s">
        <v>61</v>
      </c>
      <c r="G366" t="s">
        <v>239</v>
      </c>
      <c r="H366" t="s">
        <v>83</v>
      </c>
      <c r="I366" t="s">
        <v>132</v>
      </c>
      <c r="J366" t="s">
        <v>191</v>
      </c>
      <c r="K366">
        <v>1</v>
      </c>
      <c r="L366" s="3">
        <v>3443.15</v>
      </c>
      <c r="M366" s="3">
        <f>Data[[#This Row],[Quantity]]*Data[[#This Row],[Unit_Price]]</f>
        <v>3443.15</v>
      </c>
      <c r="N366" s="3">
        <v>27</v>
      </c>
      <c r="O366" s="3">
        <f>Data[[#This Row],[Total_Price]]*(1-Data[[#This Row],[Discount]]/100)</f>
        <v>2513.4994999999999</v>
      </c>
      <c r="P366" t="s">
        <v>41</v>
      </c>
      <c r="Q366" t="s">
        <v>21</v>
      </c>
      <c r="R366">
        <v>5</v>
      </c>
      <c r="S366">
        <v>5</v>
      </c>
      <c r="T366" s="2">
        <f>SUMIF(Q:Q,Data[[#This Row],[Order_Status]],O:O)</f>
        <v>40477276.296199858</v>
      </c>
    </row>
    <row r="367" spans="1:20" x14ac:dyDescent="0.3">
      <c r="A367" s="3">
        <v>500366</v>
      </c>
      <c r="B367" s="3">
        <v>10565</v>
      </c>
      <c r="C367" s="1">
        <v>46187</v>
      </c>
      <c r="D367" s="3">
        <v>47</v>
      </c>
      <c r="E367" t="s">
        <v>26</v>
      </c>
      <c r="F367" t="s">
        <v>69</v>
      </c>
      <c r="G367" t="s">
        <v>228</v>
      </c>
      <c r="H367" t="s">
        <v>35</v>
      </c>
      <c r="I367" t="s">
        <v>64</v>
      </c>
      <c r="J367" t="s">
        <v>65</v>
      </c>
      <c r="K367">
        <v>1</v>
      </c>
      <c r="L367" s="3">
        <v>1302.6300000000001</v>
      </c>
      <c r="M367" s="3">
        <f>Data[[#This Row],[Quantity]]*Data[[#This Row],[Unit_Price]]</f>
        <v>1302.6300000000001</v>
      </c>
      <c r="N367" s="3">
        <v>30</v>
      </c>
      <c r="O367" s="3">
        <f>Data[[#This Row],[Total_Price]]*(1-Data[[#This Row],[Discount]]/100)</f>
        <v>911.84100000000001</v>
      </c>
      <c r="P367" t="s">
        <v>51</v>
      </c>
      <c r="Q367" t="s">
        <v>21</v>
      </c>
      <c r="R367">
        <v>5</v>
      </c>
      <c r="S367">
        <v>7</v>
      </c>
      <c r="T367" s="2">
        <f>SUMIF(Q:Q,Data[[#This Row],[Order_Status]],O:O)</f>
        <v>40477276.296199858</v>
      </c>
    </row>
    <row r="368" spans="1:20" x14ac:dyDescent="0.3">
      <c r="A368" s="3">
        <v>500367</v>
      </c>
      <c r="B368" s="3">
        <v>11032</v>
      </c>
      <c r="C368" s="1">
        <v>45865</v>
      </c>
      <c r="D368" s="3">
        <v>16</v>
      </c>
      <c r="E368" t="s">
        <v>15</v>
      </c>
      <c r="F368" t="s">
        <v>69</v>
      </c>
      <c r="G368" t="s">
        <v>228</v>
      </c>
      <c r="H368" t="s">
        <v>17</v>
      </c>
      <c r="I368" t="s">
        <v>62</v>
      </c>
      <c r="J368" t="s">
        <v>101</v>
      </c>
      <c r="K368">
        <v>1</v>
      </c>
      <c r="L368" s="3">
        <v>150.28</v>
      </c>
      <c r="M368" s="3">
        <f>Data[[#This Row],[Quantity]]*Data[[#This Row],[Unit_Price]]</f>
        <v>150.28</v>
      </c>
      <c r="N368" s="3">
        <v>10</v>
      </c>
      <c r="O368" s="3">
        <f>Data[[#This Row],[Total_Price]]*(1-Data[[#This Row],[Discount]]/100)</f>
        <v>135.25200000000001</v>
      </c>
      <c r="P368" t="s">
        <v>33</v>
      </c>
      <c r="Q368" t="s">
        <v>21</v>
      </c>
      <c r="R368">
        <v>3</v>
      </c>
      <c r="S368">
        <v>3</v>
      </c>
      <c r="T368" s="2">
        <f>SUMIF(Q:Q,Data[[#This Row],[Order_Status]],O:O)</f>
        <v>40477276.296199858</v>
      </c>
    </row>
    <row r="369" spans="1:20" x14ac:dyDescent="0.3">
      <c r="A369" s="3">
        <v>500368</v>
      </c>
      <c r="B369" s="3">
        <v>10005</v>
      </c>
      <c r="C369" s="1">
        <v>46246</v>
      </c>
      <c r="D369" s="3">
        <v>31</v>
      </c>
      <c r="E369" t="s">
        <v>15</v>
      </c>
      <c r="F369" t="s">
        <v>67</v>
      </c>
      <c r="G369" t="s">
        <v>235</v>
      </c>
      <c r="H369" t="s">
        <v>23</v>
      </c>
      <c r="I369" t="s">
        <v>59</v>
      </c>
      <c r="J369" t="s">
        <v>95</v>
      </c>
      <c r="K369">
        <v>2</v>
      </c>
      <c r="L369" s="3">
        <v>1225.8</v>
      </c>
      <c r="M369" s="3">
        <f>Data[[#This Row],[Quantity]]*Data[[#This Row],[Unit_Price]]</f>
        <v>2451.6</v>
      </c>
      <c r="N369" s="3">
        <v>3</v>
      </c>
      <c r="O369" s="3">
        <f>Data[[#This Row],[Total_Price]]*(1-Data[[#This Row],[Discount]]/100)</f>
        <v>2378.0519999999997</v>
      </c>
      <c r="P369" t="s">
        <v>33</v>
      </c>
      <c r="Q369" t="s">
        <v>21</v>
      </c>
      <c r="R369">
        <v>3</v>
      </c>
      <c r="S369">
        <v>3</v>
      </c>
      <c r="T369" s="2">
        <f>SUMIF(Q:Q,Data[[#This Row],[Order_Status]],O:O)</f>
        <v>40477276.296199858</v>
      </c>
    </row>
    <row r="370" spans="1:20" x14ac:dyDescent="0.3">
      <c r="A370" s="3">
        <v>500369</v>
      </c>
      <c r="B370" s="3">
        <v>11252</v>
      </c>
      <c r="C370" s="1">
        <v>46132</v>
      </c>
      <c r="D370" s="3">
        <v>43</v>
      </c>
      <c r="E370" t="s">
        <v>26</v>
      </c>
      <c r="F370" t="s">
        <v>22</v>
      </c>
      <c r="G370" t="s">
        <v>238</v>
      </c>
      <c r="H370" t="s">
        <v>48</v>
      </c>
      <c r="I370" t="s">
        <v>49</v>
      </c>
      <c r="J370" t="s">
        <v>168</v>
      </c>
      <c r="K370">
        <v>1</v>
      </c>
      <c r="L370" s="3">
        <v>582.47</v>
      </c>
      <c r="M370" s="3">
        <f>Data[[#This Row],[Quantity]]*Data[[#This Row],[Unit_Price]]</f>
        <v>582.47</v>
      </c>
      <c r="N370" s="3">
        <v>22</v>
      </c>
      <c r="O370" s="3">
        <f>Data[[#This Row],[Total_Price]]*(1-Data[[#This Row],[Discount]]/100)</f>
        <v>454.32660000000004</v>
      </c>
      <c r="P370" t="s">
        <v>33</v>
      </c>
      <c r="Q370" t="s">
        <v>21</v>
      </c>
      <c r="R370">
        <v>4</v>
      </c>
      <c r="S370">
        <v>4</v>
      </c>
      <c r="T370" s="2">
        <f>SUMIF(Q:Q,Data[[#This Row],[Order_Status]],O:O)</f>
        <v>40477276.296199858</v>
      </c>
    </row>
    <row r="371" spans="1:20" x14ac:dyDescent="0.3">
      <c r="A371" s="3">
        <v>500370</v>
      </c>
      <c r="B371" s="3">
        <v>10176</v>
      </c>
      <c r="C371" s="1">
        <v>46106</v>
      </c>
      <c r="D371" s="3">
        <v>43</v>
      </c>
      <c r="E371" t="s">
        <v>15</v>
      </c>
      <c r="F371" t="s">
        <v>105</v>
      </c>
      <c r="G371" t="s">
        <v>243</v>
      </c>
      <c r="H371" t="s">
        <v>17</v>
      </c>
      <c r="I371" t="s">
        <v>74</v>
      </c>
      <c r="J371" t="s">
        <v>151</v>
      </c>
      <c r="K371">
        <v>1</v>
      </c>
      <c r="L371" s="3">
        <v>188.56</v>
      </c>
      <c r="M371" s="3">
        <f>Data[[#This Row],[Quantity]]*Data[[#This Row],[Unit_Price]]</f>
        <v>188.56</v>
      </c>
      <c r="N371" s="3">
        <v>24</v>
      </c>
      <c r="O371" s="3">
        <f>Data[[#This Row],[Total_Price]]*(1-Data[[#This Row],[Discount]]/100)</f>
        <v>143.3056</v>
      </c>
      <c r="P371" t="s">
        <v>72</v>
      </c>
      <c r="Q371" t="s">
        <v>66</v>
      </c>
      <c r="R371">
        <v>4</v>
      </c>
      <c r="S371">
        <v>0</v>
      </c>
      <c r="T371" s="2">
        <f>SUMIF(Q:Q,Data[[#This Row],[Order_Status]],O:O)</f>
        <v>3077928.2320000008</v>
      </c>
    </row>
    <row r="372" spans="1:20" x14ac:dyDescent="0.3">
      <c r="A372" s="3">
        <v>500371</v>
      </c>
      <c r="B372" s="3">
        <v>10419</v>
      </c>
      <c r="C372" s="1">
        <v>45745</v>
      </c>
      <c r="D372" s="3">
        <v>47</v>
      </c>
      <c r="E372" t="s">
        <v>15</v>
      </c>
      <c r="F372" t="s">
        <v>52</v>
      </c>
      <c r="G372" t="s">
        <v>240</v>
      </c>
      <c r="H372" t="s">
        <v>85</v>
      </c>
      <c r="I372" t="s">
        <v>86</v>
      </c>
      <c r="J372" t="s">
        <v>87</v>
      </c>
      <c r="K372">
        <v>2</v>
      </c>
      <c r="L372" s="3">
        <v>513.54</v>
      </c>
      <c r="M372" s="3">
        <f>Data[[#This Row],[Quantity]]*Data[[#This Row],[Unit_Price]]</f>
        <v>1027.08</v>
      </c>
      <c r="N372" s="3">
        <v>25</v>
      </c>
      <c r="O372" s="3">
        <f>Data[[#This Row],[Total_Price]]*(1-Data[[#This Row],[Discount]]/100)</f>
        <v>770.31</v>
      </c>
      <c r="P372" t="s">
        <v>20</v>
      </c>
      <c r="Q372" t="s">
        <v>21</v>
      </c>
      <c r="R372">
        <v>3</v>
      </c>
      <c r="S372">
        <v>7</v>
      </c>
      <c r="T372" s="2">
        <f>SUMIF(Q:Q,Data[[#This Row],[Order_Status]],O:O)</f>
        <v>40477276.296199858</v>
      </c>
    </row>
    <row r="373" spans="1:20" x14ac:dyDescent="0.3">
      <c r="A373" s="3">
        <v>500372</v>
      </c>
      <c r="B373" s="3">
        <v>11407</v>
      </c>
      <c r="C373" s="1">
        <v>45812</v>
      </c>
      <c r="D373" s="3">
        <v>18</v>
      </c>
      <c r="E373" t="s">
        <v>15</v>
      </c>
      <c r="F373" t="s">
        <v>67</v>
      </c>
      <c r="G373" t="s">
        <v>235</v>
      </c>
      <c r="H373" t="s">
        <v>48</v>
      </c>
      <c r="I373" t="s">
        <v>49</v>
      </c>
      <c r="J373" t="s">
        <v>56</v>
      </c>
      <c r="K373">
        <v>1</v>
      </c>
      <c r="L373" s="3">
        <v>658.34</v>
      </c>
      <c r="M373" s="3">
        <f>Data[[#This Row],[Quantity]]*Data[[#This Row],[Unit_Price]]</f>
        <v>658.34</v>
      </c>
      <c r="N373" s="3">
        <v>12</v>
      </c>
      <c r="O373" s="3">
        <f>Data[[#This Row],[Total_Price]]*(1-Data[[#This Row],[Discount]]/100)</f>
        <v>579.33920000000001</v>
      </c>
      <c r="P373" t="s">
        <v>20</v>
      </c>
      <c r="Q373" t="s">
        <v>21</v>
      </c>
      <c r="R373">
        <v>5</v>
      </c>
      <c r="S373">
        <v>6</v>
      </c>
      <c r="T373" s="2">
        <f>SUMIF(Q:Q,Data[[#This Row],[Order_Status]],O:O)</f>
        <v>40477276.296199858</v>
      </c>
    </row>
    <row r="374" spans="1:20" x14ac:dyDescent="0.3">
      <c r="A374" s="3">
        <v>500373</v>
      </c>
      <c r="B374" s="3">
        <v>10730</v>
      </c>
      <c r="C374" s="1">
        <v>45935</v>
      </c>
      <c r="D374" s="3">
        <v>25</v>
      </c>
      <c r="E374" t="s">
        <v>15</v>
      </c>
      <c r="F374" t="s">
        <v>61</v>
      </c>
      <c r="G374" t="s">
        <v>239</v>
      </c>
      <c r="H374" t="s">
        <v>48</v>
      </c>
      <c r="I374" t="s">
        <v>79</v>
      </c>
      <c r="J374" t="s">
        <v>80</v>
      </c>
      <c r="K374">
        <v>1</v>
      </c>
      <c r="L374" s="3">
        <v>574.25</v>
      </c>
      <c r="M374" s="3">
        <f>Data[[#This Row],[Quantity]]*Data[[#This Row],[Unit_Price]]</f>
        <v>574.25</v>
      </c>
      <c r="N374" s="3">
        <v>18</v>
      </c>
      <c r="O374" s="3">
        <f>Data[[#This Row],[Total_Price]]*(1-Data[[#This Row],[Discount]]/100)</f>
        <v>470.88500000000005</v>
      </c>
      <c r="P374" t="s">
        <v>33</v>
      </c>
      <c r="Q374" t="s">
        <v>21</v>
      </c>
      <c r="R374">
        <v>2</v>
      </c>
      <c r="S374">
        <v>3</v>
      </c>
      <c r="T374" s="2">
        <f>SUMIF(Q:Q,Data[[#This Row],[Order_Status]],O:O)</f>
        <v>40477276.296199858</v>
      </c>
    </row>
    <row r="375" spans="1:20" x14ac:dyDescent="0.3">
      <c r="A375" s="3">
        <v>500374</v>
      </c>
      <c r="B375" s="3">
        <v>11351</v>
      </c>
      <c r="C375" s="1">
        <v>46142</v>
      </c>
      <c r="D375" s="3">
        <v>21</v>
      </c>
      <c r="E375" t="s">
        <v>15</v>
      </c>
      <c r="F375" t="s">
        <v>45</v>
      </c>
      <c r="G375" t="s">
        <v>243</v>
      </c>
      <c r="H375" t="s">
        <v>30</v>
      </c>
      <c r="I375" t="s">
        <v>76</v>
      </c>
      <c r="J375" t="s">
        <v>164</v>
      </c>
      <c r="K375">
        <v>2</v>
      </c>
      <c r="L375" s="3">
        <v>62503.88</v>
      </c>
      <c r="M375" s="3">
        <f>Data[[#This Row],[Quantity]]*Data[[#This Row],[Unit_Price]]</f>
        <v>125007.76</v>
      </c>
      <c r="N375" s="3">
        <v>7</v>
      </c>
      <c r="O375" s="3">
        <f>Data[[#This Row],[Total_Price]]*(1-Data[[#This Row],[Discount]]/100)</f>
        <v>116257.21679999998</v>
      </c>
      <c r="P375" t="s">
        <v>20</v>
      </c>
      <c r="Q375" t="s">
        <v>66</v>
      </c>
      <c r="R375">
        <v>2</v>
      </c>
      <c r="S375">
        <v>0</v>
      </c>
      <c r="T375" s="2">
        <f>SUMIF(Q:Q,Data[[#This Row],[Order_Status]],O:O)</f>
        <v>3077928.2320000008</v>
      </c>
    </row>
    <row r="376" spans="1:20" x14ac:dyDescent="0.3">
      <c r="A376" s="3">
        <v>500375</v>
      </c>
      <c r="B376" s="3">
        <v>10674</v>
      </c>
      <c r="C376" s="1">
        <v>45725</v>
      </c>
      <c r="D376" s="3">
        <v>30</v>
      </c>
      <c r="E376" t="s">
        <v>15</v>
      </c>
      <c r="F376" t="s">
        <v>45</v>
      </c>
      <c r="G376" t="s">
        <v>243</v>
      </c>
      <c r="H376" t="s">
        <v>23</v>
      </c>
      <c r="I376" t="s">
        <v>59</v>
      </c>
      <c r="J376" t="s">
        <v>95</v>
      </c>
      <c r="K376">
        <v>1</v>
      </c>
      <c r="L376" s="3">
        <v>1247.58</v>
      </c>
      <c r="M376" s="3">
        <f>Data[[#This Row],[Quantity]]*Data[[#This Row],[Unit_Price]]</f>
        <v>1247.58</v>
      </c>
      <c r="N376" s="3">
        <v>16</v>
      </c>
      <c r="O376" s="3">
        <f>Data[[#This Row],[Total_Price]]*(1-Data[[#This Row],[Discount]]/100)</f>
        <v>1047.9671999999998</v>
      </c>
      <c r="P376" t="s">
        <v>33</v>
      </c>
      <c r="Q376" t="s">
        <v>21</v>
      </c>
      <c r="R376">
        <v>3</v>
      </c>
      <c r="S376">
        <v>7</v>
      </c>
      <c r="T376" s="2">
        <f>SUMIF(Q:Q,Data[[#This Row],[Order_Status]],O:O)</f>
        <v>40477276.296199858</v>
      </c>
    </row>
    <row r="377" spans="1:20" x14ac:dyDescent="0.3">
      <c r="A377" s="3">
        <v>500376</v>
      </c>
      <c r="B377" s="3">
        <v>10187</v>
      </c>
      <c r="C377" s="1">
        <v>46030</v>
      </c>
      <c r="D377" s="3">
        <v>39</v>
      </c>
      <c r="E377" t="s">
        <v>15</v>
      </c>
      <c r="F377" t="s">
        <v>57</v>
      </c>
      <c r="G377" t="s">
        <v>233</v>
      </c>
      <c r="H377" t="s">
        <v>23</v>
      </c>
      <c r="I377" t="s">
        <v>70</v>
      </c>
      <c r="J377" t="s">
        <v>97</v>
      </c>
      <c r="K377">
        <v>1</v>
      </c>
      <c r="L377" s="3">
        <v>1948.13</v>
      </c>
      <c r="M377" s="3">
        <f>Data[[#This Row],[Quantity]]*Data[[#This Row],[Unit_Price]]</f>
        <v>1948.13</v>
      </c>
      <c r="N377" s="3">
        <v>22</v>
      </c>
      <c r="O377" s="3">
        <f>Data[[#This Row],[Total_Price]]*(1-Data[[#This Row],[Discount]]/100)</f>
        <v>1519.5414000000001</v>
      </c>
      <c r="P377" t="s">
        <v>51</v>
      </c>
      <c r="Q377" t="s">
        <v>21</v>
      </c>
      <c r="R377">
        <v>4</v>
      </c>
      <c r="S377">
        <v>3</v>
      </c>
      <c r="T377" s="2">
        <f>SUMIF(Q:Q,Data[[#This Row],[Order_Status]],O:O)</f>
        <v>40477276.296199858</v>
      </c>
    </row>
    <row r="378" spans="1:20" x14ac:dyDescent="0.3">
      <c r="A378" s="3">
        <v>500377</v>
      </c>
      <c r="B378" s="3">
        <v>10057</v>
      </c>
      <c r="C378" s="1">
        <v>45934</v>
      </c>
      <c r="D378" s="3">
        <v>25</v>
      </c>
      <c r="E378" t="s">
        <v>26</v>
      </c>
      <c r="F378" t="s">
        <v>57</v>
      </c>
      <c r="G378" t="s">
        <v>233</v>
      </c>
      <c r="H378" t="s">
        <v>83</v>
      </c>
      <c r="I378" t="s">
        <v>70</v>
      </c>
      <c r="J378" t="s">
        <v>120</v>
      </c>
      <c r="K378">
        <v>1</v>
      </c>
      <c r="L378" s="3">
        <v>588.67999999999995</v>
      </c>
      <c r="M378" s="3">
        <f>Data[[#This Row],[Quantity]]*Data[[#This Row],[Unit_Price]]</f>
        <v>588.67999999999995</v>
      </c>
      <c r="N378" s="3">
        <v>18</v>
      </c>
      <c r="O378" s="3">
        <f>Data[[#This Row],[Total_Price]]*(1-Data[[#This Row],[Discount]]/100)</f>
        <v>482.7176</v>
      </c>
      <c r="P378" t="s">
        <v>51</v>
      </c>
      <c r="Q378" t="s">
        <v>21</v>
      </c>
      <c r="R378">
        <v>4</v>
      </c>
      <c r="S378">
        <v>2</v>
      </c>
      <c r="T378" s="2">
        <f>SUMIF(Q:Q,Data[[#This Row],[Order_Status]],O:O)</f>
        <v>40477276.296199858</v>
      </c>
    </row>
    <row r="379" spans="1:20" x14ac:dyDescent="0.3">
      <c r="A379" s="3">
        <v>500378</v>
      </c>
      <c r="B379" s="3">
        <v>11032</v>
      </c>
      <c r="C379" s="1">
        <v>46173</v>
      </c>
      <c r="D379" s="3">
        <v>16</v>
      </c>
      <c r="E379" t="s">
        <v>15</v>
      </c>
      <c r="F379" t="s">
        <v>69</v>
      </c>
      <c r="G379" t="s">
        <v>228</v>
      </c>
      <c r="H379" t="s">
        <v>23</v>
      </c>
      <c r="I379" t="s">
        <v>59</v>
      </c>
      <c r="J379" t="s">
        <v>122</v>
      </c>
      <c r="K379">
        <v>3</v>
      </c>
      <c r="L379" s="3">
        <v>1929.8</v>
      </c>
      <c r="M379" s="3">
        <f>Data[[#This Row],[Quantity]]*Data[[#This Row],[Unit_Price]]</f>
        <v>5789.4</v>
      </c>
      <c r="N379" s="3">
        <v>2</v>
      </c>
      <c r="O379" s="3">
        <f>Data[[#This Row],[Total_Price]]*(1-Data[[#This Row],[Discount]]/100)</f>
        <v>5673.6119999999992</v>
      </c>
      <c r="P379" t="s">
        <v>20</v>
      </c>
      <c r="Q379" t="s">
        <v>21</v>
      </c>
      <c r="R379">
        <v>4</v>
      </c>
      <c r="S379">
        <v>4</v>
      </c>
      <c r="T379" s="2">
        <f>SUMIF(Q:Q,Data[[#This Row],[Order_Status]],O:O)</f>
        <v>40477276.296199858</v>
      </c>
    </row>
    <row r="380" spans="1:20" x14ac:dyDescent="0.3">
      <c r="A380" s="3">
        <v>500379</v>
      </c>
      <c r="B380" s="3">
        <v>10317</v>
      </c>
      <c r="C380" s="1">
        <v>46055</v>
      </c>
      <c r="D380" s="3">
        <v>42</v>
      </c>
      <c r="E380" t="s">
        <v>15</v>
      </c>
      <c r="F380" t="s">
        <v>73</v>
      </c>
      <c r="G380" t="s">
        <v>229</v>
      </c>
      <c r="H380" t="s">
        <v>83</v>
      </c>
      <c r="I380" t="s">
        <v>70</v>
      </c>
      <c r="J380" t="s">
        <v>120</v>
      </c>
      <c r="K380">
        <v>2</v>
      </c>
      <c r="L380" s="3">
        <v>615.83000000000004</v>
      </c>
      <c r="M380" s="3">
        <f>Data[[#This Row],[Quantity]]*Data[[#This Row],[Unit_Price]]</f>
        <v>1231.6600000000001</v>
      </c>
      <c r="N380" s="3">
        <v>26</v>
      </c>
      <c r="O380" s="3">
        <f>Data[[#This Row],[Total_Price]]*(1-Data[[#This Row],[Discount]]/100)</f>
        <v>911.42840000000001</v>
      </c>
      <c r="P380" t="s">
        <v>33</v>
      </c>
      <c r="Q380" t="s">
        <v>21</v>
      </c>
      <c r="R380">
        <v>4</v>
      </c>
      <c r="S380">
        <v>4</v>
      </c>
      <c r="T380" s="2">
        <f>SUMIF(Q:Q,Data[[#This Row],[Order_Status]],O:O)</f>
        <v>40477276.296199858</v>
      </c>
    </row>
    <row r="381" spans="1:20" x14ac:dyDescent="0.3">
      <c r="A381" s="3">
        <v>500380</v>
      </c>
      <c r="B381" s="3">
        <v>10976</v>
      </c>
      <c r="C381" s="1">
        <v>45709</v>
      </c>
      <c r="D381" s="3">
        <v>15</v>
      </c>
      <c r="E381" t="s">
        <v>15</v>
      </c>
      <c r="F381" t="s">
        <v>78</v>
      </c>
      <c r="G381" t="s">
        <v>242</v>
      </c>
      <c r="H381" t="s">
        <v>17</v>
      </c>
      <c r="I381" t="s">
        <v>74</v>
      </c>
      <c r="J381" t="s">
        <v>192</v>
      </c>
      <c r="K381">
        <v>1</v>
      </c>
      <c r="L381" s="3">
        <v>147.99</v>
      </c>
      <c r="M381" s="3">
        <f>Data[[#This Row],[Quantity]]*Data[[#This Row],[Unit_Price]]</f>
        <v>147.99</v>
      </c>
      <c r="N381" s="3">
        <v>29</v>
      </c>
      <c r="O381" s="3">
        <f>Data[[#This Row],[Total_Price]]*(1-Data[[#This Row],[Discount]]/100)</f>
        <v>105.0729</v>
      </c>
      <c r="P381" t="s">
        <v>33</v>
      </c>
      <c r="Q381" t="s">
        <v>21</v>
      </c>
      <c r="R381">
        <v>4</v>
      </c>
      <c r="S381">
        <v>3</v>
      </c>
      <c r="T381" s="2">
        <f>SUMIF(Q:Q,Data[[#This Row],[Order_Status]],O:O)</f>
        <v>40477276.296199858</v>
      </c>
    </row>
    <row r="382" spans="1:20" x14ac:dyDescent="0.3">
      <c r="A382" s="3">
        <v>500381</v>
      </c>
      <c r="B382" s="3">
        <v>11004</v>
      </c>
      <c r="C382" s="1">
        <v>46121</v>
      </c>
      <c r="D382" s="3">
        <v>27</v>
      </c>
      <c r="E382" t="s">
        <v>15</v>
      </c>
      <c r="F382" t="s">
        <v>38</v>
      </c>
      <c r="G382" t="s">
        <v>236</v>
      </c>
      <c r="H382" t="s">
        <v>30</v>
      </c>
      <c r="I382" t="s">
        <v>39</v>
      </c>
      <c r="J382" t="s">
        <v>109</v>
      </c>
      <c r="K382">
        <v>1</v>
      </c>
      <c r="L382" s="3">
        <v>1460.9</v>
      </c>
      <c r="M382" s="3">
        <f>Data[[#This Row],[Quantity]]*Data[[#This Row],[Unit_Price]]</f>
        <v>1460.9</v>
      </c>
      <c r="N382" s="3">
        <v>23</v>
      </c>
      <c r="O382" s="3">
        <f>Data[[#This Row],[Total_Price]]*(1-Data[[#This Row],[Discount]]/100)</f>
        <v>1124.893</v>
      </c>
      <c r="P382" t="s">
        <v>33</v>
      </c>
      <c r="Q382" t="s">
        <v>44</v>
      </c>
      <c r="R382">
        <v>4</v>
      </c>
      <c r="S382">
        <v>1</v>
      </c>
      <c r="T382" s="2">
        <f>SUMIF(Q:Q,Data[[#This Row],[Order_Status]],O:O)</f>
        <v>1813400.6490999996</v>
      </c>
    </row>
    <row r="383" spans="1:20" x14ac:dyDescent="0.3">
      <c r="A383" s="3">
        <v>500382</v>
      </c>
      <c r="B383" s="3">
        <v>10875</v>
      </c>
      <c r="C383" s="1">
        <v>45700</v>
      </c>
      <c r="D383" s="3">
        <v>34</v>
      </c>
      <c r="E383" t="s">
        <v>26</v>
      </c>
      <c r="F383" t="s">
        <v>88</v>
      </c>
      <c r="G383" t="s">
        <v>241</v>
      </c>
      <c r="H383" t="s">
        <v>35</v>
      </c>
      <c r="I383" t="s">
        <v>64</v>
      </c>
      <c r="J383" t="s">
        <v>156</v>
      </c>
      <c r="K383">
        <v>1</v>
      </c>
      <c r="L383" s="3">
        <v>1896.23</v>
      </c>
      <c r="M383" s="3">
        <f>Data[[#This Row],[Quantity]]*Data[[#This Row],[Unit_Price]]</f>
        <v>1896.23</v>
      </c>
      <c r="N383" s="3">
        <v>9</v>
      </c>
      <c r="O383" s="3">
        <f>Data[[#This Row],[Total_Price]]*(1-Data[[#This Row],[Discount]]/100)</f>
        <v>1725.5693000000001</v>
      </c>
      <c r="P383" t="s">
        <v>72</v>
      </c>
      <c r="Q383" t="s">
        <v>21</v>
      </c>
      <c r="R383">
        <v>3</v>
      </c>
      <c r="S383">
        <v>2</v>
      </c>
      <c r="T383" s="2">
        <f>SUMIF(Q:Q,Data[[#This Row],[Order_Status]],O:O)</f>
        <v>40477276.296199858</v>
      </c>
    </row>
    <row r="384" spans="1:20" x14ac:dyDescent="0.3">
      <c r="A384" s="3">
        <v>500383</v>
      </c>
      <c r="B384" s="3">
        <v>10242</v>
      </c>
      <c r="C384" s="1">
        <v>45806</v>
      </c>
      <c r="D384" s="3">
        <v>33</v>
      </c>
      <c r="E384" t="s">
        <v>15</v>
      </c>
      <c r="F384" t="s">
        <v>105</v>
      </c>
      <c r="G384" t="s">
        <v>243</v>
      </c>
      <c r="H384" t="s">
        <v>23</v>
      </c>
      <c r="I384" t="s">
        <v>59</v>
      </c>
      <c r="J384" t="s">
        <v>60</v>
      </c>
      <c r="K384">
        <v>1</v>
      </c>
      <c r="L384" s="3">
        <v>2400.89</v>
      </c>
      <c r="M384" s="3">
        <f>Data[[#This Row],[Quantity]]*Data[[#This Row],[Unit_Price]]</f>
        <v>2400.89</v>
      </c>
      <c r="N384" s="3">
        <v>4</v>
      </c>
      <c r="O384" s="3">
        <f>Data[[#This Row],[Total_Price]]*(1-Data[[#This Row],[Discount]]/100)</f>
        <v>2304.8543999999997</v>
      </c>
      <c r="P384" t="s">
        <v>33</v>
      </c>
      <c r="Q384" t="s">
        <v>21</v>
      </c>
      <c r="R384">
        <v>4</v>
      </c>
      <c r="S384">
        <v>6</v>
      </c>
      <c r="T384" s="2">
        <f>SUMIF(Q:Q,Data[[#This Row],[Order_Status]],O:O)</f>
        <v>40477276.296199858</v>
      </c>
    </row>
    <row r="385" spans="1:20" x14ac:dyDescent="0.3">
      <c r="A385" s="3">
        <v>500384</v>
      </c>
      <c r="B385" s="3">
        <v>10561</v>
      </c>
      <c r="C385" s="1">
        <v>45720</v>
      </c>
      <c r="D385" s="3">
        <v>37</v>
      </c>
      <c r="E385" t="s">
        <v>26</v>
      </c>
      <c r="F385" t="s">
        <v>102</v>
      </c>
      <c r="G385" t="s">
        <v>245</v>
      </c>
      <c r="H385" t="s">
        <v>30</v>
      </c>
      <c r="I385" t="s">
        <v>76</v>
      </c>
      <c r="J385" t="s">
        <v>77</v>
      </c>
      <c r="K385">
        <v>1</v>
      </c>
      <c r="L385" s="3">
        <v>57755.69</v>
      </c>
      <c r="M385" s="3">
        <f>Data[[#This Row],[Quantity]]*Data[[#This Row],[Unit_Price]]</f>
        <v>57755.69</v>
      </c>
      <c r="N385" s="3">
        <v>23</v>
      </c>
      <c r="O385" s="3">
        <f>Data[[#This Row],[Total_Price]]*(1-Data[[#This Row],[Discount]]/100)</f>
        <v>44471.881300000001</v>
      </c>
      <c r="P385" t="s">
        <v>41</v>
      </c>
      <c r="Q385" t="s">
        <v>21</v>
      </c>
      <c r="R385">
        <v>5</v>
      </c>
      <c r="S385">
        <v>3</v>
      </c>
      <c r="T385" s="2">
        <f>SUMIF(Q:Q,Data[[#This Row],[Order_Status]],O:O)</f>
        <v>40477276.296199858</v>
      </c>
    </row>
    <row r="386" spans="1:20" x14ac:dyDescent="0.3">
      <c r="A386" s="3">
        <v>500385</v>
      </c>
      <c r="B386" s="3">
        <v>10813</v>
      </c>
      <c r="C386" s="1">
        <v>45988</v>
      </c>
      <c r="D386" s="3">
        <v>50</v>
      </c>
      <c r="E386" t="s">
        <v>15</v>
      </c>
      <c r="F386" t="s">
        <v>105</v>
      </c>
      <c r="G386" t="s">
        <v>243</v>
      </c>
      <c r="H386" t="s">
        <v>35</v>
      </c>
      <c r="I386" t="s">
        <v>36</v>
      </c>
      <c r="J386" t="s">
        <v>177</v>
      </c>
      <c r="K386">
        <v>1</v>
      </c>
      <c r="L386" s="3">
        <v>6887.13</v>
      </c>
      <c r="M386" s="3">
        <f>Data[[#This Row],[Quantity]]*Data[[#This Row],[Unit_Price]]</f>
        <v>6887.13</v>
      </c>
      <c r="N386" s="3">
        <v>2</v>
      </c>
      <c r="O386" s="3">
        <f>Data[[#This Row],[Total_Price]]*(1-Data[[#This Row],[Discount]]/100)</f>
        <v>6749.3873999999996</v>
      </c>
      <c r="P386" t="s">
        <v>20</v>
      </c>
      <c r="Q386" t="s">
        <v>21</v>
      </c>
      <c r="R386">
        <v>5</v>
      </c>
      <c r="S386">
        <v>5</v>
      </c>
      <c r="T386" s="2">
        <f>SUMIF(Q:Q,Data[[#This Row],[Order_Status]],O:O)</f>
        <v>40477276.296199858</v>
      </c>
    </row>
    <row r="387" spans="1:20" x14ac:dyDescent="0.3">
      <c r="A387" s="3">
        <v>500386</v>
      </c>
      <c r="B387" s="3">
        <v>11241</v>
      </c>
      <c r="C387" s="1">
        <v>45977</v>
      </c>
      <c r="D387" s="3">
        <v>30</v>
      </c>
      <c r="E387" t="s">
        <v>15</v>
      </c>
      <c r="F387" t="s">
        <v>73</v>
      </c>
      <c r="G387" t="s">
        <v>229</v>
      </c>
      <c r="H387" t="s">
        <v>48</v>
      </c>
      <c r="I387" t="s">
        <v>49</v>
      </c>
      <c r="J387" t="s">
        <v>168</v>
      </c>
      <c r="K387">
        <v>2</v>
      </c>
      <c r="L387" s="3">
        <v>581.02</v>
      </c>
      <c r="M387" s="3">
        <f>Data[[#This Row],[Quantity]]*Data[[#This Row],[Unit_Price]]</f>
        <v>1162.04</v>
      </c>
      <c r="N387" s="3">
        <v>28</v>
      </c>
      <c r="O387" s="3">
        <f>Data[[#This Row],[Total_Price]]*(1-Data[[#This Row],[Discount]]/100)</f>
        <v>836.66879999999992</v>
      </c>
      <c r="P387" t="s">
        <v>33</v>
      </c>
      <c r="Q387" t="s">
        <v>66</v>
      </c>
      <c r="R387">
        <v>5</v>
      </c>
      <c r="S387">
        <v>0</v>
      </c>
      <c r="T387" s="2">
        <f>SUMIF(Q:Q,Data[[#This Row],[Order_Status]],O:O)</f>
        <v>3077928.2320000008</v>
      </c>
    </row>
    <row r="388" spans="1:20" x14ac:dyDescent="0.3">
      <c r="A388" s="3">
        <v>500387</v>
      </c>
      <c r="B388" s="3">
        <v>10314</v>
      </c>
      <c r="C388" s="1">
        <v>45804</v>
      </c>
      <c r="D388" s="3">
        <v>43</v>
      </c>
      <c r="E388" t="s">
        <v>26</v>
      </c>
      <c r="F388" t="s">
        <v>34</v>
      </c>
      <c r="G388" t="s">
        <v>243</v>
      </c>
      <c r="H388" t="s">
        <v>23</v>
      </c>
      <c r="I388" t="s">
        <v>70</v>
      </c>
      <c r="J388" t="s">
        <v>97</v>
      </c>
      <c r="K388">
        <v>2</v>
      </c>
      <c r="L388" s="3">
        <v>2114.41</v>
      </c>
      <c r="M388" s="3">
        <f>Data[[#This Row],[Quantity]]*Data[[#This Row],[Unit_Price]]</f>
        <v>4228.82</v>
      </c>
      <c r="N388" s="3">
        <v>18</v>
      </c>
      <c r="O388" s="3">
        <f>Data[[#This Row],[Total_Price]]*(1-Data[[#This Row],[Discount]]/100)</f>
        <v>3467.6324</v>
      </c>
      <c r="P388" t="s">
        <v>51</v>
      </c>
      <c r="Q388" t="s">
        <v>21</v>
      </c>
      <c r="R388">
        <v>5</v>
      </c>
      <c r="S388">
        <v>5</v>
      </c>
      <c r="T388" s="2">
        <f>SUMIF(Q:Q,Data[[#This Row],[Order_Status]],O:O)</f>
        <v>40477276.296199858</v>
      </c>
    </row>
    <row r="389" spans="1:20" x14ac:dyDescent="0.3">
      <c r="A389" s="3">
        <v>500388</v>
      </c>
      <c r="B389" s="3">
        <v>10771</v>
      </c>
      <c r="C389" s="1">
        <v>46221</v>
      </c>
      <c r="D389" s="3">
        <v>42</v>
      </c>
      <c r="E389" t="s">
        <v>15</v>
      </c>
      <c r="F389" t="s">
        <v>57</v>
      </c>
      <c r="G389" t="s">
        <v>233</v>
      </c>
      <c r="H389" t="s">
        <v>17</v>
      </c>
      <c r="I389" t="s">
        <v>62</v>
      </c>
      <c r="J389" t="s">
        <v>101</v>
      </c>
      <c r="K389">
        <v>2</v>
      </c>
      <c r="L389" s="3">
        <v>145.01</v>
      </c>
      <c r="M389" s="3">
        <f>Data[[#This Row],[Quantity]]*Data[[#This Row],[Unit_Price]]</f>
        <v>290.02</v>
      </c>
      <c r="N389" s="3">
        <v>12</v>
      </c>
      <c r="O389" s="3">
        <f>Data[[#This Row],[Total_Price]]*(1-Data[[#This Row],[Discount]]/100)</f>
        <v>255.21759999999998</v>
      </c>
      <c r="P389" t="s">
        <v>51</v>
      </c>
      <c r="Q389" t="s">
        <v>21</v>
      </c>
      <c r="R389">
        <v>2</v>
      </c>
      <c r="S389">
        <v>2</v>
      </c>
      <c r="T389" s="2">
        <f>SUMIF(Q:Q,Data[[#This Row],[Order_Status]],O:O)</f>
        <v>40477276.296199858</v>
      </c>
    </row>
    <row r="390" spans="1:20" x14ac:dyDescent="0.3">
      <c r="A390" s="3">
        <v>500389</v>
      </c>
      <c r="B390" s="3">
        <v>11152</v>
      </c>
      <c r="C390" s="1">
        <v>45894</v>
      </c>
      <c r="D390" s="3">
        <v>15</v>
      </c>
      <c r="E390" t="s">
        <v>15</v>
      </c>
      <c r="F390" t="s">
        <v>16</v>
      </c>
      <c r="G390" t="s">
        <v>228</v>
      </c>
      <c r="H390" t="s">
        <v>23</v>
      </c>
      <c r="I390" t="s">
        <v>28</v>
      </c>
      <c r="J390" t="s">
        <v>43</v>
      </c>
      <c r="K390">
        <v>4</v>
      </c>
      <c r="L390" s="3">
        <v>5028.3900000000003</v>
      </c>
      <c r="M390" s="3">
        <f>Data[[#This Row],[Quantity]]*Data[[#This Row],[Unit_Price]]</f>
        <v>20113.560000000001</v>
      </c>
      <c r="N390" s="3">
        <v>18</v>
      </c>
      <c r="O390" s="3">
        <f>Data[[#This Row],[Total_Price]]*(1-Data[[#This Row],[Discount]]/100)</f>
        <v>16493.119200000001</v>
      </c>
      <c r="P390" t="s">
        <v>41</v>
      </c>
      <c r="Q390" t="s">
        <v>21</v>
      </c>
      <c r="R390">
        <v>4</v>
      </c>
      <c r="S390">
        <v>3</v>
      </c>
      <c r="T390" s="2">
        <f>SUMIF(Q:Q,Data[[#This Row],[Order_Status]],O:O)</f>
        <v>40477276.296199858</v>
      </c>
    </row>
    <row r="391" spans="1:20" x14ac:dyDescent="0.3">
      <c r="A391" s="3">
        <v>500390</v>
      </c>
      <c r="B391" s="3">
        <v>10132</v>
      </c>
      <c r="C391" s="1">
        <v>45670</v>
      </c>
      <c r="D391" s="3">
        <v>35</v>
      </c>
      <c r="E391" t="s">
        <v>26</v>
      </c>
      <c r="F391" t="s">
        <v>67</v>
      </c>
      <c r="G391" t="s">
        <v>235</v>
      </c>
      <c r="H391" t="s">
        <v>35</v>
      </c>
      <c r="I391" t="s">
        <v>36</v>
      </c>
      <c r="J391" t="s">
        <v>116</v>
      </c>
      <c r="K391">
        <v>1</v>
      </c>
      <c r="L391" s="3">
        <v>4968.5</v>
      </c>
      <c r="M391" s="3">
        <f>Data[[#This Row],[Quantity]]*Data[[#This Row],[Unit_Price]]</f>
        <v>4968.5</v>
      </c>
      <c r="N391" s="3">
        <v>5</v>
      </c>
      <c r="O391" s="3">
        <f>Data[[#This Row],[Total_Price]]*(1-Data[[#This Row],[Discount]]/100)</f>
        <v>4720.0749999999998</v>
      </c>
      <c r="P391" t="s">
        <v>51</v>
      </c>
      <c r="Q391" t="s">
        <v>21</v>
      </c>
      <c r="R391">
        <v>4</v>
      </c>
      <c r="S391">
        <v>2</v>
      </c>
      <c r="T391" s="2">
        <f>SUMIF(Q:Q,Data[[#This Row],[Order_Status]],O:O)</f>
        <v>40477276.296199858</v>
      </c>
    </row>
    <row r="392" spans="1:20" x14ac:dyDescent="0.3">
      <c r="A392" s="3">
        <v>500391</v>
      </c>
      <c r="B392" s="3">
        <v>11068</v>
      </c>
      <c r="C392" s="1">
        <v>45735</v>
      </c>
      <c r="D392" s="3">
        <v>47</v>
      </c>
      <c r="E392" t="s">
        <v>26</v>
      </c>
      <c r="F392" t="s">
        <v>61</v>
      </c>
      <c r="G392" t="s">
        <v>239</v>
      </c>
      <c r="H392" t="s">
        <v>30</v>
      </c>
      <c r="I392" t="s">
        <v>31</v>
      </c>
      <c r="J392" t="s">
        <v>117</v>
      </c>
      <c r="K392">
        <v>1</v>
      </c>
      <c r="L392" s="3">
        <v>69569.86</v>
      </c>
      <c r="M392" s="3">
        <f>Data[[#This Row],[Quantity]]*Data[[#This Row],[Unit_Price]]</f>
        <v>69569.86</v>
      </c>
      <c r="N392" s="3">
        <v>9</v>
      </c>
      <c r="O392" s="3">
        <f>Data[[#This Row],[Total_Price]]*(1-Data[[#This Row],[Discount]]/100)</f>
        <v>63308.5726</v>
      </c>
      <c r="P392" t="s">
        <v>33</v>
      </c>
      <c r="Q392" t="s">
        <v>66</v>
      </c>
      <c r="R392">
        <v>3</v>
      </c>
      <c r="S392">
        <v>0</v>
      </c>
      <c r="T392" s="2">
        <f>SUMIF(Q:Q,Data[[#This Row],[Order_Status]],O:O)</f>
        <v>3077928.2320000008</v>
      </c>
    </row>
    <row r="393" spans="1:20" x14ac:dyDescent="0.3">
      <c r="A393" s="3">
        <v>500392</v>
      </c>
      <c r="B393" s="3">
        <v>10275</v>
      </c>
      <c r="C393" s="1">
        <v>45844</v>
      </c>
      <c r="D393" s="3">
        <v>23</v>
      </c>
      <c r="E393" t="s">
        <v>15</v>
      </c>
      <c r="F393" t="s">
        <v>57</v>
      </c>
      <c r="G393" t="s">
        <v>233</v>
      </c>
      <c r="H393" t="s">
        <v>83</v>
      </c>
      <c r="I393" t="s">
        <v>132</v>
      </c>
      <c r="J393" t="s">
        <v>137</v>
      </c>
      <c r="K393">
        <v>1</v>
      </c>
      <c r="L393" s="3">
        <v>2313.94</v>
      </c>
      <c r="M393" s="3">
        <f>Data[[#This Row],[Quantity]]*Data[[#This Row],[Unit_Price]]</f>
        <v>2313.94</v>
      </c>
      <c r="N393" s="3">
        <v>24</v>
      </c>
      <c r="O393" s="3">
        <f>Data[[#This Row],[Total_Price]]*(1-Data[[#This Row],[Discount]]/100)</f>
        <v>1758.5944</v>
      </c>
      <c r="P393" t="s">
        <v>33</v>
      </c>
      <c r="Q393" t="s">
        <v>21</v>
      </c>
      <c r="R393">
        <v>5</v>
      </c>
      <c r="S393">
        <v>5</v>
      </c>
      <c r="T393" s="2">
        <f>SUMIF(Q:Q,Data[[#This Row],[Order_Status]],O:O)</f>
        <v>40477276.296199858</v>
      </c>
    </row>
    <row r="394" spans="1:20" x14ac:dyDescent="0.3">
      <c r="A394" s="3">
        <v>500393</v>
      </c>
      <c r="B394" s="3">
        <v>11290</v>
      </c>
      <c r="C394" s="1">
        <v>45832</v>
      </c>
      <c r="D394" s="3">
        <v>15</v>
      </c>
      <c r="E394" t="s">
        <v>26</v>
      </c>
      <c r="F394" t="s">
        <v>67</v>
      </c>
      <c r="G394" t="s">
        <v>235</v>
      </c>
      <c r="H394" t="s">
        <v>35</v>
      </c>
      <c r="I394" t="s">
        <v>64</v>
      </c>
      <c r="J394" t="s">
        <v>127</v>
      </c>
      <c r="K394">
        <v>1</v>
      </c>
      <c r="L394" s="3">
        <v>659.93</v>
      </c>
      <c r="M394" s="3">
        <f>Data[[#This Row],[Quantity]]*Data[[#This Row],[Unit_Price]]</f>
        <v>659.93</v>
      </c>
      <c r="N394" s="3">
        <v>18</v>
      </c>
      <c r="O394" s="3">
        <f>Data[[#This Row],[Total_Price]]*(1-Data[[#This Row],[Discount]]/100)</f>
        <v>541.14260000000002</v>
      </c>
      <c r="P394" t="s">
        <v>20</v>
      </c>
      <c r="Q394" t="s">
        <v>21</v>
      </c>
      <c r="R394">
        <v>5</v>
      </c>
      <c r="S394">
        <v>3</v>
      </c>
      <c r="T394" s="2">
        <f>SUMIF(Q:Q,Data[[#This Row],[Order_Status]],O:O)</f>
        <v>40477276.296199858</v>
      </c>
    </row>
    <row r="395" spans="1:20" x14ac:dyDescent="0.3">
      <c r="A395" s="3">
        <v>500394</v>
      </c>
      <c r="B395" s="3">
        <v>11293</v>
      </c>
      <c r="C395" s="1">
        <v>45990</v>
      </c>
      <c r="D395" s="3">
        <v>34</v>
      </c>
      <c r="E395" t="s">
        <v>26</v>
      </c>
      <c r="F395" t="s">
        <v>58</v>
      </c>
      <c r="G395" t="s">
        <v>244</v>
      </c>
      <c r="H395" t="s">
        <v>85</v>
      </c>
      <c r="I395" t="s">
        <v>86</v>
      </c>
      <c r="J395" t="s">
        <v>160</v>
      </c>
      <c r="K395">
        <v>1</v>
      </c>
      <c r="L395" s="3">
        <v>707.91</v>
      </c>
      <c r="M395" s="3">
        <f>Data[[#This Row],[Quantity]]*Data[[#This Row],[Unit_Price]]</f>
        <v>707.91</v>
      </c>
      <c r="N395" s="3">
        <v>20</v>
      </c>
      <c r="O395" s="3">
        <f>Data[[#This Row],[Total_Price]]*(1-Data[[#This Row],[Discount]]/100)</f>
        <v>566.32799999999997</v>
      </c>
      <c r="P395" t="s">
        <v>33</v>
      </c>
      <c r="Q395" t="s">
        <v>21</v>
      </c>
      <c r="R395">
        <v>3</v>
      </c>
      <c r="S395">
        <v>2</v>
      </c>
      <c r="T395" s="2">
        <f>SUMIF(Q:Q,Data[[#This Row],[Order_Status]],O:O)</f>
        <v>40477276.296199858</v>
      </c>
    </row>
    <row r="396" spans="1:20" x14ac:dyDescent="0.3">
      <c r="A396" s="3">
        <v>500395</v>
      </c>
      <c r="B396" s="3">
        <v>11324</v>
      </c>
      <c r="C396" s="1">
        <v>45953</v>
      </c>
      <c r="D396" s="3">
        <v>39</v>
      </c>
      <c r="E396" t="s">
        <v>26</v>
      </c>
      <c r="F396" t="s">
        <v>73</v>
      </c>
      <c r="G396" t="s">
        <v>229</v>
      </c>
      <c r="H396" t="s">
        <v>17</v>
      </c>
      <c r="I396" t="s">
        <v>18</v>
      </c>
      <c r="J396" t="s">
        <v>100</v>
      </c>
      <c r="K396">
        <v>1</v>
      </c>
      <c r="L396" s="3">
        <v>37.659999999999997</v>
      </c>
      <c r="M396" s="3">
        <f>Data[[#This Row],[Quantity]]*Data[[#This Row],[Unit_Price]]</f>
        <v>37.659999999999997</v>
      </c>
      <c r="N396" s="3">
        <v>21</v>
      </c>
      <c r="O396" s="3">
        <f>Data[[#This Row],[Total_Price]]*(1-Data[[#This Row],[Discount]]/100)</f>
        <v>29.7514</v>
      </c>
      <c r="P396" t="s">
        <v>81</v>
      </c>
      <c r="Q396" t="s">
        <v>21</v>
      </c>
      <c r="R396">
        <v>4</v>
      </c>
      <c r="S396">
        <v>3</v>
      </c>
      <c r="T396" s="2">
        <f>SUMIF(Q:Q,Data[[#This Row],[Order_Status]],O:O)</f>
        <v>40477276.296199858</v>
      </c>
    </row>
    <row r="397" spans="1:20" x14ac:dyDescent="0.3">
      <c r="A397" s="3">
        <v>500396</v>
      </c>
      <c r="B397" s="3">
        <v>11372</v>
      </c>
      <c r="C397" s="1">
        <v>45890</v>
      </c>
      <c r="D397" s="3">
        <v>53</v>
      </c>
      <c r="E397" t="s">
        <v>15</v>
      </c>
      <c r="F397" t="s">
        <v>157</v>
      </c>
      <c r="G397" t="s">
        <v>237</v>
      </c>
      <c r="H397" t="s">
        <v>17</v>
      </c>
      <c r="I397" t="s">
        <v>62</v>
      </c>
      <c r="J397" t="s">
        <v>101</v>
      </c>
      <c r="K397">
        <v>2</v>
      </c>
      <c r="L397" s="3">
        <v>154.09</v>
      </c>
      <c r="M397" s="3">
        <f>Data[[#This Row],[Quantity]]*Data[[#This Row],[Unit_Price]]</f>
        <v>308.18</v>
      </c>
      <c r="N397" s="3">
        <v>25</v>
      </c>
      <c r="O397" s="3">
        <f>Data[[#This Row],[Total_Price]]*(1-Data[[#This Row],[Discount]]/100)</f>
        <v>231.13499999999999</v>
      </c>
      <c r="P397" t="s">
        <v>72</v>
      </c>
      <c r="Q397" t="s">
        <v>21</v>
      </c>
      <c r="R397">
        <v>3</v>
      </c>
      <c r="S397">
        <v>4</v>
      </c>
      <c r="T397" s="2">
        <f>SUMIF(Q:Q,Data[[#This Row],[Order_Status]],O:O)</f>
        <v>40477276.296199858</v>
      </c>
    </row>
    <row r="398" spans="1:20" x14ac:dyDescent="0.3">
      <c r="A398" s="3">
        <v>500397</v>
      </c>
      <c r="B398" s="3">
        <v>10364</v>
      </c>
      <c r="C398" s="1">
        <v>45717</v>
      </c>
      <c r="D398" s="3">
        <v>38</v>
      </c>
      <c r="E398" t="s">
        <v>15</v>
      </c>
      <c r="F398" t="s">
        <v>45</v>
      </c>
      <c r="G398" t="s">
        <v>243</v>
      </c>
      <c r="H398" t="s">
        <v>48</v>
      </c>
      <c r="I398" t="s">
        <v>98</v>
      </c>
      <c r="J398" t="s">
        <v>172</v>
      </c>
      <c r="K398">
        <v>3</v>
      </c>
      <c r="L398" s="3">
        <v>296.37</v>
      </c>
      <c r="M398" s="3">
        <f>Data[[#This Row],[Quantity]]*Data[[#This Row],[Unit_Price]]</f>
        <v>889.11</v>
      </c>
      <c r="N398" s="3">
        <v>27</v>
      </c>
      <c r="O398" s="3">
        <f>Data[[#This Row],[Total_Price]]*(1-Data[[#This Row],[Discount]]/100)</f>
        <v>649.05029999999999</v>
      </c>
      <c r="P398" t="s">
        <v>20</v>
      </c>
      <c r="Q398" t="s">
        <v>21</v>
      </c>
      <c r="R398">
        <v>4</v>
      </c>
      <c r="S398">
        <v>6</v>
      </c>
      <c r="T398" s="2">
        <f>SUMIF(Q:Q,Data[[#This Row],[Order_Status]],O:O)</f>
        <v>40477276.296199858</v>
      </c>
    </row>
    <row r="399" spans="1:20" x14ac:dyDescent="0.3">
      <c r="A399" s="3">
        <v>500398</v>
      </c>
      <c r="B399" s="3">
        <v>10849</v>
      </c>
      <c r="C399" s="1">
        <v>45943</v>
      </c>
      <c r="D399" s="3">
        <v>27</v>
      </c>
      <c r="E399" t="s">
        <v>26</v>
      </c>
      <c r="F399" t="s">
        <v>88</v>
      </c>
      <c r="G399" t="s">
        <v>241</v>
      </c>
      <c r="H399" t="s">
        <v>83</v>
      </c>
      <c r="I399" t="s">
        <v>70</v>
      </c>
      <c r="J399" t="s">
        <v>91</v>
      </c>
      <c r="K399">
        <v>2</v>
      </c>
      <c r="L399" s="3">
        <v>506.39</v>
      </c>
      <c r="M399" s="3">
        <f>Data[[#This Row],[Quantity]]*Data[[#This Row],[Unit_Price]]</f>
        <v>1012.78</v>
      </c>
      <c r="N399" s="3">
        <v>9</v>
      </c>
      <c r="O399" s="3">
        <f>Data[[#This Row],[Total_Price]]*(1-Data[[#This Row],[Discount]]/100)</f>
        <v>921.62980000000005</v>
      </c>
      <c r="P399" t="s">
        <v>51</v>
      </c>
      <c r="Q399" t="s">
        <v>21</v>
      </c>
      <c r="R399">
        <v>5</v>
      </c>
      <c r="S399">
        <v>2</v>
      </c>
      <c r="T399" s="2">
        <f>SUMIF(Q:Q,Data[[#This Row],[Order_Status]],O:O)</f>
        <v>40477276.296199858</v>
      </c>
    </row>
    <row r="400" spans="1:20" x14ac:dyDescent="0.3">
      <c r="A400" s="3">
        <v>500399</v>
      </c>
      <c r="B400" s="3">
        <v>10448</v>
      </c>
      <c r="C400" s="1">
        <v>45728</v>
      </c>
      <c r="D400" s="3">
        <v>24</v>
      </c>
      <c r="E400" t="s">
        <v>26</v>
      </c>
      <c r="F400" t="s">
        <v>130</v>
      </c>
      <c r="G400" t="s">
        <v>228</v>
      </c>
      <c r="H400" t="s">
        <v>35</v>
      </c>
      <c r="I400" t="s">
        <v>64</v>
      </c>
      <c r="J400" t="s">
        <v>127</v>
      </c>
      <c r="K400">
        <v>1</v>
      </c>
      <c r="L400" s="3">
        <v>663.77</v>
      </c>
      <c r="M400" s="3">
        <f>Data[[#This Row],[Quantity]]*Data[[#This Row],[Unit_Price]]</f>
        <v>663.77</v>
      </c>
      <c r="N400" s="3">
        <v>21</v>
      </c>
      <c r="O400" s="3">
        <f>Data[[#This Row],[Total_Price]]*(1-Data[[#This Row],[Discount]]/100)</f>
        <v>524.37829999999997</v>
      </c>
      <c r="P400" t="s">
        <v>20</v>
      </c>
      <c r="Q400" t="s">
        <v>21</v>
      </c>
      <c r="R400">
        <v>2</v>
      </c>
      <c r="S400">
        <v>3</v>
      </c>
      <c r="T400" s="2">
        <f>SUMIF(Q:Q,Data[[#This Row],[Order_Status]],O:O)</f>
        <v>40477276.296199858</v>
      </c>
    </row>
    <row r="401" spans="1:20" x14ac:dyDescent="0.3">
      <c r="A401" s="3">
        <v>500400</v>
      </c>
      <c r="B401" s="3">
        <v>11139</v>
      </c>
      <c r="C401" s="1">
        <v>46117</v>
      </c>
      <c r="D401" s="3">
        <v>41</v>
      </c>
      <c r="E401" t="s">
        <v>15</v>
      </c>
      <c r="F401" t="s">
        <v>38</v>
      </c>
      <c r="G401" t="s">
        <v>236</v>
      </c>
      <c r="H401" t="s">
        <v>35</v>
      </c>
      <c r="I401" t="s">
        <v>53</v>
      </c>
      <c r="J401" t="s">
        <v>68</v>
      </c>
      <c r="K401">
        <v>1</v>
      </c>
      <c r="L401" s="3">
        <v>720.86</v>
      </c>
      <c r="M401" s="3">
        <f>Data[[#This Row],[Quantity]]*Data[[#This Row],[Unit_Price]]</f>
        <v>720.86</v>
      </c>
      <c r="N401" s="3">
        <v>29</v>
      </c>
      <c r="O401" s="3">
        <f>Data[[#This Row],[Total_Price]]*(1-Data[[#This Row],[Discount]]/100)</f>
        <v>511.81059999999997</v>
      </c>
      <c r="P401" t="s">
        <v>51</v>
      </c>
      <c r="Q401" t="s">
        <v>21</v>
      </c>
      <c r="R401">
        <v>5</v>
      </c>
      <c r="S401">
        <v>2</v>
      </c>
      <c r="T401" s="2">
        <f>SUMIF(Q:Q,Data[[#This Row],[Order_Status]],O:O)</f>
        <v>40477276.296199858</v>
      </c>
    </row>
    <row r="402" spans="1:20" x14ac:dyDescent="0.3">
      <c r="A402" s="3">
        <v>500401</v>
      </c>
      <c r="B402" s="3">
        <v>10284</v>
      </c>
      <c r="C402" s="1">
        <v>46132</v>
      </c>
      <c r="D402" s="3">
        <v>20</v>
      </c>
      <c r="E402" t="s">
        <v>15</v>
      </c>
      <c r="F402" t="s">
        <v>22</v>
      </c>
      <c r="G402" t="s">
        <v>238</v>
      </c>
      <c r="H402" t="s">
        <v>23</v>
      </c>
      <c r="I402" t="s">
        <v>28</v>
      </c>
      <c r="J402" t="s">
        <v>43</v>
      </c>
      <c r="K402">
        <v>1</v>
      </c>
      <c r="L402" s="3">
        <v>4833.46</v>
      </c>
      <c r="M402" s="3">
        <f>Data[[#This Row],[Quantity]]*Data[[#This Row],[Unit_Price]]</f>
        <v>4833.46</v>
      </c>
      <c r="N402" s="3">
        <v>9</v>
      </c>
      <c r="O402" s="3">
        <f>Data[[#This Row],[Total_Price]]*(1-Data[[#This Row],[Discount]]/100)</f>
        <v>4398.4486000000006</v>
      </c>
      <c r="P402" t="s">
        <v>20</v>
      </c>
      <c r="Q402" t="s">
        <v>21</v>
      </c>
      <c r="R402">
        <v>4</v>
      </c>
      <c r="S402">
        <v>4</v>
      </c>
      <c r="T402" s="2">
        <f>SUMIF(Q:Q,Data[[#This Row],[Order_Status]],O:O)</f>
        <v>40477276.296199858</v>
      </c>
    </row>
    <row r="403" spans="1:20" x14ac:dyDescent="0.3">
      <c r="A403" s="3">
        <v>500402</v>
      </c>
      <c r="B403" s="3">
        <v>10889</v>
      </c>
      <c r="C403" s="1">
        <v>45892</v>
      </c>
      <c r="D403" s="3">
        <v>40</v>
      </c>
      <c r="E403" t="s">
        <v>26</v>
      </c>
      <c r="F403" t="s">
        <v>61</v>
      </c>
      <c r="G403" t="s">
        <v>239</v>
      </c>
      <c r="H403" t="s">
        <v>17</v>
      </c>
      <c r="I403" t="s">
        <v>89</v>
      </c>
      <c r="J403" t="s">
        <v>90</v>
      </c>
      <c r="K403">
        <v>1</v>
      </c>
      <c r="L403" s="3">
        <v>149.96</v>
      </c>
      <c r="M403" s="3">
        <f>Data[[#This Row],[Quantity]]*Data[[#This Row],[Unit_Price]]</f>
        <v>149.96</v>
      </c>
      <c r="N403" s="3">
        <v>19</v>
      </c>
      <c r="O403" s="3">
        <f>Data[[#This Row],[Total_Price]]*(1-Data[[#This Row],[Discount]]/100)</f>
        <v>121.46760000000002</v>
      </c>
      <c r="P403" t="s">
        <v>72</v>
      </c>
      <c r="Q403" t="s">
        <v>21</v>
      </c>
      <c r="R403">
        <v>2</v>
      </c>
      <c r="S403">
        <v>3</v>
      </c>
      <c r="T403" s="2">
        <f>SUMIF(Q:Q,Data[[#This Row],[Order_Status]],O:O)</f>
        <v>40477276.296199858</v>
      </c>
    </row>
    <row r="404" spans="1:20" x14ac:dyDescent="0.3">
      <c r="A404" s="3">
        <v>500403</v>
      </c>
      <c r="B404" s="3">
        <v>10704</v>
      </c>
      <c r="C404" s="1">
        <v>46160</v>
      </c>
      <c r="D404" s="3">
        <v>19</v>
      </c>
      <c r="E404" t="s">
        <v>26</v>
      </c>
      <c r="F404" t="s">
        <v>67</v>
      </c>
      <c r="G404" t="s">
        <v>235</v>
      </c>
      <c r="H404" t="s">
        <v>48</v>
      </c>
      <c r="I404" t="s">
        <v>98</v>
      </c>
      <c r="J404" t="s">
        <v>99</v>
      </c>
      <c r="K404">
        <v>1</v>
      </c>
      <c r="L404" s="3">
        <v>421.68</v>
      </c>
      <c r="M404" s="3">
        <f>Data[[#This Row],[Quantity]]*Data[[#This Row],[Unit_Price]]</f>
        <v>421.68</v>
      </c>
      <c r="N404" s="3">
        <v>25</v>
      </c>
      <c r="O404" s="3">
        <f>Data[[#This Row],[Total_Price]]*(1-Data[[#This Row],[Discount]]/100)</f>
        <v>316.26</v>
      </c>
      <c r="P404" t="s">
        <v>33</v>
      </c>
      <c r="Q404" t="s">
        <v>21</v>
      </c>
      <c r="R404">
        <v>4</v>
      </c>
      <c r="S404">
        <v>5</v>
      </c>
      <c r="T404" s="2">
        <f>SUMIF(Q:Q,Data[[#This Row],[Order_Status]],O:O)</f>
        <v>40477276.296199858</v>
      </c>
    </row>
    <row r="405" spans="1:20" x14ac:dyDescent="0.3">
      <c r="A405" s="3">
        <v>500404</v>
      </c>
      <c r="B405" s="3">
        <v>10541</v>
      </c>
      <c r="C405" s="1">
        <v>45676</v>
      </c>
      <c r="D405" s="3">
        <v>43</v>
      </c>
      <c r="E405" t="s">
        <v>26</v>
      </c>
      <c r="F405" t="s">
        <v>67</v>
      </c>
      <c r="G405" t="s">
        <v>235</v>
      </c>
      <c r="H405" t="s">
        <v>35</v>
      </c>
      <c r="I405" t="s">
        <v>112</v>
      </c>
      <c r="J405" t="s">
        <v>113</v>
      </c>
      <c r="K405">
        <v>2</v>
      </c>
      <c r="L405" s="3">
        <v>6495.74</v>
      </c>
      <c r="M405" s="3">
        <f>Data[[#This Row],[Quantity]]*Data[[#This Row],[Unit_Price]]</f>
        <v>12991.48</v>
      </c>
      <c r="N405" s="3">
        <v>5</v>
      </c>
      <c r="O405" s="3">
        <f>Data[[#This Row],[Total_Price]]*(1-Data[[#This Row],[Discount]]/100)</f>
        <v>12341.905999999999</v>
      </c>
      <c r="P405" t="s">
        <v>51</v>
      </c>
      <c r="Q405" t="s">
        <v>66</v>
      </c>
      <c r="R405">
        <v>1</v>
      </c>
      <c r="S405">
        <v>0</v>
      </c>
      <c r="T405" s="2">
        <f>SUMIF(Q:Q,Data[[#This Row],[Order_Status]],O:O)</f>
        <v>3077928.2320000008</v>
      </c>
    </row>
    <row r="406" spans="1:20" x14ac:dyDescent="0.3">
      <c r="A406" s="3">
        <v>500405</v>
      </c>
      <c r="B406" s="3">
        <v>10870</v>
      </c>
      <c r="C406" s="1">
        <v>45881</v>
      </c>
      <c r="D406" s="3">
        <v>56</v>
      </c>
      <c r="E406" t="s">
        <v>15</v>
      </c>
      <c r="F406" t="s">
        <v>105</v>
      </c>
      <c r="G406" t="s">
        <v>243</v>
      </c>
      <c r="H406" t="s">
        <v>23</v>
      </c>
      <c r="I406" t="s">
        <v>70</v>
      </c>
      <c r="J406" t="s">
        <v>165</v>
      </c>
      <c r="K406">
        <v>1</v>
      </c>
      <c r="L406" s="3">
        <v>2272.39</v>
      </c>
      <c r="M406" s="3">
        <f>Data[[#This Row],[Quantity]]*Data[[#This Row],[Unit_Price]]</f>
        <v>2272.39</v>
      </c>
      <c r="N406" s="3">
        <v>18</v>
      </c>
      <c r="O406" s="3">
        <f>Data[[#This Row],[Total_Price]]*(1-Data[[#This Row],[Discount]]/100)</f>
        <v>1863.3598</v>
      </c>
      <c r="P406" t="s">
        <v>33</v>
      </c>
      <c r="Q406" t="s">
        <v>21</v>
      </c>
      <c r="R406">
        <v>4</v>
      </c>
      <c r="S406">
        <v>5</v>
      </c>
      <c r="T406" s="2">
        <f>SUMIF(Q:Q,Data[[#This Row],[Order_Status]],O:O)</f>
        <v>40477276.296199858</v>
      </c>
    </row>
    <row r="407" spans="1:20" x14ac:dyDescent="0.3">
      <c r="A407" s="3">
        <v>500406</v>
      </c>
      <c r="B407" s="3">
        <v>11388</v>
      </c>
      <c r="C407" s="1">
        <v>46219</v>
      </c>
      <c r="D407" s="3">
        <v>51</v>
      </c>
      <c r="E407" t="s">
        <v>26</v>
      </c>
      <c r="F407" t="s">
        <v>88</v>
      </c>
      <c r="G407" t="s">
        <v>241</v>
      </c>
      <c r="H407" t="s">
        <v>35</v>
      </c>
      <c r="I407" t="s">
        <v>53</v>
      </c>
      <c r="J407" t="s">
        <v>123</v>
      </c>
      <c r="K407">
        <v>1</v>
      </c>
      <c r="L407" s="3">
        <v>1248.1099999999999</v>
      </c>
      <c r="M407" s="3">
        <f>Data[[#This Row],[Quantity]]*Data[[#This Row],[Unit_Price]]</f>
        <v>1248.1099999999999</v>
      </c>
      <c r="N407" s="3">
        <v>25</v>
      </c>
      <c r="O407" s="3">
        <f>Data[[#This Row],[Total_Price]]*(1-Data[[#This Row],[Discount]]/100)</f>
        <v>936.08249999999998</v>
      </c>
      <c r="P407" t="s">
        <v>33</v>
      </c>
      <c r="Q407" t="s">
        <v>21</v>
      </c>
      <c r="R407">
        <v>4</v>
      </c>
      <c r="S407">
        <v>2</v>
      </c>
      <c r="T407" s="2">
        <f>SUMIF(Q:Q,Data[[#This Row],[Order_Status]],O:O)</f>
        <v>40477276.296199858</v>
      </c>
    </row>
    <row r="408" spans="1:20" x14ac:dyDescent="0.3">
      <c r="A408" s="3">
        <v>500407</v>
      </c>
      <c r="B408" s="3">
        <v>11179</v>
      </c>
      <c r="C408" s="1">
        <v>46247</v>
      </c>
      <c r="D408" s="3">
        <v>23</v>
      </c>
      <c r="E408" t="s">
        <v>15</v>
      </c>
      <c r="F408" t="s">
        <v>22</v>
      </c>
      <c r="G408" t="s">
        <v>238</v>
      </c>
      <c r="H408" t="s">
        <v>23</v>
      </c>
      <c r="I408" t="s">
        <v>59</v>
      </c>
      <c r="J408" t="s">
        <v>60</v>
      </c>
      <c r="K408">
        <v>1</v>
      </c>
      <c r="L408" s="3">
        <v>2437.31</v>
      </c>
      <c r="M408" s="3">
        <f>Data[[#This Row],[Quantity]]*Data[[#This Row],[Unit_Price]]</f>
        <v>2437.31</v>
      </c>
      <c r="N408" s="3">
        <v>25</v>
      </c>
      <c r="O408" s="3">
        <f>Data[[#This Row],[Total_Price]]*(1-Data[[#This Row],[Discount]]/100)</f>
        <v>1827.9825000000001</v>
      </c>
      <c r="P408" t="s">
        <v>33</v>
      </c>
      <c r="Q408" t="s">
        <v>21</v>
      </c>
      <c r="R408">
        <v>5</v>
      </c>
      <c r="S408">
        <v>2</v>
      </c>
      <c r="T408" s="2">
        <f>SUMIF(Q:Q,Data[[#This Row],[Order_Status]],O:O)</f>
        <v>40477276.296199858</v>
      </c>
    </row>
    <row r="409" spans="1:20" x14ac:dyDescent="0.3">
      <c r="A409" s="3">
        <v>500408</v>
      </c>
      <c r="B409" s="3">
        <v>10070</v>
      </c>
      <c r="C409" s="1">
        <v>45873</v>
      </c>
      <c r="D409" s="3">
        <v>27</v>
      </c>
      <c r="E409" t="s">
        <v>26</v>
      </c>
      <c r="F409" t="s">
        <v>57</v>
      </c>
      <c r="G409" t="s">
        <v>233</v>
      </c>
      <c r="H409" t="s">
        <v>30</v>
      </c>
      <c r="I409" t="s">
        <v>76</v>
      </c>
      <c r="J409" t="s">
        <v>92</v>
      </c>
      <c r="K409">
        <v>1</v>
      </c>
      <c r="L409" s="3">
        <v>55462.02</v>
      </c>
      <c r="M409" s="3">
        <f>Data[[#This Row],[Quantity]]*Data[[#This Row],[Unit_Price]]</f>
        <v>55462.02</v>
      </c>
      <c r="N409" s="3">
        <v>15</v>
      </c>
      <c r="O409" s="3">
        <f>Data[[#This Row],[Total_Price]]*(1-Data[[#This Row],[Discount]]/100)</f>
        <v>47142.716999999997</v>
      </c>
      <c r="P409" t="s">
        <v>20</v>
      </c>
      <c r="Q409" t="s">
        <v>21</v>
      </c>
      <c r="R409">
        <v>3</v>
      </c>
      <c r="S409">
        <v>4</v>
      </c>
      <c r="T409" s="2">
        <f>SUMIF(Q:Q,Data[[#This Row],[Order_Status]],O:O)</f>
        <v>40477276.296199858</v>
      </c>
    </row>
    <row r="410" spans="1:20" x14ac:dyDescent="0.3">
      <c r="A410" s="3">
        <v>500409</v>
      </c>
      <c r="B410" s="3">
        <v>10696</v>
      </c>
      <c r="C410" s="1">
        <v>45684</v>
      </c>
      <c r="D410" s="3">
        <v>31</v>
      </c>
      <c r="E410" t="s">
        <v>26</v>
      </c>
      <c r="F410" t="s">
        <v>73</v>
      </c>
      <c r="G410" t="s">
        <v>229</v>
      </c>
      <c r="H410" t="s">
        <v>30</v>
      </c>
      <c r="I410" t="s">
        <v>76</v>
      </c>
      <c r="J410" t="s">
        <v>92</v>
      </c>
      <c r="K410">
        <v>1</v>
      </c>
      <c r="L410" s="3">
        <v>61076.68</v>
      </c>
      <c r="M410" s="3">
        <f>Data[[#This Row],[Quantity]]*Data[[#This Row],[Unit_Price]]</f>
        <v>61076.68</v>
      </c>
      <c r="N410" s="3">
        <v>18</v>
      </c>
      <c r="O410" s="3">
        <f>Data[[#This Row],[Total_Price]]*(1-Data[[#This Row],[Discount]]/100)</f>
        <v>50082.877600000007</v>
      </c>
      <c r="P410" t="s">
        <v>20</v>
      </c>
      <c r="Q410" t="s">
        <v>66</v>
      </c>
      <c r="R410">
        <v>1</v>
      </c>
      <c r="S410">
        <v>0</v>
      </c>
      <c r="T410" s="2">
        <f>SUMIF(Q:Q,Data[[#This Row],[Order_Status]],O:O)</f>
        <v>3077928.2320000008</v>
      </c>
    </row>
    <row r="411" spans="1:20" x14ac:dyDescent="0.3">
      <c r="A411" s="3">
        <v>500410</v>
      </c>
      <c r="B411" s="3">
        <v>11442</v>
      </c>
      <c r="C411" s="1">
        <v>46013</v>
      </c>
      <c r="D411" s="3">
        <v>47</v>
      </c>
      <c r="E411" t="s">
        <v>26</v>
      </c>
      <c r="F411" t="s">
        <v>38</v>
      </c>
      <c r="G411" t="s">
        <v>236</v>
      </c>
      <c r="H411" t="s">
        <v>23</v>
      </c>
      <c r="I411" t="s">
        <v>59</v>
      </c>
      <c r="J411" t="s">
        <v>95</v>
      </c>
      <c r="K411">
        <v>1</v>
      </c>
      <c r="L411" s="3">
        <v>1233.95</v>
      </c>
      <c r="M411" s="3">
        <f>Data[[#This Row],[Quantity]]*Data[[#This Row],[Unit_Price]]</f>
        <v>1233.95</v>
      </c>
      <c r="N411" s="3">
        <v>9</v>
      </c>
      <c r="O411" s="3">
        <f>Data[[#This Row],[Total_Price]]*(1-Data[[#This Row],[Discount]]/100)</f>
        <v>1122.8945000000001</v>
      </c>
      <c r="P411" t="s">
        <v>20</v>
      </c>
      <c r="Q411" t="s">
        <v>44</v>
      </c>
      <c r="R411">
        <v>1</v>
      </c>
      <c r="S411">
        <v>5</v>
      </c>
      <c r="T411" s="2">
        <f>SUMIF(Q:Q,Data[[#This Row],[Order_Status]],O:O)</f>
        <v>1813400.6490999996</v>
      </c>
    </row>
    <row r="412" spans="1:20" x14ac:dyDescent="0.3">
      <c r="A412" s="3">
        <v>500411</v>
      </c>
      <c r="B412" s="3">
        <v>11366</v>
      </c>
      <c r="C412" s="1">
        <v>45670</v>
      </c>
      <c r="D412" s="3">
        <v>32</v>
      </c>
      <c r="E412" t="s">
        <v>26</v>
      </c>
      <c r="F412" t="s">
        <v>38</v>
      </c>
      <c r="G412" t="s">
        <v>236</v>
      </c>
      <c r="H412" t="s">
        <v>30</v>
      </c>
      <c r="I412" t="s">
        <v>31</v>
      </c>
      <c r="J412" t="s">
        <v>94</v>
      </c>
      <c r="K412">
        <v>1</v>
      </c>
      <c r="L412" s="3">
        <v>40965.82</v>
      </c>
      <c r="M412" s="3">
        <f>Data[[#This Row],[Quantity]]*Data[[#This Row],[Unit_Price]]</f>
        <v>40965.82</v>
      </c>
      <c r="N412" s="3">
        <v>30</v>
      </c>
      <c r="O412" s="3">
        <f>Data[[#This Row],[Total_Price]]*(1-Data[[#This Row],[Discount]]/100)</f>
        <v>28676.073999999997</v>
      </c>
      <c r="P412" t="s">
        <v>20</v>
      </c>
      <c r="Q412" t="s">
        <v>21</v>
      </c>
      <c r="R412">
        <v>4</v>
      </c>
      <c r="S412">
        <v>2</v>
      </c>
      <c r="T412" s="2">
        <f>SUMIF(Q:Q,Data[[#This Row],[Order_Status]],O:O)</f>
        <v>40477276.296199858</v>
      </c>
    </row>
    <row r="413" spans="1:20" x14ac:dyDescent="0.3">
      <c r="A413" s="3">
        <v>500412</v>
      </c>
      <c r="B413" s="3">
        <v>10763</v>
      </c>
      <c r="C413" s="1">
        <v>45703</v>
      </c>
      <c r="D413" s="3">
        <v>62</v>
      </c>
      <c r="E413" t="s">
        <v>26</v>
      </c>
      <c r="F413" t="s">
        <v>67</v>
      </c>
      <c r="G413" t="s">
        <v>235</v>
      </c>
      <c r="H413" t="s">
        <v>48</v>
      </c>
      <c r="I413" t="s">
        <v>124</v>
      </c>
      <c r="J413" t="s">
        <v>125</v>
      </c>
      <c r="K413">
        <v>2</v>
      </c>
      <c r="L413" s="3">
        <v>461.05</v>
      </c>
      <c r="M413" s="3">
        <f>Data[[#This Row],[Quantity]]*Data[[#This Row],[Unit_Price]]</f>
        <v>922.1</v>
      </c>
      <c r="N413" s="3">
        <v>9</v>
      </c>
      <c r="O413" s="3">
        <f>Data[[#This Row],[Total_Price]]*(1-Data[[#This Row],[Discount]]/100)</f>
        <v>839.1110000000001</v>
      </c>
      <c r="P413" t="s">
        <v>20</v>
      </c>
      <c r="Q413" t="s">
        <v>21</v>
      </c>
      <c r="R413">
        <v>5</v>
      </c>
      <c r="S413">
        <v>4</v>
      </c>
      <c r="T413" s="2">
        <f>SUMIF(Q:Q,Data[[#This Row],[Order_Status]],O:O)</f>
        <v>40477276.296199858</v>
      </c>
    </row>
    <row r="414" spans="1:20" x14ac:dyDescent="0.3">
      <c r="A414" s="3">
        <v>500413</v>
      </c>
      <c r="B414" s="3">
        <v>10687</v>
      </c>
      <c r="C414" s="1">
        <v>45771</v>
      </c>
      <c r="D414" s="3">
        <v>31</v>
      </c>
      <c r="E414" t="s">
        <v>26</v>
      </c>
      <c r="F414" t="s">
        <v>34</v>
      </c>
      <c r="G414" t="s">
        <v>243</v>
      </c>
      <c r="H414" t="s">
        <v>30</v>
      </c>
      <c r="I414" t="s">
        <v>39</v>
      </c>
      <c r="J414" t="s">
        <v>96</v>
      </c>
      <c r="K414">
        <v>1</v>
      </c>
      <c r="L414" s="3">
        <v>5538.71</v>
      </c>
      <c r="M414" s="3">
        <f>Data[[#This Row],[Quantity]]*Data[[#This Row],[Unit_Price]]</f>
        <v>5538.71</v>
      </c>
      <c r="N414" s="3">
        <v>26</v>
      </c>
      <c r="O414" s="3">
        <f>Data[[#This Row],[Total_Price]]*(1-Data[[#This Row],[Discount]]/100)</f>
        <v>4098.6454000000003</v>
      </c>
      <c r="P414" t="s">
        <v>72</v>
      </c>
      <c r="Q414" t="s">
        <v>21</v>
      </c>
      <c r="R414">
        <v>5</v>
      </c>
      <c r="S414">
        <v>5</v>
      </c>
      <c r="T414" s="2">
        <f>SUMIF(Q:Q,Data[[#This Row],[Order_Status]],O:O)</f>
        <v>40477276.296199858</v>
      </c>
    </row>
    <row r="415" spans="1:20" x14ac:dyDescent="0.3">
      <c r="A415" s="3">
        <v>500414</v>
      </c>
      <c r="B415" s="3">
        <v>10801</v>
      </c>
      <c r="C415" s="1">
        <v>45754</v>
      </c>
      <c r="D415" s="3">
        <v>44</v>
      </c>
      <c r="E415" t="s">
        <v>26</v>
      </c>
      <c r="F415" t="s">
        <v>128</v>
      </c>
      <c r="G415" t="s">
        <v>233</v>
      </c>
      <c r="H415" t="s">
        <v>23</v>
      </c>
      <c r="I415" t="s">
        <v>70</v>
      </c>
      <c r="J415" t="s">
        <v>106</v>
      </c>
      <c r="K415">
        <v>1</v>
      </c>
      <c r="L415" s="3">
        <v>2451.9499999999998</v>
      </c>
      <c r="M415" s="3">
        <f>Data[[#This Row],[Quantity]]*Data[[#This Row],[Unit_Price]]</f>
        <v>2451.9499999999998</v>
      </c>
      <c r="N415" s="3">
        <v>4</v>
      </c>
      <c r="O415" s="3">
        <f>Data[[#This Row],[Total_Price]]*(1-Data[[#This Row],[Discount]]/100)</f>
        <v>2353.8719999999998</v>
      </c>
      <c r="P415" t="s">
        <v>20</v>
      </c>
      <c r="Q415" t="s">
        <v>21</v>
      </c>
      <c r="R415">
        <v>4</v>
      </c>
      <c r="S415">
        <v>2</v>
      </c>
      <c r="T415" s="2">
        <f>SUMIF(Q:Q,Data[[#This Row],[Order_Status]],O:O)</f>
        <v>40477276.296199858</v>
      </c>
    </row>
    <row r="416" spans="1:20" x14ac:dyDescent="0.3">
      <c r="A416" s="3">
        <v>500415</v>
      </c>
      <c r="B416" s="3">
        <v>10607</v>
      </c>
      <c r="C416" s="1">
        <v>46225</v>
      </c>
      <c r="D416" s="3">
        <v>25</v>
      </c>
      <c r="E416" t="s">
        <v>15</v>
      </c>
      <c r="F416" t="s">
        <v>110</v>
      </c>
      <c r="G416" t="s">
        <v>229</v>
      </c>
      <c r="H416" t="s">
        <v>35</v>
      </c>
      <c r="I416" t="s">
        <v>112</v>
      </c>
      <c r="J416" t="s">
        <v>129</v>
      </c>
      <c r="K416">
        <v>1</v>
      </c>
      <c r="L416" s="3">
        <v>3540.39</v>
      </c>
      <c r="M416" s="3">
        <f>Data[[#This Row],[Quantity]]*Data[[#This Row],[Unit_Price]]</f>
        <v>3540.39</v>
      </c>
      <c r="N416" s="3">
        <v>4</v>
      </c>
      <c r="O416" s="3">
        <f>Data[[#This Row],[Total_Price]]*(1-Data[[#This Row],[Discount]]/100)</f>
        <v>3398.7743999999998</v>
      </c>
      <c r="P416" t="s">
        <v>72</v>
      </c>
      <c r="Q416" t="s">
        <v>21</v>
      </c>
      <c r="R416">
        <v>3</v>
      </c>
      <c r="S416">
        <v>3</v>
      </c>
      <c r="T416" s="2">
        <f>SUMIF(Q:Q,Data[[#This Row],[Order_Status]],O:O)</f>
        <v>40477276.296199858</v>
      </c>
    </row>
    <row r="417" spans="1:20" x14ac:dyDescent="0.3">
      <c r="A417" s="3">
        <v>500416</v>
      </c>
      <c r="B417" s="3">
        <v>10371</v>
      </c>
      <c r="C417" s="1">
        <v>46217</v>
      </c>
      <c r="D417" s="3">
        <v>34</v>
      </c>
      <c r="E417" t="s">
        <v>26</v>
      </c>
      <c r="F417" t="s">
        <v>57</v>
      </c>
      <c r="G417" t="s">
        <v>233</v>
      </c>
      <c r="H417" t="s">
        <v>48</v>
      </c>
      <c r="I417" t="s">
        <v>124</v>
      </c>
      <c r="J417" t="s">
        <v>131</v>
      </c>
      <c r="K417">
        <v>1</v>
      </c>
      <c r="L417" s="3">
        <v>407.97</v>
      </c>
      <c r="M417" s="3">
        <f>Data[[#This Row],[Quantity]]*Data[[#This Row],[Unit_Price]]</f>
        <v>407.97</v>
      </c>
      <c r="N417" s="3">
        <v>7</v>
      </c>
      <c r="O417" s="3">
        <f>Data[[#This Row],[Total_Price]]*(1-Data[[#This Row],[Discount]]/100)</f>
        <v>379.41210000000001</v>
      </c>
      <c r="P417" t="s">
        <v>20</v>
      </c>
      <c r="Q417" t="s">
        <v>21</v>
      </c>
      <c r="R417">
        <v>5</v>
      </c>
      <c r="S417">
        <v>1</v>
      </c>
      <c r="T417" s="2">
        <f>SUMIF(Q:Q,Data[[#This Row],[Order_Status]],O:O)</f>
        <v>40477276.296199858</v>
      </c>
    </row>
    <row r="418" spans="1:20" x14ac:dyDescent="0.3">
      <c r="A418" s="3">
        <v>500417</v>
      </c>
      <c r="B418" s="3">
        <v>10104</v>
      </c>
      <c r="C418" s="1">
        <v>45752</v>
      </c>
      <c r="D418" s="3">
        <v>25</v>
      </c>
      <c r="E418" t="s">
        <v>15</v>
      </c>
      <c r="F418" t="s">
        <v>69</v>
      </c>
      <c r="G418" t="s">
        <v>228</v>
      </c>
      <c r="H418" t="s">
        <v>30</v>
      </c>
      <c r="I418" t="s">
        <v>31</v>
      </c>
      <c r="J418" t="s">
        <v>32</v>
      </c>
      <c r="K418">
        <v>1</v>
      </c>
      <c r="L418" s="3">
        <v>25986.51</v>
      </c>
      <c r="M418" s="3">
        <f>Data[[#This Row],[Quantity]]*Data[[#This Row],[Unit_Price]]</f>
        <v>25986.51</v>
      </c>
      <c r="N418" s="3">
        <v>20</v>
      </c>
      <c r="O418" s="3">
        <f>Data[[#This Row],[Total_Price]]*(1-Data[[#This Row],[Discount]]/100)</f>
        <v>20789.207999999999</v>
      </c>
      <c r="P418" t="s">
        <v>20</v>
      </c>
      <c r="Q418" t="s">
        <v>21</v>
      </c>
      <c r="R418">
        <v>5</v>
      </c>
      <c r="S418">
        <v>4</v>
      </c>
      <c r="T418" s="2">
        <f>SUMIF(Q:Q,Data[[#This Row],[Order_Status]],O:O)</f>
        <v>40477276.296199858</v>
      </c>
    </row>
    <row r="419" spans="1:20" x14ac:dyDescent="0.3">
      <c r="A419" s="3">
        <v>500418</v>
      </c>
      <c r="B419" s="3">
        <v>11190</v>
      </c>
      <c r="C419" s="1">
        <v>45744</v>
      </c>
      <c r="D419" s="3">
        <v>23</v>
      </c>
      <c r="E419" t="s">
        <v>26</v>
      </c>
      <c r="F419" t="s">
        <v>69</v>
      </c>
      <c r="G419" t="s">
        <v>228</v>
      </c>
      <c r="H419" t="s">
        <v>48</v>
      </c>
      <c r="I419" t="s">
        <v>79</v>
      </c>
      <c r="J419" t="s">
        <v>185</v>
      </c>
      <c r="K419">
        <v>5</v>
      </c>
      <c r="L419" s="3">
        <v>762.9</v>
      </c>
      <c r="M419" s="3">
        <f>Data[[#This Row],[Quantity]]*Data[[#This Row],[Unit_Price]]</f>
        <v>3814.5</v>
      </c>
      <c r="N419" s="3">
        <v>15</v>
      </c>
      <c r="O419" s="3">
        <f>Data[[#This Row],[Total_Price]]*(1-Data[[#This Row],[Discount]]/100)</f>
        <v>3242.3249999999998</v>
      </c>
      <c r="P419" t="s">
        <v>33</v>
      </c>
      <c r="Q419" t="s">
        <v>21</v>
      </c>
      <c r="R419">
        <v>5</v>
      </c>
      <c r="S419">
        <v>4</v>
      </c>
      <c r="T419" s="2">
        <f>SUMIF(Q:Q,Data[[#This Row],[Order_Status]],O:O)</f>
        <v>40477276.296199858</v>
      </c>
    </row>
    <row r="420" spans="1:20" x14ac:dyDescent="0.3">
      <c r="A420" s="3">
        <v>500419</v>
      </c>
      <c r="B420" s="3">
        <v>11278</v>
      </c>
      <c r="C420" s="1">
        <v>45837</v>
      </c>
      <c r="D420" s="3">
        <v>38</v>
      </c>
      <c r="E420" t="s">
        <v>15</v>
      </c>
      <c r="F420" t="s">
        <v>128</v>
      </c>
      <c r="G420" t="s">
        <v>233</v>
      </c>
      <c r="H420" t="s">
        <v>30</v>
      </c>
      <c r="I420" t="s">
        <v>31</v>
      </c>
      <c r="J420" t="s">
        <v>139</v>
      </c>
      <c r="K420">
        <v>1</v>
      </c>
      <c r="L420" s="3">
        <v>54185.67</v>
      </c>
      <c r="M420" s="3">
        <f>Data[[#This Row],[Quantity]]*Data[[#This Row],[Unit_Price]]</f>
        <v>54185.67</v>
      </c>
      <c r="N420" s="3">
        <v>25</v>
      </c>
      <c r="O420" s="3">
        <f>Data[[#This Row],[Total_Price]]*(1-Data[[#This Row],[Discount]]/100)</f>
        <v>40639.252500000002</v>
      </c>
      <c r="P420" t="s">
        <v>81</v>
      </c>
      <c r="Q420" t="s">
        <v>21</v>
      </c>
      <c r="R420">
        <v>5</v>
      </c>
      <c r="S420">
        <v>3</v>
      </c>
      <c r="T420" s="2">
        <f>SUMIF(Q:Q,Data[[#This Row],[Order_Status]],O:O)</f>
        <v>40477276.296199858</v>
      </c>
    </row>
    <row r="421" spans="1:20" x14ac:dyDescent="0.3">
      <c r="A421" s="3">
        <v>500420</v>
      </c>
      <c r="B421" s="3">
        <v>11197</v>
      </c>
      <c r="C421" s="1">
        <v>46096</v>
      </c>
      <c r="D421" s="3">
        <v>34</v>
      </c>
      <c r="E421" t="s">
        <v>26</v>
      </c>
      <c r="F421" t="s">
        <v>82</v>
      </c>
      <c r="G421" t="s">
        <v>234</v>
      </c>
      <c r="H421" t="s">
        <v>30</v>
      </c>
      <c r="I421" t="s">
        <v>31</v>
      </c>
      <c r="J421" t="s">
        <v>139</v>
      </c>
      <c r="K421">
        <v>1</v>
      </c>
      <c r="L421" s="3">
        <v>55738.89</v>
      </c>
      <c r="M421" s="3">
        <f>Data[[#This Row],[Quantity]]*Data[[#This Row],[Unit_Price]]</f>
        <v>55738.89</v>
      </c>
      <c r="N421" s="3">
        <v>20</v>
      </c>
      <c r="O421" s="3">
        <f>Data[[#This Row],[Total_Price]]*(1-Data[[#This Row],[Discount]]/100)</f>
        <v>44591.112000000001</v>
      </c>
      <c r="P421" t="s">
        <v>33</v>
      </c>
      <c r="Q421" t="s">
        <v>21</v>
      </c>
      <c r="R421">
        <v>4</v>
      </c>
      <c r="S421">
        <v>1</v>
      </c>
      <c r="T421" s="2">
        <f>SUMIF(Q:Q,Data[[#This Row],[Order_Status]],O:O)</f>
        <v>40477276.296199858</v>
      </c>
    </row>
    <row r="422" spans="1:20" x14ac:dyDescent="0.3">
      <c r="A422" s="3">
        <v>500421</v>
      </c>
      <c r="B422" s="3">
        <v>10293</v>
      </c>
      <c r="C422" s="1">
        <v>46166</v>
      </c>
      <c r="D422" s="3">
        <v>28</v>
      </c>
      <c r="E422" t="s">
        <v>26</v>
      </c>
      <c r="F422" t="s">
        <v>61</v>
      </c>
      <c r="G422" t="s">
        <v>239</v>
      </c>
      <c r="H422" t="s">
        <v>23</v>
      </c>
      <c r="I422" t="s">
        <v>24</v>
      </c>
      <c r="J422" t="s">
        <v>136</v>
      </c>
      <c r="K422">
        <v>1</v>
      </c>
      <c r="L422" s="3">
        <v>2517.59</v>
      </c>
      <c r="M422" s="3">
        <f>Data[[#This Row],[Quantity]]*Data[[#This Row],[Unit_Price]]</f>
        <v>2517.59</v>
      </c>
      <c r="N422" s="3">
        <v>14</v>
      </c>
      <c r="O422" s="3">
        <f>Data[[#This Row],[Total_Price]]*(1-Data[[#This Row],[Discount]]/100)</f>
        <v>2165.1274000000003</v>
      </c>
      <c r="P422" t="s">
        <v>51</v>
      </c>
      <c r="Q422" t="s">
        <v>21</v>
      </c>
      <c r="R422">
        <v>5</v>
      </c>
      <c r="S422">
        <v>4</v>
      </c>
      <c r="T422" s="2">
        <f>SUMIF(Q:Q,Data[[#This Row],[Order_Status]],O:O)</f>
        <v>40477276.296199858</v>
      </c>
    </row>
    <row r="423" spans="1:20" x14ac:dyDescent="0.3">
      <c r="A423" s="3">
        <v>500422</v>
      </c>
      <c r="B423" s="3">
        <v>11433</v>
      </c>
      <c r="C423" s="1">
        <v>45782</v>
      </c>
      <c r="D423" s="3">
        <v>43</v>
      </c>
      <c r="E423" t="s">
        <v>15</v>
      </c>
      <c r="F423" t="s">
        <v>34</v>
      </c>
      <c r="G423" t="s">
        <v>243</v>
      </c>
      <c r="H423" t="s">
        <v>17</v>
      </c>
      <c r="I423" t="s">
        <v>89</v>
      </c>
      <c r="J423" t="s">
        <v>111</v>
      </c>
      <c r="K423">
        <v>1</v>
      </c>
      <c r="L423" s="3">
        <v>307.48</v>
      </c>
      <c r="M423" s="3">
        <f>Data[[#This Row],[Quantity]]*Data[[#This Row],[Unit_Price]]</f>
        <v>307.48</v>
      </c>
      <c r="N423" s="3">
        <v>4</v>
      </c>
      <c r="O423" s="3">
        <f>Data[[#This Row],[Total_Price]]*(1-Data[[#This Row],[Discount]]/100)</f>
        <v>295.18080000000003</v>
      </c>
      <c r="P423" t="s">
        <v>33</v>
      </c>
      <c r="Q423" t="s">
        <v>21</v>
      </c>
      <c r="R423">
        <v>3</v>
      </c>
      <c r="S423">
        <v>3</v>
      </c>
      <c r="T423" s="2">
        <f>SUMIF(Q:Q,Data[[#This Row],[Order_Status]],O:O)</f>
        <v>40477276.296199858</v>
      </c>
    </row>
    <row r="424" spans="1:20" x14ac:dyDescent="0.3">
      <c r="A424" s="3">
        <v>500423</v>
      </c>
      <c r="B424" s="3">
        <v>10532</v>
      </c>
      <c r="C424" s="1">
        <v>45946</v>
      </c>
      <c r="D424" s="3">
        <v>16</v>
      </c>
      <c r="E424" t="s">
        <v>26</v>
      </c>
      <c r="F424" t="s">
        <v>34</v>
      </c>
      <c r="G424" t="s">
        <v>243</v>
      </c>
      <c r="H424" t="s">
        <v>35</v>
      </c>
      <c r="I424" t="s">
        <v>53</v>
      </c>
      <c r="J424" t="s">
        <v>54</v>
      </c>
      <c r="K424">
        <v>2</v>
      </c>
      <c r="L424" s="3">
        <v>1016.43</v>
      </c>
      <c r="M424" s="3">
        <f>Data[[#This Row],[Quantity]]*Data[[#This Row],[Unit_Price]]</f>
        <v>2032.86</v>
      </c>
      <c r="N424" s="3">
        <v>15</v>
      </c>
      <c r="O424" s="3">
        <f>Data[[#This Row],[Total_Price]]*(1-Data[[#This Row],[Discount]]/100)</f>
        <v>1727.9309999999998</v>
      </c>
      <c r="P424" t="s">
        <v>33</v>
      </c>
      <c r="Q424" t="s">
        <v>21</v>
      </c>
      <c r="R424">
        <v>4</v>
      </c>
      <c r="S424">
        <v>5</v>
      </c>
      <c r="T424" s="2">
        <f>SUMIF(Q:Q,Data[[#This Row],[Order_Status]],O:O)</f>
        <v>40477276.296199858</v>
      </c>
    </row>
    <row r="425" spans="1:20" x14ac:dyDescent="0.3">
      <c r="A425" s="3">
        <v>500424</v>
      </c>
      <c r="B425" s="3">
        <v>11036</v>
      </c>
      <c r="C425" s="1">
        <v>46247</v>
      </c>
      <c r="D425" s="3">
        <v>51</v>
      </c>
      <c r="E425" t="s">
        <v>15</v>
      </c>
      <c r="F425" t="s">
        <v>73</v>
      </c>
      <c r="G425" t="s">
        <v>229</v>
      </c>
      <c r="H425" t="s">
        <v>17</v>
      </c>
      <c r="I425" t="s">
        <v>62</v>
      </c>
      <c r="J425" t="s">
        <v>169</v>
      </c>
      <c r="K425">
        <v>1</v>
      </c>
      <c r="L425" s="3">
        <v>725.67</v>
      </c>
      <c r="M425" s="3">
        <f>Data[[#This Row],[Quantity]]*Data[[#This Row],[Unit_Price]]</f>
        <v>725.67</v>
      </c>
      <c r="N425" s="3">
        <v>11</v>
      </c>
      <c r="O425" s="3">
        <f>Data[[#This Row],[Total_Price]]*(1-Data[[#This Row],[Discount]]/100)</f>
        <v>645.84629999999993</v>
      </c>
      <c r="P425" t="s">
        <v>33</v>
      </c>
      <c r="Q425" t="s">
        <v>21</v>
      </c>
      <c r="R425">
        <v>4</v>
      </c>
      <c r="S425">
        <v>3</v>
      </c>
      <c r="T425" s="2">
        <f>SUMIF(Q:Q,Data[[#This Row],[Order_Status]],O:O)</f>
        <v>40477276.296199858</v>
      </c>
    </row>
    <row r="426" spans="1:20" x14ac:dyDescent="0.3">
      <c r="A426" s="3">
        <v>500425</v>
      </c>
      <c r="B426" s="3">
        <v>10844</v>
      </c>
      <c r="C426" s="1">
        <v>45825</v>
      </c>
      <c r="D426" s="3">
        <v>38</v>
      </c>
      <c r="E426" t="s">
        <v>26</v>
      </c>
      <c r="F426" t="s">
        <v>67</v>
      </c>
      <c r="G426" t="s">
        <v>235</v>
      </c>
      <c r="H426" t="s">
        <v>30</v>
      </c>
      <c r="I426" t="s">
        <v>76</v>
      </c>
      <c r="J426" t="s">
        <v>77</v>
      </c>
      <c r="K426">
        <v>1</v>
      </c>
      <c r="L426" s="3">
        <v>52948.56</v>
      </c>
      <c r="M426" s="3">
        <f>Data[[#This Row],[Quantity]]*Data[[#This Row],[Unit_Price]]</f>
        <v>52948.56</v>
      </c>
      <c r="N426" s="3">
        <v>11</v>
      </c>
      <c r="O426" s="3">
        <f>Data[[#This Row],[Total_Price]]*(1-Data[[#This Row],[Discount]]/100)</f>
        <v>47124.218399999998</v>
      </c>
      <c r="P426" t="s">
        <v>51</v>
      </c>
      <c r="Q426" t="s">
        <v>21</v>
      </c>
      <c r="R426">
        <v>4</v>
      </c>
      <c r="S426">
        <v>4</v>
      </c>
      <c r="T426" s="2">
        <f>SUMIF(Q:Q,Data[[#This Row],[Order_Status]],O:O)</f>
        <v>40477276.296199858</v>
      </c>
    </row>
    <row r="427" spans="1:20" x14ac:dyDescent="0.3">
      <c r="A427" s="3">
        <v>500426</v>
      </c>
      <c r="B427" s="3">
        <v>10505</v>
      </c>
      <c r="C427" s="1">
        <v>46189</v>
      </c>
      <c r="D427" s="3">
        <v>27</v>
      </c>
      <c r="E427" t="s">
        <v>15</v>
      </c>
      <c r="F427" t="s">
        <v>55</v>
      </c>
      <c r="G427" t="s">
        <v>246</v>
      </c>
      <c r="H427" t="s">
        <v>30</v>
      </c>
      <c r="I427" t="s">
        <v>31</v>
      </c>
      <c r="J427" t="s">
        <v>32</v>
      </c>
      <c r="K427">
        <v>1</v>
      </c>
      <c r="L427" s="3">
        <v>25237.599999999999</v>
      </c>
      <c r="M427" s="3">
        <f>Data[[#This Row],[Quantity]]*Data[[#This Row],[Unit_Price]]</f>
        <v>25237.599999999999</v>
      </c>
      <c r="N427" s="3">
        <v>14</v>
      </c>
      <c r="O427" s="3">
        <f>Data[[#This Row],[Total_Price]]*(1-Data[[#This Row],[Discount]]/100)</f>
        <v>21704.335999999999</v>
      </c>
      <c r="P427" t="s">
        <v>33</v>
      </c>
      <c r="Q427" t="s">
        <v>21</v>
      </c>
      <c r="R427">
        <v>3</v>
      </c>
      <c r="S427">
        <v>2</v>
      </c>
      <c r="T427" s="2">
        <f>SUMIF(Q:Q,Data[[#This Row],[Order_Status]],O:O)</f>
        <v>40477276.296199858</v>
      </c>
    </row>
    <row r="428" spans="1:20" x14ac:dyDescent="0.3">
      <c r="A428" s="3">
        <v>500427</v>
      </c>
      <c r="B428" s="3">
        <v>10699</v>
      </c>
      <c r="C428" s="1">
        <v>46175</v>
      </c>
      <c r="D428" s="3">
        <v>44</v>
      </c>
      <c r="E428" t="s">
        <v>15</v>
      </c>
      <c r="F428" t="s">
        <v>27</v>
      </c>
      <c r="G428" t="s">
        <v>230</v>
      </c>
      <c r="H428" t="s">
        <v>17</v>
      </c>
      <c r="I428" t="s">
        <v>18</v>
      </c>
      <c r="J428" t="s">
        <v>149</v>
      </c>
      <c r="K428">
        <v>2</v>
      </c>
      <c r="L428" s="3">
        <v>39</v>
      </c>
      <c r="M428" s="3">
        <f>Data[[#This Row],[Quantity]]*Data[[#This Row],[Unit_Price]]</f>
        <v>78</v>
      </c>
      <c r="N428" s="3">
        <v>26</v>
      </c>
      <c r="O428" s="3">
        <f>Data[[#This Row],[Total_Price]]*(1-Data[[#This Row],[Discount]]/100)</f>
        <v>57.72</v>
      </c>
      <c r="P428" t="s">
        <v>33</v>
      </c>
      <c r="Q428" t="s">
        <v>21</v>
      </c>
      <c r="R428">
        <v>5</v>
      </c>
      <c r="S428">
        <v>2</v>
      </c>
      <c r="T428" s="2">
        <f>SUMIF(Q:Q,Data[[#This Row],[Order_Status]],O:O)</f>
        <v>40477276.296199858</v>
      </c>
    </row>
    <row r="429" spans="1:20" x14ac:dyDescent="0.3">
      <c r="A429" s="3">
        <v>500428</v>
      </c>
      <c r="B429" s="3">
        <v>10738</v>
      </c>
      <c r="C429" s="1">
        <v>45853</v>
      </c>
      <c r="D429" s="3">
        <v>45</v>
      </c>
      <c r="E429" t="s">
        <v>15</v>
      </c>
      <c r="F429" t="s">
        <v>73</v>
      </c>
      <c r="G429" t="s">
        <v>229</v>
      </c>
      <c r="H429" t="s">
        <v>17</v>
      </c>
      <c r="I429" t="s">
        <v>18</v>
      </c>
      <c r="J429" t="s">
        <v>100</v>
      </c>
      <c r="K429">
        <v>1</v>
      </c>
      <c r="L429" s="3">
        <v>42.39</v>
      </c>
      <c r="M429" s="3">
        <f>Data[[#This Row],[Quantity]]*Data[[#This Row],[Unit_Price]]</f>
        <v>42.39</v>
      </c>
      <c r="N429" s="3">
        <v>14</v>
      </c>
      <c r="O429" s="3">
        <f>Data[[#This Row],[Total_Price]]*(1-Data[[#This Row],[Discount]]/100)</f>
        <v>36.455399999999997</v>
      </c>
      <c r="P429" t="s">
        <v>51</v>
      </c>
      <c r="Q429" t="s">
        <v>21</v>
      </c>
      <c r="R429">
        <v>4</v>
      </c>
      <c r="S429">
        <v>5</v>
      </c>
      <c r="T429" s="2">
        <f>SUMIF(Q:Q,Data[[#This Row],[Order_Status]],O:O)</f>
        <v>40477276.296199858</v>
      </c>
    </row>
    <row r="430" spans="1:20" x14ac:dyDescent="0.3">
      <c r="A430" s="3">
        <v>500429</v>
      </c>
      <c r="B430" s="3">
        <v>10749</v>
      </c>
      <c r="C430" s="1">
        <v>46121</v>
      </c>
      <c r="D430" s="3">
        <v>27</v>
      </c>
      <c r="E430" t="s">
        <v>15</v>
      </c>
      <c r="F430" t="s">
        <v>78</v>
      </c>
      <c r="G430" t="s">
        <v>242</v>
      </c>
      <c r="H430" t="s">
        <v>35</v>
      </c>
      <c r="I430" t="s">
        <v>64</v>
      </c>
      <c r="J430" t="s">
        <v>65</v>
      </c>
      <c r="K430">
        <v>1</v>
      </c>
      <c r="L430" s="3">
        <v>1335.74</v>
      </c>
      <c r="M430" s="3">
        <f>Data[[#This Row],[Quantity]]*Data[[#This Row],[Unit_Price]]</f>
        <v>1335.74</v>
      </c>
      <c r="N430" s="3">
        <v>7</v>
      </c>
      <c r="O430" s="3">
        <f>Data[[#This Row],[Total_Price]]*(1-Data[[#This Row],[Discount]]/100)</f>
        <v>1242.2382</v>
      </c>
      <c r="P430" t="s">
        <v>33</v>
      </c>
      <c r="Q430" t="s">
        <v>44</v>
      </c>
      <c r="R430">
        <v>3</v>
      </c>
      <c r="S430">
        <v>2</v>
      </c>
      <c r="T430" s="2">
        <f>SUMIF(Q:Q,Data[[#This Row],[Order_Status]],O:O)</f>
        <v>1813400.6490999996</v>
      </c>
    </row>
    <row r="431" spans="1:20" x14ac:dyDescent="0.3">
      <c r="A431" s="3">
        <v>500430</v>
      </c>
      <c r="B431" s="3">
        <v>10265</v>
      </c>
      <c r="C431" s="1">
        <v>45683</v>
      </c>
      <c r="D431" s="3">
        <v>31</v>
      </c>
      <c r="E431" t="s">
        <v>15</v>
      </c>
      <c r="F431" t="s">
        <v>67</v>
      </c>
      <c r="G431" t="s">
        <v>235</v>
      </c>
      <c r="H431" t="s">
        <v>35</v>
      </c>
      <c r="I431" t="s">
        <v>53</v>
      </c>
      <c r="J431" t="s">
        <v>68</v>
      </c>
      <c r="K431">
        <v>1</v>
      </c>
      <c r="L431" s="3">
        <v>737.01</v>
      </c>
      <c r="M431" s="3">
        <f>Data[[#This Row],[Quantity]]*Data[[#This Row],[Unit_Price]]</f>
        <v>737.01</v>
      </c>
      <c r="N431" s="3">
        <v>26</v>
      </c>
      <c r="O431" s="3">
        <f>Data[[#This Row],[Total_Price]]*(1-Data[[#This Row],[Discount]]/100)</f>
        <v>545.38739999999996</v>
      </c>
      <c r="P431" t="s">
        <v>20</v>
      </c>
      <c r="Q431" t="s">
        <v>21</v>
      </c>
      <c r="R431">
        <v>4</v>
      </c>
      <c r="S431">
        <v>3</v>
      </c>
      <c r="T431" s="2">
        <f>SUMIF(Q:Q,Data[[#This Row],[Order_Status]],O:O)</f>
        <v>40477276.296199858</v>
      </c>
    </row>
    <row r="432" spans="1:20" x14ac:dyDescent="0.3">
      <c r="A432" s="3">
        <v>500431</v>
      </c>
      <c r="B432" s="3">
        <v>10081</v>
      </c>
      <c r="C432" s="1">
        <v>46064</v>
      </c>
      <c r="D432" s="3">
        <v>32</v>
      </c>
      <c r="E432" t="s">
        <v>135</v>
      </c>
      <c r="F432" t="s">
        <v>105</v>
      </c>
      <c r="G432" t="s">
        <v>243</v>
      </c>
      <c r="H432" t="s">
        <v>30</v>
      </c>
      <c r="I432" t="s">
        <v>39</v>
      </c>
      <c r="J432" t="s">
        <v>108</v>
      </c>
      <c r="K432">
        <v>4</v>
      </c>
      <c r="L432" s="3">
        <v>4533.67</v>
      </c>
      <c r="M432" s="3">
        <f>Data[[#This Row],[Quantity]]*Data[[#This Row],[Unit_Price]]</f>
        <v>18134.68</v>
      </c>
      <c r="N432" s="3">
        <v>26</v>
      </c>
      <c r="O432" s="3">
        <f>Data[[#This Row],[Total_Price]]*(1-Data[[#This Row],[Discount]]/100)</f>
        <v>13419.663200000001</v>
      </c>
      <c r="P432" t="s">
        <v>51</v>
      </c>
      <c r="Q432" t="s">
        <v>21</v>
      </c>
      <c r="R432">
        <v>5</v>
      </c>
      <c r="S432">
        <v>2</v>
      </c>
      <c r="T432" s="2">
        <f>SUMIF(Q:Q,Data[[#This Row],[Order_Status]],O:O)</f>
        <v>40477276.296199858</v>
      </c>
    </row>
    <row r="433" spans="1:20" x14ac:dyDescent="0.3">
      <c r="A433" s="3">
        <v>500432</v>
      </c>
      <c r="B433" s="3">
        <v>11165</v>
      </c>
      <c r="C433" s="1">
        <v>46104</v>
      </c>
      <c r="D433" s="3">
        <v>45</v>
      </c>
      <c r="E433" t="s">
        <v>15</v>
      </c>
      <c r="F433" t="s">
        <v>128</v>
      </c>
      <c r="G433" t="s">
        <v>233</v>
      </c>
      <c r="H433" t="s">
        <v>83</v>
      </c>
      <c r="I433" t="s">
        <v>132</v>
      </c>
      <c r="J433" t="s">
        <v>133</v>
      </c>
      <c r="K433">
        <v>1</v>
      </c>
      <c r="L433" s="3">
        <v>1000.74</v>
      </c>
      <c r="M433" s="3">
        <f>Data[[#This Row],[Quantity]]*Data[[#This Row],[Unit_Price]]</f>
        <v>1000.74</v>
      </c>
      <c r="N433" s="3">
        <v>22</v>
      </c>
      <c r="O433" s="3">
        <f>Data[[#This Row],[Total_Price]]*(1-Data[[#This Row],[Discount]]/100)</f>
        <v>780.57720000000006</v>
      </c>
      <c r="P433" t="s">
        <v>41</v>
      </c>
      <c r="Q433" t="s">
        <v>21</v>
      </c>
      <c r="R433">
        <v>2</v>
      </c>
      <c r="S433">
        <v>4</v>
      </c>
      <c r="T433" s="2">
        <f>SUMIF(Q:Q,Data[[#This Row],[Order_Status]],O:O)</f>
        <v>40477276.296199858</v>
      </c>
    </row>
    <row r="434" spans="1:20" x14ac:dyDescent="0.3">
      <c r="A434" s="3">
        <v>500433</v>
      </c>
      <c r="B434" s="3">
        <v>11377</v>
      </c>
      <c r="C434" s="1">
        <v>46034</v>
      </c>
      <c r="D434" s="3">
        <v>27</v>
      </c>
      <c r="E434" t="s">
        <v>26</v>
      </c>
      <c r="F434" t="s">
        <v>73</v>
      </c>
      <c r="G434" t="s">
        <v>229</v>
      </c>
      <c r="H434" t="s">
        <v>48</v>
      </c>
      <c r="I434" t="s">
        <v>124</v>
      </c>
      <c r="J434" t="s">
        <v>125</v>
      </c>
      <c r="K434">
        <v>1</v>
      </c>
      <c r="L434" s="3">
        <v>447.38</v>
      </c>
      <c r="M434" s="3">
        <f>Data[[#This Row],[Quantity]]*Data[[#This Row],[Unit_Price]]</f>
        <v>447.38</v>
      </c>
      <c r="N434" s="3">
        <v>25</v>
      </c>
      <c r="O434" s="3">
        <f>Data[[#This Row],[Total_Price]]*(1-Data[[#This Row],[Discount]]/100)</f>
        <v>335.53499999999997</v>
      </c>
      <c r="P434" t="s">
        <v>33</v>
      </c>
      <c r="Q434" t="s">
        <v>21</v>
      </c>
      <c r="R434">
        <v>5</v>
      </c>
      <c r="S434">
        <v>3</v>
      </c>
      <c r="T434" s="2">
        <f>SUMIF(Q:Q,Data[[#This Row],[Order_Status]],O:O)</f>
        <v>40477276.296199858</v>
      </c>
    </row>
    <row r="435" spans="1:20" x14ac:dyDescent="0.3">
      <c r="A435" s="3">
        <v>500434</v>
      </c>
      <c r="B435" s="3">
        <v>11376</v>
      </c>
      <c r="C435" s="1">
        <v>46190</v>
      </c>
      <c r="D435" s="3">
        <v>32</v>
      </c>
      <c r="E435" t="s">
        <v>26</v>
      </c>
      <c r="F435" t="s">
        <v>38</v>
      </c>
      <c r="G435" t="s">
        <v>236</v>
      </c>
      <c r="H435" t="s">
        <v>23</v>
      </c>
      <c r="I435" t="s">
        <v>70</v>
      </c>
      <c r="J435" t="s">
        <v>71</v>
      </c>
      <c r="K435">
        <v>1</v>
      </c>
      <c r="L435" s="3">
        <v>1421.84</v>
      </c>
      <c r="M435" s="3">
        <f>Data[[#This Row],[Quantity]]*Data[[#This Row],[Unit_Price]]</f>
        <v>1421.84</v>
      </c>
      <c r="N435" s="3">
        <v>23</v>
      </c>
      <c r="O435" s="3">
        <f>Data[[#This Row],[Total_Price]]*(1-Data[[#This Row],[Discount]]/100)</f>
        <v>1094.8168000000001</v>
      </c>
      <c r="P435" t="s">
        <v>20</v>
      </c>
      <c r="Q435" t="s">
        <v>21</v>
      </c>
      <c r="R435">
        <v>3</v>
      </c>
      <c r="S435">
        <v>3</v>
      </c>
      <c r="T435" s="2">
        <f>SUMIF(Q:Q,Data[[#This Row],[Order_Status]],O:O)</f>
        <v>40477276.296199858</v>
      </c>
    </row>
    <row r="436" spans="1:20" x14ac:dyDescent="0.3">
      <c r="A436" s="3">
        <v>500435</v>
      </c>
      <c r="B436" s="3">
        <v>10919</v>
      </c>
      <c r="C436" s="1">
        <v>45807</v>
      </c>
      <c r="D436" s="3">
        <v>29</v>
      </c>
      <c r="E436" t="s">
        <v>26</v>
      </c>
      <c r="F436" t="s">
        <v>52</v>
      </c>
      <c r="G436" t="s">
        <v>240</v>
      </c>
      <c r="H436" t="s">
        <v>23</v>
      </c>
      <c r="I436" t="s">
        <v>70</v>
      </c>
      <c r="J436" t="s">
        <v>97</v>
      </c>
      <c r="K436">
        <v>1</v>
      </c>
      <c r="L436" s="3">
        <v>2004.44</v>
      </c>
      <c r="M436" s="3">
        <f>Data[[#This Row],[Quantity]]*Data[[#This Row],[Unit_Price]]</f>
        <v>2004.44</v>
      </c>
      <c r="N436" s="3">
        <v>6</v>
      </c>
      <c r="O436" s="3">
        <f>Data[[#This Row],[Total_Price]]*(1-Data[[#This Row],[Discount]]/100)</f>
        <v>1884.1735999999999</v>
      </c>
      <c r="P436" t="s">
        <v>33</v>
      </c>
      <c r="Q436" t="s">
        <v>21</v>
      </c>
      <c r="R436">
        <v>5</v>
      </c>
      <c r="S436">
        <v>6</v>
      </c>
      <c r="T436" s="2">
        <f>SUMIF(Q:Q,Data[[#This Row],[Order_Status]],O:O)</f>
        <v>40477276.296199858</v>
      </c>
    </row>
    <row r="437" spans="1:20" x14ac:dyDescent="0.3">
      <c r="A437" s="3">
        <v>500436</v>
      </c>
      <c r="B437" s="3">
        <v>11350</v>
      </c>
      <c r="C437" s="1">
        <v>46238</v>
      </c>
      <c r="D437" s="3">
        <v>32</v>
      </c>
      <c r="E437" t="s">
        <v>15</v>
      </c>
      <c r="F437" t="s">
        <v>67</v>
      </c>
      <c r="G437" t="s">
        <v>235</v>
      </c>
      <c r="H437" t="s">
        <v>35</v>
      </c>
      <c r="I437" t="s">
        <v>53</v>
      </c>
      <c r="J437" t="s">
        <v>114</v>
      </c>
      <c r="K437">
        <v>1</v>
      </c>
      <c r="L437" s="3">
        <v>946.82</v>
      </c>
      <c r="M437" s="3">
        <f>Data[[#This Row],[Quantity]]*Data[[#This Row],[Unit_Price]]</f>
        <v>946.82</v>
      </c>
      <c r="N437" s="3">
        <v>19</v>
      </c>
      <c r="O437" s="3">
        <f>Data[[#This Row],[Total_Price]]*(1-Data[[#This Row],[Discount]]/100)</f>
        <v>766.92420000000004</v>
      </c>
      <c r="P437" t="s">
        <v>20</v>
      </c>
      <c r="Q437" t="s">
        <v>21</v>
      </c>
      <c r="R437">
        <v>5</v>
      </c>
      <c r="S437">
        <v>3</v>
      </c>
      <c r="T437" s="2">
        <f>SUMIF(Q:Q,Data[[#This Row],[Order_Status]],O:O)</f>
        <v>40477276.296199858</v>
      </c>
    </row>
    <row r="438" spans="1:20" x14ac:dyDescent="0.3">
      <c r="A438" s="3">
        <v>500437</v>
      </c>
      <c r="B438" s="3">
        <v>10403</v>
      </c>
      <c r="C438" s="1">
        <v>46224</v>
      </c>
      <c r="D438" s="3">
        <v>34</v>
      </c>
      <c r="E438" t="s">
        <v>26</v>
      </c>
      <c r="F438" t="s">
        <v>34</v>
      </c>
      <c r="G438" t="s">
        <v>243</v>
      </c>
      <c r="H438" t="s">
        <v>83</v>
      </c>
      <c r="I438" t="s">
        <v>141</v>
      </c>
      <c r="J438" t="s">
        <v>183</v>
      </c>
      <c r="K438">
        <v>1</v>
      </c>
      <c r="L438" s="3">
        <v>789.19</v>
      </c>
      <c r="M438" s="3">
        <f>Data[[#This Row],[Quantity]]*Data[[#This Row],[Unit_Price]]</f>
        <v>789.19</v>
      </c>
      <c r="N438" s="3">
        <v>28</v>
      </c>
      <c r="O438" s="3">
        <f>Data[[#This Row],[Total_Price]]*(1-Data[[#This Row],[Discount]]/100)</f>
        <v>568.21680000000003</v>
      </c>
      <c r="P438" t="s">
        <v>81</v>
      </c>
      <c r="Q438" t="s">
        <v>66</v>
      </c>
      <c r="R438">
        <v>4</v>
      </c>
      <c r="S438">
        <v>0</v>
      </c>
      <c r="T438" s="2">
        <f>SUMIF(Q:Q,Data[[#This Row],[Order_Status]],O:O)</f>
        <v>3077928.2320000008</v>
      </c>
    </row>
    <row r="439" spans="1:20" x14ac:dyDescent="0.3">
      <c r="A439" s="3">
        <v>500438</v>
      </c>
      <c r="B439" s="3">
        <v>11392</v>
      </c>
      <c r="C439" s="1">
        <v>46100</v>
      </c>
      <c r="D439" s="3">
        <v>27</v>
      </c>
      <c r="E439" t="s">
        <v>15</v>
      </c>
      <c r="F439" t="s">
        <v>22</v>
      </c>
      <c r="G439" t="s">
        <v>238</v>
      </c>
      <c r="H439" t="s">
        <v>48</v>
      </c>
      <c r="I439" t="s">
        <v>49</v>
      </c>
      <c r="J439" t="s">
        <v>50</v>
      </c>
      <c r="K439">
        <v>1</v>
      </c>
      <c r="L439" s="3">
        <v>525.98</v>
      </c>
      <c r="M439" s="3">
        <f>Data[[#This Row],[Quantity]]*Data[[#This Row],[Unit_Price]]</f>
        <v>525.98</v>
      </c>
      <c r="N439" s="3">
        <v>25</v>
      </c>
      <c r="O439" s="3">
        <f>Data[[#This Row],[Total_Price]]*(1-Data[[#This Row],[Discount]]/100)</f>
        <v>394.48500000000001</v>
      </c>
      <c r="P439" t="s">
        <v>20</v>
      </c>
      <c r="Q439" t="s">
        <v>21</v>
      </c>
      <c r="R439">
        <v>4</v>
      </c>
      <c r="S439">
        <v>5</v>
      </c>
      <c r="T439" s="2">
        <f>SUMIF(Q:Q,Data[[#This Row],[Order_Status]],O:O)</f>
        <v>40477276.296199858</v>
      </c>
    </row>
    <row r="440" spans="1:20" x14ac:dyDescent="0.3">
      <c r="A440" s="3">
        <v>500439</v>
      </c>
      <c r="B440" s="3">
        <v>11178</v>
      </c>
      <c r="C440" s="1">
        <v>45899</v>
      </c>
      <c r="D440" s="3">
        <v>33</v>
      </c>
      <c r="E440" t="s">
        <v>15</v>
      </c>
      <c r="F440" t="s">
        <v>16</v>
      </c>
      <c r="G440" t="s">
        <v>228</v>
      </c>
      <c r="H440" t="s">
        <v>17</v>
      </c>
      <c r="I440" t="s">
        <v>74</v>
      </c>
      <c r="J440" t="s">
        <v>75</v>
      </c>
      <c r="K440">
        <v>1</v>
      </c>
      <c r="L440" s="3">
        <v>404.62</v>
      </c>
      <c r="M440" s="3">
        <f>Data[[#This Row],[Quantity]]*Data[[#This Row],[Unit_Price]]</f>
        <v>404.62</v>
      </c>
      <c r="N440" s="3">
        <v>9</v>
      </c>
      <c r="O440" s="3">
        <f>Data[[#This Row],[Total_Price]]*(1-Data[[#This Row],[Discount]]/100)</f>
        <v>368.20420000000001</v>
      </c>
      <c r="P440" t="s">
        <v>81</v>
      </c>
      <c r="Q440" t="s">
        <v>21</v>
      </c>
      <c r="R440">
        <v>4</v>
      </c>
      <c r="S440">
        <v>5</v>
      </c>
      <c r="T440" s="2">
        <f>SUMIF(Q:Q,Data[[#This Row],[Order_Status]],O:O)</f>
        <v>40477276.296199858</v>
      </c>
    </row>
    <row r="441" spans="1:20" x14ac:dyDescent="0.3">
      <c r="A441" s="3">
        <v>500440</v>
      </c>
      <c r="B441" s="3">
        <v>10607</v>
      </c>
      <c r="C441" s="1">
        <v>46103</v>
      </c>
      <c r="D441" s="3">
        <v>25</v>
      </c>
      <c r="E441" t="s">
        <v>15</v>
      </c>
      <c r="F441" t="s">
        <v>110</v>
      </c>
      <c r="G441" t="s">
        <v>229</v>
      </c>
      <c r="H441" t="s">
        <v>23</v>
      </c>
      <c r="I441" t="s">
        <v>59</v>
      </c>
      <c r="J441" t="s">
        <v>122</v>
      </c>
      <c r="K441">
        <v>2</v>
      </c>
      <c r="L441" s="3">
        <v>1975.14</v>
      </c>
      <c r="M441" s="3">
        <f>Data[[#This Row],[Quantity]]*Data[[#This Row],[Unit_Price]]</f>
        <v>3950.28</v>
      </c>
      <c r="N441" s="3">
        <v>9</v>
      </c>
      <c r="O441" s="3">
        <f>Data[[#This Row],[Total_Price]]*(1-Data[[#This Row],[Discount]]/100)</f>
        <v>3594.7548000000002</v>
      </c>
      <c r="P441" t="s">
        <v>20</v>
      </c>
      <c r="Q441" t="s">
        <v>21</v>
      </c>
      <c r="R441">
        <v>4</v>
      </c>
      <c r="S441">
        <v>4</v>
      </c>
      <c r="T441" s="2">
        <f>SUMIF(Q:Q,Data[[#This Row],[Order_Status]],O:O)</f>
        <v>40477276.296199858</v>
      </c>
    </row>
    <row r="442" spans="1:20" x14ac:dyDescent="0.3">
      <c r="A442" s="3">
        <v>500441</v>
      </c>
      <c r="B442" s="3">
        <v>10559</v>
      </c>
      <c r="C442" s="1">
        <v>45918</v>
      </c>
      <c r="D442" s="3">
        <v>38</v>
      </c>
      <c r="E442" t="s">
        <v>135</v>
      </c>
      <c r="F442" t="s">
        <v>161</v>
      </c>
      <c r="G442" t="s">
        <v>242</v>
      </c>
      <c r="H442" t="s">
        <v>23</v>
      </c>
      <c r="I442" t="s">
        <v>70</v>
      </c>
      <c r="J442" t="s">
        <v>71</v>
      </c>
      <c r="K442">
        <v>3</v>
      </c>
      <c r="L442" s="3">
        <v>1481.33</v>
      </c>
      <c r="M442" s="3">
        <f>Data[[#This Row],[Quantity]]*Data[[#This Row],[Unit_Price]]</f>
        <v>4443.99</v>
      </c>
      <c r="N442" s="3">
        <v>22</v>
      </c>
      <c r="O442" s="3">
        <f>Data[[#This Row],[Total_Price]]*(1-Data[[#This Row],[Discount]]/100)</f>
        <v>3466.3121999999998</v>
      </c>
      <c r="P442" t="s">
        <v>51</v>
      </c>
      <c r="Q442" t="s">
        <v>21</v>
      </c>
      <c r="R442">
        <v>5</v>
      </c>
      <c r="S442">
        <v>7</v>
      </c>
      <c r="T442" s="2">
        <f>SUMIF(Q:Q,Data[[#This Row],[Order_Status]],O:O)</f>
        <v>40477276.296199858</v>
      </c>
    </row>
    <row r="443" spans="1:20" x14ac:dyDescent="0.3">
      <c r="A443" s="3">
        <v>500442</v>
      </c>
      <c r="B443" s="3">
        <v>10379</v>
      </c>
      <c r="C443" s="1">
        <v>45764</v>
      </c>
      <c r="D443" s="3">
        <v>58</v>
      </c>
      <c r="E443" t="s">
        <v>26</v>
      </c>
      <c r="F443" t="s">
        <v>22</v>
      </c>
      <c r="G443" t="s">
        <v>238</v>
      </c>
      <c r="H443" t="s">
        <v>23</v>
      </c>
      <c r="I443" t="s">
        <v>59</v>
      </c>
      <c r="J443" t="s">
        <v>146</v>
      </c>
      <c r="K443">
        <v>1</v>
      </c>
      <c r="L443" s="3">
        <v>1557.87</v>
      </c>
      <c r="M443" s="3">
        <f>Data[[#This Row],[Quantity]]*Data[[#This Row],[Unit_Price]]</f>
        <v>1557.87</v>
      </c>
      <c r="N443" s="3">
        <v>27</v>
      </c>
      <c r="O443" s="3">
        <f>Data[[#This Row],[Total_Price]]*(1-Data[[#This Row],[Discount]]/100)</f>
        <v>1137.2450999999999</v>
      </c>
      <c r="P443" t="s">
        <v>33</v>
      </c>
      <c r="Q443" t="s">
        <v>21</v>
      </c>
      <c r="R443">
        <v>3</v>
      </c>
      <c r="S443">
        <v>3</v>
      </c>
      <c r="T443" s="2">
        <f>SUMIF(Q:Q,Data[[#This Row],[Order_Status]],O:O)</f>
        <v>40477276.296199858</v>
      </c>
    </row>
    <row r="444" spans="1:20" x14ac:dyDescent="0.3">
      <c r="A444" s="3">
        <v>500443</v>
      </c>
      <c r="B444" s="3">
        <v>10911</v>
      </c>
      <c r="C444" s="1">
        <v>45964</v>
      </c>
      <c r="D444" s="3">
        <v>31</v>
      </c>
      <c r="E444" t="s">
        <v>26</v>
      </c>
      <c r="F444" t="s">
        <v>34</v>
      </c>
      <c r="G444" t="s">
        <v>243</v>
      </c>
      <c r="H444" t="s">
        <v>85</v>
      </c>
      <c r="I444" t="s">
        <v>166</v>
      </c>
      <c r="J444" t="s">
        <v>167</v>
      </c>
      <c r="K444">
        <v>1</v>
      </c>
      <c r="L444" s="3">
        <v>563.47</v>
      </c>
      <c r="M444" s="3">
        <f>Data[[#This Row],[Quantity]]*Data[[#This Row],[Unit_Price]]</f>
        <v>563.47</v>
      </c>
      <c r="N444" s="3">
        <v>16</v>
      </c>
      <c r="O444" s="3">
        <f>Data[[#This Row],[Total_Price]]*(1-Data[[#This Row],[Discount]]/100)</f>
        <v>473.31479999999999</v>
      </c>
      <c r="P444" t="s">
        <v>33</v>
      </c>
      <c r="Q444" t="s">
        <v>21</v>
      </c>
      <c r="R444">
        <v>5</v>
      </c>
      <c r="S444">
        <v>4</v>
      </c>
      <c r="T444" s="2">
        <f>SUMIF(Q:Q,Data[[#This Row],[Order_Status]],O:O)</f>
        <v>40477276.296199858</v>
      </c>
    </row>
    <row r="445" spans="1:20" x14ac:dyDescent="0.3">
      <c r="A445" s="3">
        <v>500444</v>
      </c>
      <c r="B445" s="3">
        <v>10627</v>
      </c>
      <c r="C445" s="1">
        <v>46182</v>
      </c>
      <c r="D445" s="3">
        <v>23</v>
      </c>
      <c r="E445" t="s">
        <v>26</v>
      </c>
      <c r="F445" t="s">
        <v>34</v>
      </c>
      <c r="G445" t="s">
        <v>243</v>
      </c>
      <c r="H445" t="s">
        <v>30</v>
      </c>
      <c r="I445" t="s">
        <v>31</v>
      </c>
      <c r="J445" t="s">
        <v>117</v>
      </c>
      <c r="K445">
        <v>2</v>
      </c>
      <c r="L445" s="3">
        <v>74066.559999999998</v>
      </c>
      <c r="M445" s="3">
        <f>Data[[#This Row],[Quantity]]*Data[[#This Row],[Unit_Price]]</f>
        <v>148133.12</v>
      </c>
      <c r="N445" s="3">
        <v>17</v>
      </c>
      <c r="O445" s="3">
        <f>Data[[#This Row],[Total_Price]]*(1-Data[[#This Row],[Discount]]/100)</f>
        <v>122950.48959999999</v>
      </c>
      <c r="P445" t="s">
        <v>20</v>
      </c>
      <c r="Q445" t="s">
        <v>21</v>
      </c>
      <c r="R445">
        <v>3</v>
      </c>
      <c r="S445">
        <v>3</v>
      </c>
      <c r="T445" s="2">
        <f>SUMIF(Q:Q,Data[[#This Row],[Order_Status]],O:O)</f>
        <v>40477276.296199858</v>
      </c>
    </row>
    <row r="446" spans="1:20" x14ac:dyDescent="0.3">
      <c r="A446" s="3">
        <v>500445</v>
      </c>
      <c r="B446" s="3">
        <v>10248</v>
      </c>
      <c r="C446" s="1">
        <v>45975</v>
      </c>
      <c r="D446" s="3">
        <v>27</v>
      </c>
      <c r="E446" t="s">
        <v>26</v>
      </c>
      <c r="F446" t="s">
        <v>61</v>
      </c>
      <c r="G446" t="s">
        <v>239</v>
      </c>
      <c r="H446" t="s">
        <v>85</v>
      </c>
      <c r="I446" t="s">
        <v>103</v>
      </c>
      <c r="J446" t="s">
        <v>193</v>
      </c>
      <c r="K446">
        <v>1</v>
      </c>
      <c r="L446" s="3">
        <v>749.5</v>
      </c>
      <c r="M446" s="3">
        <f>Data[[#This Row],[Quantity]]*Data[[#This Row],[Unit_Price]]</f>
        <v>749.5</v>
      </c>
      <c r="N446" s="3">
        <v>28</v>
      </c>
      <c r="O446" s="3">
        <f>Data[[#This Row],[Total_Price]]*(1-Data[[#This Row],[Discount]]/100)</f>
        <v>539.64</v>
      </c>
      <c r="P446" t="s">
        <v>33</v>
      </c>
      <c r="Q446" t="s">
        <v>21</v>
      </c>
      <c r="R446">
        <v>4</v>
      </c>
      <c r="S446">
        <v>4</v>
      </c>
      <c r="T446" s="2">
        <f>SUMIF(Q:Q,Data[[#This Row],[Order_Status]],O:O)</f>
        <v>40477276.296199858</v>
      </c>
    </row>
    <row r="447" spans="1:20" x14ac:dyDescent="0.3">
      <c r="A447" s="3">
        <v>500446</v>
      </c>
      <c r="B447" s="3">
        <v>10370</v>
      </c>
      <c r="C447" s="1">
        <v>46236</v>
      </c>
      <c r="D447" s="3">
        <v>25</v>
      </c>
      <c r="E447" t="s">
        <v>135</v>
      </c>
      <c r="F447" t="s">
        <v>73</v>
      </c>
      <c r="G447" t="s">
        <v>229</v>
      </c>
      <c r="H447" t="s">
        <v>48</v>
      </c>
      <c r="I447" t="s">
        <v>49</v>
      </c>
      <c r="J447" t="s">
        <v>168</v>
      </c>
      <c r="K447">
        <v>1</v>
      </c>
      <c r="L447" s="3">
        <v>590.04</v>
      </c>
      <c r="M447" s="3">
        <f>Data[[#This Row],[Quantity]]*Data[[#This Row],[Unit_Price]]</f>
        <v>590.04</v>
      </c>
      <c r="N447" s="3">
        <v>20</v>
      </c>
      <c r="O447" s="3">
        <f>Data[[#This Row],[Total_Price]]*(1-Data[[#This Row],[Discount]]/100)</f>
        <v>472.03199999999998</v>
      </c>
      <c r="P447" t="s">
        <v>51</v>
      </c>
      <c r="Q447" t="s">
        <v>21</v>
      </c>
      <c r="R447">
        <v>5</v>
      </c>
      <c r="S447">
        <v>4</v>
      </c>
      <c r="T447" s="2">
        <f>SUMIF(Q:Q,Data[[#This Row],[Order_Status]],O:O)</f>
        <v>40477276.296199858</v>
      </c>
    </row>
    <row r="448" spans="1:20" x14ac:dyDescent="0.3">
      <c r="A448" s="3">
        <v>500447</v>
      </c>
      <c r="B448" s="3">
        <v>10998</v>
      </c>
      <c r="C448" s="1">
        <v>46193</v>
      </c>
      <c r="D448" s="3">
        <v>41</v>
      </c>
      <c r="E448" t="s">
        <v>26</v>
      </c>
      <c r="F448" t="s">
        <v>110</v>
      </c>
      <c r="G448" t="s">
        <v>229</v>
      </c>
      <c r="H448" t="s">
        <v>35</v>
      </c>
      <c r="I448" t="s">
        <v>64</v>
      </c>
      <c r="J448" t="s">
        <v>155</v>
      </c>
      <c r="K448">
        <v>1</v>
      </c>
      <c r="L448" s="3">
        <v>832.23</v>
      </c>
      <c r="M448" s="3">
        <f>Data[[#This Row],[Quantity]]*Data[[#This Row],[Unit_Price]]</f>
        <v>832.23</v>
      </c>
      <c r="N448" s="3">
        <v>5</v>
      </c>
      <c r="O448" s="3">
        <f>Data[[#This Row],[Total_Price]]*(1-Data[[#This Row],[Discount]]/100)</f>
        <v>790.61849999999993</v>
      </c>
      <c r="P448" t="s">
        <v>20</v>
      </c>
      <c r="Q448" t="s">
        <v>21</v>
      </c>
      <c r="R448">
        <v>5</v>
      </c>
      <c r="S448">
        <v>3</v>
      </c>
      <c r="T448" s="2">
        <f>SUMIF(Q:Q,Data[[#This Row],[Order_Status]],O:O)</f>
        <v>40477276.296199858</v>
      </c>
    </row>
    <row r="449" spans="1:20" x14ac:dyDescent="0.3">
      <c r="A449" s="3">
        <v>500448</v>
      </c>
      <c r="B449" s="3">
        <v>10659</v>
      </c>
      <c r="C449" s="1">
        <v>45668</v>
      </c>
      <c r="D449" s="3">
        <v>36</v>
      </c>
      <c r="E449" t="s">
        <v>15</v>
      </c>
      <c r="F449" t="s">
        <v>73</v>
      </c>
      <c r="G449" t="s">
        <v>229</v>
      </c>
      <c r="H449" t="s">
        <v>83</v>
      </c>
      <c r="I449" t="s">
        <v>70</v>
      </c>
      <c r="J449" t="s">
        <v>184</v>
      </c>
      <c r="K449">
        <v>1</v>
      </c>
      <c r="L449" s="3">
        <v>387.32</v>
      </c>
      <c r="M449" s="3">
        <f>Data[[#This Row],[Quantity]]*Data[[#This Row],[Unit_Price]]</f>
        <v>387.32</v>
      </c>
      <c r="N449" s="3">
        <v>5</v>
      </c>
      <c r="O449" s="3">
        <f>Data[[#This Row],[Total_Price]]*(1-Data[[#This Row],[Discount]]/100)</f>
        <v>367.95399999999995</v>
      </c>
      <c r="P449" t="s">
        <v>51</v>
      </c>
      <c r="Q449" t="s">
        <v>21</v>
      </c>
      <c r="R449">
        <v>5</v>
      </c>
      <c r="S449">
        <v>1</v>
      </c>
      <c r="T449" s="2">
        <f>SUMIF(Q:Q,Data[[#This Row],[Order_Status]],O:O)</f>
        <v>40477276.296199858</v>
      </c>
    </row>
    <row r="450" spans="1:20" x14ac:dyDescent="0.3">
      <c r="A450" s="3">
        <v>500449</v>
      </c>
      <c r="B450" s="3">
        <v>11448</v>
      </c>
      <c r="C450" s="1">
        <v>45791</v>
      </c>
      <c r="D450" s="3">
        <v>40</v>
      </c>
      <c r="E450" t="s">
        <v>15</v>
      </c>
      <c r="F450" t="s">
        <v>45</v>
      </c>
      <c r="G450" t="s">
        <v>243</v>
      </c>
      <c r="H450" t="s">
        <v>48</v>
      </c>
      <c r="I450" t="s">
        <v>98</v>
      </c>
      <c r="J450" t="s">
        <v>153</v>
      </c>
      <c r="K450">
        <v>2</v>
      </c>
      <c r="L450" s="3">
        <v>348.84</v>
      </c>
      <c r="M450" s="3">
        <f>Data[[#This Row],[Quantity]]*Data[[#This Row],[Unit_Price]]</f>
        <v>697.68</v>
      </c>
      <c r="N450" s="3">
        <v>13</v>
      </c>
      <c r="O450" s="3">
        <f>Data[[#This Row],[Total_Price]]*(1-Data[[#This Row],[Discount]]/100)</f>
        <v>606.98159999999996</v>
      </c>
      <c r="P450" t="s">
        <v>51</v>
      </c>
      <c r="Q450" t="s">
        <v>21</v>
      </c>
      <c r="R450">
        <v>4</v>
      </c>
      <c r="S450">
        <v>4</v>
      </c>
      <c r="T450" s="2">
        <f>SUMIF(Q:Q,Data[[#This Row],[Order_Status]],O:O)</f>
        <v>40477276.296199858</v>
      </c>
    </row>
    <row r="451" spans="1:20" x14ac:dyDescent="0.3">
      <c r="A451" s="3">
        <v>500450</v>
      </c>
      <c r="B451" s="3">
        <v>10658</v>
      </c>
      <c r="C451" s="1">
        <v>45816</v>
      </c>
      <c r="D451" s="3">
        <v>34</v>
      </c>
      <c r="E451" t="s">
        <v>26</v>
      </c>
      <c r="F451" t="s">
        <v>58</v>
      </c>
      <c r="G451" t="s">
        <v>244</v>
      </c>
      <c r="H451" t="s">
        <v>35</v>
      </c>
      <c r="I451" t="s">
        <v>64</v>
      </c>
      <c r="J451" t="s">
        <v>155</v>
      </c>
      <c r="K451">
        <v>1</v>
      </c>
      <c r="L451" s="3">
        <v>776.81</v>
      </c>
      <c r="M451" s="3">
        <f>Data[[#This Row],[Quantity]]*Data[[#This Row],[Unit_Price]]</f>
        <v>776.81</v>
      </c>
      <c r="N451" s="3">
        <v>27</v>
      </c>
      <c r="O451" s="3">
        <f>Data[[#This Row],[Total_Price]]*(1-Data[[#This Row],[Discount]]/100)</f>
        <v>567.07129999999995</v>
      </c>
      <c r="P451" t="s">
        <v>33</v>
      </c>
      <c r="Q451" t="s">
        <v>21</v>
      </c>
      <c r="R451">
        <v>3</v>
      </c>
      <c r="S451">
        <v>6</v>
      </c>
      <c r="T451" s="2">
        <f>SUMIF(Q:Q,Data[[#This Row],[Order_Status]],O:O)</f>
        <v>40477276.296199858</v>
      </c>
    </row>
    <row r="452" spans="1:20" x14ac:dyDescent="0.3">
      <c r="A452" s="3">
        <v>500451</v>
      </c>
      <c r="B452" s="3">
        <v>10542</v>
      </c>
      <c r="C452" s="1">
        <v>45772</v>
      </c>
      <c r="D452" s="3">
        <v>22</v>
      </c>
      <c r="E452" t="s">
        <v>26</v>
      </c>
      <c r="F452" t="s">
        <v>57</v>
      </c>
      <c r="G452" t="s">
        <v>233</v>
      </c>
      <c r="H452" t="s">
        <v>17</v>
      </c>
      <c r="I452" t="s">
        <v>18</v>
      </c>
      <c r="J452" t="s">
        <v>149</v>
      </c>
      <c r="K452">
        <v>2</v>
      </c>
      <c r="L452" s="3">
        <v>38.409999999999997</v>
      </c>
      <c r="M452" s="3">
        <f>Data[[#This Row],[Quantity]]*Data[[#This Row],[Unit_Price]]</f>
        <v>76.819999999999993</v>
      </c>
      <c r="N452" s="3">
        <v>7</v>
      </c>
      <c r="O452" s="3">
        <f>Data[[#This Row],[Total_Price]]*(1-Data[[#This Row],[Discount]]/100)</f>
        <v>71.442599999999985</v>
      </c>
      <c r="P452" t="s">
        <v>20</v>
      </c>
      <c r="Q452" t="s">
        <v>21</v>
      </c>
      <c r="R452">
        <v>5</v>
      </c>
      <c r="S452">
        <v>4</v>
      </c>
      <c r="T452" s="2">
        <f>SUMIF(Q:Q,Data[[#This Row],[Order_Status]],O:O)</f>
        <v>40477276.296199858</v>
      </c>
    </row>
    <row r="453" spans="1:20" x14ac:dyDescent="0.3">
      <c r="A453" s="3">
        <v>500452</v>
      </c>
      <c r="B453" s="3">
        <v>10976</v>
      </c>
      <c r="C453" s="1">
        <v>45785</v>
      </c>
      <c r="D453" s="3">
        <v>15</v>
      </c>
      <c r="E453" t="s">
        <v>15</v>
      </c>
      <c r="F453" t="s">
        <v>78</v>
      </c>
      <c r="G453" t="s">
        <v>242</v>
      </c>
      <c r="H453" t="s">
        <v>17</v>
      </c>
      <c r="I453" t="s">
        <v>62</v>
      </c>
      <c r="J453" t="s">
        <v>194</v>
      </c>
      <c r="K453">
        <v>1</v>
      </c>
      <c r="L453" s="3">
        <v>193.75</v>
      </c>
      <c r="M453" s="3">
        <f>Data[[#This Row],[Quantity]]*Data[[#This Row],[Unit_Price]]</f>
        <v>193.75</v>
      </c>
      <c r="N453" s="3">
        <v>12</v>
      </c>
      <c r="O453" s="3">
        <f>Data[[#This Row],[Total_Price]]*(1-Data[[#This Row],[Discount]]/100)</f>
        <v>170.5</v>
      </c>
      <c r="P453" t="s">
        <v>33</v>
      </c>
      <c r="Q453" t="s">
        <v>21</v>
      </c>
      <c r="R453">
        <v>4</v>
      </c>
      <c r="S453">
        <v>4</v>
      </c>
      <c r="T453" s="2">
        <f>SUMIF(Q:Q,Data[[#This Row],[Order_Status]],O:O)</f>
        <v>40477276.296199858</v>
      </c>
    </row>
    <row r="454" spans="1:20" x14ac:dyDescent="0.3">
      <c r="A454" s="3">
        <v>500453</v>
      </c>
      <c r="B454" s="3">
        <v>10869</v>
      </c>
      <c r="C454" s="1">
        <v>46225</v>
      </c>
      <c r="D454" s="3">
        <v>41</v>
      </c>
      <c r="E454" t="s">
        <v>15</v>
      </c>
      <c r="F454" t="s">
        <v>16</v>
      </c>
      <c r="G454" t="s">
        <v>228</v>
      </c>
      <c r="H454" t="s">
        <v>23</v>
      </c>
      <c r="I454" t="s">
        <v>70</v>
      </c>
      <c r="J454" t="s">
        <v>97</v>
      </c>
      <c r="K454">
        <v>1</v>
      </c>
      <c r="L454" s="3">
        <v>2033.7</v>
      </c>
      <c r="M454" s="3">
        <f>Data[[#This Row],[Quantity]]*Data[[#This Row],[Unit_Price]]</f>
        <v>2033.7</v>
      </c>
      <c r="N454" s="3">
        <v>30</v>
      </c>
      <c r="O454" s="3">
        <f>Data[[#This Row],[Total_Price]]*(1-Data[[#This Row],[Discount]]/100)</f>
        <v>1423.59</v>
      </c>
      <c r="P454" t="s">
        <v>41</v>
      </c>
      <c r="Q454" t="s">
        <v>21</v>
      </c>
      <c r="R454">
        <v>5</v>
      </c>
      <c r="S454">
        <v>5</v>
      </c>
      <c r="T454" s="2">
        <f>SUMIF(Q:Q,Data[[#This Row],[Order_Status]],O:O)</f>
        <v>40477276.296199858</v>
      </c>
    </row>
    <row r="455" spans="1:20" x14ac:dyDescent="0.3">
      <c r="A455" s="3">
        <v>500454</v>
      </c>
      <c r="B455" s="3">
        <v>11072</v>
      </c>
      <c r="C455" s="1">
        <v>45667</v>
      </c>
      <c r="D455" s="3">
        <v>39</v>
      </c>
      <c r="E455" t="s">
        <v>15</v>
      </c>
      <c r="F455" t="s">
        <v>55</v>
      </c>
      <c r="G455" t="s">
        <v>246</v>
      </c>
      <c r="H455" t="s">
        <v>17</v>
      </c>
      <c r="I455" t="s">
        <v>89</v>
      </c>
      <c r="J455" t="s">
        <v>90</v>
      </c>
      <c r="K455">
        <v>2</v>
      </c>
      <c r="L455" s="3">
        <v>161.12</v>
      </c>
      <c r="M455" s="3">
        <f>Data[[#This Row],[Quantity]]*Data[[#This Row],[Unit_Price]]</f>
        <v>322.24</v>
      </c>
      <c r="N455" s="3">
        <v>15</v>
      </c>
      <c r="O455" s="3">
        <f>Data[[#This Row],[Total_Price]]*(1-Data[[#This Row],[Discount]]/100)</f>
        <v>273.904</v>
      </c>
      <c r="P455" t="s">
        <v>33</v>
      </c>
      <c r="Q455" t="s">
        <v>21</v>
      </c>
      <c r="R455">
        <v>4</v>
      </c>
      <c r="S455">
        <v>4</v>
      </c>
      <c r="T455" s="2">
        <f>SUMIF(Q:Q,Data[[#This Row],[Order_Status]],O:O)</f>
        <v>40477276.296199858</v>
      </c>
    </row>
    <row r="456" spans="1:20" x14ac:dyDescent="0.3">
      <c r="A456" s="3">
        <v>500455</v>
      </c>
      <c r="B456" s="3">
        <v>11301</v>
      </c>
      <c r="C456" s="1">
        <v>46121</v>
      </c>
      <c r="D456" s="3">
        <v>27</v>
      </c>
      <c r="E456" t="s">
        <v>15</v>
      </c>
      <c r="F456" t="s">
        <v>110</v>
      </c>
      <c r="G456" t="s">
        <v>229</v>
      </c>
      <c r="H456" t="s">
        <v>85</v>
      </c>
      <c r="I456" t="s">
        <v>166</v>
      </c>
      <c r="J456" t="s">
        <v>181</v>
      </c>
      <c r="K456">
        <v>1</v>
      </c>
      <c r="L456" s="3">
        <v>405.22</v>
      </c>
      <c r="M456" s="3">
        <f>Data[[#This Row],[Quantity]]*Data[[#This Row],[Unit_Price]]</f>
        <v>405.22</v>
      </c>
      <c r="N456" s="3">
        <v>19</v>
      </c>
      <c r="O456" s="3">
        <f>Data[[#This Row],[Total_Price]]*(1-Data[[#This Row],[Discount]]/100)</f>
        <v>328.22820000000002</v>
      </c>
      <c r="P456" t="s">
        <v>33</v>
      </c>
      <c r="Q456" t="s">
        <v>21</v>
      </c>
      <c r="R456">
        <v>4</v>
      </c>
      <c r="S456">
        <v>5</v>
      </c>
      <c r="T456" s="2">
        <f>SUMIF(Q:Q,Data[[#This Row],[Order_Status]],O:O)</f>
        <v>40477276.296199858</v>
      </c>
    </row>
    <row r="457" spans="1:20" x14ac:dyDescent="0.3">
      <c r="A457" s="3">
        <v>500456</v>
      </c>
      <c r="B457" s="3">
        <v>10987</v>
      </c>
      <c r="C457" s="1">
        <v>46241</v>
      </c>
      <c r="D457" s="3">
        <v>51</v>
      </c>
      <c r="E457" t="s">
        <v>26</v>
      </c>
      <c r="F457" t="s">
        <v>22</v>
      </c>
      <c r="G457" t="s">
        <v>238</v>
      </c>
      <c r="H457" t="s">
        <v>30</v>
      </c>
      <c r="I457" t="s">
        <v>76</v>
      </c>
      <c r="J457" t="s">
        <v>92</v>
      </c>
      <c r="K457">
        <v>1</v>
      </c>
      <c r="L457" s="3">
        <v>55477.59</v>
      </c>
      <c r="M457" s="3">
        <f>Data[[#This Row],[Quantity]]*Data[[#This Row],[Unit_Price]]</f>
        <v>55477.59</v>
      </c>
      <c r="N457" s="3">
        <v>24</v>
      </c>
      <c r="O457" s="3">
        <f>Data[[#This Row],[Total_Price]]*(1-Data[[#This Row],[Discount]]/100)</f>
        <v>42162.968399999998</v>
      </c>
      <c r="P457" t="s">
        <v>33</v>
      </c>
      <c r="Q457" t="s">
        <v>21</v>
      </c>
      <c r="R457">
        <v>4</v>
      </c>
      <c r="S457">
        <v>3</v>
      </c>
      <c r="T457" s="2">
        <f>SUMIF(Q:Q,Data[[#This Row],[Order_Status]],O:O)</f>
        <v>40477276.296199858</v>
      </c>
    </row>
    <row r="458" spans="1:20" x14ac:dyDescent="0.3">
      <c r="A458" s="3">
        <v>500457</v>
      </c>
      <c r="B458" s="3">
        <v>10395</v>
      </c>
      <c r="C458" s="1">
        <v>46170</v>
      </c>
      <c r="D458" s="3">
        <v>47</v>
      </c>
      <c r="E458" t="s">
        <v>15</v>
      </c>
      <c r="F458" t="s">
        <v>88</v>
      </c>
      <c r="G458" t="s">
        <v>241</v>
      </c>
      <c r="H458" t="s">
        <v>23</v>
      </c>
      <c r="I458" t="s">
        <v>70</v>
      </c>
      <c r="J458" t="s">
        <v>165</v>
      </c>
      <c r="K458">
        <v>1</v>
      </c>
      <c r="L458" s="3">
        <v>2327.19</v>
      </c>
      <c r="M458" s="3">
        <f>Data[[#This Row],[Quantity]]*Data[[#This Row],[Unit_Price]]</f>
        <v>2327.19</v>
      </c>
      <c r="N458" s="3">
        <v>26</v>
      </c>
      <c r="O458" s="3">
        <f>Data[[#This Row],[Total_Price]]*(1-Data[[#This Row],[Discount]]/100)</f>
        <v>1722.1206</v>
      </c>
      <c r="P458" t="s">
        <v>72</v>
      </c>
      <c r="Q458" t="s">
        <v>21</v>
      </c>
      <c r="R458">
        <v>5</v>
      </c>
      <c r="S458">
        <v>2</v>
      </c>
      <c r="T458" s="2">
        <f>SUMIF(Q:Q,Data[[#This Row],[Order_Status]],O:O)</f>
        <v>40477276.296199858</v>
      </c>
    </row>
    <row r="459" spans="1:20" x14ac:dyDescent="0.3">
      <c r="A459" s="3">
        <v>500458</v>
      </c>
      <c r="B459" s="3">
        <v>10272</v>
      </c>
      <c r="C459" s="1">
        <v>45662</v>
      </c>
      <c r="D459" s="3">
        <v>18</v>
      </c>
      <c r="E459" t="s">
        <v>26</v>
      </c>
      <c r="F459" t="s">
        <v>27</v>
      </c>
      <c r="G459" t="s">
        <v>230</v>
      </c>
      <c r="H459" t="s">
        <v>23</v>
      </c>
      <c r="I459" t="s">
        <v>28</v>
      </c>
      <c r="J459" t="s">
        <v>150</v>
      </c>
      <c r="K459">
        <v>4</v>
      </c>
      <c r="L459" s="3">
        <v>3794.73</v>
      </c>
      <c r="M459" s="3">
        <f>Data[[#This Row],[Quantity]]*Data[[#This Row],[Unit_Price]]</f>
        <v>15178.92</v>
      </c>
      <c r="N459" s="3">
        <v>27</v>
      </c>
      <c r="O459" s="3">
        <f>Data[[#This Row],[Total_Price]]*(1-Data[[#This Row],[Discount]]/100)</f>
        <v>11080.6116</v>
      </c>
      <c r="P459" t="s">
        <v>33</v>
      </c>
      <c r="Q459" t="s">
        <v>66</v>
      </c>
      <c r="R459">
        <v>3</v>
      </c>
      <c r="S459">
        <v>0</v>
      </c>
      <c r="T459" s="2">
        <f>SUMIF(Q:Q,Data[[#This Row],[Order_Status]],O:O)</f>
        <v>3077928.2320000008</v>
      </c>
    </row>
    <row r="460" spans="1:20" x14ac:dyDescent="0.3">
      <c r="A460" s="3">
        <v>500459</v>
      </c>
      <c r="B460" s="3">
        <v>10303</v>
      </c>
      <c r="C460" s="1">
        <v>45769</v>
      </c>
      <c r="D460" s="3">
        <v>42</v>
      </c>
      <c r="E460" t="s">
        <v>15</v>
      </c>
      <c r="F460" t="s">
        <v>34</v>
      </c>
      <c r="G460" t="s">
        <v>243</v>
      </c>
      <c r="H460" t="s">
        <v>83</v>
      </c>
      <c r="I460" t="s">
        <v>132</v>
      </c>
      <c r="J460" t="s">
        <v>133</v>
      </c>
      <c r="K460">
        <v>1</v>
      </c>
      <c r="L460" s="3">
        <v>1024.95</v>
      </c>
      <c r="M460" s="3">
        <f>Data[[#This Row],[Quantity]]*Data[[#This Row],[Unit_Price]]</f>
        <v>1024.95</v>
      </c>
      <c r="N460" s="3">
        <v>9</v>
      </c>
      <c r="O460" s="3">
        <f>Data[[#This Row],[Total_Price]]*(1-Data[[#This Row],[Discount]]/100)</f>
        <v>932.70450000000005</v>
      </c>
      <c r="P460" t="s">
        <v>20</v>
      </c>
      <c r="Q460" t="s">
        <v>44</v>
      </c>
      <c r="R460">
        <v>4</v>
      </c>
      <c r="S460">
        <v>2</v>
      </c>
      <c r="T460" s="2">
        <f>SUMIF(Q:Q,Data[[#This Row],[Order_Status]],O:O)</f>
        <v>1813400.6490999996</v>
      </c>
    </row>
    <row r="461" spans="1:20" x14ac:dyDescent="0.3">
      <c r="A461" s="3">
        <v>500460</v>
      </c>
      <c r="B461" s="3">
        <v>10427</v>
      </c>
      <c r="C461" s="1">
        <v>46225</v>
      </c>
      <c r="D461" s="3">
        <v>23</v>
      </c>
      <c r="E461" t="s">
        <v>26</v>
      </c>
      <c r="F461" t="s">
        <v>102</v>
      </c>
      <c r="G461" t="s">
        <v>245</v>
      </c>
      <c r="H461" t="s">
        <v>35</v>
      </c>
      <c r="I461" t="s">
        <v>36</v>
      </c>
      <c r="J461" t="s">
        <v>37</v>
      </c>
      <c r="K461">
        <v>1</v>
      </c>
      <c r="L461" s="3">
        <v>3287.96</v>
      </c>
      <c r="M461" s="3">
        <f>Data[[#This Row],[Quantity]]*Data[[#This Row],[Unit_Price]]</f>
        <v>3287.96</v>
      </c>
      <c r="N461" s="3">
        <v>11</v>
      </c>
      <c r="O461" s="3">
        <f>Data[[#This Row],[Total_Price]]*(1-Data[[#This Row],[Discount]]/100)</f>
        <v>2926.2844</v>
      </c>
      <c r="P461" t="s">
        <v>20</v>
      </c>
      <c r="Q461" t="s">
        <v>21</v>
      </c>
      <c r="R461">
        <v>4</v>
      </c>
      <c r="S461">
        <v>3</v>
      </c>
      <c r="T461" s="2">
        <f>SUMIF(Q:Q,Data[[#This Row],[Order_Status]],O:O)</f>
        <v>40477276.296199858</v>
      </c>
    </row>
    <row r="462" spans="1:20" x14ac:dyDescent="0.3">
      <c r="A462" s="3">
        <v>500461</v>
      </c>
      <c r="B462" s="3">
        <v>11075</v>
      </c>
      <c r="C462" s="1">
        <v>46025</v>
      </c>
      <c r="D462" s="3">
        <v>45</v>
      </c>
      <c r="E462" t="s">
        <v>15</v>
      </c>
      <c r="F462" t="s">
        <v>67</v>
      </c>
      <c r="G462" t="s">
        <v>235</v>
      </c>
      <c r="H462" t="s">
        <v>35</v>
      </c>
      <c r="I462" t="s">
        <v>53</v>
      </c>
      <c r="J462" t="s">
        <v>68</v>
      </c>
      <c r="K462">
        <v>1</v>
      </c>
      <c r="L462" s="3">
        <v>730.57</v>
      </c>
      <c r="M462" s="3">
        <f>Data[[#This Row],[Quantity]]*Data[[#This Row],[Unit_Price]]</f>
        <v>730.57</v>
      </c>
      <c r="N462" s="3">
        <v>5</v>
      </c>
      <c r="O462" s="3">
        <f>Data[[#This Row],[Total_Price]]*(1-Data[[#This Row],[Discount]]/100)</f>
        <v>694.04150000000004</v>
      </c>
      <c r="P462" t="s">
        <v>51</v>
      </c>
      <c r="Q462" t="s">
        <v>21</v>
      </c>
      <c r="R462">
        <v>5</v>
      </c>
      <c r="S462">
        <v>2</v>
      </c>
      <c r="T462" s="2">
        <f>SUMIF(Q:Q,Data[[#This Row],[Order_Status]],O:O)</f>
        <v>40477276.296199858</v>
      </c>
    </row>
    <row r="463" spans="1:20" x14ac:dyDescent="0.3">
      <c r="A463" s="3">
        <v>500462</v>
      </c>
      <c r="B463" s="3">
        <v>10945</v>
      </c>
      <c r="C463" s="1">
        <v>45682</v>
      </c>
      <c r="D463" s="3">
        <v>54</v>
      </c>
      <c r="E463" t="s">
        <v>15</v>
      </c>
      <c r="F463" t="s">
        <v>58</v>
      </c>
      <c r="G463" t="s">
        <v>244</v>
      </c>
      <c r="H463" t="s">
        <v>23</v>
      </c>
      <c r="I463" t="s">
        <v>70</v>
      </c>
      <c r="J463" t="s">
        <v>106</v>
      </c>
      <c r="K463">
        <v>1</v>
      </c>
      <c r="L463" s="3">
        <v>2360.2800000000002</v>
      </c>
      <c r="M463" s="3">
        <f>Data[[#This Row],[Quantity]]*Data[[#This Row],[Unit_Price]]</f>
        <v>2360.2800000000002</v>
      </c>
      <c r="N463" s="3">
        <v>26</v>
      </c>
      <c r="O463" s="3">
        <f>Data[[#This Row],[Total_Price]]*(1-Data[[#This Row],[Discount]]/100)</f>
        <v>1746.6072000000001</v>
      </c>
      <c r="P463" t="s">
        <v>41</v>
      </c>
      <c r="Q463" t="s">
        <v>21</v>
      </c>
      <c r="R463">
        <v>4</v>
      </c>
      <c r="S463">
        <v>4</v>
      </c>
      <c r="T463" s="2">
        <f>SUMIF(Q:Q,Data[[#This Row],[Order_Status]],O:O)</f>
        <v>40477276.296199858</v>
      </c>
    </row>
    <row r="464" spans="1:20" x14ac:dyDescent="0.3">
      <c r="A464" s="3">
        <v>500463</v>
      </c>
      <c r="B464" s="3">
        <v>10168</v>
      </c>
      <c r="C464" s="1">
        <v>45699</v>
      </c>
      <c r="D464" s="3">
        <v>55</v>
      </c>
      <c r="E464" t="s">
        <v>26</v>
      </c>
      <c r="F464" t="s">
        <v>69</v>
      </c>
      <c r="G464" t="s">
        <v>228</v>
      </c>
      <c r="H464" t="s">
        <v>30</v>
      </c>
      <c r="I464" t="s">
        <v>31</v>
      </c>
      <c r="J464" t="s">
        <v>139</v>
      </c>
      <c r="K464">
        <v>1</v>
      </c>
      <c r="L464" s="3">
        <v>54766.95</v>
      </c>
      <c r="M464" s="3">
        <f>Data[[#This Row],[Quantity]]*Data[[#This Row],[Unit_Price]]</f>
        <v>54766.95</v>
      </c>
      <c r="N464" s="3">
        <v>20</v>
      </c>
      <c r="O464" s="3">
        <f>Data[[#This Row],[Total_Price]]*(1-Data[[#This Row],[Discount]]/100)</f>
        <v>43813.56</v>
      </c>
      <c r="P464" t="s">
        <v>51</v>
      </c>
      <c r="Q464" t="s">
        <v>66</v>
      </c>
      <c r="R464">
        <v>1</v>
      </c>
      <c r="S464">
        <v>0</v>
      </c>
      <c r="T464" s="2">
        <f>SUMIF(Q:Q,Data[[#This Row],[Order_Status]],O:O)</f>
        <v>3077928.2320000008</v>
      </c>
    </row>
    <row r="465" spans="1:20" x14ac:dyDescent="0.3">
      <c r="A465" s="3">
        <v>500464</v>
      </c>
      <c r="B465" s="3">
        <v>10831</v>
      </c>
      <c r="C465" s="1">
        <v>45706</v>
      </c>
      <c r="D465" s="3">
        <v>19</v>
      </c>
      <c r="E465" t="s">
        <v>26</v>
      </c>
      <c r="F465" t="s">
        <v>73</v>
      </c>
      <c r="G465" t="s">
        <v>229</v>
      </c>
      <c r="H465" t="s">
        <v>30</v>
      </c>
      <c r="I465" t="s">
        <v>31</v>
      </c>
      <c r="J465" t="s">
        <v>139</v>
      </c>
      <c r="K465">
        <v>1</v>
      </c>
      <c r="L465" s="3">
        <v>53495.55</v>
      </c>
      <c r="M465" s="3">
        <f>Data[[#This Row],[Quantity]]*Data[[#This Row],[Unit_Price]]</f>
        <v>53495.55</v>
      </c>
      <c r="N465" s="3">
        <v>19</v>
      </c>
      <c r="O465" s="3">
        <f>Data[[#This Row],[Total_Price]]*(1-Data[[#This Row],[Discount]]/100)</f>
        <v>43331.395500000006</v>
      </c>
      <c r="P465" t="s">
        <v>41</v>
      </c>
      <c r="Q465" t="s">
        <v>66</v>
      </c>
      <c r="R465">
        <v>2</v>
      </c>
      <c r="S465">
        <v>0</v>
      </c>
      <c r="T465" s="2">
        <f>SUMIF(Q:Q,Data[[#This Row],[Order_Status]],O:O)</f>
        <v>3077928.2320000008</v>
      </c>
    </row>
    <row r="466" spans="1:20" x14ac:dyDescent="0.3">
      <c r="A466" s="3">
        <v>500465</v>
      </c>
      <c r="B466" s="3">
        <v>10967</v>
      </c>
      <c r="C466" s="1">
        <v>45870</v>
      </c>
      <c r="D466" s="3">
        <v>27</v>
      </c>
      <c r="E466" t="s">
        <v>15</v>
      </c>
      <c r="F466" t="s">
        <v>61</v>
      </c>
      <c r="G466" t="s">
        <v>239</v>
      </c>
      <c r="H466" t="s">
        <v>85</v>
      </c>
      <c r="I466" t="s">
        <v>166</v>
      </c>
      <c r="J466" t="s">
        <v>189</v>
      </c>
      <c r="K466">
        <v>1</v>
      </c>
      <c r="L466" s="3">
        <v>512.16</v>
      </c>
      <c r="M466" s="3">
        <f>Data[[#This Row],[Quantity]]*Data[[#This Row],[Unit_Price]]</f>
        <v>512.16</v>
      </c>
      <c r="N466" s="3">
        <v>22</v>
      </c>
      <c r="O466" s="3">
        <f>Data[[#This Row],[Total_Price]]*(1-Data[[#This Row],[Discount]]/100)</f>
        <v>399.48480000000001</v>
      </c>
      <c r="P466" t="s">
        <v>33</v>
      </c>
      <c r="Q466" t="s">
        <v>21</v>
      </c>
      <c r="R466">
        <v>3</v>
      </c>
      <c r="S466">
        <v>4</v>
      </c>
      <c r="T466" s="2">
        <f>SUMIF(Q:Q,Data[[#This Row],[Order_Status]],O:O)</f>
        <v>40477276.296199858</v>
      </c>
    </row>
    <row r="467" spans="1:20" x14ac:dyDescent="0.3">
      <c r="A467" s="3">
        <v>500466</v>
      </c>
      <c r="B467" s="3">
        <v>10663</v>
      </c>
      <c r="C467" s="1">
        <v>45833</v>
      </c>
      <c r="D467" s="3">
        <v>34</v>
      </c>
      <c r="E467" t="s">
        <v>26</v>
      </c>
      <c r="F467" t="s">
        <v>67</v>
      </c>
      <c r="G467" t="s">
        <v>235</v>
      </c>
      <c r="H467" t="s">
        <v>23</v>
      </c>
      <c r="I467" t="s">
        <v>28</v>
      </c>
      <c r="J467" t="s">
        <v>195</v>
      </c>
      <c r="K467">
        <v>1</v>
      </c>
      <c r="L467" s="3">
        <v>5850.71</v>
      </c>
      <c r="M467" s="3">
        <f>Data[[#This Row],[Quantity]]*Data[[#This Row],[Unit_Price]]</f>
        <v>5850.71</v>
      </c>
      <c r="N467" s="3">
        <v>12</v>
      </c>
      <c r="O467" s="3">
        <f>Data[[#This Row],[Total_Price]]*(1-Data[[#This Row],[Discount]]/100)</f>
        <v>5148.6248000000005</v>
      </c>
      <c r="P467" t="s">
        <v>33</v>
      </c>
      <c r="Q467" t="s">
        <v>21</v>
      </c>
      <c r="R467">
        <v>4</v>
      </c>
      <c r="S467">
        <v>2</v>
      </c>
      <c r="T467" s="2">
        <f>SUMIF(Q:Q,Data[[#This Row],[Order_Status]],O:O)</f>
        <v>40477276.296199858</v>
      </c>
    </row>
    <row r="468" spans="1:20" x14ac:dyDescent="0.3">
      <c r="A468" s="3">
        <v>500467</v>
      </c>
      <c r="B468" s="3">
        <v>11333</v>
      </c>
      <c r="C468" s="1">
        <v>45887</v>
      </c>
      <c r="D468" s="3">
        <v>32</v>
      </c>
      <c r="E468" t="s">
        <v>26</v>
      </c>
      <c r="F468" t="s">
        <v>107</v>
      </c>
      <c r="G468" t="s">
        <v>231</v>
      </c>
      <c r="H468" t="s">
        <v>30</v>
      </c>
      <c r="I468" t="s">
        <v>76</v>
      </c>
      <c r="J468" t="s">
        <v>77</v>
      </c>
      <c r="K468">
        <v>2</v>
      </c>
      <c r="L468" s="3">
        <v>57138.74</v>
      </c>
      <c r="M468" s="3">
        <f>Data[[#This Row],[Quantity]]*Data[[#This Row],[Unit_Price]]</f>
        <v>114277.48</v>
      </c>
      <c r="N468" s="3">
        <v>6</v>
      </c>
      <c r="O468" s="3">
        <f>Data[[#This Row],[Total_Price]]*(1-Data[[#This Row],[Discount]]/100)</f>
        <v>107420.83119999999</v>
      </c>
      <c r="P468" t="s">
        <v>20</v>
      </c>
      <c r="Q468" t="s">
        <v>21</v>
      </c>
      <c r="R468">
        <v>4</v>
      </c>
      <c r="S468">
        <v>4</v>
      </c>
      <c r="T468" s="2">
        <f>SUMIF(Q:Q,Data[[#This Row],[Order_Status]],O:O)</f>
        <v>40477276.296199858</v>
      </c>
    </row>
    <row r="469" spans="1:20" x14ac:dyDescent="0.3">
      <c r="A469" s="3">
        <v>500468</v>
      </c>
      <c r="B469" s="3">
        <v>11382</v>
      </c>
      <c r="C469" s="1">
        <v>45790</v>
      </c>
      <c r="D469" s="3">
        <v>29</v>
      </c>
      <c r="E469" t="s">
        <v>15</v>
      </c>
      <c r="F469" t="s">
        <v>45</v>
      </c>
      <c r="G469" t="s">
        <v>243</v>
      </c>
      <c r="H469" t="s">
        <v>30</v>
      </c>
      <c r="I469" t="s">
        <v>76</v>
      </c>
      <c r="J469" t="s">
        <v>144</v>
      </c>
      <c r="K469">
        <v>1</v>
      </c>
      <c r="L469" s="3">
        <v>63617.37</v>
      </c>
      <c r="M469" s="3">
        <f>Data[[#This Row],[Quantity]]*Data[[#This Row],[Unit_Price]]</f>
        <v>63617.37</v>
      </c>
      <c r="N469" s="3">
        <v>29</v>
      </c>
      <c r="O469" s="3">
        <f>Data[[#This Row],[Total_Price]]*(1-Data[[#This Row],[Discount]]/100)</f>
        <v>45168.332699999999</v>
      </c>
      <c r="P469" t="s">
        <v>51</v>
      </c>
      <c r="Q469" t="s">
        <v>21</v>
      </c>
      <c r="R469">
        <v>4</v>
      </c>
      <c r="S469">
        <v>5</v>
      </c>
      <c r="T469" s="2">
        <f>SUMIF(Q:Q,Data[[#This Row],[Order_Status]],O:O)</f>
        <v>40477276.296199858</v>
      </c>
    </row>
    <row r="470" spans="1:20" x14ac:dyDescent="0.3">
      <c r="A470" s="3">
        <v>500469</v>
      </c>
      <c r="B470" s="3">
        <v>10389</v>
      </c>
      <c r="C470" s="1">
        <v>46101</v>
      </c>
      <c r="D470" s="3">
        <v>44</v>
      </c>
      <c r="E470" t="s">
        <v>26</v>
      </c>
      <c r="F470" t="s">
        <v>93</v>
      </c>
      <c r="G470" t="s">
        <v>232</v>
      </c>
      <c r="H470" t="s">
        <v>30</v>
      </c>
      <c r="I470" t="s">
        <v>31</v>
      </c>
      <c r="J470" t="s">
        <v>32</v>
      </c>
      <c r="K470">
        <v>5</v>
      </c>
      <c r="L470" s="3">
        <v>25483.94</v>
      </c>
      <c r="M470" s="3">
        <f>Data[[#This Row],[Quantity]]*Data[[#This Row],[Unit_Price]]</f>
        <v>127419.7</v>
      </c>
      <c r="N470" s="3">
        <v>11</v>
      </c>
      <c r="O470" s="3">
        <f>Data[[#This Row],[Total_Price]]*(1-Data[[#This Row],[Discount]]/100)</f>
        <v>113403.533</v>
      </c>
      <c r="P470" t="s">
        <v>20</v>
      </c>
      <c r="Q470" t="s">
        <v>21</v>
      </c>
      <c r="R470">
        <v>3</v>
      </c>
      <c r="S470">
        <v>2</v>
      </c>
      <c r="T470" s="2">
        <f>SUMIF(Q:Q,Data[[#This Row],[Order_Status]],O:O)</f>
        <v>40477276.296199858</v>
      </c>
    </row>
    <row r="471" spans="1:20" x14ac:dyDescent="0.3">
      <c r="A471" s="3">
        <v>500470</v>
      </c>
      <c r="B471" s="3">
        <v>10112</v>
      </c>
      <c r="C471" s="1">
        <v>45663</v>
      </c>
      <c r="D471" s="3">
        <v>34</v>
      </c>
      <c r="E471" t="s">
        <v>15</v>
      </c>
      <c r="F471" t="s">
        <v>45</v>
      </c>
      <c r="G471" t="s">
        <v>243</v>
      </c>
      <c r="H471" t="s">
        <v>30</v>
      </c>
      <c r="I471" t="s">
        <v>76</v>
      </c>
      <c r="J471" t="s">
        <v>77</v>
      </c>
      <c r="K471">
        <v>4</v>
      </c>
      <c r="L471" s="3">
        <v>53097.62</v>
      </c>
      <c r="M471" s="3">
        <f>Data[[#This Row],[Quantity]]*Data[[#This Row],[Unit_Price]]</f>
        <v>212390.48</v>
      </c>
      <c r="N471" s="3">
        <v>2</v>
      </c>
      <c r="O471" s="3">
        <f>Data[[#This Row],[Total_Price]]*(1-Data[[#This Row],[Discount]]/100)</f>
        <v>208142.6704</v>
      </c>
      <c r="P471" t="s">
        <v>20</v>
      </c>
      <c r="Q471" t="s">
        <v>21</v>
      </c>
      <c r="R471">
        <v>3</v>
      </c>
      <c r="S471">
        <v>2</v>
      </c>
      <c r="T471" s="2">
        <f>SUMIF(Q:Q,Data[[#This Row],[Order_Status]],O:O)</f>
        <v>40477276.296199858</v>
      </c>
    </row>
    <row r="472" spans="1:20" x14ac:dyDescent="0.3">
      <c r="A472" s="3">
        <v>500471</v>
      </c>
      <c r="B472" s="3">
        <v>10377</v>
      </c>
      <c r="C472" s="1">
        <v>45825</v>
      </c>
      <c r="D472" s="3">
        <v>44</v>
      </c>
      <c r="E472" t="s">
        <v>15</v>
      </c>
      <c r="F472" t="s">
        <v>69</v>
      </c>
      <c r="G472" t="s">
        <v>228</v>
      </c>
      <c r="H472" t="s">
        <v>23</v>
      </c>
      <c r="I472" t="s">
        <v>70</v>
      </c>
      <c r="J472" t="s">
        <v>71</v>
      </c>
      <c r="K472">
        <v>2</v>
      </c>
      <c r="L472" s="3">
        <v>1443.04</v>
      </c>
      <c r="M472" s="3">
        <f>Data[[#This Row],[Quantity]]*Data[[#This Row],[Unit_Price]]</f>
        <v>2886.08</v>
      </c>
      <c r="N472" s="3">
        <v>11</v>
      </c>
      <c r="O472" s="3">
        <f>Data[[#This Row],[Total_Price]]*(1-Data[[#This Row],[Discount]]/100)</f>
        <v>2568.6111999999998</v>
      </c>
      <c r="P472" t="s">
        <v>33</v>
      </c>
      <c r="Q472" t="s">
        <v>21</v>
      </c>
      <c r="R472">
        <v>4</v>
      </c>
      <c r="S472">
        <v>4</v>
      </c>
      <c r="T472" s="2">
        <f>SUMIF(Q:Q,Data[[#This Row],[Order_Status]],O:O)</f>
        <v>40477276.296199858</v>
      </c>
    </row>
    <row r="473" spans="1:20" x14ac:dyDescent="0.3">
      <c r="A473" s="3">
        <v>500472</v>
      </c>
      <c r="B473" s="3">
        <v>11429</v>
      </c>
      <c r="C473" s="1">
        <v>46205</v>
      </c>
      <c r="D473" s="3">
        <v>32</v>
      </c>
      <c r="E473" t="s">
        <v>26</v>
      </c>
      <c r="F473" t="s">
        <v>42</v>
      </c>
      <c r="G473" t="s">
        <v>230</v>
      </c>
      <c r="H473" t="s">
        <v>17</v>
      </c>
      <c r="I473" t="s">
        <v>62</v>
      </c>
      <c r="J473" t="s">
        <v>169</v>
      </c>
      <c r="K473">
        <v>1</v>
      </c>
      <c r="L473" s="3">
        <v>695.45</v>
      </c>
      <c r="M473" s="3">
        <f>Data[[#This Row],[Quantity]]*Data[[#This Row],[Unit_Price]]</f>
        <v>695.45</v>
      </c>
      <c r="N473" s="3">
        <v>24</v>
      </c>
      <c r="O473" s="3">
        <f>Data[[#This Row],[Total_Price]]*(1-Data[[#This Row],[Discount]]/100)</f>
        <v>528.54200000000003</v>
      </c>
      <c r="P473" t="s">
        <v>51</v>
      </c>
      <c r="Q473" t="s">
        <v>21</v>
      </c>
      <c r="R473">
        <v>4</v>
      </c>
      <c r="S473">
        <v>5</v>
      </c>
      <c r="T473" s="2">
        <f>SUMIF(Q:Q,Data[[#This Row],[Order_Status]],O:O)</f>
        <v>40477276.296199858</v>
      </c>
    </row>
    <row r="474" spans="1:20" x14ac:dyDescent="0.3">
      <c r="A474" s="3">
        <v>500473</v>
      </c>
      <c r="B474" s="3">
        <v>10997</v>
      </c>
      <c r="C474" s="1">
        <v>46241</v>
      </c>
      <c r="D474" s="3">
        <v>54</v>
      </c>
      <c r="E474" t="s">
        <v>26</v>
      </c>
      <c r="F474" t="s">
        <v>78</v>
      </c>
      <c r="G474" t="s">
        <v>242</v>
      </c>
      <c r="H474" t="s">
        <v>30</v>
      </c>
      <c r="I474" t="s">
        <v>31</v>
      </c>
      <c r="J474" t="s">
        <v>139</v>
      </c>
      <c r="K474">
        <v>3</v>
      </c>
      <c r="L474" s="3">
        <v>51135.47</v>
      </c>
      <c r="M474" s="3">
        <f>Data[[#This Row],[Quantity]]*Data[[#This Row],[Unit_Price]]</f>
        <v>153406.41</v>
      </c>
      <c r="N474" s="3">
        <v>26</v>
      </c>
      <c r="O474" s="3">
        <f>Data[[#This Row],[Total_Price]]*(1-Data[[#This Row],[Discount]]/100)</f>
        <v>113520.74340000001</v>
      </c>
      <c r="P474" t="s">
        <v>81</v>
      </c>
      <c r="Q474" t="s">
        <v>66</v>
      </c>
      <c r="R474">
        <v>2</v>
      </c>
      <c r="S474">
        <v>0</v>
      </c>
      <c r="T474" s="2">
        <f>SUMIF(Q:Q,Data[[#This Row],[Order_Status]],O:O)</f>
        <v>3077928.2320000008</v>
      </c>
    </row>
    <row r="475" spans="1:20" x14ac:dyDescent="0.3">
      <c r="A475" s="3">
        <v>500474</v>
      </c>
      <c r="B475" s="3">
        <v>11325</v>
      </c>
      <c r="C475" s="1">
        <v>46035</v>
      </c>
      <c r="D475" s="3">
        <v>35</v>
      </c>
      <c r="E475" t="s">
        <v>15</v>
      </c>
      <c r="F475" t="s">
        <v>157</v>
      </c>
      <c r="G475" t="s">
        <v>237</v>
      </c>
      <c r="H475" t="s">
        <v>30</v>
      </c>
      <c r="I475" t="s">
        <v>46</v>
      </c>
      <c r="J475" t="s">
        <v>143</v>
      </c>
      <c r="K475">
        <v>1</v>
      </c>
      <c r="L475" s="3">
        <v>3356.32</v>
      </c>
      <c r="M475" s="3">
        <f>Data[[#This Row],[Quantity]]*Data[[#This Row],[Unit_Price]]</f>
        <v>3356.32</v>
      </c>
      <c r="N475" s="3">
        <v>25</v>
      </c>
      <c r="O475" s="3">
        <f>Data[[#This Row],[Total_Price]]*(1-Data[[#This Row],[Discount]]/100)</f>
        <v>2517.2400000000002</v>
      </c>
      <c r="P475" t="s">
        <v>33</v>
      </c>
      <c r="Q475" t="s">
        <v>21</v>
      </c>
      <c r="R475">
        <v>4</v>
      </c>
      <c r="S475">
        <v>1</v>
      </c>
      <c r="T475" s="2">
        <f>SUMIF(Q:Q,Data[[#This Row],[Order_Status]],O:O)</f>
        <v>40477276.296199858</v>
      </c>
    </row>
    <row r="476" spans="1:20" x14ac:dyDescent="0.3">
      <c r="A476" s="3">
        <v>500475</v>
      </c>
      <c r="B476" s="3">
        <v>11320</v>
      </c>
      <c r="C476" s="1">
        <v>46168</v>
      </c>
      <c r="D476" s="3">
        <v>32</v>
      </c>
      <c r="E476" t="s">
        <v>15</v>
      </c>
      <c r="F476" t="s">
        <v>67</v>
      </c>
      <c r="G476" t="s">
        <v>235</v>
      </c>
      <c r="H476" t="s">
        <v>23</v>
      </c>
      <c r="I476" t="s">
        <v>28</v>
      </c>
      <c r="J476" t="s">
        <v>43</v>
      </c>
      <c r="K476">
        <v>1</v>
      </c>
      <c r="L476" s="3">
        <v>4904.18</v>
      </c>
      <c r="M476" s="3">
        <f>Data[[#This Row],[Quantity]]*Data[[#This Row],[Unit_Price]]</f>
        <v>4904.18</v>
      </c>
      <c r="N476" s="3">
        <v>22</v>
      </c>
      <c r="O476" s="3">
        <f>Data[[#This Row],[Total_Price]]*(1-Data[[#This Row],[Discount]]/100)</f>
        <v>3825.2604000000006</v>
      </c>
      <c r="P476" t="s">
        <v>20</v>
      </c>
      <c r="Q476" t="s">
        <v>21</v>
      </c>
      <c r="R476">
        <v>5</v>
      </c>
      <c r="S476">
        <v>3</v>
      </c>
      <c r="T476" s="2">
        <f>SUMIF(Q:Q,Data[[#This Row],[Order_Status]],O:O)</f>
        <v>40477276.296199858</v>
      </c>
    </row>
    <row r="477" spans="1:20" x14ac:dyDescent="0.3">
      <c r="A477" s="3">
        <v>500476</v>
      </c>
      <c r="B477" s="3">
        <v>10405</v>
      </c>
      <c r="C477" s="1">
        <v>46251</v>
      </c>
      <c r="D477" s="3">
        <v>29</v>
      </c>
      <c r="E477" t="s">
        <v>26</v>
      </c>
      <c r="F477" t="s">
        <v>67</v>
      </c>
      <c r="G477" t="s">
        <v>235</v>
      </c>
      <c r="H477" t="s">
        <v>85</v>
      </c>
      <c r="I477" t="s">
        <v>170</v>
      </c>
      <c r="J477" t="s">
        <v>174</v>
      </c>
      <c r="K477">
        <v>1</v>
      </c>
      <c r="L477" s="3">
        <v>419.54</v>
      </c>
      <c r="M477" s="3">
        <f>Data[[#This Row],[Quantity]]*Data[[#This Row],[Unit_Price]]</f>
        <v>419.54</v>
      </c>
      <c r="N477" s="3">
        <v>17</v>
      </c>
      <c r="O477" s="3">
        <f>Data[[#This Row],[Total_Price]]*(1-Data[[#This Row],[Discount]]/100)</f>
        <v>348.21820000000002</v>
      </c>
      <c r="P477" t="s">
        <v>33</v>
      </c>
      <c r="Q477" t="s">
        <v>21</v>
      </c>
      <c r="R477">
        <v>3</v>
      </c>
      <c r="S477">
        <v>3</v>
      </c>
      <c r="T477" s="2">
        <f>SUMIF(Q:Q,Data[[#This Row],[Order_Status]],O:O)</f>
        <v>40477276.296199858</v>
      </c>
    </row>
    <row r="478" spans="1:20" x14ac:dyDescent="0.3">
      <c r="A478" s="3">
        <v>500477</v>
      </c>
      <c r="B478" s="3">
        <v>11101</v>
      </c>
      <c r="C478" s="1">
        <v>45705</v>
      </c>
      <c r="D478" s="3">
        <v>45</v>
      </c>
      <c r="E478" t="s">
        <v>15</v>
      </c>
      <c r="F478" t="s">
        <v>22</v>
      </c>
      <c r="G478" t="s">
        <v>238</v>
      </c>
      <c r="H478" t="s">
        <v>30</v>
      </c>
      <c r="I478" t="s">
        <v>39</v>
      </c>
      <c r="J478" t="s">
        <v>109</v>
      </c>
      <c r="K478">
        <v>1</v>
      </c>
      <c r="L478" s="3">
        <v>1557.01</v>
      </c>
      <c r="M478" s="3">
        <f>Data[[#This Row],[Quantity]]*Data[[#This Row],[Unit_Price]]</f>
        <v>1557.01</v>
      </c>
      <c r="N478" s="3">
        <v>10</v>
      </c>
      <c r="O478" s="3">
        <f>Data[[#This Row],[Total_Price]]*(1-Data[[#This Row],[Discount]]/100)</f>
        <v>1401.309</v>
      </c>
      <c r="P478" t="s">
        <v>51</v>
      </c>
      <c r="Q478" t="s">
        <v>21</v>
      </c>
      <c r="R478">
        <v>4</v>
      </c>
      <c r="S478">
        <v>2</v>
      </c>
      <c r="T478" s="2">
        <f>SUMIF(Q:Q,Data[[#This Row],[Order_Status]],O:O)</f>
        <v>40477276.296199858</v>
      </c>
    </row>
    <row r="479" spans="1:20" x14ac:dyDescent="0.3">
      <c r="A479" s="3">
        <v>500478</v>
      </c>
      <c r="B479" s="3">
        <v>10781</v>
      </c>
      <c r="C479" s="1">
        <v>46085</v>
      </c>
      <c r="D479" s="3">
        <v>36</v>
      </c>
      <c r="E479" t="s">
        <v>26</v>
      </c>
      <c r="F479" t="s">
        <v>22</v>
      </c>
      <c r="G479" t="s">
        <v>238</v>
      </c>
      <c r="H479" t="s">
        <v>85</v>
      </c>
      <c r="I479" t="s">
        <v>86</v>
      </c>
      <c r="J479" t="s">
        <v>87</v>
      </c>
      <c r="K479">
        <v>1</v>
      </c>
      <c r="L479" s="3">
        <v>509.28</v>
      </c>
      <c r="M479" s="3">
        <f>Data[[#This Row],[Quantity]]*Data[[#This Row],[Unit_Price]]</f>
        <v>509.28</v>
      </c>
      <c r="N479" s="3">
        <v>17</v>
      </c>
      <c r="O479" s="3">
        <f>Data[[#This Row],[Total_Price]]*(1-Data[[#This Row],[Discount]]/100)</f>
        <v>422.70239999999995</v>
      </c>
      <c r="P479" t="s">
        <v>41</v>
      </c>
      <c r="Q479" t="s">
        <v>21</v>
      </c>
      <c r="R479">
        <v>5</v>
      </c>
      <c r="S479">
        <v>7</v>
      </c>
      <c r="T479" s="2">
        <f>SUMIF(Q:Q,Data[[#This Row],[Order_Status]],O:O)</f>
        <v>40477276.296199858</v>
      </c>
    </row>
    <row r="480" spans="1:20" x14ac:dyDescent="0.3">
      <c r="A480" s="3">
        <v>500479</v>
      </c>
      <c r="B480" s="3">
        <v>10983</v>
      </c>
      <c r="C480" s="1">
        <v>45715</v>
      </c>
      <c r="D480" s="3">
        <v>23</v>
      </c>
      <c r="E480" t="s">
        <v>15</v>
      </c>
      <c r="F480" t="s">
        <v>88</v>
      </c>
      <c r="G480" t="s">
        <v>241</v>
      </c>
      <c r="H480" t="s">
        <v>85</v>
      </c>
      <c r="I480" t="s">
        <v>166</v>
      </c>
      <c r="J480" t="s">
        <v>196</v>
      </c>
      <c r="K480">
        <v>1</v>
      </c>
      <c r="L480" s="3">
        <v>385.95</v>
      </c>
      <c r="M480" s="3">
        <f>Data[[#This Row],[Quantity]]*Data[[#This Row],[Unit_Price]]</f>
        <v>385.95</v>
      </c>
      <c r="N480" s="3">
        <v>2</v>
      </c>
      <c r="O480" s="3">
        <f>Data[[#This Row],[Total_Price]]*(1-Data[[#This Row],[Discount]]/100)</f>
        <v>378.23099999999999</v>
      </c>
      <c r="P480" t="s">
        <v>20</v>
      </c>
      <c r="Q480" t="s">
        <v>21</v>
      </c>
      <c r="R480">
        <v>3</v>
      </c>
      <c r="S480">
        <v>4</v>
      </c>
      <c r="T480" s="2">
        <f>SUMIF(Q:Q,Data[[#This Row],[Order_Status]],O:O)</f>
        <v>40477276.296199858</v>
      </c>
    </row>
    <row r="481" spans="1:20" x14ac:dyDescent="0.3">
      <c r="A481" s="3">
        <v>500480</v>
      </c>
      <c r="B481" s="3">
        <v>10221</v>
      </c>
      <c r="C481" s="1">
        <v>45821</v>
      </c>
      <c r="D481" s="3">
        <v>59</v>
      </c>
      <c r="E481" t="s">
        <v>15</v>
      </c>
      <c r="F481" t="s">
        <v>82</v>
      </c>
      <c r="G481" t="s">
        <v>234</v>
      </c>
      <c r="H481" t="s">
        <v>23</v>
      </c>
      <c r="I481" t="s">
        <v>28</v>
      </c>
      <c r="J481" t="s">
        <v>150</v>
      </c>
      <c r="K481">
        <v>1</v>
      </c>
      <c r="L481" s="3">
        <v>4136.51</v>
      </c>
      <c r="M481" s="3">
        <f>Data[[#This Row],[Quantity]]*Data[[#This Row],[Unit_Price]]</f>
        <v>4136.51</v>
      </c>
      <c r="N481" s="3">
        <v>3</v>
      </c>
      <c r="O481" s="3">
        <f>Data[[#This Row],[Total_Price]]*(1-Data[[#This Row],[Discount]]/100)</f>
        <v>4012.4147000000003</v>
      </c>
      <c r="P481" t="s">
        <v>33</v>
      </c>
      <c r="Q481" t="s">
        <v>21</v>
      </c>
      <c r="R481">
        <v>5</v>
      </c>
      <c r="S481">
        <v>3</v>
      </c>
      <c r="T481" s="2">
        <f>SUMIF(Q:Q,Data[[#This Row],[Order_Status]],O:O)</f>
        <v>40477276.296199858</v>
      </c>
    </row>
    <row r="482" spans="1:20" x14ac:dyDescent="0.3">
      <c r="A482" s="3">
        <v>500481</v>
      </c>
      <c r="B482" s="3">
        <v>10531</v>
      </c>
      <c r="C482" s="1">
        <v>45704</v>
      </c>
      <c r="D482" s="3">
        <v>41</v>
      </c>
      <c r="E482" t="s">
        <v>26</v>
      </c>
      <c r="F482" t="s">
        <v>27</v>
      </c>
      <c r="G482" t="s">
        <v>230</v>
      </c>
      <c r="H482" t="s">
        <v>48</v>
      </c>
      <c r="I482" t="s">
        <v>49</v>
      </c>
      <c r="J482" t="s">
        <v>50</v>
      </c>
      <c r="K482">
        <v>1</v>
      </c>
      <c r="L482" s="3">
        <v>512.97</v>
      </c>
      <c r="M482" s="3">
        <f>Data[[#This Row],[Quantity]]*Data[[#This Row],[Unit_Price]]</f>
        <v>512.97</v>
      </c>
      <c r="N482" s="3">
        <v>22</v>
      </c>
      <c r="O482" s="3">
        <f>Data[[#This Row],[Total_Price]]*(1-Data[[#This Row],[Discount]]/100)</f>
        <v>400.11660000000006</v>
      </c>
      <c r="P482" t="s">
        <v>41</v>
      </c>
      <c r="Q482" t="s">
        <v>21</v>
      </c>
      <c r="R482">
        <v>5</v>
      </c>
      <c r="S482">
        <v>3</v>
      </c>
      <c r="T482" s="2">
        <f>SUMIF(Q:Q,Data[[#This Row],[Order_Status]],O:O)</f>
        <v>40477276.296199858</v>
      </c>
    </row>
    <row r="483" spans="1:20" x14ac:dyDescent="0.3">
      <c r="A483" s="3">
        <v>500482</v>
      </c>
      <c r="B483" s="3">
        <v>11365</v>
      </c>
      <c r="C483" s="1">
        <v>45971</v>
      </c>
      <c r="D483" s="3">
        <v>47</v>
      </c>
      <c r="E483" t="s">
        <v>26</v>
      </c>
      <c r="F483" t="s">
        <v>61</v>
      </c>
      <c r="G483" t="s">
        <v>239</v>
      </c>
      <c r="H483" t="s">
        <v>17</v>
      </c>
      <c r="I483" t="s">
        <v>62</v>
      </c>
      <c r="J483" t="s">
        <v>63</v>
      </c>
      <c r="K483">
        <v>1</v>
      </c>
      <c r="L483" s="3">
        <v>200.96</v>
      </c>
      <c r="M483" s="3">
        <f>Data[[#This Row],[Quantity]]*Data[[#This Row],[Unit_Price]]</f>
        <v>200.96</v>
      </c>
      <c r="N483" s="3">
        <v>22</v>
      </c>
      <c r="O483" s="3">
        <f>Data[[#This Row],[Total_Price]]*(1-Data[[#This Row],[Discount]]/100)</f>
        <v>156.74880000000002</v>
      </c>
      <c r="P483" t="s">
        <v>51</v>
      </c>
      <c r="Q483" t="s">
        <v>21</v>
      </c>
      <c r="R483">
        <v>5</v>
      </c>
      <c r="S483">
        <v>3</v>
      </c>
      <c r="T483" s="2">
        <f>SUMIF(Q:Q,Data[[#This Row],[Order_Status]],O:O)</f>
        <v>40477276.296199858</v>
      </c>
    </row>
    <row r="484" spans="1:20" x14ac:dyDescent="0.3">
      <c r="A484" s="3">
        <v>500483</v>
      </c>
      <c r="B484" s="3">
        <v>11217</v>
      </c>
      <c r="C484" s="1">
        <v>45928</v>
      </c>
      <c r="D484" s="3">
        <v>27</v>
      </c>
      <c r="E484" t="s">
        <v>15</v>
      </c>
      <c r="F484" t="s">
        <v>67</v>
      </c>
      <c r="G484" t="s">
        <v>235</v>
      </c>
      <c r="H484" t="s">
        <v>23</v>
      </c>
      <c r="I484" t="s">
        <v>28</v>
      </c>
      <c r="J484" t="s">
        <v>29</v>
      </c>
      <c r="K484">
        <v>1</v>
      </c>
      <c r="L484" s="3">
        <v>2395.81</v>
      </c>
      <c r="M484" s="3">
        <f>Data[[#This Row],[Quantity]]*Data[[#This Row],[Unit_Price]]</f>
        <v>2395.81</v>
      </c>
      <c r="N484" s="3">
        <v>23</v>
      </c>
      <c r="O484" s="3">
        <f>Data[[#This Row],[Total_Price]]*(1-Data[[#This Row],[Discount]]/100)</f>
        <v>1844.7737</v>
      </c>
      <c r="P484" t="s">
        <v>33</v>
      </c>
      <c r="Q484" t="s">
        <v>21</v>
      </c>
      <c r="R484">
        <v>4</v>
      </c>
      <c r="S484">
        <v>2</v>
      </c>
      <c r="T484" s="2">
        <f>SUMIF(Q:Q,Data[[#This Row],[Order_Status]],O:O)</f>
        <v>40477276.296199858</v>
      </c>
    </row>
    <row r="485" spans="1:20" x14ac:dyDescent="0.3">
      <c r="A485" s="3">
        <v>500484</v>
      </c>
      <c r="B485" s="3">
        <v>10739</v>
      </c>
      <c r="C485" s="1">
        <v>45843</v>
      </c>
      <c r="D485" s="3">
        <v>52</v>
      </c>
      <c r="E485" t="s">
        <v>15</v>
      </c>
      <c r="F485" t="s">
        <v>52</v>
      </c>
      <c r="G485" t="s">
        <v>240</v>
      </c>
      <c r="H485" t="s">
        <v>85</v>
      </c>
      <c r="I485" t="s">
        <v>86</v>
      </c>
      <c r="J485" t="s">
        <v>87</v>
      </c>
      <c r="K485">
        <v>1</v>
      </c>
      <c r="L485" s="3">
        <v>501.85</v>
      </c>
      <c r="M485" s="3">
        <f>Data[[#This Row],[Quantity]]*Data[[#This Row],[Unit_Price]]</f>
        <v>501.85</v>
      </c>
      <c r="N485" s="3">
        <v>7</v>
      </c>
      <c r="O485" s="3">
        <f>Data[[#This Row],[Total_Price]]*(1-Data[[#This Row],[Discount]]/100)</f>
        <v>466.72050000000002</v>
      </c>
      <c r="P485" t="s">
        <v>72</v>
      </c>
      <c r="Q485" t="s">
        <v>21</v>
      </c>
      <c r="R485">
        <v>4</v>
      </c>
      <c r="S485">
        <v>2</v>
      </c>
      <c r="T485" s="2">
        <f>SUMIF(Q:Q,Data[[#This Row],[Order_Status]],O:O)</f>
        <v>40477276.296199858</v>
      </c>
    </row>
    <row r="486" spans="1:20" x14ac:dyDescent="0.3">
      <c r="A486" s="3">
        <v>500485</v>
      </c>
      <c r="B486" s="3">
        <v>10790</v>
      </c>
      <c r="C486" s="1">
        <v>46065</v>
      </c>
      <c r="D486" s="3">
        <v>16</v>
      </c>
      <c r="E486" t="s">
        <v>26</v>
      </c>
      <c r="F486" t="s">
        <v>34</v>
      </c>
      <c r="G486" t="s">
        <v>243</v>
      </c>
      <c r="H486" t="s">
        <v>17</v>
      </c>
      <c r="I486" t="s">
        <v>18</v>
      </c>
      <c r="J486" t="s">
        <v>100</v>
      </c>
      <c r="K486">
        <v>1</v>
      </c>
      <c r="L486" s="3">
        <v>39.74</v>
      </c>
      <c r="M486" s="3">
        <f>Data[[#This Row],[Quantity]]*Data[[#This Row],[Unit_Price]]</f>
        <v>39.74</v>
      </c>
      <c r="N486" s="3">
        <v>24</v>
      </c>
      <c r="O486" s="3">
        <f>Data[[#This Row],[Total_Price]]*(1-Data[[#This Row],[Discount]]/100)</f>
        <v>30.202400000000001</v>
      </c>
      <c r="P486" t="s">
        <v>51</v>
      </c>
      <c r="Q486" t="s">
        <v>21</v>
      </c>
      <c r="R486">
        <v>3</v>
      </c>
      <c r="S486">
        <v>6</v>
      </c>
      <c r="T486" s="2">
        <f>SUMIF(Q:Q,Data[[#This Row],[Order_Status]],O:O)</f>
        <v>40477276.296199858</v>
      </c>
    </row>
    <row r="487" spans="1:20" x14ac:dyDescent="0.3">
      <c r="A487" s="3">
        <v>500486</v>
      </c>
      <c r="B487" s="3">
        <v>10906</v>
      </c>
      <c r="C487" s="1">
        <v>46033</v>
      </c>
      <c r="D487" s="3">
        <v>35</v>
      </c>
      <c r="E487" t="s">
        <v>15</v>
      </c>
      <c r="F487" t="s">
        <v>73</v>
      </c>
      <c r="G487" t="s">
        <v>229</v>
      </c>
      <c r="H487" t="s">
        <v>30</v>
      </c>
      <c r="I487" t="s">
        <v>46</v>
      </c>
      <c r="J487" t="s">
        <v>47</v>
      </c>
      <c r="K487">
        <v>2</v>
      </c>
      <c r="L487" s="3">
        <v>5181.71</v>
      </c>
      <c r="M487" s="3">
        <f>Data[[#This Row],[Quantity]]*Data[[#This Row],[Unit_Price]]</f>
        <v>10363.42</v>
      </c>
      <c r="N487" s="3">
        <v>8</v>
      </c>
      <c r="O487" s="3">
        <f>Data[[#This Row],[Total_Price]]*(1-Data[[#This Row],[Discount]]/100)</f>
        <v>9534.3464000000004</v>
      </c>
      <c r="P487" t="s">
        <v>33</v>
      </c>
      <c r="Q487" t="s">
        <v>21</v>
      </c>
      <c r="R487">
        <v>5</v>
      </c>
      <c r="S487">
        <v>5</v>
      </c>
      <c r="T487" s="2">
        <f>SUMIF(Q:Q,Data[[#This Row],[Order_Status]],O:O)</f>
        <v>40477276.296199858</v>
      </c>
    </row>
    <row r="488" spans="1:20" x14ac:dyDescent="0.3">
      <c r="A488" s="3">
        <v>500487</v>
      </c>
      <c r="B488" s="3">
        <v>10564</v>
      </c>
      <c r="C488" s="1">
        <v>45665</v>
      </c>
      <c r="D488" s="3">
        <v>30</v>
      </c>
      <c r="E488" t="s">
        <v>15</v>
      </c>
      <c r="F488" t="s">
        <v>69</v>
      </c>
      <c r="G488" t="s">
        <v>228</v>
      </c>
      <c r="H488" t="s">
        <v>48</v>
      </c>
      <c r="I488" t="s">
        <v>98</v>
      </c>
      <c r="J488" t="s">
        <v>172</v>
      </c>
      <c r="K488">
        <v>1</v>
      </c>
      <c r="L488" s="3">
        <v>295.56</v>
      </c>
      <c r="M488" s="3">
        <f>Data[[#This Row],[Quantity]]*Data[[#This Row],[Unit_Price]]</f>
        <v>295.56</v>
      </c>
      <c r="N488" s="3">
        <v>30</v>
      </c>
      <c r="O488" s="3">
        <f>Data[[#This Row],[Total_Price]]*(1-Data[[#This Row],[Discount]]/100)</f>
        <v>206.892</v>
      </c>
      <c r="P488" t="s">
        <v>41</v>
      </c>
      <c r="Q488" t="s">
        <v>21</v>
      </c>
      <c r="R488">
        <v>3</v>
      </c>
      <c r="S488">
        <v>3</v>
      </c>
      <c r="T488" s="2">
        <f>SUMIF(Q:Q,Data[[#This Row],[Order_Status]],O:O)</f>
        <v>40477276.296199858</v>
      </c>
    </row>
    <row r="489" spans="1:20" x14ac:dyDescent="0.3">
      <c r="A489" s="3">
        <v>500488</v>
      </c>
      <c r="B489" s="3">
        <v>10792</v>
      </c>
      <c r="C489" s="1">
        <v>46208</v>
      </c>
      <c r="D489" s="3">
        <v>36</v>
      </c>
      <c r="E489" t="s">
        <v>15</v>
      </c>
      <c r="F489" t="s">
        <v>57</v>
      </c>
      <c r="G489" t="s">
        <v>233</v>
      </c>
      <c r="H489" t="s">
        <v>23</v>
      </c>
      <c r="I489" t="s">
        <v>24</v>
      </c>
      <c r="J489" t="s">
        <v>159</v>
      </c>
      <c r="K489">
        <v>1</v>
      </c>
      <c r="L489" s="3">
        <v>1896.21</v>
      </c>
      <c r="M489" s="3">
        <f>Data[[#This Row],[Quantity]]*Data[[#This Row],[Unit_Price]]</f>
        <v>1896.21</v>
      </c>
      <c r="N489" s="3">
        <v>24</v>
      </c>
      <c r="O489" s="3">
        <f>Data[[#This Row],[Total_Price]]*(1-Data[[#This Row],[Discount]]/100)</f>
        <v>1441.1196</v>
      </c>
      <c r="P489" t="s">
        <v>33</v>
      </c>
      <c r="Q489" t="s">
        <v>21</v>
      </c>
      <c r="R489">
        <v>5</v>
      </c>
      <c r="S489">
        <v>4</v>
      </c>
      <c r="T489" s="2">
        <f>SUMIF(Q:Q,Data[[#This Row],[Order_Status]],O:O)</f>
        <v>40477276.296199858</v>
      </c>
    </row>
    <row r="490" spans="1:20" x14ac:dyDescent="0.3">
      <c r="A490" s="3">
        <v>500489</v>
      </c>
      <c r="B490" s="3">
        <v>10379</v>
      </c>
      <c r="C490" s="1">
        <v>45981</v>
      </c>
      <c r="D490" s="3">
        <v>58</v>
      </c>
      <c r="E490" t="s">
        <v>26</v>
      </c>
      <c r="F490" t="s">
        <v>22</v>
      </c>
      <c r="G490" t="s">
        <v>238</v>
      </c>
      <c r="H490" t="s">
        <v>23</v>
      </c>
      <c r="I490" t="s">
        <v>28</v>
      </c>
      <c r="J490" t="s">
        <v>195</v>
      </c>
      <c r="K490">
        <v>2</v>
      </c>
      <c r="L490" s="3">
        <v>6246.26</v>
      </c>
      <c r="M490" s="3">
        <f>Data[[#This Row],[Quantity]]*Data[[#This Row],[Unit_Price]]</f>
        <v>12492.52</v>
      </c>
      <c r="N490" s="3">
        <v>12</v>
      </c>
      <c r="O490" s="3">
        <f>Data[[#This Row],[Total_Price]]*(1-Data[[#This Row],[Discount]]/100)</f>
        <v>10993.417600000001</v>
      </c>
      <c r="P490" t="s">
        <v>72</v>
      </c>
      <c r="Q490" t="s">
        <v>21</v>
      </c>
      <c r="R490">
        <v>5</v>
      </c>
      <c r="S490">
        <v>5</v>
      </c>
      <c r="T490" s="2">
        <f>SUMIF(Q:Q,Data[[#This Row],[Order_Status]],O:O)</f>
        <v>40477276.296199858</v>
      </c>
    </row>
    <row r="491" spans="1:20" x14ac:dyDescent="0.3">
      <c r="A491" s="3">
        <v>500490</v>
      </c>
      <c r="B491" s="3">
        <v>11450</v>
      </c>
      <c r="C491" s="1">
        <v>45835</v>
      </c>
      <c r="D491" s="3">
        <v>34</v>
      </c>
      <c r="E491" t="s">
        <v>26</v>
      </c>
      <c r="F491" t="s">
        <v>58</v>
      </c>
      <c r="G491" t="s">
        <v>244</v>
      </c>
      <c r="H491" t="s">
        <v>17</v>
      </c>
      <c r="I491" t="s">
        <v>62</v>
      </c>
      <c r="J491" t="s">
        <v>63</v>
      </c>
      <c r="K491">
        <v>1</v>
      </c>
      <c r="L491" s="3">
        <v>199.03</v>
      </c>
      <c r="M491" s="3">
        <f>Data[[#This Row],[Quantity]]*Data[[#This Row],[Unit_Price]]</f>
        <v>199.03</v>
      </c>
      <c r="N491" s="3">
        <v>7</v>
      </c>
      <c r="O491" s="3">
        <f>Data[[#This Row],[Total_Price]]*(1-Data[[#This Row],[Discount]]/100)</f>
        <v>185.09789999999998</v>
      </c>
      <c r="P491" t="s">
        <v>33</v>
      </c>
      <c r="Q491" t="s">
        <v>21</v>
      </c>
      <c r="R491">
        <v>4</v>
      </c>
      <c r="S491">
        <v>5</v>
      </c>
      <c r="T491" s="2">
        <f>SUMIF(Q:Q,Data[[#This Row],[Order_Status]],O:O)</f>
        <v>40477276.296199858</v>
      </c>
    </row>
    <row r="492" spans="1:20" x14ac:dyDescent="0.3">
      <c r="A492" s="3">
        <v>500491</v>
      </c>
      <c r="B492" s="3">
        <v>10775</v>
      </c>
      <c r="C492" s="1">
        <v>45878</v>
      </c>
      <c r="D492" s="3">
        <v>41</v>
      </c>
      <c r="E492" t="s">
        <v>15</v>
      </c>
      <c r="F492" t="s">
        <v>22</v>
      </c>
      <c r="G492" t="s">
        <v>238</v>
      </c>
      <c r="H492" t="s">
        <v>30</v>
      </c>
      <c r="I492" t="s">
        <v>39</v>
      </c>
      <c r="J492" t="s">
        <v>96</v>
      </c>
      <c r="K492">
        <v>4</v>
      </c>
      <c r="L492" s="3">
        <v>5506.46</v>
      </c>
      <c r="M492" s="3">
        <f>Data[[#This Row],[Quantity]]*Data[[#This Row],[Unit_Price]]</f>
        <v>22025.84</v>
      </c>
      <c r="N492" s="3">
        <v>18</v>
      </c>
      <c r="O492" s="3">
        <f>Data[[#This Row],[Total_Price]]*(1-Data[[#This Row],[Discount]]/100)</f>
        <v>18061.1888</v>
      </c>
      <c r="P492" t="s">
        <v>51</v>
      </c>
      <c r="Q492" t="s">
        <v>66</v>
      </c>
      <c r="R492">
        <v>3</v>
      </c>
      <c r="S492">
        <v>0</v>
      </c>
      <c r="T492" s="2">
        <f>SUMIF(Q:Q,Data[[#This Row],[Order_Status]],O:O)</f>
        <v>3077928.2320000008</v>
      </c>
    </row>
    <row r="493" spans="1:20" x14ac:dyDescent="0.3">
      <c r="A493" s="3">
        <v>500492</v>
      </c>
      <c r="B493" s="3">
        <v>10949</v>
      </c>
      <c r="C493" s="1">
        <v>45952</v>
      </c>
      <c r="D493" s="3">
        <v>33</v>
      </c>
      <c r="E493" t="s">
        <v>26</v>
      </c>
      <c r="F493" t="s">
        <v>67</v>
      </c>
      <c r="G493" t="s">
        <v>235</v>
      </c>
      <c r="H493" t="s">
        <v>48</v>
      </c>
      <c r="I493" t="s">
        <v>124</v>
      </c>
      <c r="J493" t="s">
        <v>125</v>
      </c>
      <c r="K493">
        <v>1</v>
      </c>
      <c r="L493" s="3">
        <v>436.63</v>
      </c>
      <c r="M493" s="3">
        <f>Data[[#This Row],[Quantity]]*Data[[#This Row],[Unit_Price]]</f>
        <v>436.63</v>
      </c>
      <c r="N493" s="3">
        <v>28</v>
      </c>
      <c r="O493" s="3">
        <f>Data[[#This Row],[Total_Price]]*(1-Data[[#This Row],[Discount]]/100)</f>
        <v>314.37360000000001</v>
      </c>
      <c r="P493" t="s">
        <v>33</v>
      </c>
      <c r="Q493" t="s">
        <v>21</v>
      </c>
      <c r="R493">
        <v>2</v>
      </c>
      <c r="S493">
        <v>2</v>
      </c>
      <c r="T493" s="2">
        <f>SUMIF(Q:Q,Data[[#This Row],[Order_Status]],O:O)</f>
        <v>40477276.296199858</v>
      </c>
    </row>
    <row r="494" spans="1:20" x14ac:dyDescent="0.3">
      <c r="A494" s="3">
        <v>500493</v>
      </c>
      <c r="B494" s="3">
        <v>10044</v>
      </c>
      <c r="C494" s="1">
        <v>45748</v>
      </c>
      <c r="D494" s="3">
        <v>31</v>
      </c>
      <c r="E494" t="s">
        <v>26</v>
      </c>
      <c r="F494" t="s">
        <v>22</v>
      </c>
      <c r="G494" t="s">
        <v>238</v>
      </c>
      <c r="H494" t="s">
        <v>35</v>
      </c>
      <c r="I494" t="s">
        <v>64</v>
      </c>
      <c r="J494" t="s">
        <v>65</v>
      </c>
      <c r="K494">
        <v>1</v>
      </c>
      <c r="L494" s="3">
        <v>1343.06</v>
      </c>
      <c r="M494" s="3">
        <f>Data[[#This Row],[Quantity]]*Data[[#This Row],[Unit_Price]]</f>
        <v>1343.06</v>
      </c>
      <c r="N494" s="3">
        <v>23</v>
      </c>
      <c r="O494" s="3">
        <f>Data[[#This Row],[Total_Price]]*(1-Data[[#This Row],[Discount]]/100)</f>
        <v>1034.1561999999999</v>
      </c>
      <c r="P494" t="s">
        <v>33</v>
      </c>
      <c r="Q494" t="s">
        <v>21</v>
      </c>
      <c r="R494">
        <v>4</v>
      </c>
      <c r="S494">
        <v>3</v>
      </c>
      <c r="T494" s="2">
        <f>SUMIF(Q:Q,Data[[#This Row],[Order_Status]],O:O)</f>
        <v>40477276.296199858</v>
      </c>
    </row>
    <row r="495" spans="1:20" x14ac:dyDescent="0.3">
      <c r="A495" s="3">
        <v>500494</v>
      </c>
      <c r="B495" s="3">
        <v>10620</v>
      </c>
      <c r="C495" s="1">
        <v>46071</v>
      </c>
      <c r="D495" s="3">
        <v>36</v>
      </c>
      <c r="E495" t="s">
        <v>15</v>
      </c>
      <c r="F495" t="s">
        <v>45</v>
      </c>
      <c r="G495" t="s">
        <v>243</v>
      </c>
      <c r="H495" t="s">
        <v>35</v>
      </c>
      <c r="I495" t="s">
        <v>53</v>
      </c>
      <c r="J495" t="s">
        <v>114</v>
      </c>
      <c r="K495">
        <v>1</v>
      </c>
      <c r="L495" s="3">
        <v>880.54</v>
      </c>
      <c r="M495" s="3">
        <f>Data[[#This Row],[Quantity]]*Data[[#This Row],[Unit_Price]]</f>
        <v>880.54</v>
      </c>
      <c r="N495" s="3">
        <v>2</v>
      </c>
      <c r="O495" s="3">
        <f>Data[[#This Row],[Total_Price]]*(1-Data[[#This Row],[Discount]]/100)</f>
        <v>862.92919999999992</v>
      </c>
      <c r="P495" t="s">
        <v>33</v>
      </c>
      <c r="Q495" t="s">
        <v>21</v>
      </c>
      <c r="R495">
        <v>4</v>
      </c>
      <c r="S495">
        <v>4</v>
      </c>
      <c r="T495" s="2">
        <f>SUMIF(Q:Q,Data[[#This Row],[Order_Status]],O:O)</f>
        <v>40477276.296199858</v>
      </c>
    </row>
    <row r="496" spans="1:20" x14ac:dyDescent="0.3">
      <c r="A496" s="3">
        <v>500495</v>
      </c>
      <c r="B496" s="3">
        <v>10978</v>
      </c>
      <c r="C496" s="1">
        <v>45881</v>
      </c>
      <c r="D496" s="3">
        <v>15</v>
      </c>
      <c r="E496" t="s">
        <v>15</v>
      </c>
      <c r="F496" t="s">
        <v>110</v>
      </c>
      <c r="G496" t="s">
        <v>229</v>
      </c>
      <c r="H496" t="s">
        <v>23</v>
      </c>
      <c r="I496" t="s">
        <v>28</v>
      </c>
      <c r="J496" t="s">
        <v>43</v>
      </c>
      <c r="K496">
        <v>1</v>
      </c>
      <c r="L496" s="3">
        <v>4701.34</v>
      </c>
      <c r="M496" s="3">
        <f>Data[[#This Row],[Quantity]]*Data[[#This Row],[Unit_Price]]</f>
        <v>4701.34</v>
      </c>
      <c r="N496" s="3">
        <v>6</v>
      </c>
      <c r="O496" s="3">
        <f>Data[[#This Row],[Total_Price]]*(1-Data[[#This Row],[Discount]]/100)</f>
        <v>4419.2596000000003</v>
      </c>
      <c r="P496" t="s">
        <v>51</v>
      </c>
      <c r="Q496" t="s">
        <v>21</v>
      </c>
      <c r="R496">
        <v>3</v>
      </c>
      <c r="S496">
        <v>5</v>
      </c>
      <c r="T496" s="2">
        <f>SUMIF(Q:Q,Data[[#This Row],[Order_Status]],O:O)</f>
        <v>40477276.296199858</v>
      </c>
    </row>
    <row r="497" spans="1:20" x14ac:dyDescent="0.3">
      <c r="A497" s="3">
        <v>500496</v>
      </c>
      <c r="B497" s="3">
        <v>10691</v>
      </c>
      <c r="C497" s="1">
        <v>46209</v>
      </c>
      <c r="D497" s="3">
        <v>30</v>
      </c>
      <c r="E497" t="s">
        <v>15</v>
      </c>
      <c r="F497" t="s">
        <v>27</v>
      </c>
      <c r="G497" t="s">
        <v>230</v>
      </c>
      <c r="H497" t="s">
        <v>35</v>
      </c>
      <c r="I497" t="s">
        <v>112</v>
      </c>
      <c r="J497" t="s">
        <v>113</v>
      </c>
      <c r="K497">
        <v>2</v>
      </c>
      <c r="L497" s="3">
        <v>6523.95</v>
      </c>
      <c r="M497" s="3">
        <f>Data[[#This Row],[Quantity]]*Data[[#This Row],[Unit_Price]]</f>
        <v>13047.9</v>
      </c>
      <c r="N497" s="3">
        <v>25</v>
      </c>
      <c r="O497" s="3">
        <f>Data[[#This Row],[Total_Price]]*(1-Data[[#This Row],[Discount]]/100)</f>
        <v>9785.9249999999993</v>
      </c>
      <c r="P497" t="s">
        <v>33</v>
      </c>
      <c r="Q497" t="s">
        <v>21</v>
      </c>
      <c r="R497">
        <v>4</v>
      </c>
      <c r="S497">
        <v>5</v>
      </c>
      <c r="T497" s="2">
        <f>SUMIF(Q:Q,Data[[#This Row],[Order_Status]],O:O)</f>
        <v>40477276.296199858</v>
      </c>
    </row>
    <row r="498" spans="1:20" x14ac:dyDescent="0.3">
      <c r="A498" s="3">
        <v>500497</v>
      </c>
      <c r="B498" s="3">
        <v>11110</v>
      </c>
      <c r="C498" s="1">
        <v>46121</v>
      </c>
      <c r="D498" s="3">
        <v>55</v>
      </c>
      <c r="E498" t="s">
        <v>26</v>
      </c>
      <c r="F498" t="s">
        <v>145</v>
      </c>
      <c r="G498" t="s">
        <v>243</v>
      </c>
      <c r="H498" t="s">
        <v>30</v>
      </c>
      <c r="I498" t="s">
        <v>31</v>
      </c>
      <c r="J498" t="s">
        <v>139</v>
      </c>
      <c r="K498">
        <v>1</v>
      </c>
      <c r="L498" s="3">
        <v>55320.75</v>
      </c>
      <c r="M498" s="3">
        <f>Data[[#This Row],[Quantity]]*Data[[#This Row],[Unit_Price]]</f>
        <v>55320.75</v>
      </c>
      <c r="N498" s="3">
        <v>7</v>
      </c>
      <c r="O498" s="3">
        <f>Data[[#This Row],[Total_Price]]*(1-Data[[#This Row],[Discount]]/100)</f>
        <v>51448.297499999993</v>
      </c>
      <c r="P498" t="s">
        <v>33</v>
      </c>
      <c r="Q498" t="s">
        <v>21</v>
      </c>
      <c r="R498">
        <v>3</v>
      </c>
      <c r="S498">
        <v>3</v>
      </c>
      <c r="T498" s="2">
        <f>SUMIF(Q:Q,Data[[#This Row],[Order_Status]],O:O)</f>
        <v>40477276.296199858</v>
      </c>
    </row>
    <row r="499" spans="1:20" x14ac:dyDescent="0.3">
      <c r="A499" s="3">
        <v>500498</v>
      </c>
      <c r="B499" s="3">
        <v>10178</v>
      </c>
      <c r="C499" s="1">
        <v>45663</v>
      </c>
      <c r="D499" s="3">
        <v>50</v>
      </c>
      <c r="E499" t="s">
        <v>15</v>
      </c>
      <c r="F499" t="s">
        <v>58</v>
      </c>
      <c r="G499" t="s">
        <v>244</v>
      </c>
      <c r="H499" t="s">
        <v>30</v>
      </c>
      <c r="I499" t="s">
        <v>46</v>
      </c>
      <c r="J499" t="s">
        <v>140</v>
      </c>
      <c r="K499">
        <v>1</v>
      </c>
      <c r="L499" s="3">
        <v>28370.01</v>
      </c>
      <c r="M499" s="3">
        <f>Data[[#This Row],[Quantity]]*Data[[#This Row],[Unit_Price]]</f>
        <v>28370.01</v>
      </c>
      <c r="N499" s="3">
        <v>26</v>
      </c>
      <c r="O499" s="3">
        <f>Data[[#This Row],[Total_Price]]*(1-Data[[#This Row],[Discount]]/100)</f>
        <v>20993.807399999998</v>
      </c>
      <c r="P499" t="s">
        <v>33</v>
      </c>
      <c r="Q499" t="s">
        <v>21</v>
      </c>
      <c r="R499">
        <v>4</v>
      </c>
      <c r="S499">
        <v>5</v>
      </c>
      <c r="T499" s="2">
        <f>SUMIF(Q:Q,Data[[#This Row],[Order_Status]],O:O)</f>
        <v>40477276.296199858</v>
      </c>
    </row>
    <row r="500" spans="1:20" x14ac:dyDescent="0.3">
      <c r="A500" s="3">
        <v>500499</v>
      </c>
      <c r="B500" s="3">
        <v>10378</v>
      </c>
      <c r="C500" s="1">
        <v>46195</v>
      </c>
      <c r="D500" s="3">
        <v>36</v>
      </c>
      <c r="E500" t="s">
        <v>26</v>
      </c>
      <c r="F500" t="s">
        <v>42</v>
      </c>
      <c r="G500" t="s">
        <v>230</v>
      </c>
      <c r="H500" t="s">
        <v>30</v>
      </c>
      <c r="I500" t="s">
        <v>46</v>
      </c>
      <c r="J500" t="s">
        <v>143</v>
      </c>
      <c r="K500">
        <v>1</v>
      </c>
      <c r="L500" s="3">
        <v>3481.18</v>
      </c>
      <c r="M500" s="3">
        <f>Data[[#This Row],[Quantity]]*Data[[#This Row],[Unit_Price]]</f>
        <v>3481.18</v>
      </c>
      <c r="N500" s="3">
        <v>27</v>
      </c>
      <c r="O500" s="3">
        <f>Data[[#This Row],[Total_Price]]*(1-Data[[#This Row],[Discount]]/100)</f>
        <v>2541.2613999999999</v>
      </c>
      <c r="P500" t="s">
        <v>33</v>
      </c>
      <c r="Q500" t="s">
        <v>21</v>
      </c>
      <c r="R500">
        <v>5</v>
      </c>
      <c r="S500">
        <v>3</v>
      </c>
      <c r="T500" s="2">
        <f>SUMIF(Q:Q,Data[[#This Row],[Order_Status]],O:O)</f>
        <v>40477276.296199858</v>
      </c>
    </row>
    <row r="501" spans="1:20" x14ac:dyDescent="0.3">
      <c r="A501" s="3">
        <v>500500</v>
      </c>
      <c r="B501" s="3">
        <v>10329</v>
      </c>
      <c r="C501" s="1">
        <v>45912</v>
      </c>
      <c r="D501" s="3">
        <v>41</v>
      </c>
      <c r="E501" t="s">
        <v>15</v>
      </c>
      <c r="F501" t="s">
        <v>107</v>
      </c>
      <c r="G501" t="s">
        <v>231</v>
      </c>
      <c r="H501" t="s">
        <v>23</v>
      </c>
      <c r="I501" t="s">
        <v>28</v>
      </c>
      <c r="J501" t="s">
        <v>150</v>
      </c>
      <c r="K501">
        <v>1</v>
      </c>
      <c r="L501" s="3">
        <v>3763.54</v>
      </c>
      <c r="M501" s="3">
        <f>Data[[#This Row],[Quantity]]*Data[[#This Row],[Unit_Price]]</f>
        <v>3763.54</v>
      </c>
      <c r="N501" s="3">
        <v>27</v>
      </c>
      <c r="O501" s="3">
        <f>Data[[#This Row],[Total_Price]]*(1-Data[[#This Row],[Discount]]/100)</f>
        <v>2747.3842</v>
      </c>
      <c r="P501" t="s">
        <v>51</v>
      </c>
      <c r="Q501" t="s">
        <v>21</v>
      </c>
      <c r="R501">
        <v>5</v>
      </c>
      <c r="S501">
        <v>4</v>
      </c>
      <c r="T501" s="2">
        <f>SUMIF(Q:Q,Data[[#This Row],[Order_Status]],O:O)</f>
        <v>40477276.296199858</v>
      </c>
    </row>
    <row r="502" spans="1:20" x14ac:dyDescent="0.3">
      <c r="A502" s="3">
        <v>500501</v>
      </c>
      <c r="B502" s="3">
        <v>10511</v>
      </c>
      <c r="C502" s="1">
        <v>46040</v>
      </c>
      <c r="D502" s="3">
        <v>37</v>
      </c>
      <c r="E502" t="s">
        <v>15</v>
      </c>
      <c r="F502" t="s">
        <v>88</v>
      </c>
      <c r="G502" t="s">
        <v>241</v>
      </c>
      <c r="H502" t="s">
        <v>30</v>
      </c>
      <c r="I502" t="s">
        <v>39</v>
      </c>
      <c r="J502" t="s">
        <v>108</v>
      </c>
      <c r="K502">
        <v>2</v>
      </c>
      <c r="L502" s="3">
        <v>4673.96</v>
      </c>
      <c r="M502" s="3">
        <f>Data[[#This Row],[Quantity]]*Data[[#This Row],[Unit_Price]]</f>
        <v>9347.92</v>
      </c>
      <c r="N502" s="3">
        <v>14</v>
      </c>
      <c r="O502" s="3">
        <f>Data[[#This Row],[Total_Price]]*(1-Data[[#This Row],[Discount]]/100)</f>
        <v>8039.2111999999997</v>
      </c>
      <c r="P502" t="s">
        <v>51</v>
      </c>
      <c r="Q502" t="s">
        <v>21</v>
      </c>
      <c r="R502">
        <v>4</v>
      </c>
      <c r="S502">
        <v>7</v>
      </c>
      <c r="T502" s="2">
        <f>SUMIF(Q:Q,Data[[#This Row],[Order_Status]],O:O)</f>
        <v>40477276.296199858</v>
      </c>
    </row>
    <row r="503" spans="1:20" x14ac:dyDescent="0.3">
      <c r="A503" s="3">
        <v>500502</v>
      </c>
      <c r="B503" s="3">
        <v>10830</v>
      </c>
      <c r="C503" s="1">
        <v>45914</v>
      </c>
      <c r="D503" s="3">
        <v>31</v>
      </c>
      <c r="E503" t="s">
        <v>15</v>
      </c>
      <c r="F503" t="s">
        <v>57</v>
      </c>
      <c r="G503" t="s">
        <v>233</v>
      </c>
      <c r="H503" t="s">
        <v>30</v>
      </c>
      <c r="I503" t="s">
        <v>31</v>
      </c>
      <c r="J503" t="s">
        <v>117</v>
      </c>
      <c r="K503">
        <v>3</v>
      </c>
      <c r="L503" s="3">
        <v>70633.36</v>
      </c>
      <c r="M503" s="3">
        <f>Data[[#This Row],[Quantity]]*Data[[#This Row],[Unit_Price]]</f>
        <v>211900.08000000002</v>
      </c>
      <c r="N503" s="3">
        <v>7</v>
      </c>
      <c r="O503" s="3">
        <f>Data[[#This Row],[Total_Price]]*(1-Data[[#This Row],[Discount]]/100)</f>
        <v>197067.07440000001</v>
      </c>
      <c r="P503" t="s">
        <v>81</v>
      </c>
      <c r="Q503" t="s">
        <v>66</v>
      </c>
      <c r="R503">
        <v>5</v>
      </c>
      <c r="S503">
        <v>0</v>
      </c>
      <c r="T503" s="2">
        <f>SUMIF(Q:Q,Data[[#This Row],[Order_Status]],O:O)</f>
        <v>3077928.2320000008</v>
      </c>
    </row>
    <row r="504" spans="1:20" x14ac:dyDescent="0.3">
      <c r="A504" s="3">
        <v>500503</v>
      </c>
      <c r="B504" s="3">
        <v>11291</v>
      </c>
      <c r="C504" s="1">
        <v>46177</v>
      </c>
      <c r="D504" s="3">
        <v>38</v>
      </c>
      <c r="E504" t="s">
        <v>15</v>
      </c>
      <c r="F504" t="s">
        <v>73</v>
      </c>
      <c r="G504" t="s">
        <v>229</v>
      </c>
      <c r="H504" t="s">
        <v>48</v>
      </c>
      <c r="I504" t="s">
        <v>124</v>
      </c>
      <c r="J504" t="s">
        <v>131</v>
      </c>
      <c r="K504">
        <v>1</v>
      </c>
      <c r="L504" s="3">
        <v>411.23</v>
      </c>
      <c r="M504" s="3">
        <f>Data[[#This Row],[Quantity]]*Data[[#This Row],[Unit_Price]]</f>
        <v>411.23</v>
      </c>
      <c r="N504" s="3">
        <v>18</v>
      </c>
      <c r="O504" s="3">
        <f>Data[[#This Row],[Total_Price]]*(1-Data[[#This Row],[Discount]]/100)</f>
        <v>337.20860000000005</v>
      </c>
      <c r="P504" t="s">
        <v>41</v>
      </c>
      <c r="Q504" t="s">
        <v>21</v>
      </c>
      <c r="R504">
        <v>5</v>
      </c>
      <c r="S504">
        <v>2</v>
      </c>
      <c r="T504" s="2">
        <f>SUMIF(Q:Q,Data[[#This Row],[Order_Status]],O:O)</f>
        <v>40477276.296199858</v>
      </c>
    </row>
    <row r="505" spans="1:20" x14ac:dyDescent="0.3">
      <c r="A505" s="3">
        <v>500504</v>
      </c>
      <c r="B505" s="3">
        <v>10327</v>
      </c>
      <c r="C505" s="1">
        <v>46072</v>
      </c>
      <c r="D505" s="3">
        <v>47</v>
      </c>
      <c r="E505" t="s">
        <v>26</v>
      </c>
      <c r="F505" t="s">
        <v>52</v>
      </c>
      <c r="G505" t="s">
        <v>240</v>
      </c>
      <c r="H505" t="s">
        <v>35</v>
      </c>
      <c r="I505" t="s">
        <v>64</v>
      </c>
      <c r="J505" t="s">
        <v>155</v>
      </c>
      <c r="K505">
        <v>1</v>
      </c>
      <c r="L505" s="3">
        <v>846.48</v>
      </c>
      <c r="M505" s="3">
        <f>Data[[#This Row],[Quantity]]*Data[[#This Row],[Unit_Price]]</f>
        <v>846.48</v>
      </c>
      <c r="N505" s="3">
        <v>21</v>
      </c>
      <c r="O505" s="3">
        <f>Data[[#This Row],[Total_Price]]*(1-Data[[#This Row],[Discount]]/100)</f>
        <v>668.7192</v>
      </c>
      <c r="P505" t="s">
        <v>33</v>
      </c>
      <c r="Q505" t="s">
        <v>21</v>
      </c>
      <c r="R505">
        <v>5</v>
      </c>
      <c r="S505">
        <v>4</v>
      </c>
      <c r="T505" s="2">
        <f>SUMIF(Q:Q,Data[[#This Row],[Order_Status]],O:O)</f>
        <v>40477276.296199858</v>
      </c>
    </row>
    <row r="506" spans="1:20" x14ac:dyDescent="0.3">
      <c r="A506" s="3">
        <v>500505</v>
      </c>
      <c r="B506" s="3">
        <v>10348</v>
      </c>
      <c r="C506" s="1">
        <v>45707</v>
      </c>
      <c r="D506" s="3">
        <v>19</v>
      </c>
      <c r="E506" t="s">
        <v>26</v>
      </c>
      <c r="F506" t="s">
        <v>34</v>
      </c>
      <c r="G506" t="s">
        <v>243</v>
      </c>
      <c r="H506" t="s">
        <v>17</v>
      </c>
      <c r="I506" t="s">
        <v>62</v>
      </c>
      <c r="J506" t="s">
        <v>63</v>
      </c>
      <c r="K506">
        <v>1</v>
      </c>
      <c r="L506" s="3">
        <v>202.51</v>
      </c>
      <c r="M506" s="3">
        <f>Data[[#This Row],[Quantity]]*Data[[#This Row],[Unit_Price]]</f>
        <v>202.51</v>
      </c>
      <c r="N506" s="3">
        <v>2</v>
      </c>
      <c r="O506" s="3">
        <f>Data[[#This Row],[Total_Price]]*(1-Data[[#This Row],[Discount]]/100)</f>
        <v>198.4598</v>
      </c>
      <c r="P506" t="s">
        <v>33</v>
      </c>
      <c r="Q506" t="s">
        <v>21</v>
      </c>
      <c r="R506">
        <v>2</v>
      </c>
      <c r="S506">
        <v>4</v>
      </c>
      <c r="T506" s="2">
        <f>SUMIF(Q:Q,Data[[#This Row],[Order_Status]],O:O)</f>
        <v>40477276.296199858</v>
      </c>
    </row>
    <row r="507" spans="1:20" x14ac:dyDescent="0.3">
      <c r="A507" s="3">
        <v>500506</v>
      </c>
      <c r="B507" s="3">
        <v>11289</v>
      </c>
      <c r="C507" s="1">
        <v>46199</v>
      </c>
      <c r="D507" s="3">
        <v>22</v>
      </c>
      <c r="E507" t="s">
        <v>15</v>
      </c>
      <c r="F507" t="s">
        <v>16</v>
      </c>
      <c r="G507" t="s">
        <v>228</v>
      </c>
      <c r="H507" t="s">
        <v>48</v>
      </c>
      <c r="I507" t="s">
        <v>98</v>
      </c>
      <c r="J507" t="s">
        <v>172</v>
      </c>
      <c r="K507">
        <v>2</v>
      </c>
      <c r="L507" s="3">
        <v>314.27999999999997</v>
      </c>
      <c r="M507" s="3">
        <f>Data[[#This Row],[Quantity]]*Data[[#This Row],[Unit_Price]]</f>
        <v>628.55999999999995</v>
      </c>
      <c r="N507" s="3">
        <v>16</v>
      </c>
      <c r="O507" s="3">
        <f>Data[[#This Row],[Total_Price]]*(1-Data[[#This Row],[Discount]]/100)</f>
        <v>527.99039999999991</v>
      </c>
      <c r="P507" t="s">
        <v>72</v>
      </c>
      <c r="Q507" t="s">
        <v>21</v>
      </c>
      <c r="R507">
        <v>3</v>
      </c>
      <c r="S507">
        <v>2</v>
      </c>
      <c r="T507" s="2">
        <f>SUMIF(Q:Q,Data[[#This Row],[Order_Status]],O:O)</f>
        <v>40477276.296199858</v>
      </c>
    </row>
    <row r="508" spans="1:20" x14ac:dyDescent="0.3">
      <c r="A508" s="3">
        <v>500507</v>
      </c>
      <c r="B508" s="3">
        <v>10217</v>
      </c>
      <c r="C508" s="1">
        <v>45853</v>
      </c>
      <c r="D508" s="3">
        <v>25</v>
      </c>
      <c r="E508" t="s">
        <v>26</v>
      </c>
      <c r="F508" t="s">
        <v>73</v>
      </c>
      <c r="G508" t="s">
        <v>229</v>
      </c>
      <c r="H508" t="s">
        <v>23</v>
      </c>
      <c r="I508" t="s">
        <v>28</v>
      </c>
      <c r="J508" t="s">
        <v>29</v>
      </c>
      <c r="K508">
        <v>1</v>
      </c>
      <c r="L508" s="3">
        <v>2570.61</v>
      </c>
      <c r="M508" s="3">
        <f>Data[[#This Row],[Quantity]]*Data[[#This Row],[Unit_Price]]</f>
        <v>2570.61</v>
      </c>
      <c r="N508" s="3">
        <v>30</v>
      </c>
      <c r="O508" s="3">
        <f>Data[[#This Row],[Total_Price]]*(1-Data[[#This Row],[Discount]]/100)</f>
        <v>1799.4269999999999</v>
      </c>
      <c r="P508" t="s">
        <v>20</v>
      </c>
      <c r="Q508" t="s">
        <v>21</v>
      </c>
      <c r="R508">
        <v>4</v>
      </c>
      <c r="S508">
        <v>5</v>
      </c>
      <c r="T508" s="2">
        <f>SUMIF(Q:Q,Data[[#This Row],[Order_Status]],O:O)</f>
        <v>40477276.296199858</v>
      </c>
    </row>
    <row r="509" spans="1:20" x14ac:dyDescent="0.3">
      <c r="A509" s="3">
        <v>500508</v>
      </c>
      <c r="B509" s="3">
        <v>10640</v>
      </c>
      <c r="C509" s="1">
        <v>45763</v>
      </c>
      <c r="D509" s="3">
        <v>20</v>
      </c>
      <c r="E509" t="s">
        <v>26</v>
      </c>
      <c r="F509" t="s">
        <v>78</v>
      </c>
      <c r="G509" t="s">
        <v>242</v>
      </c>
      <c r="H509" t="s">
        <v>83</v>
      </c>
      <c r="I509" t="s">
        <v>132</v>
      </c>
      <c r="J509" t="s">
        <v>191</v>
      </c>
      <c r="K509">
        <v>1</v>
      </c>
      <c r="L509" s="3">
        <v>3539.32</v>
      </c>
      <c r="M509" s="3">
        <f>Data[[#This Row],[Quantity]]*Data[[#This Row],[Unit_Price]]</f>
        <v>3539.32</v>
      </c>
      <c r="N509" s="3">
        <v>14</v>
      </c>
      <c r="O509" s="3">
        <f>Data[[#This Row],[Total_Price]]*(1-Data[[#This Row],[Discount]]/100)</f>
        <v>3043.8152</v>
      </c>
      <c r="P509" t="s">
        <v>33</v>
      </c>
      <c r="Q509" t="s">
        <v>21</v>
      </c>
      <c r="R509">
        <v>5</v>
      </c>
      <c r="S509">
        <v>5</v>
      </c>
      <c r="T509" s="2">
        <f>SUMIF(Q:Q,Data[[#This Row],[Order_Status]],O:O)</f>
        <v>40477276.296199858</v>
      </c>
    </row>
    <row r="510" spans="1:20" x14ac:dyDescent="0.3">
      <c r="A510" s="3">
        <v>500509</v>
      </c>
      <c r="B510" s="3">
        <v>10272</v>
      </c>
      <c r="C510" s="1">
        <v>46060</v>
      </c>
      <c r="D510" s="3">
        <v>18</v>
      </c>
      <c r="E510" t="s">
        <v>26</v>
      </c>
      <c r="F510" t="s">
        <v>27</v>
      </c>
      <c r="G510" t="s">
        <v>230</v>
      </c>
      <c r="H510" t="s">
        <v>85</v>
      </c>
      <c r="I510" t="s">
        <v>103</v>
      </c>
      <c r="J510" t="s">
        <v>193</v>
      </c>
      <c r="K510">
        <v>1</v>
      </c>
      <c r="L510" s="3">
        <v>746.82</v>
      </c>
      <c r="M510" s="3">
        <f>Data[[#This Row],[Quantity]]*Data[[#This Row],[Unit_Price]]</f>
        <v>746.82</v>
      </c>
      <c r="N510" s="3">
        <v>25</v>
      </c>
      <c r="O510" s="3">
        <f>Data[[#This Row],[Total_Price]]*(1-Data[[#This Row],[Discount]]/100)</f>
        <v>560.11500000000001</v>
      </c>
      <c r="P510" t="s">
        <v>51</v>
      </c>
      <c r="Q510" t="s">
        <v>21</v>
      </c>
      <c r="R510">
        <v>3</v>
      </c>
      <c r="S510">
        <v>6</v>
      </c>
      <c r="T510" s="2">
        <f>SUMIF(Q:Q,Data[[#This Row],[Order_Status]],O:O)</f>
        <v>40477276.296199858</v>
      </c>
    </row>
    <row r="511" spans="1:20" x14ac:dyDescent="0.3">
      <c r="A511" s="3">
        <v>500510</v>
      </c>
      <c r="B511" s="3">
        <v>10618</v>
      </c>
      <c r="C511" s="1">
        <v>45935</v>
      </c>
      <c r="D511" s="3">
        <v>42</v>
      </c>
      <c r="E511" t="s">
        <v>15</v>
      </c>
      <c r="F511" t="s">
        <v>102</v>
      </c>
      <c r="G511" t="s">
        <v>245</v>
      </c>
      <c r="H511" t="s">
        <v>30</v>
      </c>
      <c r="I511" t="s">
        <v>76</v>
      </c>
      <c r="J511" t="s">
        <v>164</v>
      </c>
      <c r="K511">
        <v>2</v>
      </c>
      <c r="L511" s="3">
        <v>62301.57</v>
      </c>
      <c r="M511" s="3">
        <f>Data[[#This Row],[Quantity]]*Data[[#This Row],[Unit_Price]]</f>
        <v>124603.14</v>
      </c>
      <c r="N511" s="3">
        <v>14</v>
      </c>
      <c r="O511" s="3">
        <f>Data[[#This Row],[Total_Price]]*(1-Data[[#This Row],[Discount]]/100)</f>
        <v>107158.7004</v>
      </c>
      <c r="P511" t="s">
        <v>33</v>
      </c>
      <c r="Q511" t="s">
        <v>44</v>
      </c>
      <c r="R511">
        <v>5</v>
      </c>
      <c r="S511">
        <v>7</v>
      </c>
      <c r="T511" s="2">
        <f>SUMIF(Q:Q,Data[[#This Row],[Order_Status]],O:O)</f>
        <v>1813400.6490999996</v>
      </c>
    </row>
    <row r="512" spans="1:20" x14ac:dyDescent="0.3">
      <c r="A512" s="3">
        <v>500511</v>
      </c>
      <c r="B512" s="3">
        <v>10501</v>
      </c>
      <c r="C512" s="1">
        <v>46232</v>
      </c>
      <c r="D512" s="3">
        <v>44</v>
      </c>
      <c r="E512" t="s">
        <v>26</v>
      </c>
      <c r="F512" t="s">
        <v>73</v>
      </c>
      <c r="G512" t="s">
        <v>229</v>
      </c>
      <c r="H512" t="s">
        <v>30</v>
      </c>
      <c r="I512" t="s">
        <v>31</v>
      </c>
      <c r="J512" t="s">
        <v>139</v>
      </c>
      <c r="K512">
        <v>1</v>
      </c>
      <c r="L512" s="3">
        <v>55003.67</v>
      </c>
      <c r="M512" s="3">
        <f>Data[[#This Row],[Quantity]]*Data[[#This Row],[Unit_Price]]</f>
        <v>55003.67</v>
      </c>
      <c r="N512" s="3">
        <v>21</v>
      </c>
      <c r="O512" s="3">
        <f>Data[[#This Row],[Total_Price]]*(1-Data[[#This Row],[Discount]]/100)</f>
        <v>43452.899299999997</v>
      </c>
      <c r="P512" t="s">
        <v>33</v>
      </c>
      <c r="Q512" t="s">
        <v>21</v>
      </c>
      <c r="R512">
        <v>4</v>
      </c>
      <c r="S512">
        <v>6</v>
      </c>
      <c r="T512" s="2">
        <f>SUMIF(Q:Q,Data[[#This Row],[Order_Status]],O:O)</f>
        <v>40477276.296199858</v>
      </c>
    </row>
    <row r="513" spans="1:20" x14ac:dyDescent="0.3">
      <c r="A513" s="3">
        <v>500512</v>
      </c>
      <c r="B513" s="3">
        <v>10652</v>
      </c>
      <c r="C513" s="1">
        <v>45728</v>
      </c>
      <c r="D513" s="3">
        <v>46</v>
      </c>
      <c r="E513" t="s">
        <v>15</v>
      </c>
      <c r="F513" t="s">
        <v>130</v>
      </c>
      <c r="G513" t="s">
        <v>228</v>
      </c>
      <c r="H513" t="s">
        <v>17</v>
      </c>
      <c r="I513" t="s">
        <v>74</v>
      </c>
      <c r="J513" t="s">
        <v>151</v>
      </c>
      <c r="K513">
        <v>1</v>
      </c>
      <c r="L513" s="3">
        <v>179.6</v>
      </c>
      <c r="M513" s="3">
        <f>Data[[#This Row],[Quantity]]*Data[[#This Row],[Unit_Price]]</f>
        <v>179.6</v>
      </c>
      <c r="N513" s="3">
        <v>20</v>
      </c>
      <c r="O513" s="3">
        <f>Data[[#This Row],[Total_Price]]*(1-Data[[#This Row],[Discount]]/100)</f>
        <v>143.68</v>
      </c>
      <c r="P513" t="s">
        <v>33</v>
      </c>
      <c r="Q513" t="s">
        <v>21</v>
      </c>
      <c r="R513">
        <v>4</v>
      </c>
      <c r="S513">
        <v>5</v>
      </c>
      <c r="T513" s="2">
        <f>SUMIF(Q:Q,Data[[#This Row],[Order_Status]],O:O)</f>
        <v>40477276.296199858</v>
      </c>
    </row>
    <row r="514" spans="1:20" x14ac:dyDescent="0.3">
      <c r="A514" s="3">
        <v>500513</v>
      </c>
      <c r="B514" s="3">
        <v>11001</v>
      </c>
      <c r="C514" s="1">
        <v>45901</v>
      </c>
      <c r="D514" s="3">
        <v>49</v>
      </c>
      <c r="E514" t="s">
        <v>26</v>
      </c>
      <c r="F514" t="s">
        <v>58</v>
      </c>
      <c r="G514" t="s">
        <v>244</v>
      </c>
      <c r="H514" t="s">
        <v>85</v>
      </c>
      <c r="I514" t="s">
        <v>103</v>
      </c>
      <c r="J514" t="s">
        <v>104</v>
      </c>
      <c r="K514">
        <v>1</v>
      </c>
      <c r="L514" s="3">
        <v>751.54</v>
      </c>
      <c r="M514" s="3">
        <f>Data[[#This Row],[Quantity]]*Data[[#This Row],[Unit_Price]]</f>
        <v>751.54</v>
      </c>
      <c r="N514" s="3">
        <v>9</v>
      </c>
      <c r="O514" s="3">
        <f>Data[[#This Row],[Total_Price]]*(1-Data[[#This Row],[Discount]]/100)</f>
        <v>683.90139999999997</v>
      </c>
      <c r="P514" t="s">
        <v>72</v>
      </c>
      <c r="Q514" t="s">
        <v>21</v>
      </c>
      <c r="R514">
        <v>4</v>
      </c>
      <c r="S514">
        <v>3</v>
      </c>
      <c r="T514" s="2">
        <f>SUMIF(Q:Q,Data[[#This Row],[Order_Status]],O:O)</f>
        <v>40477276.296199858</v>
      </c>
    </row>
    <row r="515" spans="1:20" x14ac:dyDescent="0.3">
      <c r="A515" s="3">
        <v>500514</v>
      </c>
      <c r="B515" s="3">
        <v>11107</v>
      </c>
      <c r="C515" s="1">
        <v>45945</v>
      </c>
      <c r="D515" s="3">
        <v>41</v>
      </c>
      <c r="E515" t="s">
        <v>15</v>
      </c>
      <c r="F515" t="s">
        <v>42</v>
      </c>
      <c r="G515" t="s">
        <v>230</v>
      </c>
      <c r="H515" t="s">
        <v>30</v>
      </c>
      <c r="I515" t="s">
        <v>46</v>
      </c>
      <c r="J515" t="s">
        <v>143</v>
      </c>
      <c r="K515">
        <v>1</v>
      </c>
      <c r="L515" s="3">
        <v>3326.4</v>
      </c>
      <c r="M515" s="3">
        <f>Data[[#This Row],[Quantity]]*Data[[#This Row],[Unit_Price]]</f>
        <v>3326.4</v>
      </c>
      <c r="N515" s="3">
        <v>14</v>
      </c>
      <c r="O515" s="3">
        <f>Data[[#This Row],[Total_Price]]*(1-Data[[#This Row],[Discount]]/100)</f>
        <v>2860.7040000000002</v>
      </c>
      <c r="P515" t="s">
        <v>51</v>
      </c>
      <c r="Q515" t="s">
        <v>21</v>
      </c>
      <c r="R515">
        <v>4</v>
      </c>
      <c r="S515">
        <v>3</v>
      </c>
      <c r="T515" s="2">
        <f>SUMIF(Q:Q,Data[[#This Row],[Order_Status]],O:O)</f>
        <v>40477276.296199858</v>
      </c>
    </row>
    <row r="516" spans="1:20" x14ac:dyDescent="0.3">
      <c r="A516" s="3">
        <v>500515</v>
      </c>
      <c r="B516" s="3">
        <v>10639</v>
      </c>
      <c r="C516" s="1">
        <v>45982</v>
      </c>
      <c r="D516" s="3">
        <v>20</v>
      </c>
      <c r="E516" t="s">
        <v>15</v>
      </c>
      <c r="F516" t="s">
        <v>34</v>
      </c>
      <c r="G516" t="s">
        <v>243</v>
      </c>
      <c r="H516" t="s">
        <v>30</v>
      </c>
      <c r="I516" t="s">
        <v>39</v>
      </c>
      <c r="J516" t="s">
        <v>108</v>
      </c>
      <c r="K516">
        <v>3</v>
      </c>
      <c r="L516" s="3">
        <v>4583.42</v>
      </c>
      <c r="M516" s="3">
        <f>Data[[#This Row],[Quantity]]*Data[[#This Row],[Unit_Price]]</f>
        <v>13750.26</v>
      </c>
      <c r="N516" s="3">
        <v>26</v>
      </c>
      <c r="O516" s="3">
        <f>Data[[#This Row],[Total_Price]]*(1-Data[[#This Row],[Discount]]/100)</f>
        <v>10175.1924</v>
      </c>
      <c r="P516" t="s">
        <v>33</v>
      </c>
      <c r="Q516" t="s">
        <v>21</v>
      </c>
      <c r="R516">
        <v>3</v>
      </c>
      <c r="S516">
        <v>4</v>
      </c>
      <c r="T516" s="2">
        <f>SUMIF(Q:Q,Data[[#This Row],[Order_Status]],O:O)</f>
        <v>40477276.296199858</v>
      </c>
    </row>
    <row r="517" spans="1:20" x14ac:dyDescent="0.3">
      <c r="A517" s="3">
        <v>500516</v>
      </c>
      <c r="B517" s="3">
        <v>10786</v>
      </c>
      <c r="C517" s="1">
        <v>46068</v>
      </c>
      <c r="D517" s="3">
        <v>46</v>
      </c>
      <c r="E517" t="s">
        <v>26</v>
      </c>
      <c r="F517" t="s">
        <v>78</v>
      </c>
      <c r="G517" t="s">
        <v>242</v>
      </c>
      <c r="H517" t="s">
        <v>48</v>
      </c>
      <c r="I517" t="s">
        <v>98</v>
      </c>
      <c r="J517" t="s">
        <v>153</v>
      </c>
      <c r="K517">
        <v>4</v>
      </c>
      <c r="L517" s="3">
        <v>361.32</v>
      </c>
      <c r="M517" s="3">
        <f>Data[[#This Row],[Quantity]]*Data[[#This Row],[Unit_Price]]</f>
        <v>1445.28</v>
      </c>
      <c r="N517" s="3">
        <v>20</v>
      </c>
      <c r="O517" s="3">
        <f>Data[[#This Row],[Total_Price]]*(1-Data[[#This Row],[Discount]]/100)</f>
        <v>1156.2239999999999</v>
      </c>
      <c r="P517" t="s">
        <v>33</v>
      </c>
      <c r="Q517" t="s">
        <v>21</v>
      </c>
      <c r="R517">
        <v>4</v>
      </c>
      <c r="S517">
        <v>5</v>
      </c>
      <c r="T517" s="2">
        <f>SUMIF(Q:Q,Data[[#This Row],[Order_Status]],O:O)</f>
        <v>40477276.296199858</v>
      </c>
    </row>
    <row r="518" spans="1:20" x14ac:dyDescent="0.3">
      <c r="A518" s="3">
        <v>500517</v>
      </c>
      <c r="B518" s="3">
        <v>10462</v>
      </c>
      <c r="C518" s="1">
        <v>45964</v>
      </c>
      <c r="D518" s="3">
        <v>34</v>
      </c>
      <c r="E518" t="s">
        <v>15</v>
      </c>
      <c r="F518" t="s">
        <v>67</v>
      </c>
      <c r="G518" t="s">
        <v>235</v>
      </c>
      <c r="H518" t="s">
        <v>23</v>
      </c>
      <c r="I518" t="s">
        <v>24</v>
      </c>
      <c r="J518" t="s">
        <v>159</v>
      </c>
      <c r="K518">
        <v>1</v>
      </c>
      <c r="L518" s="3">
        <v>2099.11</v>
      </c>
      <c r="M518" s="3">
        <f>Data[[#This Row],[Quantity]]*Data[[#This Row],[Unit_Price]]</f>
        <v>2099.11</v>
      </c>
      <c r="N518" s="3">
        <v>27</v>
      </c>
      <c r="O518" s="3">
        <f>Data[[#This Row],[Total_Price]]*(1-Data[[#This Row],[Discount]]/100)</f>
        <v>1532.3503000000001</v>
      </c>
      <c r="P518" t="s">
        <v>33</v>
      </c>
      <c r="Q518" t="s">
        <v>21</v>
      </c>
      <c r="R518">
        <v>4</v>
      </c>
      <c r="S518">
        <v>1</v>
      </c>
      <c r="T518" s="2">
        <f>SUMIF(Q:Q,Data[[#This Row],[Order_Status]],O:O)</f>
        <v>40477276.296199858</v>
      </c>
    </row>
    <row r="519" spans="1:20" x14ac:dyDescent="0.3">
      <c r="A519" s="3">
        <v>500518</v>
      </c>
      <c r="B519" s="3">
        <v>11297</v>
      </c>
      <c r="C519" s="1">
        <v>46121</v>
      </c>
      <c r="D519" s="3">
        <v>44</v>
      </c>
      <c r="E519" t="s">
        <v>26</v>
      </c>
      <c r="F519" t="s">
        <v>82</v>
      </c>
      <c r="G519" t="s">
        <v>234</v>
      </c>
      <c r="H519" t="s">
        <v>30</v>
      </c>
      <c r="I519" t="s">
        <v>39</v>
      </c>
      <c r="J519" t="s">
        <v>40</v>
      </c>
      <c r="K519">
        <v>1</v>
      </c>
      <c r="L519" s="3">
        <v>5978.51</v>
      </c>
      <c r="M519" s="3">
        <f>Data[[#This Row],[Quantity]]*Data[[#This Row],[Unit_Price]]</f>
        <v>5978.51</v>
      </c>
      <c r="N519" s="3">
        <v>11</v>
      </c>
      <c r="O519" s="3">
        <f>Data[[#This Row],[Total_Price]]*(1-Data[[#This Row],[Discount]]/100)</f>
        <v>5320.8739000000005</v>
      </c>
      <c r="P519" t="s">
        <v>72</v>
      </c>
      <c r="Q519" t="s">
        <v>21</v>
      </c>
      <c r="R519">
        <v>4</v>
      </c>
      <c r="S519">
        <v>6</v>
      </c>
      <c r="T519" s="2">
        <f>SUMIF(Q:Q,Data[[#This Row],[Order_Status]],O:O)</f>
        <v>40477276.296199858</v>
      </c>
    </row>
    <row r="520" spans="1:20" x14ac:dyDescent="0.3">
      <c r="A520" s="3">
        <v>500519</v>
      </c>
      <c r="B520" s="3">
        <v>10205</v>
      </c>
      <c r="C520" s="1">
        <v>45770</v>
      </c>
      <c r="D520" s="3">
        <v>19</v>
      </c>
      <c r="E520" t="s">
        <v>135</v>
      </c>
      <c r="F520" t="s">
        <v>161</v>
      </c>
      <c r="G520" t="s">
        <v>242</v>
      </c>
      <c r="H520" t="s">
        <v>48</v>
      </c>
      <c r="I520" t="s">
        <v>79</v>
      </c>
      <c r="J520" t="s">
        <v>152</v>
      </c>
      <c r="K520">
        <v>1</v>
      </c>
      <c r="L520" s="3">
        <v>710.49</v>
      </c>
      <c r="M520" s="3">
        <f>Data[[#This Row],[Quantity]]*Data[[#This Row],[Unit_Price]]</f>
        <v>710.49</v>
      </c>
      <c r="N520" s="3">
        <v>20</v>
      </c>
      <c r="O520" s="3">
        <f>Data[[#This Row],[Total_Price]]*(1-Data[[#This Row],[Discount]]/100)</f>
        <v>568.39200000000005</v>
      </c>
      <c r="P520" t="s">
        <v>51</v>
      </c>
      <c r="Q520" t="s">
        <v>21</v>
      </c>
      <c r="R520">
        <v>4</v>
      </c>
      <c r="S520">
        <v>5</v>
      </c>
      <c r="T520" s="2">
        <f>SUMIF(Q:Q,Data[[#This Row],[Order_Status]],O:O)</f>
        <v>40477276.296199858</v>
      </c>
    </row>
    <row r="521" spans="1:20" x14ac:dyDescent="0.3">
      <c r="A521" s="3">
        <v>500520</v>
      </c>
      <c r="B521" s="3">
        <v>11185</v>
      </c>
      <c r="C521" s="1">
        <v>45818</v>
      </c>
      <c r="D521" s="3">
        <v>23</v>
      </c>
      <c r="E521" t="s">
        <v>15</v>
      </c>
      <c r="F521" t="s">
        <v>78</v>
      </c>
      <c r="G521" t="s">
        <v>242</v>
      </c>
      <c r="H521" t="s">
        <v>85</v>
      </c>
      <c r="I521" t="s">
        <v>170</v>
      </c>
      <c r="J521" t="s">
        <v>171</v>
      </c>
      <c r="K521">
        <v>1</v>
      </c>
      <c r="L521" s="3">
        <v>657.32</v>
      </c>
      <c r="M521" s="3">
        <f>Data[[#This Row],[Quantity]]*Data[[#This Row],[Unit_Price]]</f>
        <v>657.32</v>
      </c>
      <c r="N521" s="3">
        <v>6</v>
      </c>
      <c r="O521" s="3">
        <f>Data[[#This Row],[Total_Price]]*(1-Data[[#This Row],[Discount]]/100)</f>
        <v>617.88080000000002</v>
      </c>
      <c r="P521" t="s">
        <v>20</v>
      </c>
      <c r="Q521" t="s">
        <v>21</v>
      </c>
      <c r="R521">
        <v>5</v>
      </c>
      <c r="S521">
        <v>6</v>
      </c>
      <c r="T521" s="2">
        <f>SUMIF(Q:Q,Data[[#This Row],[Order_Status]],O:O)</f>
        <v>40477276.296199858</v>
      </c>
    </row>
    <row r="522" spans="1:20" x14ac:dyDescent="0.3">
      <c r="A522" s="3">
        <v>500521</v>
      </c>
      <c r="B522" s="3">
        <v>11361</v>
      </c>
      <c r="C522" s="1">
        <v>45937</v>
      </c>
      <c r="D522" s="3">
        <v>34</v>
      </c>
      <c r="E522" t="s">
        <v>15</v>
      </c>
      <c r="F522" t="s">
        <v>128</v>
      </c>
      <c r="G522" t="s">
        <v>233</v>
      </c>
      <c r="H522" t="s">
        <v>48</v>
      </c>
      <c r="I522" t="s">
        <v>98</v>
      </c>
      <c r="J522" t="s">
        <v>153</v>
      </c>
      <c r="K522">
        <v>1</v>
      </c>
      <c r="L522" s="3">
        <v>331.89</v>
      </c>
      <c r="M522" s="3">
        <f>Data[[#This Row],[Quantity]]*Data[[#This Row],[Unit_Price]]</f>
        <v>331.89</v>
      </c>
      <c r="N522" s="3">
        <v>7</v>
      </c>
      <c r="O522" s="3">
        <f>Data[[#This Row],[Total_Price]]*(1-Data[[#This Row],[Discount]]/100)</f>
        <v>308.65769999999998</v>
      </c>
      <c r="P522" t="s">
        <v>72</v>
      </c>
      <c r="Q522" t="s">
        <v>21</v>
      </c>
      <c r="R522">
        <v>5</v>
      </c>
      <c r="S522">
        <v>4</v>
      </c>
      <c r="T522" s="2">
        <f>SUMIF(Q:Q,Data[[#This Row],[Order_Status]],O:O)</f>
        <v>40477276.296199858</v>
      </c>
    </row>
    <row r="523" spans="1:20" x14ac:dyDescent="0.3">
      <c r="A523" s="3">
        <v>500522</v>
      </c>
      <c r="B523" s="3">
        <v>11203</v>
      </c>
      <c r="C523" s="1">
        <v>45704</v>
      </c>
      <c r="D523" s="3">
        <v>35</v>
      </c>
      <c r="E523" t="s">
        <v>26</v>
      </c>
      <c r="F523" t="s">
        <v>105</v>
      </c>
      <c r="G523" t="s">
        <v>243</v>
      </c>
      <c r="H523" t="s">
        <v>23</v>
      </c>
      <c r="I523" t="s">
        <v>24</v>
      </c>
      <c r="J523" t="s">
        <v>136</v>
      </c>
      <c r="K523">
        <v>1</v>
      </c>
      <c r="L523" s="3">
        <v>2398.9</v>
      </c>
      <c r="M523" s="3">
        <f>Data[[#This Row],[Quantity]]*Data[[#This Row],[Unit_Price]]</f>
        <v>2398.9</v>
      </c>
      <c r="N523" s="3">
        <v>24</v>
      </c>
      <c r="O523" s="3">
        <f>Data[[#This Row],[Total_Price]]*(1-Data[[#This Row],[Discount]]/100)</f>
        <v>1823.164</v>
      </c>
      <c r="P523" t="s">
        <v>51</v>
      </c>
      <c r="Q523" t="s">
        <v>21</v>
      </c>
      <c r="R523">
        <v>5</v>
      </c>
      <c r="S523">
        <v>2</v>
      </c>
      <c r="T523" s="2">
        <f>SUMIF(Q:Q,Data[[#This Row],[Order_Status]],O:O)</f>
        <v>40477276.296199858</v>
      </c>
    </row>
    <row r="524" spans="1:20" x14ac:dyDescent="0.3">
      <c r="A524" s="3">
        <v>500523</v>
      </c>
      <c r="B524" s="3">
        <v>10923</v>
      </c>
      <c r="C524" s="1">
        <v>45723</v>
      </c>
      <c r="D524" s="3">
        <v>35</v>
      </c>
      <c r="E524" t="s">
        <v>15</v>
      </c>
      <c r="F524" t="s">
        <v>73</v>
      </c>
      <c r="G524" t="s">
        <v>229</v>
      </c>
      <c r="H524" t="s">
        <v>30</v>
      </c>
      <c r="I524" t="s">
        <v>46</v>
      </c>
      <c r="J524" t="s">
        <v>140</v>
      </c>
      <c r="K524">
        <v>2</v>
      </c>
      <c r="L524" s="3">
        <v>30134.86</v>
      </c>
      <c r="M524" s="3">
        <f>Data[[#This Row],[Quantity]]*Data[[#This Row],[Unit_Price]]</f>
        <v>60269.72</v>
      </c>
      <c r="N524" s="3">
        <v>6</v>
      </c>
      <c r="O524" s="3">
        <f>Data[[#This Row],[Total_Price]]*(1-Data[[#This Row],[Discount]]/100)</f>
        <v>56653.536799999994</v>
      </c>
      <c r="P524" t="s">
        <v>51</v>
      </c>
      <c r="Q524" t="s">
        <v>21</v>
      </c>
      <c r="R524">
        <v>5</v>
      </c>
      <c r="S524">
        <v>1</v>
      </c>
      <c r="T524" s="2">
        <f>SUMIF(Q:Q,Data[[#This Row],[Order_Status]],O:O)</f>
        <v>40477276.296199858</v>
      </c>
    </row>
    <row r="525" spans="1:20" x14ac:dyDescent="0.3">
      <c r="A525" s="3">
        <v>500524</v>
      </c>
      <c r="B525" s="3">
        <v>10386</v>
      </c>
      <c r="C525" s="1">
        <v>45672</v>
      </c>
      <c r="D525" s="3">
        <v>36</v>
      </c>
      <c r="E525" t="s">
        <v>15</v>
      </c>
      <c r="F525" t="s">
        <v>161</v>
      </c>
      <c r="G525" t="s">
        <v>242</v>
      </c>
      <c r="H525" t="s">
        <v>30</v>
      </c>
      <c r="I525" t="s">
        <v>31</v>
      </c>
      <c r="J525" t="s">
        <v>94</v>
      </c>
      <c r="K525">
        <v>1</v>
      </c>
      <c r="L525" s="3">
        <v>40603.97</v>
      </c>
      <c r="M525" s="3">
        <f>Data[[#This Row],[Quantity]]*Data[[#This Row],[Unit_Price]]</f>
        <v>40603.97</v>
      </c>
      <c r="N525" s="3">
        <v>15</v>
      </c>
      <c r="O525" s="3">
        <f>Data[[#This Row],[Total_Price]]*(1-Data[[#This Row],[Discount]]/100)</f>
        <v>34513.374499999998</v>
      </c>
      <c r="P525" t="s">
        <v>33</v>
      </c>
      <c r="Q525" t="s">
        <v>21</v>
      </c>
      <c r="R525">
        <v>4</v>
      </c>
      <c r="S525">
        <v>2</v>
      </c>
      <c r="T525" s="2">
        <f>SUMIF(Q:Q,Data[[#This Row],[Order_Status]],O:O)</f>
        <v>40477276.296199858</v>
      </c>
    </row>
    <row r="526" spans="1:20" x14ac:dyDescent="0.3">
      <c r="A526" s="3">
        <v>500525</v>
      </c>
      <c r="B526" s="3">
        <v>11447</v>
      </c>
      <c r="C526" s="1">
        <v>46005</v>
      </c>
      <c r="D526" s="3">
        <v>28</v>
      </c>
      <c r="E526" t="s">
        <v>26</v>
      </c>
      <c r="F526" t="s">
        <v>34</v>
      </c>
      <c r="G526" t="s">
        <v>243</v>
      </c>
      <c r="H526" t="s">
        <v>35</v>
      </c>
      <c r="I526" t="s">
        <v>36</v>
      </c>
      <c r="J526" t="s">
        <v>37</v>
      </c>
      <c r="K526">
        <v>1</v>
      </c>
      <c r="L526" s="3">
        <v>3445.63</v>
      </c>
      <c r="M526" s="3">
        <f>Data[[#This Row],[Quantity]]*Data[[#This Row],[Unit_Price]]</f>
        <v>3445.63</v>
      </c>
      <c r="N526" s="3">
        <v>13</v>
      </c>
      <c r="O526" s="3">
        <f>Data[[#This Row],[Total_Price]]*(1-Data[[#This Row],[Discount]]/100)</f>
        <v>2997.6981000000001</v>
      </c>
      <c r="P526" t="s">
        <v>33</v>
      </c>
      <c r="Q526" t="s">
        <v>21</v>
      </c>
      <c r="R526">
        <v>4</v>
      </c>
      <c r="S526">
        <v>5</v>
      </c>
      <c r="T526" s="2">
        <f>SUMIF(Q:Q,Data[[#This Row],[Order_Status]],O:O)</f>
        <v>40477276.296199858</v>
      </c>
    </row>
    <row r="527" spans="1:20" x14ac:dyDescent="0.3">
      <c r="A527" s="3">
        <v>500526</v>
      </c>
      <c r="B527" s="3">
        <v>10350</v>
      </c>
      <c r="C527" s="1">
        <v>45699</v>
      </c>
      <c r="D527" s="3">
        <v>32</v>
      </c>
      <c r="E527" t="s">
        <v>15</v>
      </c>
      <c r="F527" t="s">
        <v>67</v>
      </c>
      <c r="G527" t="s">
        <v>235</v>
      </c>
      <c r="H527" t="s">
        <v>35</v>
      </c>
      <c r="I527" t="s">
        <v>64</v>
      </c>
      <c r="J527" t="s">
        <v>156</v>
      </c>
      <c r="K527">
        <v>2</v>
      </c>
      <c r="L527" s="3">
        <v>1813.46</v>
      </c>
      <c r="M527" s="3">
        <f>Data[[#This Row],[Quantity]]*Data[[#This Row],[Unit_Price]]</f>
        <v>3626.92</v>
      </c>
      <c r="N527" s="3">
        <v>28</v>
      </c>
      <c r="O527" s="3">
        <f>Data[[#This Row],[Total_Price]]*(1-Data[[#This Row],[Discount]]/100)</f>
        <v>2611.3824</v>
      </c>
      <c r="P527" t="s">
        <v>72</v>
      </c>
      <c r="Q527" t="s">
        <v>21</v>
      </c>
      <c r="R527">
        <v>4</v>
      </c>
      <c r="S527">
        <v>2</v>
      </c>
      <c r="T527" s="2">
        <f>SUMIF(Q:Q,Data[[#This Row],[Order_Status]],O:O)</f>
        <v>40477276.296199858</v>
      </c>
    </row>
    <row r="528" spans="1:20" x14ac:dyDescent="0.3">
      <c r="A528" s="3">
        <v>500527</v>
      </c>
      <c r="B528" s="3">
        <v>10548</v>
      </c>
      <c r="C528" s="1">
        <v>45694</v>
      </c>
      <c r="D528" s="3">
        <v>32</v>
      </c>
      <c r="E528" t="s">
        <v>15</v>
      </c>
      <c r="F528" t="s">
        <v>73</v>
      </c>
      <c r="G528" t="s">
        <v>229</v>
      </c>
      <c r="H528" t="s">
        <v>83</v>
      </c>
      <c r="I528" t="s">
        <v>132</v>
      </c>
      <c r="J528" t="s">
        <v>137</v>
      </c>
      <c r="K528">
        <v>2</v>
      </c>
      <c r="L528" s="3">
        <v>2292.5500000000002</v>
      </c>
      <c r="M528" s="3">
        <f>Data[[#This Row],[Quantity]]*Data[[#This Row],[Unit_Price]]</f>
        <v>4585.1000000000004</v>
      </c>
      <c r="N528" s="3">
        <v>3</v>
      </c>
      <c r="O528" s="3">
        <f>Data[[#This Row],[Total_Price]]*(1-Data[[#This Row],[Discount]]/100)</f>
        <v>4447.5470000000005</v>
      </c>
      <c r="P528" t="s">
        <v>51</v>
      </c>
      <c r="Q528" t="s">
        <v>21</v>
      </c>
      <c r="R528">
        <v>5</v>
      </c>
      <c r="S528">
        <v>5</v>
      </c>
      <c r="T528" s="2">
        <f>SUMIF(Q:Q,Data[[#This Row],[Order_Status]],O:O)</f>
        <v>40477276.296199858</v>
      </c>
    </row>
    <row r="529" spans="1:20" x14ac:dyDescent="0.3">
      <c r="A529" s="3">
        <v>500528</v>
      </c>
      <c r="B529" s="3">
        <v>11156</v>
      </c>
      <c r="C529" s="1">
        <v>46122</v>
      </c>
      <c r="D529" s="3">
        <v>45</v>
      </c>
      <c r="E529" t="s">
        <v>26</v>
      </c>
      <c r="F529" t="s">
        <v>78</v>
      </c>
      <c r="G529" t="s">
        <v>242</v>
      </c>
      <c r="H529" t="s">
        <v>83</v>
      </c>
      <c r="I529" t="s">
        <v>132</v>
      </c>
      <c r="J529" t="s">
        <v>133</v>
      </c>
      <c r="K529">
        <v>1</v>
      </c>
      <c r="L529" s="3">
        <v>942.92</v>
      </c>
      <c r="M529" s="3">
        <f>Data[[#This Row],[Quantity]]*Data[[#This Row],[Unit_Price]]</f>
        <v>942.92</v>
      </c>
      <c r="N529" s="3">
        <v>16</v>
      </c>
      <c r="O529" s="3">
        <f>Data[[#This Row],[Total_Price]]*(1-Data[[#This Row],[Discount]]/100)</f>
        <v>792.05279999999993</v>
      </c>
      <c r="P529" t="s">
        <v>20</v>
      </c>
      <c r="Q529" t="s">
        <v>21</v>
      </c>
      <c r="R529">
        <v>5</v>
      </c>
      <c r="S529">
        <v>7</v>
      </c>
      <c r="T529" s="2">
        <f>SUMIF(Q:Q,Data[[#This Row],[Order_Status]],O:O)</f>
        <v>40477276.296199858</v>
      </c>
    </row>
    <row r="530" spans="1:20" x14ac:dyDescent="0.3">
      <c r="A530" s="3">
        <v>500529</v>
      </c>
      <c r="B530" s="3">
        <v>10987</v>
      </c>
      <c r="C530" s="1">
        <v>45665</v>
      </c>
      <c r="D530" s="3">
        <v>51</v>
      </c>
      <c r="E530" t="s">
        <v>26</v>
      </c>
      <c r="F530" t="s">
        <v>22</v>
      </c>
      <c r="G530" t="s">
        <v>238</v>
      </c>
      <c r="H530" t="s">
        <v>48</v>
      </c>
      <c r="I530" t="s">
        <v>49</v>
      </c>
      <c r="J530" t="s">
        <v>56</v>
      </c>
      <c r="K530">
        <v>1</v>
      </c>
      <c r="L530" s="3">
        <v>718.8</v>
      </c>
      <c r="M530" s="3">
        <f>Data[[#This Row],[Quantity]]*Data[[#This Row],[Unit_Price]]</f>
        <v>718.8</v>
      </c>
      <c r="N530" s="3">
        <v>29</v>
      </c>
      <c r="O530" s="3">
        <f>Data[[#This Row],[Total_Price]]*(1-Data[[#This Row],[Discount]]/100)</f>
        <v>510.34799999999996</v>
      </c>
      <c r="P530" t="s">
        <v>41</v>
      </c>
      <c r="Q530" t="s">
        <v>21</v>
      </c>
      <c r="R530">
        <v>1</v>
      </c>
      <c r="S530">
        <v>4</v>
      </c>
      <c r="T530" s="2">
        <f>SUMIF(Q:Q,Data[[#This Row],[Order_Status]],O:O)</f>
        <v>40477276.296199858</v>
      </c>
    </row>
    <row r="531" spans="1:20" x14ac:dyDescent="0.3">
      <c r="A531" s="3">
        <v>500530</v>
      </c>
      <c r="B531" s="3">
        <v>10753</v>
      </c>
      <c r="C531" s="1">
        <v>45877</v>
      </c>
      <c r="D531" s="3">
        <v>23</v>
      </c>
      <c r="E531" t="s">
        <v>15</v>
      </c>
      <c r="F531" t="s">
        <v>45</v>
      </c>
      <c r="G531" t="s">
        <v>243</v>
      </c>
      <c r="H531" t="s">
        <v>30</v>
      </c>
      <c r="I531" t="s">
        <v>31</v>
      </c>
      <c r="J531" t="s">
        <v>32</v>
      </c>
      <c r="K531">
        <v>1</v>
      </c>
      <c r="L531" s="3">
        <v>24373.58</v>
      </c>
      <c r="M531" s="3">
        <f>Data[[#This Row],[Quantity]]*Data[[#This Row],[Unit_Price]]</f>
        <v>24373.58</v>
      </c>
      <c r="N531" s="3">
        <v>5</v>
      </c>
      <c r="O531" s="3">
        <f>Data[[#This Row],[Total_Price]]*(1-Data[[#This Row],[Discount]]/100)</f>
        <v>23154.901000000002</v>
      </c>
      <c r="P531" t="s">
        <v>72</v>
      </c>
      <c r="Q531" t="s">
        <v>21</v>
      </c>
      <c r="R531">
        <v>4</v>
      </c>
      <c r="S531">
        <v>2</v>
      </c>
      <c r="T531" s="2">
        <f>SUMIF(Q:Q,Data[[#This Row],[Order_Status]],O:O)</f>
        <v>40477276.296199858</v>
      </c>
    </row>
    <row r="532" spans="1:20" x14ac:dyDescent="0.3">
      <c r="A532" s="3">
        <v>500531</v>
      </c>
      <c r="B532" s="3">
        <v>10328</v>
      </c>
      <c r="C532" s="1">
        <v>46212</v>
      </c>
      <c r="D532" s="3">
        <v>43</v>
      </c>
      <c r="E532" t="s">
        <v>15</v>
      </c>
      <c r="F532" t="s">
        <v>45</v>
      </c>
      <c r="G532" t="s">
        <v>243</v>
      </c>
      <c r="H532" t="s">
        <v>48</v>
      </c>
      <c r="I532" t="s">
        <v>98</v>
      </c>
      <c r="J532" t="s">
        <v>172</v>
      </c>
      <c r="K532">
        <v>1</v>
      </c>
      <c r="L532" s="3">
        <v>294.26</v>
      </c>
      <c r="M532" s="3">
        <f>Data[[#This Row],[Quantity]]*Data[[#This Row],[Unit_Price]]</f>
        <v>294.26</v>
      </c>
      <c r="N532" s="3">
        <v>22</v>
      </c>
      <c r="O532" s="3">
        <f>Data[[#This Row],[Total_Price]]*(1-Data[[#This Row],[Discount]]/100)</f>
        <v>229.52279999999999</v>
      </c>
      <c r="P532" t="s">
        <v>41</v>
      </c>
      <c r="Q532" t="s">
        <v>66</v>
      </c>
      <c r="R532">
        <v>4</v>
      </c>
      <c r="S532">
        <v>0</v>
      </c>
      <c r="T532" s="2">
        <f>SUMIF(Q:Q,Data[[#This Row],[Order_Status]],O:O)</f>
        <v>3077928.2320000008</v>
      </c>
    </row>
    <row r="533" spans="1:20" x14ac:dyDescent="0.3">
      <c r="A533" s="3">
        <v>500532</v>
      </c>
      <c r="B533" s="3">
        <v>10276</v>
      </c>
      <c r="C533" s="1">
        <v>45809</v>
      </c>
      <c r="D533" s="3">
        <v>39</v>
      </c>
      <c r="E533" t="s">
        <v>26</v>
      </c>
      <c r="F533" t="s">
        <v>27</v>
      </c>
      <c r="G533" t="s">
        <v>230</v>
      </c>
      <c r="H533" t="s">
        <v>30</v>
      </c>
      <c r="I533" t="s">
        <v>76</v>
      </c>
      <c r="J533" t="s">
        <v>164</v>
      </c>
      <c r="K533">
        <v>2</v>
      </c>
      <c r="L533" s="3">
        <v>64581.53</v>
      </c>
      <c r="M533" s="3">
        <f>Data[[#This Row],[Quantity]]*Data[[#This Row],[Unit_Price]]</f>
        <v>129163.06</v>
      </c>
      <c r="N533" s="3">
        <v>19</v>
      </c>
      <c r="O533" s="3">
        <f>Data[[#This Row],[Total_Price]]*(1-Data[[#This Row],[Discount]]/100)</f>
        <v>104622.07860000001</v>
      </c>
      <c r="P533" t="s">
        <v>33</v>
      </c>
      <c r="Q533" t="s">
        <v>21</v>
      </c>
      <c r="R533">
        <v>5</v>
      </c>
      <c r="S533">
        <v>1</v>
      </c>
      <c r="T533" s="2">
        <f>SUMIF(Q:Q,Data[[#This Row],[Order_Status]],O:O)</f>
        <v>40477276.296199858</v>
      </c>
    </row>
    <row r="534" spans="1:20" x14ac:dyDescent="0.3">
      <c r="A534" s="3">
        <v>500533</v>
      </c>
      <c r="B534" s="3">
        <v>10072</v>
      </c>
      <c r="C534" s="1">
        <v>45876</v>
      </c>
      <c r="D534" s="3">
        <v>51</v>
      </c>
      <c r="E534" t="s">
        <v>26</v>
      </c>
      <c r="F534" t="s">
        <v>38</v>
      </c>
      <c r="G534" t="s">
        <v>236</v>
      </c>
      <c r="H534" t="s">
        <v>30</v>
      </c>
      <c r="I534" t="s">
        <v>31</v>
      </c>
      <c r="J534" t="s">
        <v>117</v>
      </c>
      <c r="K534">
        <v>2</v>
      </c>
      <c r="L534" s="3">
        <v>67842.52</v>
      </c>
      <c r="M534" s="3">
        <f>Data[[#This Row],[Quantity]]*Data[[#This Row],[Unit_Price]]</f>
        <v>135685.04</v>
      </c>
      <c r="N534" s="3">
        <v>25</v>
      </c>
      <c r="O534" s="3">
        <f>Data[[#This Row],[Total_Price]]*(1-Data[[#This Row],[Discount]]/100)</f>
        <v>101763.78</v>
      </c>
      <c r="P534" t="s">
        <v>41</v>
      </c>
      <c r="Q534" t="s">
        <v>21</v>
      </c>
      <c r="R534">
        <v>3</v>
      </c>
      <c r="S534">
        <v>7</v>
      </c>
      <c r="T534" s="2">
        <f>SUMIF(Q:Q,Data[[#This Row],[Order_Status]],O:O)</f>
        <v>40477276.296199858</v>
      </c>
    </row>
    <row r="535" spans="1:20" x14ac:dyDescent="0.3">
      <c r="A535" s="3">
        <v>500534</v>
      </c>
      <c r="B535" s="3">
        <v>10518</v>
      </c>
      <c r="C535" s="1">
        <v>45671</v>
      </c>
      <c r="D535" s="3">
        <v>23</v>
      </c>
      <c r="E535" t="s">
        <v>15</v>
      </c>
      <c r="F535" t="s">
        <v>34</v>
      </c>
      <c r="G535" t="s">
        <v>243</v>
      </c>
      <c r="H535" t="s">
        <v>23</v>
      </c>
      <c r="I535" t="s">
        <v>28</v>
      </c>
      <c r="J535" t="s">
        <v>150</v>
      </c>
      <c r="K535">
        <v>1</v>
      </c>
      <c r="L535" s="3">
        <v>3890.61</v>
      </c>
      <c r="M535" s="3">
        <f>Data[[#This Row],[Quantity]]*Data[[#This Row],[Unit_Price]]</f>
        <v>3890.61</v>
      </c>
      <c r="N535" s="3">
        <v>17</v>
      </c>
      <c r="O535" s="3">
        <f>Data[[#This Row],[Total_Price]]*(1-Data[[#This Row],[Discount]]/100)</f>
        <v>3229.2062999999998</v>
      </c>
      <c r="P535" t="s">
        <v>33</v>
      </c>
      <c r="Q535" t="s">
        <v>44</v>
      </c>
      <c r="R535">
        <v>1</v>
      </c>
      <c r="S535">
        <v>2</v>
      </c>
      <c r="T535" s="2">
        <f>SUMIF(Q:Q,Data[[#This Row],[Order_Status]],O:O)</f>
        <v>1813400.6490999996</v>
      </c>
    </row>
    <row r="536" spans="1:20" x14ac:dyDescent="0.3">
      <c r="A536" s="3">
        <v>500535</v>
      </c>
      <c r="B536" s="3">
        <v>10975</v>
      </c>
      <c r="C536" s="1">
        <v>45681</v>
      </c>
      <c r="D536" s="3">
        <v>29</v>
      </c>
      <c r="E536" t="s">
        <v>26</v>
      </c>
      <c r="F536" t="s">
        <v>45</v>
      </c>
      <c r="G536" t="s">
        <v>243</v>
      </c>
      <c r="H536" t="s">
        <v>35</v>
      </c>
      <c r="I536" t="s">
        <v>64</v>
      </c>
      <c r="J536" t="s">
        <v>65</v>
      </c>
      <c r="K536">
        <v>1</v>
      </c>
      <c r="L536" s="3">
        <v>1285.92</v>
      </c>
      <c r="M536" s="3">
        <f>Data[[#This Row],[Quantity]]*Data[[#This Row],[Unit_Price]]</f>
        <v>1285.92</v>
      </c>
      <c r="N536" s="3">
        <v>21</v>
      </c>
      <c r="O536" s="3">
        <f>Data[[#This Row],[Total_Price]]*(1-Data[[#This Row],[Discount]]/100)</f>
        <v>1015.8768000000001</v>
      </c>
      <c r="P536" t="s">
        <v>33</v>
      </c>
      <c r="Q536" t="s">
        <v>21</v>
      </c>
      <c r="R536">
        <v>4</v>
      </c>
      <c r="S536">
        <v>4</v>
      </c>
      <c r="T536" s="2">
        <f>SUMIF(Q:Q,Data[[#This Row],[Order_Status]],O:O)</f>
        <v>40477276.296199858</v>
      </c>
    </row>
    <row r="537" spans="1:20" x14ac:dyDescent="0.3">
      <c r="A537" s="3">
        <v>500536</v>
      </c>
      <c r="B537" s="3">
        <v>10288</v>
      </c>
      <c r="C537" s="1">
        <v>45781</v>
      </c>
      <c r="D537" s="3">
        <v>40</v>
      </c>
      <c r="E537" t="s">
        <v>26</v>
      </c>
      <c r="F537" t="s">
        <v>67</v>
      </c>
      <c r="G537" t="s">
        <v>235</v>
      </c>
      <c r="H537" t="s">
        <v>35</v>
      </c>
      <c r="I537" t="s">
        <v>112</v>
      </c>
      <c r="J537" t="s">
        <v>121</v>
      </c>
      <c r="K537">
        <v>1</v>
      </c>
      <c r="L537" s="3">
        <v>8313.76</v>
      </c>
      <c r="M537" s="3">
        <f>Data[[#This Row],[Quantity]]*Data[[#This Row],[Unit_Price]]</f>
        <v>8313.76</v>
      </c>
      <c r="N537" s="3">
        <v>21</v>
      </c>
      <c r="O537" s="3">
        <f>Data[[#This Row],[Total_Price]]*(1-Data[[#This Row],[Discount]]/100)</f>
        <v>6567.8704000000007</v>
      </c>
      <c r="P537" t="s">
        <v>51</v>
      </c>
      <c r="Q537" t="s">
        <v>21</v>
      </c>
      <c r="R537">
        <v>5</v>
      </c>
      <c r="S537">
        <v>2</v>
      </c>
      <c r="T537" s="2">
        <f>SUMIF(Q:Q,Data[[#This Row],[Order_Status]],O:O)</f>
        <v>40477276.296199858</v>
      </c>
    </row>
    <row r="538" spans="1:20" x14ac:dyDescent="0.3">
      <c r="A538" s="3">
        <v>500537</v>
      </c>
      <c r="B538" s="3">
        <v>11122</v>
      </c>
      <c r="C538" s="1">
        <v>45985</v>
      </c>
      <c r="D538" s="3">
        <v>47</v>
      </c>
      <c r="E538" t="s">
        <v>26</v>
      </c>
      <c r="F538" t="s">
        <v>38</v>
      </c>
      <c r="G538" t="s">
        <v>236</v>
      </c>
      <c r="H538" t="s">
        <v>85</v>
      </c>
      <c r="I538" t="s">
        <v>166</v>
      </c>
      <c r="J538" t="s">
        <v>189</v>
      </c>
      <c r="K538">
        <v>1</v>
      </c>
      <c r="L538" s="3">
        <v>481.71</v>
      </c>
      <c r="M538" s="3">
        <f>Data[[#This Row],[Quantity]]*Data[[#This Row],[Unit_Price]]</f>
        <v>481.71</v>
      </c>
      <c r="N538" s="3">
        <v>14</v>
      </c>
      <c r="O538" s="3">
        <f>Data[[#This Row],[Total_Price]]*(1-Data[[#This Row],[Discount]]/100)</f>
        <v>414.2706</v>
      </c>
      <c r="P538" t="s">
        <v>20</v>
      </c>
      <c r="Q538" t="s">
        <v>21</v>
      </c>
      <c r="R538">
        <v>4</v>
      </c>
      <c r="S538">
        <v>4</v>
      </c>
      <c r="T538" s="2">
        <f>SUMIF(Q:Q,Data[[#This Row],[Order_Status]],O:O)</f>
        <v>40477276.296199858</v>
      </c>
    </row>
    <row r="539" spans="1:20" x14ac:dyDescent="0.3">
      <c r="A539" s="3">
        <v>500538</v>
      </c>
      <c r="B539" s="3">
        <v>10941</v>
      </c>
      <c r="C539" s="1">
        <v>45879</v>
      </c>
      <c r="D539" s="3">
        <v>20</v>
      </c>
      <c r="E539" t="s">
        <v>26</v>
      </c>
      <c r="F539" t="s">
        <v>27</v>
      </c>
      <c r="G539" t="s">
        <v>230</v>
      </c>
      <c r="H539" t="s">
        <v>48</v>
      </c>
      <c r="I539" t="s">
        <v>49</v>
      </c>
      <c r="J539" t="s">
        <v>56</v>
      </c>
      <c r="K539">
        <v>1</v>
      </c>
      <c r="L539" s="3">
        <v>709.49</v>
      </c>
      <c r="M539" s="3">
        <f>Data[[#This Row],[Quantity]]*Data[[#This Row],[Unit_Price]]</f>
        <v>709.49</v>
      </c>
      <c r="N539" s="3">
        <v>23</v>
      </c>
      <c r="O539" s="3">
        <f>Data[[#This Row],[Total_Price]]*(1-Data[[#This Row],[Discount]]/100)</f>
        <v>546.30730000000005</v>
      </c>
      <c r="P539" t="s">
        <v>51</v>
      </c>
      <c r="Q539" t="s">
        <v>66</v>
      </c>
      <c r="R539">
        <v>5</v>
      </c>
      <c r="S539">
        <v>0</v>
      </c>
      <c r="T539" s="2">
        <f>SUMIF(Q:Q,Data[[#This Row],[Order_Status]],O:O)</f>
        <v>3077928.2320000008</v>
      </c>
    </row>
    <row r="540" spans="1:20" x14ac:dyDescent="0.3">
      <c r="A540" s="3">
        <v>500539</v>
      </c>
      <c r="B540" s="3">
        <v>11051</v>
      </c>
      <c r="C540" s="1">
        <v>46171</v>
      </c>
      <c r="D540" s="3">
        <v>27</v>
      </c>
      <c r="E540" t="s">
        <v>15</v>
      </c>
      <c r="F540" t="s">
        <v>16</v>
      </c>
      <c r="G540" t="s">
        <v>228</v>
      </c>
      <c r="H540" t="s">
        <v>23</v>
      </c>
      <c r="I540" t="s">
        <v>28</v>
      </c>
      <c r="J540" t="s">
        <v>43</v>
      </c>
      <c r="K540">
        <v>1</v>
      </c>
      <c r="L540" s="3">
        <v>5081.03</v>
      </c>
      <c r="M540" s="3">
        <f>Data[[#This Row],[Quantity]]*Data[[#This Row],[Unit_Price]]</f>
        <v>5081.03</v>
      </c>
      <c r="N540" s="3">
        <v>27</v>
      </c>
      <c r="O540" s="3">
        <f>Data[[#This Row],[Total_Price]]*(1-Data[[#This Row],[Discount]]/100)</f>
        <v>3709.1518999999998</v>
      </c>
      <c r="P540" t="s">
        <v>33</v>
      </c>
      <c r="Q540" t="s">
        <v>21</v>
      </c>
      <c r="R540">
        <v>5</v>
      </c>
      <c r="S540">
        <v>1</v>
      </c>
      <c r="T540" s="2">
        <f>SUMIF(Q:Q,Data[[#This Row],[Order_Status]],O:O)</f>
        <v>40477276.296199858</v>
      </c>
    </row>
    <row r="541" spans="1:20" x14ac:dyDescent="0.3">
      <c r="A541" s="3">
        <v>500540</v>
      </c>
      <c r="B541" s="3">
        <v>10722</v>
      </c>
      <c r="C541" s="1">
        <v>45841</v>
      </c>
      <c r="D541" s="3">
        <v>15</v>
      </c>
      <c r="E541" t="s">
        <v>26</v>
      </c>
      <c r="F541" t="s">
        <v>45</v>
      </c>
      <c r="G541" t="s">
        <v>243</v>
      </c>
      <c r="H541" t="s">
        <v>48</v>
      </c>
      <c r="I541" t="s">
        <v>98</v>
      </c>
      <c r="J541" t="s">
        <v>99</v>
      </c>
      <c r="K541">
        <v>1</v>
      </c>
      <c r="L541" s="3">
        <v>380.96</v>
      </c>
      <c r="M541" s="3">
        <f>Data[[#This Row],[Quantity]]*Data[[#This Row],[Unit_Price]]</f>
        <v>380.96</v>
      </c>
      <c r="N541" s="3">
        <v>22</v>
      </c>
      <c r="O541" s="3">
        <f>Data[[#This Row],[Total_Price]]*(1-Data[[#This Row],[Discount]]/100)</f>
        <v>297.14879999999999</v>
      </c>
      <c r="P541" t="s">
        <v>41</v>
      </c>
      <c r="Q541" t="s">
        <v>21</v>
      </c>
      <c r="R541">
        <v>4</v>
      </c>
      <c r="S541">
        <v>1</v>
      </c>
      <c r="T541" s="2">
        <f>SUMIF(Q:Q,Data[[#This Row],[Order_Status]],O:O)</f>
        <v>40477276.296199858</v>
      </c>
    </row>
    <row r="542" spans="1:20" x14ac:dyDescent="0.3">
      <c r="A542" s="3">
        <v>500541</v>
      </c>
      <c r="B542" s="3">
        <v>10136</v>
      </c>
      <c r="C542" s="1">
        <v>45840</v>
      </c>
      <c r="D542" s="3">
        <v>51</v>
      </c>
      <c r="E542" t="s">
        <v>15</v>
      </c>
      <c r="F542" t="s">
        <v>27</v>
      </c>
      <c r="G542" t="s">
        <v>230</v>
      </c>
      <c r="H542" t="s">
        <v>83</v>
      </c>
      <c r="I542" t="s">
        <v>162</v>
      </c>
      <c r="J542" t="s">
        <v>197</v>
      </c>
      <c r="K542">
        <v>2</v>
      </c>
      <c r="L542" s="3">
        <v>303.48</v>
      </c>
      <c r="M542" s="3">
        <f>Data[[#This Row],[Quantity]]*Data[[#This Row],[Unit_Price]]</f>
        <v>606.96</v>
      </c>
      <c r="N542" s="3">
        <v>26</v>
      </c>
      <c r="O542" s="3">
        <f>Data[[#This Row],[Total_Price]]*(1-Data[[#This Row],[Discount]]/100)</f>
        <v>449.15040000000005</v>
      </c>
      <c r="P542" t="s">
        <v>20</v>
      </c>
      <c r="Q542" t="s">
        <v>21</v>
      </c>
      <c r="R542">
        <v>5</v>
      </c>
      <c r="S542">
        <v>3</v>
      </c>
      <c r="T542" s="2">
        <f>SUMIF(Q:Q,Data[[#This Row],[Order_Status]],O:O)</f>
        <v>40477276.296199858</v>
      </c>
    </row>
    <row r="543" spans="1:20" x14ac:dyDescent="0.3">
      <c r="A543" s="3">
        <v>500542</v>
      </c>
      <c r="B543" s="3">
        <v>10053</v>
      </c>
      <c r="C543" s="1">
        <v>46089</v>
      </c>
      <c r="D543" s="3">
        <v>27</v>
      </c>
      <c r="E543" t="s">
        <v>26</v>
      </c>
      <c r="F543" t="s">
        <v>52</v>
      </c>
      <c r="G543" t="s">
        <v>240</v>
      </c>
      <c r="H543" t="s">
        <v>30</v>
      </c>
      <c r="I543" t="s">
        <v>46</v>
      </c>
      <c r="J543" t="s">
        <v>143</v>
      </c>
      <c r="K543">
        <v>1</v>
      </c>
      <c r="L543" s="3">
        <v>3515.28</v>
      </c>
      <c r="M543" s="3">
        <f>Data[[#This Row],[Quantity]]*Data[[#This Row],[Unit_Price]]</f>
        <v>3515.28</v>
      </c>
      <c r="N543" s="3">
        <v>14</v>
      </c>
      <c r="O543" s="3">
        <f>Data[[#This Row],[Total_Price]]*(1-Data[[#This Row],[Discount]]/100)</f>
        <v>3023.1408000000001</v>
      </c>
      <c r="P543" t="s">
        <v>20</v>
      </c>
      <c r="Q543" t="s">
        <v>21</v>
      </c>
      <c r="R543">
        <v>5</v>
      </c>
      <c r="S543">
        <v>3</v>
      </c>
      <c r="T543" s="2">
        <f>SUMIF(Q:Q,Data[[#This Row],[Order_Status]],O:O)</f>
        <v>40477276.296199858</v>
      </c>
    </row>
    <row r="544" spans="1:20" x14ac:dyDescent="0.3">
      <c r="A544" s="3">
        <v>500543</v>
      </c>
      <c r="B544" s="3">
        <v>10560</v>
      </c>
      <c r="C544" s="1">
        <v>46036</v>
      </c>
      <c r="D544" s="3">
        <v>29</v>
      </c>
      <c r="E544" t="s">
        <v>15</v>
      </c>
      <c r="F544" t="s">
        <v>73</v>
      </c>
      <c r="G544" t="s">
        <v>229</v>
      </c>
      <c r="H544" t="s">
        <v>30</v>
      </c>
      <c r="I544" t="s">
        <v>31</v>
      </c>
      <c r="J544" t="s">
        <v>32</v>
      </c>
      <c r="K544">
        <v>1</v>
      </c>
      <c r="L544" s="3">
        <v>24754.35</v>
      </c>
      <c r="M544" s="3">
        <f>Data[[#This Row],[Quantity]]*Data[[#This Row],[Unit_Price]]</f>
        <v>24754.35</v>
      </c>
      <c r="N544" s="3">
        <v>18</v>
      </c>
      <c r="O544" s="3">
        <f>Data[[#This Row],[Total_Price]]*(1-Data[[#This Row],[Discount]]/100)</f>
        <v>20298.566999999999</v>
      </c>
      <c r="P544" t="s">
        <v>20</v>
      </c>
      <c r="Q544" t="s">
        <v>21</v>
      </c>
      <c r="R544">
        <v>4</v>
      </c>
      <c r="S544">
        <v>2</v>
      </c>
      <c r="T544" s="2">
        <f>SUMIF(Q:Q,Data[[#This Row],[Order_Status]],O:O)</f>
        <v>40477276.296199858</v>
      </c>
    </row>
    <row r="545" spans="1:20" x14ac:dyDescent="0.3">
      <c r="A545" s="3">
        <v>500544</v>
      </c>
      <c r="B545" s="3">
        <v>10198</v>
      </c>
      <c r="C545" s="1">
        <v>45751</v>
      </c>
      <c r="D545" s="3">
        <v>36</v>
      </c>
      <c r="E545" t="s">
        <v>26</v>
      </c>
      <c r="F545" t="s">
        <v>88</v>
      </c>
      <c r="G545" t="s">
        <v>241</v>
      </c>
      <c r="H545" t="s">
        <v>30</v>
      </c>
      <c r="I545" t="s">
        <v>31</v>
      </c>
      <c r="J545" t="s">
        <v>94</v>
      </c>
      <c r="K545">
        <v>2</v>
      </c>
      <c r="L545" s="3">
        <v>39196.199999999997</v>
      </c>
      <c r="M545" s="3">
        <f>Data[[#This Row],[Quantity]]*Data[[#This Row],[Unit_Price]]</f>
        <v>78392.399999999994</v>
      </c>
      <c r="N545" s="3">
        <v>17</v>
      </c>
      <c r="O545" s="3">
        <f>Data[[#This Row],[Total_Price]]*(1-Data[[#This Row],[Discount]]/100)</f>
        <v>65065.691999999995</v>
      </c>
      <c r="P545" t="s">
        <v>20</v>
      </c>
      <c r="Q545" t="s">
        <v>21</v>
      </c>
      <c r="R545">
        <v>4</v>
      </c>
      <c r="S545">
        <v>3</v>
      </c>
      <c r="T545" s="2">
        <f>SUMIF(Q:Q,Data[[#This Row],[Order_Status]],O:O)</f>
        <v>40477276.296199858</v>
      </c>
    </row>
    <row r="546" spans="1:20" x14ac:dyDescent="0.3">
      <c r="A546" s="3">
        <v>500545</v>
      </c>
      <c r="B546" s="3">
        <v>10135</v>
      </c>
      <c r="C546" s="1">
        <v>46031</v>
      </c>
      <c r="D546" s="3">
        <v>24</v>
      </c>
      <c r="E546" t="s">
        <v>15</v>
      </c>
      <c r="F546" t="s">
        <v>42</v>
      </c>
      <c r="G546" t="s">
        <v>230</v>
      </c>
      <c r="H546" t="s">
        <v>48</v>
      </c>
      <c r="I546" t="s">
        <v>98</v>
      </c>
      <c r="J546" t="s">
        <v>134</v>
      </c>
      <c r="K546">
        <v>1</v>
      </c>
      <c r="L546" s="3">
        <v>573.66</v>
      </c>
      <c r="M546" s="3">
        <f>Data[[#This Row],[Quantity]]*Data[[#This Row],[Unit_Price]]</f>
        <v>573.66</v>
      </c>
      <c r="N546" s="3">
        <v>2</v>
      </c>
      <c r="O546" s="3">
        <f>Data[[#This Row],[Total_Price]]*(1-Data[[#This Row],[Discount]]/100)</f>
        <v>562.18679999999995</v>
      </c>
      <c r="P546" t="s">
        <v>20</v>
      </c>
      <c r="Q546" t="s">
        <v>21</v>
      </c>
      <c r="R546">
        <v>4</v>
      </c>
      <c r="S546">
        <v>1</v>
      </c>
      <c r="T546" s="2">
        <f>SUMIF(Q:Q,Data[[#This Row],[Order_Status]],O:O)</f>
        <v>40477276.296199858</v>
      </c>
    </row>
    <row r="547" spans="1:20" x14ac:dyDescent="0.3">
      <c r="A547" s="3">
        <v>500546</v>
      </c>
      <c r="B547" s="3">
        <v>10754</v>
      </c>
      <c r="C547" s="1">
        <v>46177</v>
      </c>
      <c r="D547" s="3">
        <v>46</v>
      </c>
      <c r="E547" t="s">
        <v>26</v>
      </c>
      <c r="F547" t="s">
        <v>22</v>
      </c>
      <c r="G547" t="s">
        <v>238</v>
      </c>
      <c r="H547" t="s">
        <v>30</v>
      </c>
      <c r="I547" t="s">
        <v>31</v>
      </c>
      <c r="J547" t="s">
        <v>94</v>
      </c>
      <c r="K547">
        <v>2</v>
      </c>
      <c r="L547" s="3">
        <v>41007.980000000003</v>
      </c>
      <c r="M547" s="3">
        <f>Data[[#This Row],[Quantity]]*Data[[#This Row],[Unit_Price]]</f>
        <v>82015.960000000006</v>
      </c>
      <c r="N547" s="3">
        <v>25</v>
      </c>
      <c r="O547" s="3">
        <f>Data[[#This Row],[Total_Price]]*(1-Data[[#This Row],[Discount]]/100)</f>
        <v>61511.97</v>
      </c>
      <c r="P547" t="s">
        <v>33</v>
      </c>
      <c r="Q547" t="s">
        <v>21</v>
      </c>
      <c r="R547">
        <v>3</v>
      </c>
      <c r="S547">
        <v>4</v>
      </c>
      <c r="T547" s="2">
        <f>SUMIF(Q:Q,Data[[#This Row],[Order_Status]],O:O)</f>
        <v>40477276.296199858</v>
      </c>
    </row>
    <row r="548" spans="1:20" x14ac:dyDescent="0.3">
      <c r="A548" s="3">
        <v>500547</v>
      </c>
      <c r="B548" s="3">
        <v>11396</v>
      </c>
      <c r="C548" s="1">
        <v>46220</v>
      </c>
      <c r="D548" s="3">
        <v>36</v>
      </c>
      <c r="E548" t="s">
        <v>26</v>
      </c>
      <c r="F548" t="s">
        <v>145</v>
      </c>
      <c r="G548" t="s">
        <v>243</v>
      </c>
      <c r="H548" t="s">
        <v>23</v>
      </c>
      <c r="I548" t="s">
        <v>59</v>
      </c>
      <c r="J548" t="s">
        <v>146</v>
      </c>
      <c r="K548">
        <v>2</v>
      </c>
      <c r="L548" s="3">
        <v>1687.64</v>
      </c>
      <c r="M548" s="3">
        <f>Data[[#This Row],[Quantity]]*Data[[#This Row],[Unit_Price]]</f>
        <v>3375.28</v>
      </c>
      <c r="N548" s="3">
        <v>22</v>
      </c>
      <c r="O548" s="3">
        <f>Data[[#This Row],[Total_Price]]*(1-Data[[#This Row],[Discount]]/100)</f>
        <v>2632.7184000000002</v>
      </c>
      <c r="P548" t="s">
        <v>51</v>
      </c>
      <c r="Q548" t="s">
        <v>21</v>
      </c>
      <c r="R548">
        <v>5</v>
      </c>
      <c r="S548">
        <v>3</v>
      </c>
      <c r="T548" s="2">
        <f>SUMIF(Q:Q,Data[[#This Row],[Order_Status]],O:O)</f>
        <v>40477276.296199858</v>
      </c>
    </row>
    <row r="549" spans="1:20" x14ac:dyDescent="0.3">
      <c r="A549" s="3">
        <v>500548</v>
      </c>
      <c r="B549" s="3">
        <v>11327</v>
      </c>
      <c r="C549" s="1">
        <v>45729</v>
      </c>
      <c r="D549" s="3">
        <v>24</v>
      </c>
      <c r="E549" t="s">
        <v>26</v>
      </c>
      <c r="F549" t="s">
        <v>34</v>
      </c>
      <c r="G549" t="s">
        <v>243</v>
      </c>
      <c r="H549" t="s">
        <v>83</v>
      </c>
      <c r="I549" t="s">
        <v>141</v>
      </c>
      <c r="J549" t="s">
        <v>142</v>
      </c>
      <c r="K549">
        <v>2</v>
      </c>
      <c r="L549" s="3">
        <v>2092.2800000000002</v>
      </c>
      <c r="M549" s="3">
        <f>Data[[#This Row],[Quantity]]*Data[[#This Row],[Unit_Price]]</f>
        <v>4184.5600000000004</v>
      </c>
      <c r="N549" s="3">
        <v>21</v>
      </c>
      <c r="O549" s="3">
        <f>Data[[#This Row],[Total_Price]]*(1-Data[[#This Row],[Discount]]/100)</f>
        <v>3305.8024000000005</v>
      </c>
      <c r="P549" t="s">
        <v>33</v>
      </c>
      <c r="Q549" t="s">
        <v>21</v>
      </c>
      <c r="R549">
        <v>5</v>
      </c>
      <c r="S549">
        <v>2</v>
      </c>
      <c r="T549" s="2">
        <f>SUMIF(Q:Q,Data[[#This Row],[Order_Status]],O:O)</f>
        <v>40477276.296199858</v>
      </c>
    </row>
    <row r="550" spans="1:20" x14ac:dyDescent="0.3">
      <c r="A550" s="3">
        <v>500549</v>
      </c>
      <c r="B550" s="3">
        <v>11155</v>
      </c>
      <c r="C550" s="1">
        <v>46014</v>
      </c>
      <c r="D550" s="3">
        <v>52</v>
      </c>
      <c r="E550" t="s">
        <v>26</v>
      </c>
      <c r="F550" t="s">
        <v>78</v>
      </c>
      <c r="G550" t="s">
        <v>242</v>
      </c>
      <c r="H550" t="s">
        <v>85</v>
      </c>
      <c r="I550" t="s">
        <v>166</v>
      </c>
      <c r="J550" t="s">
        <v>181</v>
      </c>
      <c r="K550">
        <v>1</v>
      </c>
      <c r="L550" s="3">
        <v>416.62</v>
      </c>
      <c r="M550" s="3">
        <f>Data[[#This Row],[Quantity]]*Data[[#This Row],[Unit_Price]]</f>
        <v>416.62</v>
      </c>
      <c r="N550" s="3">
        <v>17</v>
      </c>
      <c r="O550" s="3">
        <f>Data[[#This Row],[Total_Price]]*(1-Data[[#This Row],[Discount]]/100)</f>
        <v>345.7946</v>
      </c>
      <c r="P550" t="s">
        <v>51</v>
      </c>
      <c r="Q550" t="s">
        <v>21</v>
      </c>
      <c r="R550">
        <v>4</v>
      </c>
      <c r="S550">
        <v>3</v>
      </c>
      <c r="T550" s="2">
        <f>SUMIF(Q:Q,Data[[#This Row],[Order_Status]],O:O)</f>
        <v>40477276.296199858</v>
      </c>
    </row>
    <row r="551" spans="1:20" x14ac:dyDescent="0.3">
      <c r="A551" s="3">
        <v>500550</v>
      </c>
      <c r="B551" s="3">
        <v>10293</v>
      </c>
      <c r="C551" s="1">
        <v>46241</v>
      </c>
      <c r="D551" s="3">
        <v>28</v>
      </c>
      <c r="E551" t="s">
        <v>26</v>
      </c>
      <c r="F551" t="s">
        <v>61</v>
      </c>
      <c r="G551" t="s">
        <v>239</v>
      </c>
      <c r="H551" t="s">
        <v>83</v>
      </c>
      <c r="I551" t="s">
        <v>132</v>
      </c>
      <c r="J551" t="s">
        <v>191</v>
      </c>
      <c r="K551">
        <v>4</v>
      </c>
      <c r="L551" s="3">
        <v>3478.74</v>
      </c>
      <c r="M551" s="3">
        <f>Data[[#This Row],[Quantity]]*Data[[#This Row],[Unit_Price]]</f>
        <v>13914.96</v>
      </c>
      <c r="N551" s="3">
        <v>5</v>
      </c>
      <c r="O551" s="3">
        <f>Data[[#This Row],[Total_Price]]*(1-Data[[#This Row],[Discount]]/100)</f>
        <v>13219.211999999998</v>
      </c>
      <c r="P551" t="s">
        <v>33</v>
      </c>
      <c r="Q551" t="s">
        <v>21</v>
      </c>
      <c r="R551">
        <v>4</v>
      </c>
      <c r="S551">
        <v>1</v>
      </c>
      <c r="T551" s="2">
        <f>SUMIF(Q:Q,Data[[#This Row],[Order_Status]],O:O)</f>
        <v>40477276.296199858</v>
      </c>
    </row>
    <row r="552" spans="1:20" x14ac:dyDescent="0.3">
      <c r="A552" s="3">
        <v>500551</v>
      </c>
      <c r="B552" s="3">
        <v>10618</v>
      </c>
      <c r="C552" s="1">
        <v>45764</v>
      </c>
      <c r="D552" s="3">
        <v>42</v>
      </c>
      <c r="E552" t="s">
        <v>15</v>
      </c>
      <c r="F552" t="s">
        <v>102</v>
      </c>
      <c r="G552" t="s">
        <v>245</v>
      </c>
      <c r="H552" t="s">
        <v>23</v>
      </c>
      <c r="I552" t="s">
        <v>24</v>
      </c>
      <c r="J552" t="s">
        <v>173</v>
      </c>
      <c r="K552">
        <v>1</v>
      </c>
      <c r="L552" s="3">
        <v>2301.7399999999998</v>
      </c>
      <c r="M552" s="3">
        <f>Data[[#This Row],[Quantity]]*Data[[#This Row],[Unit_Price]]</f>
        <v>2301.7399999999998</v>
      </c>
      <c r="N552" s="3">
        <v>25</v>
      </c>
      <c r="O552" s="3">
        <f>Data[[#This Row],[Total_Price]]*(1-Data[[#This Row],[Discount]]/100)</f>
        <v>1726.3049999999998</v>
      </c>
      <c r="P552" t="s">
        <v>33</v>
      </c>
      <c r="Q552" t="s">
        <v>21</v>
      </c>
      <c r="R552">
        <v>4</v>
      </c>
      <c r="S552">
        <v>6</v>
      </c>
      <c r="T552" s="2">
        <f>SUMIF(Q:Q,Data[[#This Row],[Order_Status]],O:O)</f>
        <v>40477276.296199858</v>
      </c>
    </row>
    <row r="553" spans="1:20" x14ac:dyDescent="0.3">
      <c r="A553" s="3">
        <v>500552</v>
      </c>
      <c r="B553" s="3">
        <v>10245</v>
      </c>
      <c r="C553" s="1">
        <v>45957</v>
      </c>
      <c r="D553" s="3">
        <v>21</v>
      </c>
      <c r="E553" t="s">
        <v>15</v>
      </c>
      <c r="F553" t="s">
        <v>128</v>
      </c>
      <c r="G553" t="s">
        <v>233</v>
      </c>
      <c r="H553" t="s">
        <v>23</v>
      </c>
      <c r="I553" t="s">
        <v>70</v>
      </c>
      <c r="J553" t="s">
        <v>97</v>
      </c>
      <c r="K553">
        <v>1</v>
      </c>
      <c r="L553" s="3">
        <v>2038.88</v>
      </c>
      <c r="M553" s="3">
        <f>Data[[#This Row],[Quantity]]*Data[[#This Row],[Unit_Price]]</f>
        <v>2038.88</v>
      </c>
      <c r="N553" s="3">
        <v>28</v>
      </c>
      <c r="O553" s="3">
        <f>Data[[#This Row],[Total_Price]]*(1-Data[[#This Row],[Discount]]/100)</f>
        <v>1467.9936</v>
      </c>
      <c r="P553" t="s">
        <v>33</v>
      </c>
      <c r="Q553" t="s">
        <v>21</v>
      </c>
      <c r="R553">
        <v>4</v>
      </c>
      <c r="S553">
        <v>3</v>
      </c>
      <c r="T553" s="2">
        <f>SUMIF(Q:Q,Data[[#This Row],[Order_Status]],O:O)</f>
        <v>40477276.296199858</v>
      </c>
    </row>
    <row r="554" spans="1:20" x14ac:dyDescent="0.3">
      <c r="A554" s="3">
        <v>500553</v>
      </c>
      <c r="B554" s="3">
        <v>10016</v>
      </c>
      <c r="C554" s="1">
        <v>45702</v>
      </c>
      <c r="D554" s="3">
        <v>28</v>
      </c>
      <c r="E554" t="s">
        <v>135</v>
      </c>
      <c r="F554" t="s">
        <v>27</v>
      </c>
      <c r="G554" t="s">
        <v>230</v>
      </c>
      <c r="H554" t="s">
        <v>85</v>
      </c>
      <c r="I554" t="s">
        <v>170</v>
      </c>
      <c r="J554" t="s">
        <v>171</v>
      </c>
      <c r="K554">
        <v>4</v>
      </c>
      <c r="L554" s="3">
        <v>664.48</v>
      </c>
      <c r="M554" s="3">
        <f>Data[[#This Row],[Quantity]]*Data[[#This Row],[Unit_Price]]</f>
        <v>2657.92</v>
      </c>
      <c r="N554" s="3">
        <v>29</v>
      </c>
      <c r="O554" s="3">
        <f>Data[[#This Row],[Total_Price]]*(1-Data[[#This Row],[Discount]]/100)</f>
        <v>1887.1232</v>
      </c>
      <c r="P554" t="s">
        <v>33</v>
      </c>
      <c r="Q554" t="s">
        <v>21</v>
      </c>
      <c r="R554">
        <v>5</v>
      </c>
      <c r="S554">
        <v>5</v>
      </c>
      <c r="T554" s="2">
        <f>SUMIF(Q:Q,Data[[#This Row],[Order_Status]],O:O)</f>
        <v>40477276.296199858</v>
      </c>
    </row>
    <row r="555" spans="1:20" x14ac:dyDescent="0.3">
      <c r="A555" s="3">
        <v>500554</v>
      </c>
      <c r="B555" s="3">
        <v>10851</v>
      </c>
      <c r="C555" s="1">
        <v>46099</v>
      </c>
      <c r="D555" s="3">
        <v>27</v>
      </c>
      <c r="E555" t="s">
        <v>15</v>
      </c>
      <c r="F555" t="s">
        <v>157</v>
      </c>
      <c r="G555" t="s">
        <v>237</v>
      </c>
      <c r="H555" t="s">
        <v>30</v>
      </c>
      <c r="I555" t="s">
        <v>39</v>
      </c>
      <c r="J555" t="s">
        <v>109</v>
      </c>
      <c r="K555">
        <v>1</v>
      </c>
      <c r="L555" s="3">
        <v>1416.47</v>
      </c>
      <c r="M555" s="3">
        <f>Data[[#This Row],[Quantity]]*Data[[#This Row],[Unit_Price]]</f>
        <v>1416.47</v>
      </c>
      <c r="N555" s="3">
        <v>3</v>
      </c>
      <c r="O555" s="3">
        <f>Data[[#This Row],[Total_Price]]*(1-Data[[#This Row],[Discount]]/100)</f>
        <v>1373.9758999999999</v>
      </c>
      <c r="P555" t="s">
        <v>20</v>
      </c>
      <c r="Q555" t="s">
        <v>21</v>
      </c>
      <c r="R555">
        <v>5</v>
      </c>
      <c r="S555">
        <v>4</v>
      </c>
      <c r="T555" s="2">
        <f>SUMIF(Q:Q,Data[[#This Row],[Order_Status]],O:O)</f>
        <v>40477276.296199858</v>
      </c>
    </row>
    <row r="556" spans="1:20" x14ac:dyDescent="0.3">
      <c r="A556" s="3">
        <v>500555</v>
      </c>
      <c r="B556" s="3">
        <v>10695</v>
      </c>
      <c r="C556" s="1">
        <v>45994</v>
      </c>
      <c r="D556" s="3">
        <v>41</v>
      </c>
      <c r="E556" t="s">
        <v>26</v>
      </c>
      <c r="F556" t="s">
        <v>22</v>
      </c>
      <c r="G556" t="s">
        <v>238</v>
      </c>
      <c r="H556" t="s">
        <v>17</v>
      </c>
      <c r="I556" t="s">
        <v>89</v>
      </c>
      <c r="J556" t="s">
        <v>175</v>
      </c>
      <c r="K556">
        <v>1</v>
      </c>
      <c r="L556" s="3">
        <v>666.2</v>
      </c>
      <c r="M556" s="3">
        <f>Data[[#This Row],[Quantity]]*Data[[#This Row],[Unit_Price]]</f>
        <v>666.2</v>
      </c>
      <c r="N556" s="3">
        <v>16</v>
      </c>
      <c r="O556" s="3">
        <f>Data[[#This Row],[Total_Price]]*(1-Data[[#This Row],[Discount]]/100)</f>
        <v>559.60800000000006</v>
      </c>
      <c r="P556" t="s">
        <v>33</v>
      </c>
      <c r="Q556" t="s">
        <v>21</v>
      </c>
      <c r="R556">
        <v>4</v>
      </c>
      <c r="S556">
        <v>2</v>
      </c>
      <c r="T556" s="2">
        <f>SUMIF(Q:Q,Data[[#This Row],[Order_Status]],O:O)</f>
        <v>40477276.296199858</v>
      </c>
    </row>
    <row r="557" spans="1:20" x14ac:dyDescent="0.3">
      <c r="A557" s="3">
        <v>500556</v>
      </c>
      <c r="B557" s="3">
        <v>10646</v>
      </c>
      <c r="C557" s="1">
        <v>45924</v>
      </c>
      <c r="D557" s="3">
        <v>31</v>
      </c>
      <c r="E557" t="s">
        <v>26</v>
      </c>
      <c r="F557" t="s">
        <v>45</v>
      </c>
      <c r="G557" t="s">
        <v>243</v>
      </c>
      <c r="H557" t="s">
        <v>23</v>
      </c>
      <c r="I557" t="s">
        <v>70</v>
      </c>
      <c r="J557" t="s">
        <v>71</v>
      </c>
      <c r="K557">
        <v>2</v>
      </c>
      <c r="L557" s="3">
        <v>1472.74</v>
      </c>
      <c r="M557" s="3">
        <f>Data[[#This Row],[Quantity]]*Data[[#This Row],[Unit_Price]]</f>
        <v>2945.48</v>
      </c>
      <c r="N557" s="3">
        <v>25</v>
      </c>
      <c r="O557" s="3">
        <f>Data[[#This Row],[Total_Price]]*(1-Data[[#This Row],[Discount]]/100)</f>
        <v>2209.11</v>
      </c>
      <c r="P557" t="s">
        <v>20</v>
      </c>
      <c r="Q557" t="s">
        <v>21</v>
      </c>
      <c r="R557">
        <v>5</v>
      </c>
      <c r="S557">
        <v>2</v>
      </c>
      <c r="T557" s="2">
        <f>SUMIF(Q:Q,Data[[#This Row],[Order_Status]],O:O)</f>
        <v>40477276.296199858</v>
      </c>
    </row>
    <row r="558" spans="1:20" x14ac:dyDescent="0.3">
      <c r="A558" s="3">
        <v>500557</v>
      </c>
      <c r="B558" s="3">
        <v>10792</v>
      </c>
      <c r="C558" s="1">
        <v>46168</v>
      </c>
      <c r="D558" s="3">
        <v>36</v>
      </c>
      <c r="E558" t="s">
        <v>15</v>
      </c>
      <c r="F558" t="s">
        <v>57</v>
      </c>
      <c r="G558" t="s">
        <v>233</v>
      </c>
      <c r="H558" t="s">
        <v>30</v>
      </c>
      <c r="I558" t="s">
        <v>76</v>
      </c>
      <c r="J558" t="s">
        <v>77</v>
      </c>
      <c r="K558">
        <v>2</v>
      </c>
      <c r="L558" s="3">
        <v>53152.19</v>
      </c>
      <c r="M558" s="3">
        <f>Data[[#This Row],[Quantity]]*Data[[#This Row],[Unit_Price]]</f>
        <v>106304.38</v>
      </c>
      <c r="N558" s="3">
        <v>2</v>
      </c>
      <c r="O558" s="3">
        <f>Data[[#This Row],[Total_Price]]*(1-Data[[#This Row],[Discount]]/100)</f>
        <v>104178.29240000001</v>
      </c>
      <c r="P558" t="s">
        <v>33</v>
      </c>
      <c r="Q558" t="s">
        <v>21</v>
      </c>
      <c r="R558">
        <v>4</v>
      </c>
      <c r="S558">
        <v>4</v>
      </c>
      <c r="T558" s="2">
        <f>SUMIF(Q:Q,Data[[#This Row],[Order_Status]],O:O)</f>
        <v>40477276.296199858</v>
      </c>
    </row>
    <row r="559" spans="1:20" x14ac:dyDescent="0.3">
      <c r="A559" s="3">
        <v>500558</v>
      </c>
      <c r="B559" s="3">
        <v>10009</v>
      </c>
      <c r="C559" s="1">
        <v>46154</v>
      </c>
      <c r="D559" s="3">
        <v>29</v>
      </c>
      <c r="E559" t="s">
        <v>26</v>
      </c>
      <c r="F559" t="s">
        <v>67</v>
      </c>
      <c r="G559" t="s">
        <v>235</v>
      </c>
      <c r="H559" t="s">
        <v>85</v>
      </c>
      <c r="I559" t="s">
        <v>166</v>
      </c>
      <c r="J559" t="s">
        <v>181</v>
      </c>
      <c r="K559">
        <v>4</v>
      </c>
      <c r="L559" s="3">
        <v>393.7</v>
      </c>
      <c r="M559" s="3">
        <f>Data[[#This Row],[Quantity]]*Data[[#This Row],[Unit_Price]]</f>
        <v>1574.8</v>
      </c>
      <c r="N559" s="3">
        <v>16</v>
      </c>
      <c r="O559" s="3">
        <f>Data[[#This Row],[Total_Price]]*(1-Data[[#This Row],[Discount]]/100)</f>
        <v>1322.8319999999999</v>
      </c>
      <c r="P559" t="s">
        <v>20</v>
      </c>
      <c r="Q559" t="s">
        <v>21</v>
      </c>
      <c r="R559">
        <v>4</v>
      </c>
      <c r="S559">
        <v>5</v>
      </c>
      <c r="T559" s="2">
        <f>SUMIF(Q:Q,Data[[#This Row],[Order_Status]],O:O)</f>
        <v>40477276.296199858</v>
      </c>
    </row>
    <row r="560" spans="1:20" x14ac:dyDescent="0.3">
      <c r="A560" s="3">
        <v>500559</v>
      </c>
      <c r="B560" s="3">
        <v>10049</v>
      </c>
      <c r="C560" s="1">
        <v>46119</v>
      </c>
      <c r="D560" s="3">
        <v>38</v>
      </c>
      <c r="E560" t="s">
        <v>26</v>
      </c>
      <c r="F560" t="s">
        <v>22</v>
      </c>
      <c r="G560" t="s">
        <v>238</v>
      </c>
      <c r="H560" t="s">
        <v>85</v>
      </c>
      <c r="I560" t="s">
        <v>166</v>
      </c>
      <c r="J560" t="s">
        <v>196</v>
      </c>
      <c r="K560">
        <v>4</v>
      </c>
      <c r="L560" s="3">
        <v>412.72</v>
      </c>
      <c r="M560" s="3">
        <f>Data[[#This Row],[Quantity]]*Data[[#This Row],[Unit_Price]]</f>
        <v>1650.88</v>
      </c>
      <c r="N560" s="3">
        <v>4</v>
      </c>
      <c r="O560" s="3">
        <f>Data[[#This Row],[Total_Price]]*(1-Data[[#This Row],[Discount]]/100)</f>
        <v>1584.8448000000001</v>
      </c>
      <c r="P560" t="s">
        <v>41</v>
      </c>
      <c r="Q560" t="s">
        <v>21</v>
      </c>
      <c r="R560">
        <v>4</v>
      </c>
      <c r="S560">
        <v>4</v>
      </c>
      <c r="T560" s="2">
        <f>SUMIF(Q:Q,Data[[#This Row],[Order_Status]],O:O)</f>
        <v>40477276.296199858</v>
      </c>
    </row>
    <row r="561" spans="1:20" x14ac:dyDescent="0.3">
      <c r="A561" s="3">
        <v>500560</v>
      </c>
      <c r="B561" s="3">
        <v>10828</v>
      </c>
      <c r="C561" s="1">
        <v>46065</v>
      </c>
      <c r="D561" s="3">
        <v>28</v>
      </c>
      <c r="E561" t="s">
        <v>26</v>
      </c>
      <c r="F561" t="s">
        <v>34</v>
      </c>
      <c r="G561" t="s">
        <v>243</v>
      </c>
      <c r="H561" t="s">
        <v>23</v>
      </c>
      <c r="I561" t="s">
        <v>28</v>
      </c>
      <c r="J561" t="s">
        <v>29</v>
      </c>
      <c r="K561">
        <v>2</v>
      </c>
      <c r="L561" s="3">
        <v>2398.96</v>
      </c>
      <c r="M561" s="3">
        <f>Data[[#This Row],[Quantity]]*Data[[#This Row],[Unit_Price]]</f>
        <v>4797.92</v>
      </c>
      <c r="N561" s="3">
        <v>11</v>
      </c>
      <c r="O561" s="3">
        <f>Data[[#This Row],[Total_Price]]*(1-Data[[#This Row],[Discount]]/100)</f>
        <v>4270.1487999999999</v>
      </c>
      <c r="P561" t="s">
        <v>33</v>
      </c>
      <c r="Q561" t="s">
        <v>21</v>
      </c>
      <c r="R561">
        <v>3</v>
      </c>
      <c r="S561">
        <v>5</v>
      </c>
      <c r="T561" s="2">
        <f>SUMIF(Q:Q,Data[[#This Row],[Order_Status]],O:O)</f>
        <v>40477276.296199858</v>
      </c>
    </row>
    <row r="562" spans="1:20" x14ac:dyDescent="0.3">
      <c r="A562" s="3">
        <v>500561</v>
      </c>
      <c r="B562" s="3">
        <v>10606</v>
      </c>
      <c r="C562" s="1">
        <v>45954</v>
      </c>
      <c r="D562" s="3">
        <v>55</v>
      </c>
      <c r="E562" t="s">
        <v>26</v>
      </c>
      <c r="F562" t="s">
        <v>67</v>
      </c>
      <c r="G562" t="s">
        <v>235</v>
      </c>
      <c r="H562" t="s">
        <v>30</v>
      </c>
      <c r="I562" t="s">
        <v>76</v>
      </c>
      <c r="J562" t="s">
        <v>77</v>
      </c>
      <c r="K562">
        <v>4</v>
      </c>
      <c r="L562" s="3">
        <v>58204</v>
      </c>
      <c r="M562" s="3">
        <f>Data[[#This Row],[Quantity]]*Data[[#This Row],[Unit_Price]]</f>
        <v>232816</v>
      </c>
      <c r="N562" s="3">
        <v>28</v>
      </c>
      <c r="O562" s="3">
        <f>Data[[#This Row],[Total_Price]]*(1-Data[[#This Row],[Discount]]/100)</f>
        <v>167627.51999999999</v>
      </c>
      <c r="P562" t="s">
        <v>33</v>
      </c>
      <c r="Q562" t="s">
        <v>21</v>
      </c>
      <c r="R562">
        <v>4</v>
      </c>
      <c r="S562">
        <v>3</v>
      </c>
      <c r="T562" s="2">
        <f>SUMIF(Q:Q,Data[[#This Row],[Order_Status]],O:O)</f>
        <v>40477276.296199858</v>
      </c>
    </row>
    <row r="563" spans="1:20" x14ac:dyDescent="0.3">
      <c r="A563" s="3">
        <v>500562</v>
      </c>
      <c r="B563" s="3">
        <v>11217</v>
      </c>
      <c r="C563" s="1">
        <v>45712</v>
      </c>
      <c r="D563" s="3">
        <v>27</v>
      </c>
      <c r="E563" t="s">
        <v>15</v>
      </c>
      <c r="F563" t="s">
        <v>67</v>
      </c>
      <c r="G563" t="s">
        <v>235</v>
      </c>
      <c r="H563" t="s">
        <v>23</v>
      </c>
      <c r="I563" t="s">
        <v>24</v>
      </c>
      <c r="J563" t="s">
        <v>136</v>
      </c>
      <c r="K563">
        <v>1</v>
      </c>
      <c r="L563" s="3">
        <v>2595.29</v>
      </c>
      <c r="M563" s="3">
        <f>Data[[#This Row],[Quantity]]*Data[[#This Row],[Unit_Price]]</f>
        <v>2595.29</v>
      </c>
      <c r="N563" s="3">
        <v>4</v>
      </c>
      <c r="O563" s="3">
        <f>Data[[#This Row],[Total_Price]]*(1-Data[[#This Row],[Discount]]/100)</f>
        <v>2491.4784</v>
      </c>
      <c r="P563" t="s">
        <v>51</v>
      </c>
      <c r="Q563" t="s">
        <v>21</v>
      </c>
      <c r="R563">
        <v>5</v>
      </c>
      <c r="S563">
        <v>2</v>
      </c>
      <c r="T563" s="2">
        <f>SUMIF(Q:Q,Data[[#This Row],[Order_Status]],O:O)</f>
        <v>40477276.296199858</v>
      </c>
    </row>
    <row r="564" spans="1:20" x14ac:dyDescent="0.3">
      <c r="A564" s="3">
        <v>500563</v>
      </c>
      <c r="B564" s="3">
        <v>10478</v>
      </c>
      <c r="C564" s="1">
        <v>45777</v>
      </c>
      <c r="D564" s="3">
        <v>37</v>
      </c>
      <c r="E564" t="s">
        <v>26</v>
      </c>
      <c r="F564" t="s">
        <v>110</v>
      </c>
      <c r="G564" t="s">
        <v>229</v>
      </c>
      <c r="H564" t="s">
        <v>30</v>
      </c>
      <c r="I564" t="s">
        <v>39</v>
      </c>
      <c r="J564" t="s">
        <v>96</v>
      </c>
      <c r="K564">
        <v>1</v>
      </c>
      <c r="L564" s="3">
        <v>5741.64</v>
      </c>
      <c r="M564" s="3">
        <f>Data[[#This Row],[Quantity]]*Data[[#This Row],[Unit_Price]]</f>
        <v>5741.64</v>
      </c>
      <c r="N564" s="3">
        <v>15</v>
      </c>
      <c r="O564" s="3">
        <f>Data[[#This Row],[Total_Price]]*(1-Data[[#This Row],[Discount]]/100)</f>
        <v>4880.3940000000002</v>
      </c>
      <c r="P564" t="s">
        <v>41</v>
      </c>
      <c r="Q564" t="s">
        <v>21</v>
      </c>
      <c r="R564">
        <v>5</v>
      </c>
      <c r="S564">
        <v>4</v>
      </c>
      <c r="T564" s="2">
        <f>SUMIF(Q:Q,Data[[#This Row],[Order_Status]],O:O)</f>
        <v>40477276.296199858</v>
      </c>
    </row>
    <row r="565" spans="1:20" x14ac:dyDescent="0.3">
      <c r="A565" s="3">
        <v>500564</v>
      </c>
      <c r="B565" s="3">
        <v>11116</v>
      </c>
      <c r="C565" s="1">
        <v>45663</v>
      </c>
      <c r="D565" s="3">
        <v>38</v>
      </c>
      <c r="E565" t="s">
        <v>26</v>
      </c>
      <c r="F565" t="s">
        <v>73</v>
      </c>
      <c r="G565" t="s">
        <v>229</v>
      </c>
      <c r="H565" t="s">
        <v>35</v>
      </c>
      <c r="I565" t="s">
        <v>112</v>
      </c>
      <c r="J565" t="s">
        <v>121</v>
      </c>
      <c r="K565">
        <v>1</v>
      </c>
      <c r="L565" s="3">
        <v>7645.01</v>
      </c>
      <c r="M565" s="3">
        <f>Data[[#This Row],[Quantity]]*Data[[#This Row],[Unit_Price]]</f>
        <v>7645.01</v>
      </c>
      <c r="N565" s="3">
        <v>22</v>
      </c>
      <c r="O565" s="3">
        <f>Data[[#This Row],[Total_Price]]*(1-Data[[#This Row],[Discount]]/100)</f>
        <v>5963.1078000000007</v>
      </c>
      <c r="P565" t="s">
        <v>33</v>
      </c>
      <c r="Q565" t="s">
        <v>21</v>
      </c>
      <c r="R565">
        <v>2</v>
      </c>
      <c r="S565">
        <v>5</v>
      </c>
      <c r="T565" s="2">
        <f>SUMIF(Q:Q,Data[[#This Row],[Order_Status]],O:O)</f>
        <v>40477276.296199858</v>
      </c>
    </row>
    <row r="566" spans="1:20" x14ac:dyDescent="0.3">
      <c r="A566" s="3">
        <v>500565</v>
      </c>
      <c r="B566" s="3">
        <v>11024</v>
      </c>
      <c r="C566" s="1">
        <v>46179</v>
      </c>
      <c r="D566" s="3">
        <v>58</v>
      </c>
      <c r="E566" t="s">
        <v>15</v>
      </c>
      <c r="F566" t="s">
        <v>61</v>
      </c>
      <c r="G566" t="s">
        <v>239</v>
      </c>
      <c r="H566" t="s">
        <v>23</v>
      </c>
      <c r="I566" t="s">
        <v>59</v>
      </c>
      <c r="J566" t="s">
        <v>146</v>
      </c>
      <c r="K566">
        <v>1</v>
      </c>
      <c r="L566" s="3">
        <v>1569.53</v>
      </c>
      <c r="M566" s="3">
        <f>Data[[#This Row],[Quantity]]*Data[[#This Row],[Unit_Price]]</f>
        <v>1569.53</v>
      </c>
      <c r="N566" s="3">
        <v>26</v>
      </c>
      <c r="O566" s="3">
        <f>Data[[#This Row],[Total_Price]]*(1-Data[[#This Row],[Discount]]/100)</f>
        <v>1161.4521999999999</v>
      </c>
      <c r="P566" t="s">
        <v>33</v>
      </c>
      <c r="Q566" t="s">
        <v>21</v>
      </c>
      <c r="R566">
        <v>4</v>
      </c>
      <c r="S566">
        <v>4</v>
      </c>
      <c r="T566" s="2">
        <f>SUMIF(Q:Q,Data[[#This Row],[Order_Status]],O:O)</f>
        <v>40477276.296199858</v>
      </c>
    </row>
    <row r="567" spans="1:20" x14ac:dyDescent="0.3">
      <c r="A567" s="3">
        <v>500566</v>
      </c>
      <c r="B567" s="3">
        <v>10231</v>
      </c>
      <c r="C567" s="1">
        <v>45858</v>
      </c>
      <c r="D567" s="3">
        <v>26</v>
      </c>
      <c r="E567" t="s">
        <v>26</v>
      </c>
      <c r="F567" t="s">
        <v>67</v>
      </c>
      <c r="G567" t="s">
        <v>235</v>
      </c>
      <c r="H567" t="s">
        <v>17</v>
      </c>
      <c r="I567" t="s">
        <v>89</v>
      </c>
      <c r="J567" t="s">
        <v>115</v>
      </c>
      <c r="K567">
        <v>1</v>
      </c>
      <c r="L567" s="3">
        <v>30.16</v>
      </c>
      <c r="M567" s="3">
        <f>Data[[#This Row],[Quantity]]*Data[[#This Row],[Unit_Price]]</f>
        <v>30.16</v>
      </c>
      <c r="N567" s="3">
        <v>25</v>
      </c>
      <c r="O567" s="3">
        <f>Data[[#This Row],[Total_Price]]*(1-Data[[#This Row],[Discount]]/100)</f>
        <v>22.62</v>
      </c>
      <c r="P567" t="s">
        <v>20</v>
      </c>
      <c r="Q567" t="s">
        <v>21</v>
      </c>
      <c r="R567">
        <v>4</v>
      </c>
      <c r="S567">
        <v>3</v>
      </c>
      <c r="T567" s="2">
        <f>SUMIF(Q:Q,Data[[#This Row],[Order_Status]],O:O)</f>
        <v>40477276.296199858</v>
      </c>
    </row>
    <row r="568" spans="1:20" x14ac:dyDescent="0.3">
      <c r="A568" s="3">
        <v>500567</v>
      </c>
      <c r="B568" s="3">
        <v>10044</v>
      </c>
      <c r="C568" s="1">
        <v>46161</v>
      </c>
      <c r="D568" s="3">
        <v>31</v>
      </c>
      <c r="E568" t="s">
        <v>26</v>
      </c>
      <c r="F568" t="s">
        <v>22</v>
      </c>
      <c r="G568" t="s">
        <v>238</v>
      </c>
      <c r="H568" t="s">
        <v>23</v>
      </c>
      <c r="I568" t="s">
        <v>59</v>
      </c>
      <c r="J568" t="s">
        <v>122</v>
      </c>
      <c r="K568">
        <v>1</v>
      </c>
      <c r="L568" s="3">
        <v>2006.78</v>
      </c>
      <c r="M568" s="3">
        <f>Data[[#This Row],[Quantity]]*Data[[#This Row],[Unit_Price]]</f>
        <v>2006.78</v>
      </c>
      <c r="N568" s="3">
        <v>11</v>
      </c>
      <c r="O568" s="3">
        <f>Data[[#This Row],[Total_Price]]*(1-Data[[#This Row],[Discount]]/100)</f>
        <v>1786.0342000000001</v>
      </c>
      <c r="P568" t="s">
        <v>20</v>
      </c>
      <c r="Q568" t="s">
        <v>21</v>
      </c>
      <c r="R568">
        <v>5</v>
      </c>
      <c r="S568">
        <v>2</v>
      </c>
      <c r="T568" s="2">
        <f>SUMIF(Q:Q,Data[[#This Row],[Order_Status]],O:O)</f>
        <v>40477276.296199858</v>
      </c>
    </row>
    <row r="569" spans="1:20" x14ac:dyDescent="0.3">
      <c r="A569" s="3">
        <v>500568</v>
      </c>
      <c r="B569" s="3">
        <v>10621</v>
      </c>
      <c r="C569" s="1">
        <v>45850</v>
      </c>
      <c r="D569" s="3">
        <v>25</v>
      </c>
      <c r="E569" t="s">
        <v>26</v>
      </c>
      <c r="F569" t="s">
        <v>67</v>
      </c>
      <c r="G569" t="s">
        <v>235</v>
      </c>
      <c r="H569" t="s">
        <v>23</v>
      </c>
      <c r="I569" t="s">
        <v>70</v>
      </c>
      <c r="J569" t="s">
        <v>71</v>
      </c>
      <c r="K569">
        <v>1</v>
      </c>
      <c r="L569" s="3">
        <v>1443.87</v>
      </c>
      <c r="M569" s="3">
        <f>Data[[#This Row],[Quantity]]*Data[[#This Row],[Unit_Price]]</f>
        <v>1443.87</v>
      </c>
      <c r="N569" s="3">
        <v>15</v>
      </c>
      <c r="O569" s="3">
        <f>Data[[#This Row],[Total_Price]]*(1-Data[[#This Row],[Discount]]/100)</f>
        <v>1227.2894999999999</v>
      </c>
      <c r="P569" t="s">
        <v>33</v>
      </c>
      <c r="Q569" t="s">
        <v>21</v>
      </c>
      <c r="R569">
        <v>4</v>
      </c>
      <c r="S569">
        <v>4</v>
      </c>
      <c r="T569" s="2">
        <f>SUMIF(Q:Q,Data[[#This Row],[Order_Status]],O:O)</f>
        <v>40477276.296199858</v>
      </c>
    </row>
    <row r="570" spans="1:20" x14ac:dyDescent="0.3">
      <c r="A570" s="3">
        <v>500569</v>
      </c>
      <c r="B570" s="3">
        <v>10931</v>
      </c>
      <c r="C570" s="1">
        <v>45885</v>
      </c>
      <c r="D570" s="3">
        <v>28</v>
      </c>
      <c r="E570" t="s">
        <v>26</v>
      </c>
      <c r="F570" t="s">
        <v>67</v>
      </c>
      <c r="G570" t="s">
        <v>235</v>
      </c>
      <c r="H570" t="s">
        <v>17</v>
      </c>
      <c r="I570" t="s">
        <v>89</v>
      </c>
      <c r="J570" t="s">
        <v>90</v>
      </c>
      <c r="K570">
        <v>2</v>
      </c>
      <c r="L570" s="3">
        <v>164.36</v>
      </c>
      <c r="M570" s="3">
        <f>Data[[#This Row],[Quantity]]*Data[[#This Row],[Unit_Price]]</f>
        <v>328.72</v>
      </c>
      <c r="N570" s="3">
        <v>13</v>
      </c>
      <c r="O570" s="3">
        <f>Data[[#This Row],[Total_Price]]*(1-Data[[#This Row],[Discount]]/100)</f>
        <v>285.9864</v>
      </c>
      <c r="P570" t="s">
        <v>41</v>
      </c>
      <c r="Q570" t="s">
        <v>21</v>
      </c>
      <c r="R570">
        <v>3</v>
      </c>
      <c r="S570">
        <v>5</v>
      </c>
      <c r="T570" s="2">
        <f>SUMIF(Q:Q,Data[[#This Row],[Order_Status]],O:O)</f>
        <v>40477276.296199858</v>
      </c>
    </row>
    <row r="571" spans="1:20" x14ac:dyDescent="0.3">
      <c r="A571" s="3">
        <v>500570</v>
      </c>
      <c r="B571" s="3">
        <v>10336</v>
      </c>
      <c r="C571" s="1">
        <v>45810</v>
      </c>
      <c r="D571" s="3">
        <v>32</v>
      </c>
      <c r="E571" t="s">
        <v>26</v>
      </c>
      <c r="F571" t="s">
        <v>130</v>
      </c>
      <c r="G571" t="s">
        <v>228</v>
      </c>
      <c r="H571" t="s">
        <v>48</v>
      </c>
      <c r="I571" t="s">
        <v>79</v>
      </c>
      <c r="J571" t="s">
        <v>80</v>
      </c>
      <c r="K571">
        <v>1</v>
      </c>
      <c r="L571" s="3">
        <v>628.32000000000005</v>
      </c>
      <c r="M571" s="3">
        <f>Data[[#This Row],[Quantity]]*Data[[#This Row],[Unit_Price]]</f>
        <v>628.32000000000005</v>
      </c>
      <c r="N571" s="3">
        <v>12</v>
      </c>
      <c r="O571" s="3">
        <f>Data[[#This Row],[Total_Price]]*(1-Data[[#This Row],[Discount]]/100)</f>
        <v>552.92160000000001</v>
      </c>
      <c r="P571" t="s">
        <v>20</v>
      </c>
      <c r="Q571" t="s">
        <v>21</v>
      </c>
      <c r="R571">
        <v>5</v>
      </c>
      <c r="S571">
        <v>3</v>
      </c>
      <c r="T571" s="2">
        <f>SUMIF(Q:Q,Data[[#This Row],[Order_Status]],O:O)</f>
        <v>40477276.296199858</v>
      </c>
    </row>
    <row r="572" spans="1:20" x14ac:dyDescent="0.3">
      <c r="A572" s="3">
        <v>500571</v>
      </c>
      <c r="B572" s="3">
        <v>11254</v>
      </c>
      <c r="C572" s="1">
        <v>45716</v>
      </c>
      <c r="D572" s="3">
        <v>38</v>
      </c>
      <c r="E572" t="s">
        <v>15</v>
      </c>
      <c r="F572" t="s">
        <v>73</v>
      </c>
      <c r="G572" t="s">
        <v>229</v>
      </c>
      <c r="H572" t="s">
        <v>83</v>
      </c>
      <c r="I572" t="s">
        <v>141</v>
      </c>
      <c r="J572" t="s">
        <v>198</v>
      </c>
      <c r="K572">
        <v>1</v>
      </c>
      <c r="L572" s="3">
        <v>2395.25</v>
      </c>
      <c r="M572" s="3">
        <f>Data[[#This Row],[Quantity]]*Data[[#This Row],[Unit_Price]]</f>
        <v>2395.25</v>
      </c>
      <c r="N572" s="3">
        <v>11</v>
      </c>
      <c r="O572" s="3">
        <f>Data[[#This Row],[Total_Price]]*(1-Data[[#This Row],[Discount]]/100)</f>
        <v>2131.7725</v>
      </c>
      <c r="P572" t="s">
        <v>20</v>
      </c>
      <c r="Q572" t="s">
        <v>66</v>
      </c>
      <c r="R572">
        <v>1</v>
      </c>
      <c r="S572">
        <v>0</v>
      </c>
      <c r="T572" s="2">
        <f>SUMIF(Q:Q,Data[[#This Row],[Order_Status]],O:O)</f>
        <v>3077928.2320000008</v>
      </c>
    </row>
    <row r="573" spans="1:20" x14ac:dyDescent="0.3">
      <c r="A573" s="3">
        <v>500572</v>
      </c>
      <c r="B573" s="3">
        <v>11170</v>
      </c>
      <c r="C573" s="1">
        <v>46181</v>
      </c>
      <c r="D573" s="3">
        <v>43</v>
      </c>
      <c r="E573" t="s">
        <v>15</v>
      </c>
      <c r="F573" t="s">
        <v>128</v>
      </c>
      <c r="G573" t="s">
        <v>233</v>
      </c>
      <c r="H573" t="s">
        <v>85</v>
      </c>
      <c r="I573" t="s">
        <v>166</v>
      </c>
      <c r="J573" t="s">
        <v>181</v>
      </c>
      <c r="K573">
        <v>1</v>
      </c>
      <c r="L573" s="3">
        <v>417.22</v>
      </c>
      <c r="M573" s="3">
        <f>Data[[#This Row],[Quantity]]*Data[[#This Row],[Unit_Price]]</f>
        <v>417.22</v>
      </c>
      <c r="N573" s="3">
        <v>12</v>
      </c>
      <c r="O573" s="3">
        <f>Data[[#This Row],[Total_Price]]*(1-Data[[#This Row],[Discount]]/100)</f>
        <v>367.15360000000004</v>
      </c>
      <c r="P573" t="s">
        <v>33</v>
      </c>
      <c r="Q573" t="s">
        <v>21</v>
      </c>
      <c r="R573">
        <v>3</v>
      </c>
      <c r="S573">
        <v>4</v>
      </c>
      <c r="T573" s="2">
        <f>SUMIF(Q:Q,Data[[#This Row],[Order_Status]],O:O)</f>
        <v>40477276.296199858</v>
      </c>
    </row>
    <row r="574" spans="1:20" x14ac:dyDescent="0.3">
      <c r="A574" s="3">
        <v>500573</v>
      </c>
      <c r="B574" s="3">
        <v>10191</v>
      </c>
      <c r="C574" s="1">
        <v>45799</v>
      </c>
      <c r="D574" s="3">
        <v>29</v>
      </c>
      <c r="E574" t="s">
        <v>15</v>
      </c>
      <c r="F574" t="s">
        <v>55</v>
      </c>
      <c r="G574" t="s">
        <v>246</v>
      </c>
      <c r="H574" t="s">
        <v>30</v>
      </c>
      <c r="I574" t="s">
        <v>46</v>
      </c>
      <c r="J574" t="s">
        <v>126</v>
      </c>
      <c r="K574">
        <v>1</v>
      </c>
      <c r="L574" s="3">
        <v>26233.31</v>
      </c>
      <c r="M574" s="3">
        <f>Data[[#This Row],[Quantity]]*Data[[#This Row],[Unit_Price]]</f>
        <v>26233.31</v>
      </c>
      <c r="N574" s="3">
        <v>14</v>
      </c>
      <c r="O574" s="3">
        <f>Data[[#This Row],[Total_Price]]*(1-Data[[#This Row],[Discount]]/100)</f>
        <v>22560.6466</v>
      </c>
      <c r="P574" t="s">
        <v>20</v>
      </c>
      <c r="Q574" t="s">
        <v>21</v>
      </c>
      <c r="R574">
        <v>4</v>
      </c>
      <c r="S574">
        <v>5</v>
      </c>
      <c r="T574" s="2">
        <f>SUMIF(Q:Q,Data[[#This Row],[Order_Status]],O:O)</f>
        <v>40477276.296199858</v>
      </c>
    </row>
    <row r="575" spans="1:20" x14ac:dyDescent="0.3">
      <c r="A575" s="3">
        <v>500574</v>
      </c>
      <c r="B575" s="3">
        <v>10562</v>
      </c>
      <c r="C575" s="1">
        <v>46167</v>
      </c>
      <c r="D575" s="3">
        <v>57</v>
      </c>
      <c r="E575" t="s">
        <v>15</v>
      </c>
      <c r="F575" t="s">
        <v>145</v>
      </c>
      <c r="G575" t="s">
        <v>243</v>
      </c>
      <c r="H575" t="s">
        <v>83</v>
      </c>
      <c r="I575" t="s">
        <v>70</v>
      </c>
      <c r="J575" t="s">
        <v>184</v>
      </c>
      <c r="K575">
        <v>1</v>
      </c>
      <c r="L575" s="3">
        <v>407.75</v>
      </c>
      <c r="M575" s="3">
        <f>Data[[#This Row],[Quantity]]*Data[[#This Row],[Unit_Price]]</f>
        <v>407.75</v>
      </c>
      <c r="N575" s="3">
        <v>17</v>
      </c>
      <c r="O575" s="3">
        <f>Data[[#This Row],[Total_Price]]*(1-Data[[#This Row],[Discount]]/100)</f>
        <v>338.4325</v>
      </c>
      <c r="P575" t="s">
        <v>72</v>
      </c>
      <c r="Q575" t="s">
        <v>21</v>
      </c>
      <c r="R575">
        <v>5</v>
      </c>
      <c r="S575">
        <v>3</v>
      </c>
      <c r="T575" s="2">
        <f>SUMIF(Q:Q,Data[[#This Row],[Order_Status]],O:O)</f>
        <v>40477276.296199858</v>
      </c>
    </row>
    <row r="576" spans="1:20" x14ac:dyDescent="0.3">
      <c r="A576" s="3">
        <v>500575</v>
      </c>
      <c r="B576" s="3">
        <v>10761</v>
      </c>
      <c r="C576" s="1">
        <v>45804</v>
      </c>
      <c r="D576" s="3">
        <v>28</v>
      </c>
      <c r="E576" t="s">
        <v>26</v>
      </c>
      <c r="F576" t="s">
        <v>73</v>
      </c>
      <c r="G576" t="s">
        <v>229</v>
      </c>
      <c r="H576" t="s">
        <v>17</v>
      </c>
      <c r="I576" t="s">
        <v>74</v>
      </c>
      <c r="J576" t="s">
        <v>75</v>
      </c>
      <c r="K576">
        <v>1</v>
      </c>
      <c r="L576" s="3">
        <v>411.9</v>
      </c>
      <c r="M576" s="3">
        <f>Data[[#This Row],[Quantity]]*Data[[#This Row],[Unit_Price]]</f>
        <v>411.9</v>
      </c>
      <c r="N576" s="3">
        <v>4</v>
      </c>
      <c r="O576" s="3">
        <f>Data[[#This Row],[Total_Price]]*(1-Data[[#This Row],[Discount]]/100)</f>
        <v>395.42399999999998</v>
      </c>
      <c r="P576" t="s">
        <v>41</v>
      </c>
      <c r="Q576" t="s">
        <v>21</v>
      </c>
      <c r="R576">
        <v>5</v>
      </c>
      <c r="S576">
        <v>6</v>
      </c>
      <c r="T576" s="2">
        <f>SUMIF(Q:Q,Data[[#This Row],[Order_Status]],O:O)</f>
        <v>40477276.296199858</v>
      </c>
    </row>
    <row r="577" spans="1:20" x14ac:dyDescent="0.3">
      <c r="A577" s="3">
        <v>500576</v>
      </c>
      <c r="B577" s="3">
        <v>10666</v>
      </c>
      <c r="C577" s="1">
        <v>45931</v>
      </c>
      <c r="D577" s="3">
        <v>35</v>
      </c>
      <c r="E577" t="s">
        <v>26</v>
      </c>
      <c r="F577" t="s">
        <v>82</v>
      </c>
      <c r="G577" t="s">
        <v>234</v>
      </c>
      <c r="H577" t="s">
        <v>23</v>
      </c>
      <c r="I577" t="s">
        <v>70</v>
      </c>
      <c r="J577" t="s">
        <v>71</v>
      </c>
      <c r="K577">
        <v>1</v>
      </c>
      <c r="L577" s="3">
        <v>1552.37</v>
      </c>
      <c r="M577" s="3">
        <f>Data[[#This Row],[Quantity]]*Data[[#This Row],[Unit_Price]]</f>
        <v>1552.37</v>
      </c>
      <c r="N577" s="3">
        <v>24</v>
      </c>
      <c r="O577" s="3">
        <f>Data[[#This Row],[Total_Price]]*(1-Data[[#This Row],[Discount]]/100)</f>
        <v>1179.8011999999999</v>
      </c>
      <c r="P577" t="s">
        <v>33</v>
      </c>
      <c r="Q577" t="s">
        <v>21</v>
      </c>
      <c r="R577">
        <v>4</v>
      </c>
      <c r="S577">
        <v>5</v>
      </c>
      <c r="T577" s="2">
        <f>SUMIF(Q:Q,Data[[#This Row],[Order_Status]],O:O)</f>
        <v>40477276.296199858</v>
      </c>
    </row>
    <row r="578" spans="1:20" x14ac:dyDescent="0.3">
      <c r="A578" s="3">
        <v>500577</v>
      </c>
      <c r="B578" s="3">
        <v>10279</v>
      </c>
      <c r="C578" s="1">
        <v>45716</v>
      </c>
      <c r="D578" s="3">
        <v>35</v>
      </c>
      <c r="E578" t="s">
        <v>26</v>
      </c>
      <c r="F578" t="s">
        <v>73</v>
      </c>
      <c r="G578" t="s">
        <v>229</v>
      </c>
      <c r="H578" t="s">
        <v>17</v>
      </c>
      <c r="I578" t="s">
        <v>62</v>
      </c>
      <c r="J578" t="s">
        <v>101</v>
      </c>
      <c r="K578">
        <v>2</v>
      </c>
      <c r="L578" s="3">
        <v>140.53</v>
      </c>
      <c r="M578" s="3">
        <f>Data[[#This Row],[Quantity]]*Data[[#This Row],[Unit_Price]]</f>
        <v>281.06</v>
      </c>
      <c r="N578" s="3">
        <v>13</v>
      </c>
      <c r="O578" s="3">
        <f>Data[[#This Row],[Total_Price]]*(1-Data[[#This Row],[Discount]]/100)</f>
        <v>244.5222</v>
      </c>
      <c r="P578" t="s">
        <v>51</v>
      </c>
      <c r="Q578" t="s">
        <v>21</v>
      </c>
      <c r="R578">
        <v>4</v>
      </c>
      <c r="S578">
        <v>3</v>
      </c>
      <c r="T578" s="2">
        <f>SUMIF(Q:Q,Data[[#This Row],[Order_Status]],O:O)</f>
        <v>40477276.296199858</v>
      </c>
    </row>
    <row r="579" spans="1:20" x14ac:dyDescent="0.3">
      <c r="A579" s="3">
        <v>500578</v>
      </c>
      <c r="B579" s="3">
        <v>10720</v>
      </c>
      <c r="C579" s="1">
        <v>45720</v>
      </c>
      <c r="D579" s="3">
        <v>33</v>
      </c>
      <c r="E579" t="s">
        <v>26</v>
      </c>
      <c r="F579" t="s">
        <v>69</v>
      </c>
      <c r="G579" t="s">
        <v>228</v>
      </c>
      <c r="H579" t="s">
        <v>23</v>
      </c>
      <c r="I579" t="s">
        <v>28</v>
      </c>
      <c r="J579" t="s">
        <v>29</v>
      </c>
      <c r="K579">
        <v>1</v>
      </c>
      <c r="L579" s="3">
        <v>2591.34</v>
      </c>
      <c r="M579" s="3">
        <f>Data[[#This Row],[Quantity]]*Data[[#This Row],[Unit_Price]]</f>
        <v>2591.34</v>
      </c>
      <c r="N579" s="3">
        <v>23</v>
      </c>
      <c r="O579" s="3">
        <f>Data[[#This Row],[Total_Price]]*(1-Data[[#This Row],[Discount]]/100)</f>
        <v>1995.3318000000002</v>
      </c>
      <c r="P579" t="s">
        <v>51</v>
      </c>
      <c r="Q579" t="s">
        <v>21</v>
      </c>
      <c r="R579">
        <v>4</v>
      </c>
      <c r="S579">
        <v>3</v>
      </c>
      <c r="T579" s="2">
        <f>SUMIF(Q:Q,Data[[#This Row],[Order_Status]],O:O)</f>
        <v>40477276.296199858</v>
      </c>
    </row>
    <row r="580" spans="1:20" x14ac:dyDescent="0.3">
      <c r="A580" s="3">
        <v>500579</v>
      </c>
      <c r="B580" s="3">
        <v>10710</v>
      </c>
      <c r="C580" s="1">
        <v>45685</v>
      </c>
      <c r="D580" s="3">
        <v>53</v>
      </c>
      <c r="E580" t="s">
        <v>15</v>
      </c>
      <c r="F580" t="s">
        <v>38</v>
      </c>
      <c r="G580" t="s">
        <v>236</v>
      </c>
      <c r="H580" t="s">
        <v>35</v>
      </c>
      <c r="I580" t="s">
        <v>64</v>
      </c>
      <c r="J580" t="s">
        <v>65</v>
      </c>
      <c r="K580">
        <v>1</v>
      </c>
      <c r="L580" s="3">
        <v>1375.71</v>
      </c>
      <c r="M580" s="3">
        <f>Data[[#This Row],[Quantity]]*Data[[#This Row],[Unit_Price]]</f>
        <v>1375.71</v>
      </c>
      <c r="N580" s="3">
        <v>6</v>
      </c>
      <c r="O580" s="3">
        <f>Data[[#This Row],[Total_Price]]*(1-Data[[#This Row],[Discount]]/100)</f>
        <v>1293.1674</v>
      </c>
      <c r="P580" t="s">
        <v>41</v>
      </c>
      <c r="Q580" t="s">
        <v>21</v>
      </c>
      <c r="R580">
        <v>5</v>
      </c>
      <c r="S580">
        <v>3</v>
      </c>
      <c r="T580" s="2">
        <f>SUMIF(Q:Q,Data[[#This Row],[Order_Status]],O:O)</f>
        <v>40477276.296199858</v>
      </c>
    </row>
    <row r="581" spans="1:20" x14ac:dyDescent="0.3">
      <c r="A581" s="3">
        <v>500580</v>
      </c>
      <c r="B581" s="3">
        <v>11054</v>
      </c>
      <c r="C581" s="1">
        <v>45695</v>
      </c>
      <c r="D581" s="3">
        <v>37</v>
      </c>
      <c r="E581" t="s">
        <v>135</v>
      </c>
      <c r="F581" t="s">
        <v>55</v>
      </c>
      <c r="G581" t="s">
        <v>246</v>
      </c>
      <c r="H581" t="s">
        <v>17</v>
      </c>
      <c r="I581" t="s">
        <v>18</v>
      </c>
      <c r="J581" t="s">
        <v>100</v>
      </c>
      <c r="K581">
        <v>1</v>
      </c>
      <c r="L581" s="3">
        <v>41.7</v>
      </c>
      <c r="M581" s="3">
        <f>Data[[#This Row],[Quantity]]*Data[[#This Row],[Unit_Price]]</f>
        <v>41.7</v>
      </c>
      <c r="N581" s="3">
        <v>12</v>
      </c>
      <c r="O581" s="3">
        <f>Data[[#This Row],[Total_Price]]*(1-Data[[#This Row],[Discount]]/100)</f>
        <v>36.696000000000005</v>
      </c>
      <c r="P581" t="s">
        <v>51</v>
      </c>
      <c r="Q581" t="s">
        <v>21</v>
      </c>
      <c r="R581">
        <v>5</v>
      </c>
      <c r="S581">
        <v>1</v>
      </c>
      <c r="T581" s="2">
        <f>SUMIF(Q:Q,Data[[#This Row],[Order_Status]],O:O)</f>
        <v>40477276.296199858</v>
      </c>
    </row>
    <row r="582" spans="1:20" x14ac:dyDescent="0.3">
      <c r="A582" s="3">
        <v>500581</v>
      </c>
      <c r="B582" s="3">
        <v>10887</v>
      </c>
      <c r="C582" s="1">
        <v>46078</v>
      </c>
      <c r="D582" s="3">
        <v>40</v>
      </c>
      <c r="E582" t="s">
        <v>15</v>
      </c>
      <c r="F582" t="s">
        <v>67</v>
      </c>
      <c r="G582" t="s">
        <v>235</v>
      </c>
      <c r="H582" t="s">
        <v>17</v>
      </c>
      <c r="I582" t="s">
        <v>62</v>
      </c>
      <c r="J582" t="s">
        <v>194</v>
      </c>
      <c r="K582">
        <v>2</v>
      </c>
      <c r="L582" s="3">
        <v>201.69</v>
      </c>
      <c r="M582" s="3">
        <f>Data[[#This Row],[Quantity]]*Data[[#This Row],[Unit_Price]]</f>
        <v>403.38</v>
      </c>
      <c r="N582" s="3">
        <v>25</v>
      </c>
      <c r="O582" s="3">
        <f>Data[[#This Row],[Total_Price]]*(1-Data[[#This Row],[Discount]]/100)</f>
        <v>302.53499999999997</v>
      </c>
      <c r="P582" t="s">
        <v>72</v>
      </c>
      <c r="Q582" t="s">
        <v>21</v>
      </c>
      <c r="R582">
        <v>5</v>
      </c>
      <c r="S582">
        <v>7</v>
      </c>
      <c r="T582" s="2">
        <f>SUMIF(Q:Q,Data[[#This Row],[Order_Status]],O:O)</f>
        <v>40477276.296199858</v>
      </c>
    </row>
    <row r="583" spans="1:20" x14ac:dyDescent="0.3">
      <c r="A583" s="3">
        <v>500582</v>
      </c>
      <c r="B583" s="3">
        <v>10339</v>
      </c>
      <c r="C583" s="1">
        <v>46150</v>
      </c>
      <c r="D583" s="3">
        <v>39</v>
      </c>
      <c r="E583" t="s">
        <v>15</v>
      </c>
      <c r="F583" t="s">
        <v>34</v>
      </c>
      <c r="G583" t="s">
        <v>243</v>
      </c>
      <c r="H583" t="s">
        <v>23</v>
      </c>
      <c r="I583" t="s">
        <v>24</v>
      </c>
      <c r="J583" t="s">
        <v>136</v>
      </c>
      <c r="K583">
        <v>1</v>
      </c>
      <c r="L583" s="3">
        <v>2469.58</v>
      </c>
      <c r="M583" s="3">
        <f>Data[[#This Row],[Quantity]]*Data[[#This Row],[Unit_Price]]</f>
        <v>2469.58</v>
      </c>
      <c r="N583" s="3">
        <v>20</v>
      </c>
      <c r="O583" s="3">
        <f>Data[[#This Row],[Total_Price]]*(1-Data[[#This Row],[Discount]]/100)</f>
        <v>1975.664</v>
      </c>
      <c r="P583" t="s">
        <v>51</v>
      </c>
      <c r="Q583" t="s">
        <v>21</v>
      </c>
      <c r="R583">
        <v>5</v>
      </c>
      <c r="S583">
        <v>2</v>
      </c>
      <c r="T583" s="2">
        <f>SUMIF(Q:Q,Data[[#This Row],[Order_Status]],O:O)</f>
        <v>40477276.296199858</v>
      </c>
    </row>
    <row r="584" spans="1:20" x14ac:dyDescent="0.3">
      <c r="A584" s="3">
        <v>500583</v>
      </c>
      <c r="B584" s="3">
        <v>10860</v>
      </c>
      <c r="C584" s="1">
        <v>45880</v>
      </c>
      <c r="D584" s="3">
        <v>41</v>
      </c>
      <c r="E584" t="s">
        <v>26</v>
      </c>
      <c r="F584" t="s">
        <v>22</v>
      </c>
      <c r="G584" t="s">
        <v>238</v>
      </c>
      <c r="H584" t="s">
        <v>85</v>
      </c>
      <c r="I584" t="s">
        <v>86</v>
      </c>
      <c r="J584" t="s">
        <v>87</v>
      </c>
      <c r="K584">
        <v>1</v>
      </c>
      <c r="L584" s="3">
        <v>469.59</v>
      </c>
      <c r="M584" s="3">
        <f>Data[[#This Row],[Quantity]]*Data[[#This Row],[Unit_Price]]</f>
        <v>469.59</v>
      </c>
      <c r="N584" s="3">
        <v>29</v>
      </c>
      <c r="O584" s="3">
        <f>Data[[#This Row],[Total_Price]]*(1-Data[[#This Row],[Discount]]/100)</f>
        <v>333.40889999999996</v>
      </c>
      <c r="P584" t="s">
        <v>20</v>
      </c>
      <c r="Q584" t="s">
        <v>44</v>
      </c>
      <c r="R584">
        <v>4</v>
      </c>
      <c r="S584">
        <v>4</v>
      </c>
      <c r="T584" s="2">
        <f>SUMIF(Q:Q,Data[[#This Row],[Order_Status]],O:O)</f>
        <v>1813400.6490999996</v>
      </c>
    </row>
    <row r="585" spans="1:20" x14ac:dyDescent="0.3">
      <c r="A585" s="3">
        <v>500584</v>
      </c>
      <c r="B585" s="3">
        <v>10079</v>
      </c>
      <c r="C585" s="1">
        <v>46201</v>
      </c>
      <c r="D585" s="3">
        <v>35</v>
      </c>
      <c r="E585" t="s">
        <v>26</v>
      </c>
      <c r="F585" t="s">
        <v>38</v>
      </c>
      <c r="G585" t="s">
        <v>236</v>
      </c>
      <c r="H585" t="s">
        <v>48</v>
      </c>
      <c r="I585" t="s">
        <v>124</v>
      </c>
      <c r="J585" t="s">
        <v>125</v>
      </c>
      <c r="K585">
        <v>1</v>
      </c>
      <c r="L585" s="3">
        <v>446.84</v>
      </c>
      <c r="M585" s="3">
        <f>Data[[#This Row],[Quantity]]*Data[[#This Row],[Unit_Price]]</f>
        <v>446.84</v>
      </c>
      <c r="N585" s="3">
        <v>10</v>
      </c>
      <c r="O585" s="3">
        <f>Data[[#This Row],[Total_Price]]*(1-Data[[#This Row],[Discount]]/100)</f>
        <v>402.15600000000001</v>
      </c>
      <c r="P585" t="s">
        <v>33</v>
      </c>
      <c r="Q585" t="s">
        <v>21</v>
      </c>
      <c r="R585">
        <v>5</v>
      </c>
      <c r="S585">
        <v>4</v>
      </c>
      <c r="T585" s="2">
        <f>SUMIF(Q:Q,Data[[#This Row],[Order_Status]],O:O)</f>
        <v>40477276.296199858</v>
      </c>
    </row>
    <row r="586" spans="1:20" x14ac:dyDescent="0.3">
      <c r="A586" s="3">
        <v>500585</v>
      </c>
      <c r="B586" s="3">
        <v>10198</v>
      </c>
      <c r="C586" s="1">
        <v>45741</v>
      </c>
      <c r="D586" s="3">
        <v>36</v>
      </c>
      <c r="E586" t="s">
        <v>26</v>
      </c>
      <c r="F586" t="s">
        <v>88</v>
      </c>
      <c r="G586" t="s">
        <v>241</v>
      </c>
      <c r="H586" t="s">
        <v>30</v>
      </c>
      <c r="I586" t="s">
        <v>46</v>
      </c>
      <c r="J586" t="s">
        <v>126</v>
      </c>
      <c r="K586">
        <v>1</v>
      </c>
      <c r="L586" s="3">
        <v>26471.35</v>
      </c>
      <c r="M586" s="3">
        <f>Data[[#This Row],[Quantity]]*Data[[#This Row],[Unit_Price]]</f>
        <v>26471.35</v>
      </c>
      <c r="N586" s="3">
        <v>20</v>
      </c>
      <c r="O586" s="3">
        <f>Data[[#This Row],[Total_Price]]*(1-Data[[#This Row],[Discount]]/100)</f>
        <v>21177.08</v>
      </c>
      <c r="P586" t="s">
        <v>20</v>
      </c>
      <c r="Q586" t="s">
        <v>21</v>
      </c>
      <c r="R586">
        <v>5</v>
      </c>
      <c r="S586">
        <v>1</v>
      </c>
      <c r="T586" s="2">
        <f>SUMIF(Q:Q,Data[[#This Row],[Order_Status]],O:O)</f>
        <v>40477276.296199858</v>
      </c>
    </row>
    <row r="587" spans="1:20" x14ac:dyDescent="0.3">
      <c r="A587" s="3">
        <v>500586</v>
      </c>
      <c r="B587" s="3">
        <v>10380</v>
      </c>
      <c r="C587" s="1">
        <v>46135</v>
      </c>
      <c r="D587" s="3">
        <v>25</v>
      </c>
      <c r="E587" t="s">
        <v>26</v>
      </c>
      <c r="F587" t="s">
        <v>55</v>
      </c>
      <c r="G587" t="s">
        <v>246</v>
      </c>
      <c r="H587" t="s">
        <v>17</v>
      </c>
      <c r="I587" t="s">
        <v>74</v>
      </c>
      <c r="J587" t="s">
        <v>151</v>
      </c>
      <c r="K587">
        <v>1</v>
      </c>
      <c r="L587" s="3">
        <v>182.02</v>
      </c>
      <c r="M587" s="3">
        <f>Data[[#This Row],[Quantity]]*Data[[#This Row],[Unit_Price]]</f>
        <v>182.02</v>
      </c>
      <c r="N587" s="3">
        <v>18</v>
      </c>
      <c r="O587" s="3">
        <f>Data[[#This Row],[Total_Price]]*(1-Data[[#This Row],[Discount]]/100)</f>
        <v>149.25640000000001</v>
      </c>
      <c r="P587" t="s">
        <v>33</v>
      </c>
      <c r="Q587" t="s">
        <v>21</v>
      </c>
      <c r="R587">
        <v>5</v>
      </c>
      <c r="S587">
        <v>2</v>
      </c>
      <c r="T587" s="2">
        <f>SUMIF(Q:Q,Data[[#This Row],[Order_Status]],O:O)</f>
        <v>40477276.296199858</v>
      </c>
    </row>
    <row r="588" spans="1:20" x14ac:dyDescent="0.3">
      <c r="A588" s="3">
        <v>500587</v>
      </c>
      <c r="B588" s="3">
        <v>10570</v>
      </c>
      <c r="C588" s="1">
        <v>46205</v>
      </c>
      <c r="D588" s="3">
        <v>30</v>
      </c>
      <c r="E588" t="s">
        <v>26</v>
      </c>
      <c r="F588" t="s">
        <v>45</v>
      </c>
      <c r="G588" t="s">
        <v>243</v>
      </c>
      <c r="H588" t="s">
        <v>35</v>
      </c>
      <c r="I588" t="s">
        <v>64</v>
      </c>
      <c r="J588" t="s">
        <v>155</v>
      </c>
      <c r="K588">
        <v>2</v>
      </c>
      <c r="L588" s="3">
        <v>771.04</v>
      </c>
      <c r="M588" s="3">
        <f>Data[[#This Row],[Quantity]]*Data[[#This Row],[Unit_Price]]</f>
        <v>1542.08</v>
      </c>
      <c r="N588" s="3">
        <v>28</v>
      </c>
      <c r="O588" s="3">
        <f>Data[[#This Row],[Total_Price]]*(1-Data[[#This Row],[Discount]]/100)</f>
        <v>1110.2975999999999</v>
      </c>
      <c r="P588" t="s">
        <v>33</v>
      </c>
      <c r="Q588" t="s">
        <v>21</v>
      </c>
      <c r="R588">
        <v>5</v>
      </c>
      <c r="S588">
        <v>4</v>
      </c>
      <c r="T588" s="2">
        <f>SUMIF(Q:Q,Data[[#This Row],[Order_Status]],O:O)</f>
        <v>40477276.296199858</v>
      </c>
    </row>
    <row r="589" spans="1:20" x14ac:dyDescent="0.3">
      <c r="A589" s="3">
        <v>500588</v>
      </c>
      <c r="B589" s="3">
        <v>10559</v>
      </c>
      <c r="C589" s="1">
        <v>45927</v>
      </c>
      <c r="D589" s="3">
        <v>38</v>
      </c>
      <c r="E589" t="s">
        <v>135</v>
      </c>
      <c r="F589" t="s">
        <v>161</v>
      </c>
      <c r="G589" t="s">
        <v>242</v>
      </c>
      <c r="H589" t="s">
        <v>83</v>
      </c>
      <c r="I589" t="s">
        <v>162</v>
      </c>
      <c r="J589" t="s">
        <v>176</v>
      </c>
      <c r="K589">
        <v>1</v>
      </c>
      <c r="L589" s="3">
        <v>731.79</v>
      </c>
      <c r="M589" s="3">
        <f>Data[[#This Row],[Quantity]]*Data[[#This Row],[Unit_Price]]</f>
        <v>731.79</v>
      </c>
      <c r="N589" s="3">
        <v>29</v>
      </c>
      <c r="O589" s="3">
        <f>Data[[#This Row],[Total_Price]]*(1-Data[[#This Row],[Discount]]/100)</f>
        <v>519.57089999999994</v>
      </c>
      <c r="P589" t="s">
        <v>20</v>
      </c>
      <c r="Q589" t="s">
        <v>21</v>
      </c>
      <c r="R589">
        <v>3</v>
      </c>
      <c r="S589">
        <v>3</v>
      </c>
      <c r="T589" s="2">
        <f>SUMIF(Q:Q,Data[[#This Row],[Order_Status]],O:O)</f>
        <v>40477276.296199858</v>
      </c>
    </row>
    <row r="590" spans="1:20" x14ac:dyDescent="0.3">
      <c r="A590" s="3">
        <v>500589</v>
      </c>
      <c r="B590" s="3">
        <v>10372</v>
      </c>
      <c r="C590" s="1">
        <v>46187</v>
      </c>
      <c r="D590" s="3">
        <v>39</v>
      </c>
      <c r="E590" t="s">
        <v>26</v>
      </c>
      <c r="F590" t="s">
        <v>34</v>
      </c>
      <c r="G590" t="s">
        <v>243</v>
      </c>
      <c r="H590" t="s">
        <v>30</v>
      </c>
      <c r="I590" t="s">
        <v>46</v>
      </c>
      <c r="J590" t="s">
        <v>126</v>
      </c>
      <c r="K590">
        <v>1</v>
      </c>
      <c r="L590" s="3">
        <v>23518.54</v>
      </c>
      <c r="M590" s="3">
        <f>Data[[#This Row],[Quantity]]*Data[[#This Row],[Unit_Price]]</f>
        <v>23518.54</v>
      </c>
      <c r="N590" s="3">
        <v>20</v>
      </c>
      <c r="O590" s="3">
        <f>Data[[#This Row],[Total_Price]]*(1-Data[[#This Row],[Discount]]/100)</f>
        <v>18814.832000000002</v>
      </c>
      <c r="P590" t="s">
        <v>33</v>
      </c>
      <c r="Q590" t="s">
        <v>21</v>
      </c>
      <c r="R590">
        <v>5</v>
      </c>
      <c r="S590">
        <v>3</v>
      </c>
      <c r="T590" s="2">
        <f>SUMIF(Q:Q,Data[[#This Row],[Order_Status]],O:O)</f>
        <v>40477276.296199858</v>
      </c>
    </row>
    <row r="591" spans="1:20" x14ac:dyDescent="0.3">
      <c r="A591" s="3">
        <v>500590</v>
      </c>
      <c r="B591" s="3">
        <v>10576</v>
      </c>
      <c r="C591" s="1">
        <v>46181</v>
      </c>
      <c r="D591" s="3">
        <v>15</v>
      </c>
      <c r="E591" t="s">
        <v>15</v>
      </c>
      <c r="F591" t="s">
        <v>55</v>
      </c>
      <c r="G591" t="s">
        <v>246</v>
      </c>
      <c r="H591" t="s">
        <v>35</v>
      </c>
      <c r="I591" t="s">
        <v>64</v>
      </c>
      <c r="J591" t="s">
        <v>65</v>
      </c>
      <c r="K591">
        <v>1</v>
      </c>
      <c r="L591" s="3">
        <v>1317.28</v>
      </c>
      <c r="M591" s="3">
        <f>Data[[#This Row],[Quantity]]*Data[[#This Row],[Unit_Price]]</f>
        <v>1317.28</v>
      </c>
      <c r="N591" s="3">
        <v>12</v>
      </c>
      <c r="O591" s="3">
        <f>Data[[#This Row],[Total_Price]]*(1-Data[[#This Row],[Discount]]/100)</f>
        <v>1159.2064</v>
      </c>
      <c r="P591" t="s">
        <v>51</v>
      </c>
      <c r="Q591" t="s">
        <v>21</v>
      </c>
      <c r="R591">
        <v>5</v>
      </c>
      <c r="S591">
        <v>4</v>
      </c>
      <c r="T591" s="2">
        <f>SUMIF(Q:Q,Data[[#This Row],[Order_Status]],O:O)</f>
        <v>40477276.296199858</v>
      </c>
    </row>
    <row r="592" spans="1:20" x14ac:dyDescent="0.3">
      <c r="A592" s="3">
        <v>500591</v>
      </c>
      <c r="B592" s="3">
        <v>11311</v>
      </c>
      <c r="C592" s="1">
        <v>45826</v>
      </c>
      <c r="D592" s="3">
        <v>34</v>
      </c>
      <c r="E592" t="s">
        <v>26</v>
      </c>
      <c r="F592" t="s">
        <v>67</v>
      </c>
      <c r="G592" t="s">
        <v>235</v>
      </c>
      <c r="H592" t="s">
        <v>17</v>
      </c>
      <c r="I592" t="s">
        <v>74</v>
      </c>
      <c r="J592" t="s">
        <v>75</v>
      </c>
      <c r="K592">
        <v>3</v>
      </c>
      <c r="L592" s="3">
        <v>402.44</v>
      </c>
      <c r="M592" s="3">
        <f>Data[[#This Row],[Quantity]]*Data[[#This Row],[Unit_Price]]</f>
        <v>1207.32</v>
      </c>
      <c r="N592" s="3">
        <v>17</v>
      </c>
      <c r="O592" s="3">
        <f>Data[[#This Row],[Total_Price]]*(1-Data[[#This Row],[Discount]]/100)</f>
        <v>1002.0755999999999</v>
      </c>
      <c r="P592" t="s">
        <v>72</v>
      </c>
      <c r="Q592" t="s">
        <v>21</v>
      </c>
      <c r="R592">
        <v>5</v>
      </c>
      <c r="S592">
        <v>1</v>
      </c>
      <c r="T592" s="2">
        <f>SUMIF(Q:Q,Data[[#This Row],[Order_Status]],O:O)</f>
        <v>40477276.296199858</v>
      </c>
    </row>
    <row r="593" spans="1:20" x14ac:dyDescent="0.3">
      <c r="A593" s="3">
        <v>500592</v>
      </c>
      <c r="B593" s="3">
        <v>10659</v>
      </c>
      <c r="C593" s="1">
        <v>45824</v>
      </c>
      <c r="D593" s="3">
        <v>36</v>
      </c>
      <c r="E593" t="s">
        <v>15</v>
      </c>
      <c r="F593" t="s">
        <v>73</v>
      </c>
      <c r="G593" t="s">
        <v>229</v>
      </c>
      <c r="H593" t="s">
        <v>17</v>
      </c>
      <c r="I593" t="s">
        <v>74</v>
      </c>
      <c r="J593" t="s">
        <v>178</v>
      </c>
      <c r="K593">
        <v>1</v>
      </c>
      <c r="L593" s="3">
        <v>288.02999999999997</v>
      </c>
      <c r="M593" s="3">
        <f>Data[[#This Row],[Quantity]]*Data[[#This Row],[Unit_Price]]</f>
        <v>288.02999999999997</v>
      </c>
      <c r="N593" s="3">
        <v>21</v>
      </c>
      <c r="O593" s="3">
        <f>Data[[#This Row],[Total_Price]]*(1-Data[[#This Row],[Discount]]/100)</f>
        <v>227.5437</v>
      </c>
      <c r="P593" t="s">
        <v>33</v>
      </c>
      <c r="Q593" t="s">
        <v>21</v>
      </c>
      <c r="R593">
        <v>5</v>
      </c>
      <c r="S593">
        <v>3</v>
      </c>
      <c r="T593" s="2">
        <f>SUMIF(Q:Q,Data[[#This Row],[Order_Status]],O:O)</f>
        <v>40477276.296199858</v>
      </c>
    </row>
    <row r="594" spans="1:20" x14ac:dyDescent="0.3">
      <c r="A594" s="3">
        <v>500593</v>
      </c>
      <c r="B594" s="3">
        <v>11006</v>
      </c>
      <c r="C594" s="1">
        <v>46003</v>
      </c>
      <c r="D594" s="3">
        <v>38</v>
      </c>
      <c r="E594" t="s">
        <v>15</v>
      </c>
      <c r="F594" t="s">
        <v>58</v>
      </c>
      <c r="G594" t="s">
        <v>244</v>
      </c>
      <c r="H594" t="s">
        <v>48</v>
      </c>
      <c r="I594" t="s">
        <v>79</v>
      </c>
      <c r="J594" t="s">
        <v>158</v>
      </c>
      <c r="K594">
        <v>1</v>
      </c>
      <c r="L594" s="3">
        <v>521.88</v>
      </c>
      <c r="M594" s="3">
        <f>Data[[#This Row],[Quantity]]*Data[[#This Row],[Unit_Price]]</f>
        <v>521.88</v>
      </c>
      <c r="N594" s="3">
        <v>21</v>
      </c>
      <c r="O594" s="3">
        <f>Data[[#This Row],[Total_Price]]*(1-Data[[#This Row],[Discount]]/100)</f>
        <v>412.28520000000003</v>
      </c>
      <c r="P594" t="s">
        <v>33</v>
      </c>
      <c r="Q594" t="s">
        <v>21</v>
      </c>
      <c r="R594">
        <v>5</v>
      </c>
      <c r="S594">
        <v>2</v>
      </c>
      <c r="T594" s="2">
        <f>SUMIF(Q:Q,Data[[#This Row],[Order_Status]],O:O)</f>
        <v>40477276.296199858</v>
      </c>
    </row>
    <row r="595" spans="1:20" x14ac:dyDescent="0.3">
      <c r="A595" s="3">
        <v>500594</v>
      </c>
      <c r="B595" s="3">
        <v>10023</v>
      </c>
      <c r="C595" s="1">
        <v>45897</v>
      </c>
      <c r="D595" s="3">
        <v>35</v>
      </c>
      <c r="E595" t="s">
        <v>26</v>
      </c>
      <c r="F595" t="s">
        <v>22</v>
      </c>
      <c r="G595" t="s">
        <v>238</v>
      </c>
      <c r="H595" t="s">
        <v>23</v>
      </c>
      <c r="I595" t="s">
        <v>70</v>
      </c>
      <c r="J595" t="s">
        <v>71</v>
      </c>
      <c r="K595">
        <v>1</v>
      </c>
      <c r="L595" s="3">
        <v>1445.86</v>
      </c>
      <c r="M595" s="3">
        <f>Data[[#This Row],[Quantity]]*Data[[#This Row],[Unit_Price]]</f>
        <v>1445.86</v>
      </c>
      <c r="N595" s="3">
        <v>2</v>
      </c>
      <c r="O595" s="3">
        <f>Data[[#This Row],[Total_Price]]*(1-Data[[#This Row],[Discount]]/100)</f>
        <v>1416.9427999999998</v>
      </c>
      <c r="P595" t="s">
        <v>51</v>
      </c>
      <c r="Q595" t="s">
        <v>21</v>
      </c>
      <c r="R595">
        <v>3</v>
      </c>
      <c r="S595">
        <v>4</v>
      </c>
      <c r="T595" s="2">
        <f>SUMIF(Q:Q,Data[[#This Row],[Order_Status]],O:O)</f>
        <v>40477276.296199858</v>
      </c>
    </row>
    <row r="596" spans="1:20" x14ac:dyDescent="0.3">
      <c r="A596" s="3">
        <v>500595</v>
      </c>
      <c r="B596" s="3">
        <v>10647</v>
      </c>
      <c r="C596" s="1">
        <v>46111</v>
      </c>
      <c r="D596" s="3">
        <v>15</v>
      </c>
      <c r="E596" t="s">
        <v>26</v>
      </c>
      <c r="F596" t="s">
        <v>38</v>
      </c>
      <c r="G596" t="s">
        <v>236</v>
      </c>
      <c r="H596" t="s">
        <v>35</v>
      </c>
      <c r="I596" t="s">
        <v>112</v>
      </c>
      <c r="J596" t="s">
        <v>129</v>
      </c>
      <c r="K596">
        <v>1</v>
      </c>
      <c r="L596" s="3">
        <v>3437.23</v>
      </c>
      <c r="M596" s="3">
        <f>Data[[#This Row],[Quantity]]*Data[[#This Row],[Unit_Price]]</f>
        <v>3437.23</v>
      </c>
      <c r="N596" s="3">
        <v>29</v>
      </c>
      <c r="O596" s="3">
        <f>Data[[#This Row],[Total_Price]]*(1-Data[[#This Row],[Discount]]/100)</f>
        <v>2440.4332999999997</v>
      </c>
      <c r="P596" t="s">
        <v>33</v>
      </c>
      <c r="Q596" t="s">
        <v>21</v>
      </c>
      <c r="R596">
        <v>5</v>
      </c>
      <c r="S596">
        <v>2</v>
      </c>
      <c r="T596" s="2">
        <f>SUMIF(Q:Q,Data[[#This Row],[Order_Status]],O:O)</f>
        <v>40477276.296199858</v>
      </c>
    </row>
    <row r="597" spans="1:20" x14ac:dyDescent="0.3">
      <c r="A597" s="3">
        <v>500596</v>
      </c>
      <c r="B597" s="3">
        <v>10256</v>
      </c>
      <c r="C597" s="1">
        <v>46004</v>
      </c>
      <c r="D597" s="3">
        <v>29</v>
      </c>
      <c r="E597" t="s">
        <v>15</v>
      </c>
      <c r="F597" t="s">
        <v>16</v>
      </c>
      <c r="G597" t="s">
        <v>228</v>
      </c>
      <c r="H597" t="s">
        <v>30</v>
      </c>
      <c r="I597" t="s">
        <v>39</v>
      </c>
      <c r="J597" t="s">
        <v>40</v>
      </c>
      <c r="K597">
        <v>1</v>
      </c>
      <c r="L597" s="3">
        <v>6271.49</v>
      </c>
      <c r="M597" s="3">
        <f>Data[[#This Row],[Quantity]]*Data[[#This Row],[Unit_Price]]</f>
        <v>6271.49</v>
      </c>
      <c r="N597" s="3">
        <v>3</v>
      </c>
      <c r="O597" s="3">
        <f>Data[[#This Row],[Total_Price]]*(1-Data[[#This Row],[Discount]]/100)</f>
        <v>6083.3453</v>
      </c>
      <c r="P597" t="s">
        <v>51</v>
      </c>
      <c r="Q597" t="s">
        <v>21</v>
      </c>
      <c r="R597">
        <v>2</v>
      </c>
      <c r="S597">
        <v>2</v>
      </c>
      <c r="T597" s="2">
        <f>SUMIF(Q:Q,Data[[#This Row],[Order_Status]],O:O)</f>
        <v>40477276.296199858</v>
      </c>
    </row>
    <row r="598" spans="1:20" x14ac:dyDescent="0.3">
      <c r="A598" s="3">
        <v>500597</v>
      </c>
      <c r="B598" s="3">
        <v>11411</v>
      </c>
      <c r="C598" s="1">
        <v>45674</v>
      </c>
      <c r="D598" s="3">
        <v>49</v>
      </c>
      <c r="E598" t="s">
        <v>15</v>
      </c>
      <c r="F598" t="s">
        <v>45</v>
      </c>
      <c r="G598" t="s">
        <v>243</v>
      </c>
      <c r="H598" t="s">
        <v>85</v>
      </c>
      <c r="I598" t="s">
        <v>86</v>
      </c>
      <c r="J598" t="s">
        <v>87</v>
      </c>
      <c r="K598">
        <v>2</v>
      </c>
      <c r="L598" s="3">
        <v>491.15</v>
      </c>
      <c r="M598" s="3">
        <f>Data[[#This Row],[Quantity]]*Data[[#This Row],[Unit_Price]]</f>
        <v>982.3</v>
      </c>
      <c r="N598" s="3">
        <v>13</v>
      </c>
      <c r="O598" s="3">
        <f>Data[[#This Row],[Total_Price]]*(1-Data[[#This Row],[Discount]]/100)</f>
        <v>854.601</v>
      </c>
      <c r="P598" t="s">
        <v>51</v>
      </c>
      <c r="Q598" t="s">
        <v>21</v>
      </c>
      <c r="R598">
        <v>4</v>
      </c>
      <c r="S598">
        <v>4</v>
      </c>
      <c r="T598" s="2">
        <f>SUMIF(Q:Q,Data[[#This Row],[Order_Status]],O:O)</f>
        <v>40477276.296199858</v>
      </c>
    </row>
    <row r="599" spans="1:20" x14ac:dyDescent="0.3">
      <c r="A599" s="3">
        <v>500598</v>
      </c>
      <c r="B599" s="3">
        <v>10230</v>
      </c>
      <c r="C599" s="1">
        <v>46027</v>
      </c>
      <c r="D599" s="3">
        <v>41</v>
      </c>
      <c r="E599" t="s">
        <v>26</v>
      </c>
      <c r="F599" t="s">
        <v>16</v>
      </c>
      <c r="G599" t="s">
        <v>228</v>
      </c>
      <c r="H599" t="s">
        <v>17</v>
      </c>
      <c r="I599" t="s">
        <v>18</v>
      </c>
      <c r="J599" t="s">
        <v>100</v>
      </c>
      <c r="K599">
        <v>1</v>
      </c>
      <c r="L599" s="3">
        <v>38.76</v>
      </c>
      <c r="M599" s="3">
        <f>Data[[#This Row],[Quantity]]*Data[[#This Row],[Unit_Price]]</f>
        <v>38.76</v>
      </c>
      <c r="N599" s="3">
        <v>29</v>
      </c>
      <c r="O599" s="3">
        <f>Data[[#This Row],[Total_Price]]*(1-Data[[#This Row],[Discount]]/100)</f>
        <v>27.519599999999997</v>
      </c>
      <c r="P599" t="s">
        <v>20</v>
      </c>
      <c r="Q599" t="s">
        <v>21</v>
      </c>
      <c r="R599">
        <v>4</v>
      </c>
      <c r="S599">
        <v>6</v>
      </c>
      <c r="T599" s="2">
        <f>SUMIF(Q:Q,Data[[#This Row],[Order_Status]],O:O)</f>
        <v>40477276.296199858</v>
      </c>
    </row>
    <row r="600" spans="1:20" x14ac:dyDescent="0.3">
      <c r="A600" s="3">
        <v>500599</v>
      </c>
      <c r="B600" s="3">
        <v>10618</v>
      </c>
      <c r="C600" s="1">
        <v>45846</v>
      </c>
      <c r="D600" s="3">
        <v>42</v>
      </c>
      <c r="E600" t="s">
        <v>15</v>
      </c>
      <c r="F600" t="s">
        <v>102</v>
      </c>
      <c r="G600" t="s">
        <v>245</v>
      </c>
      <c r="H600" t="s">
        <v>85</v>
      </c>
      <c r="I600" t="s">
        <v>170</v>
      </c>
      <c r="J600" t="s">
        <v>199</v>
      </c>
      <c r="K600">
        <v>1</v>
      </c>
      <c r="L600" s="3">
        <v>510.6</v>
      </c>
      <c r="M600" s="3">
        <f>Data[[#This Row],[Quantity]]*Data[[#This Row],[Unit_Price]]</f>
        <v>510.6</v>
      </c>
      <c r="N600" s="3">
        <v>14</v>
      </c>
      <c r="O600" s="3">
        <f>Data[[#This Row],[Total_Price]]*(1-Data[[#This Row],[Discount]]/100)</f>
        <v>439.11599999999999</v>
      </c>
      <c r="P600" t="s">
        <v>20</v>
      </c>
      <c r="Q600" t="s">
        <v>21</v>
      </c>
      <c r="R600">
        <v>4</v>
      </c>
      <c r="S600">
        <v>4</v>
      </c>
      <c r="T600" s="2">
        <f>SUMIF(Q:Q,Data[[#This Row],[Order_Status]],O:O)</f>
        <v>40477276.296199858</v>
      </c>
    </row>
    <row r="601" spans="1:20" x14ac:dyDescent="0.3">
      <c r="A601" s="3">
        <v>500600</v>
      </c>
      <c r="B601" s="3">
        <v>11413</v>
      </c>
      <c r="C601" s="1">
        <v>46064</v>
      </c>
      <c r="D601" s="3">
        <v>39</v>
      </c>
      <c r="E601" t="s">
        <v>15</v>
      </c>
      <c r="F601" t="s">
        <v>16</v>
      </c>
      <c r="G601" t="s">
        <v>228</v>
      </c>
      <c r="H601" t="s">
        <v>48</v>
      </c>
      <c r="I601" t="s">
        <v>79</v>
      </c>
      <c r="J601" t="s">
        <v>152</v>
      </c>
      <c r="K601">
        <v>1</v>
      </c>
      <c r="L601" s="3">
        <v>728.91</v>
      </c>
      <c r="M601" s="3">
        <f>Data[[#This Row],[Quantity]]*Data[[#This Row],[Unit_Price]]</f>
        <v>728.91</v>
      </c>
      <c r="N601" s="3">
        <v>25</v>
      </c>
      <c r="O601" s="3">
        <f>Data[[#This Row],[Total_Price]]*(1-Data[[#This Row],[Discount]]/100)</f>
        <v>546.6825</v>
      </c>
      <c r="P601" t="s">
        <v>33</v>
      </c>
      <c r="Q601" t="s">
        <v>21</v>
      </c>
      <c r="R601">
        <v>5</v>
      </c>
      <c r="S601">
        <v>3</v>
      </c>
      <c r="T601" s="2">
        <f>SUMIF(Q:Q,Data[[#This Row],[Order_Status]],O:O)</f>
        <v>40477276.296199858</v>
      </c>
    </row>
    <row r="602" spans="1:20" x14ac:dyDescent="0.3">
      <c r="A602" s="3">
        <v>500601</v>
      </c>
      <c r="B602" s="3">
        <v>10865</v>
      </c>
      <c r="C602" s="1">
        <v>45969</v>
      </c>
      <c r="D602" s="3">
        <v>27</v>
      </c>
      <c r="E602" t="s">
        <v>26</v>
      </c>
      <c r="F602" t="s">
        <v>42</v>
      </c>
      <c r="G602" t="s">
        <v>230</v>
      </c>
      <c r="H602" t="s">
        <v>35</v>
      </c>
      <c r="I602" t="s">
        <v>112</v>
      </c>
      <c r="J602" t="s">
        <v>113</v>
      </c>
      <c r="K602">
        <v>2</v>
      </c>
      <c r="L602" s="3">
        <v>6123.45</v>
      </c>
      <c r="M602" s="3">
        <f>Data[[#This Row],[Quantity]]*Data[[#This Row],[Unit_Price]]</f>
        <v>12246.9</v>
      </c>
      <c r="N602" s="3">
        <v>8</v>
      </c>
      <c r="O602" s="3">
        <f>Data[[#This Row],[Total_Price]]*(1-Data[[#This Row],[Discount]]/100)</f>
        <v>11267.148000000001</v>
      </c>
      <c r="P602" t="s">
        <v>20</v>
      </c>
      <c r="Q602" t="s">
        <v>21</v>
      </c>
      <c r="R602">
        <v>4</v>
      </c>
      <c r="S602">
        <v>4</v>
      </c>
      <c r="T602" s="2">
        <f>SUMIF(Q:Q,Data[[#This Row],[Order_Status]],O:O)</f>
        <v>40477276.296199858</v>
      </c>
    </row>
    <row r="603" spans="1:20" x14ac:dyDescent="0.3">
      <c r="A603" s="3">
        <v>500602</v>
      </c>
      <c r="B603" s="3">
        <v>11268</v>
      </c>
      <c r="C603" s="1">
        <v>46121</v>
      </c>
      <c r="D603" s="3">
        <v>24</v>
      </c>
      <c r="E603" t="s">
        <v>26</v>
      </c>
      <c r="F603" t="s">
        <v>73</v>
      </c>
      <c r="G603" t="s">
        <v>229</v>
      </c>
      <c r="H603" t="s">
        <v>30</v>
      </c>
      <c r="I603" t="s">
        <v>76</v>
      </c>
      <c r="J603" t="s">
        <v>164</v>
      </c>
      <c r="K603">
        <v>1</v>
      </c>
      <c r="L603" s="3">
        <v>61329.29</v>
      </c>
      <c r="M603" s="3">
        <f>Data[[#This Row],[Quantity]]*Data[[#This Row],[Unit_Price]]</f>
        <v>61329.29</v>
      </c>
      <c r="N603" s="3">
        <v>18</v>
      </c>
      <c r="O603" s="3">
        <f>Data[[#This Row],[Total_Price]]*(1-Data[[#This Row],[Discount]]/100)</f>
        <v>50290.017800000001</v>
      </c>
      <c r="P603" t="s">
        <v>33</v>
      </c>
      <c r="Q603" t="s">
        <v>21</v>
      </c>
      <c r="R603">
        <v>5</v>
      </c>
      <c r="S603">
        <v>6</v>
      </c>
      <c r="T603" s="2">
        <f>SUMIF(Q:Q,Data[[#This Row],[Order_Status]],O:O)</f>
        <v>40477276.296199858</v>
      </c>
    </row>
    <row r="604" spans="1:20" x14ac:dyDescent="0.3">
      <c r="A604" s="3">
        <v>500603</v>
      </c>
      <c r="B604" s="3">
        <v>10192</v>
      </c>
      <c r="C604" s="1">
        <v>46037</v>
      </c>
      <c r="D604" s="3">
        <v>43</v>
      </c>
      <c r="E604" t="s">
        <v>26</v>
      </c>
      <c r="F604" t="s">
        <v>110</v>
      </c>
      <c r="G604" t="s">
        <v>229</v>
      </c>
      <c r="H604" t="s">
        <v>48</v>
      </c>
      <c r="I604" t="s">
        <v>79</v>
      </c>
      <c r="J604" t="s">
        <v>158</v>
      </c>
      <c r="K604">
        <v>4</v>
      </c>
      <c r="L604" s="3">
        <v>476.1</v>
      </c>
      <c r="M604" s="3">
        <f>Data[[#This Row],[Quantity]]*Data[[#This Row],[Unit_Price]]</f>
        <v>1904.4</v>
      </c>
      <c r="N604" s="3">
        <v>10</v>
      </c>
      <c r="O604" s="3">
        <f>Data[[#This Row],[Total_Price]]*(1-Data[[#This Row],[Discount]]/100)</f>
        <v>1713.96</v>
      </c>
      <c r="P604" t="s">
        <v>81</v>
      </c>
      <c r="Q604" t="s">
        <v>21</v>
      </c>
      <c r="R604">
        <v>1</v>
      </c>
      <c r="S604">
        <v>5</v>
      </c>
      <c r="T604" s="2">
        <f>SUMIF(Q:Q,Data[[#This Row],[Order_Status]],O:O)</f>
        <v>40477276.296199858</v>
      </c>
    </row>
    <row r="605" spans="1:20" x14ac:dyDescent="0.3">
      <c r="A605" s="3">
        <v>500604</v>
      </c>
      <c r="B605" s="3">
        <v>10611</v>
      </c>
      <c r="C605" s="1">
        <v>46007</v>
      </c>
      <c r="D605" s="3">
        <v>41</v>
      </c>
      <c r="E605" t="s">
        <v>15</v>
      </c>
      <c r="F605" t="s">
        <v>22</v>
      </c>
      <c r="G605" t="s">
        <v>238</v>
      </c>
      <c r="H605" t="s">
        <v>23</v>
      </c>
      <c r="I605" t="s">
        <v>28</v>
      </c>
      <c r="J605" t="s">
        <v>195</v>
      </c>
      <c r="K605">
        <v>2</v>
      </c>
      <c r="L605" s="3">
        <v>5855.71</v>
      </c>
      <c r="M605" s="3">
        <f>Data[[#This Row],[Quantity]]*Data[[#This Row],[Unit_Price]]</f>
        <v>11711.42</v>
      </c>
      <c r="N605" s="3">
        <v>26</v>
      </c>
      <c r="O605" s="3">
        <f>Data[[#This Row],[Total_Price]]*(1-Data[[#This Row],[Discount]]/100)</f>
        <v>8666.4508000000005</v>
      </c>
      <c r="P605" t="s">
        <v>33</v>
      </c>
      <c r="Q605" t="s">
        <v>44</v>
      </c>
      <c r="R605">
        <v>5</v>
      </c>
      <c r="S605">
        <v>5</v>
      </c>
      <c r="T605" s="2">
        <f>SUMIF(Q:Q,Data[[#This Row],[Order_Status]],O:O)</f>
        <v>1813400.6490999996</v>
      </c>
    </row>
    <row r="606" spans="1:20" x14ac:dyDescent="0.3">
      <c r="A606" s="3">
        <v>500605</v>
      </c>
      <c r="B606" s="3">
        <v>10459</v>
      </c>
      <c r="C606" s="1">
        <v>46066</v>
      </c>
      <c r="D606" s="3">
        <v>28</v>
      </c>
      <c r="E606" t="s">
        <v>26</v>
      </c>
      <c r="F606" t="s">
        <v>34</v>
      </c>
      <c r="G606" t="s">
        <v>243</v>
      </c>
      <c r="H606" t="s">
        <v>48</v>
      </c>
      <c r="I606" t="s">
        <v>124</v>
      </c>
      <c r="J606" t="s">
        <v>125</v>
      </c>
      <c r="K606">
        <v>1</v>
      </c>
      <c r="L606" s="3">
        <v>433.91</v>
      </c>
      <c r="M606" s="3">
        <f>Data[[#This Row],[Quantity]]*Data[[#This Row],[Unit_Price]]</f>
        <v>433.91</v>
      </c>
      <c r="N606" s="3">
        <v>24</v>
      </c>
      <c r="O606" s="3">
        <f>Data[[#This Row],[Total_Price]]*(1-Data[[#This Row],[Discount]]/100)</f>
        <v>329.77160000000003</v>
      </c>
      <c r="P606" t="s">
        <v>33</v>
      </c>
      <c r="Q606" t="s">
        <v>21</v>
      </c>
      <c r="R606">
        <v>5</v>
      </c>
      <c r="S606">
        <v>3</v>
      </c>
      <c r="T606" s="2">
        <f>SUMIF(Q:Q,Data[[#This Row],[Order_Status]],O:O)</f>
        <v>40477276.296199858</v>
      </c>
    </row>
    <row r="607" spans="1:20" x14ac:dyDescent="0.3">
      <c r="A607" s="3">
        <v>500606</v>
      </c>
      <c r="B607" s="3">
        <v>10203</v>
      </c>
      <c r="C607" s="1">
        <v>45763</v>
      </c>
      <c r="D607" s="3">
        <v>46</v>
      </c>
      <c r="E607" t="s">
        <v>15</v>
      </c>
      <c r="F607" t="s">
        <v>38</v>
      </c>
      <c r="G607" t="s">
        <v>236</v>
      </c>
      <c r="H607" t="s">
        <v>23</v>
      </c>
      <c r="I607" t="s">
        <v>24</v>
      </c>
      <c r="J607" t="s">
        <v>159</v>
      </c>
      <c r="K607">
        <v>1</v>
      </c>
      <c r="L607" s="3">
        <v>1939.61</v>
      </c>
      <c r="M607" s="3">
        <f>Data[[#This Row],[Quantity]]*Data[[#This Row],[Unit_Price]]</f>
        <v>1939.61</v>
      </c>
      <c r="N607" s="3">
        <v>23</v>
      </c>
      <c r="O607" s="3">
        <f>Data[[#This Row],[Total_Price]]*(1-Data[[#This Row],[Discount]]/100)</f>
        <v>1493.4996999999998</v>
      </c>
      <c r="P607" t="s">
        <v>51</v>
      </c>
      <c r="Q607" t="s">
        <v>21</v>
      </c>
      <c r="R607">
        <v>5</v>
      </c>
      <c r="S607">
        <v>4</v>
      </c>
      <c r="T607" s="2">
        <f>SUMIF(Q:Q,Data[[#This Row],[Order_Status]],O:O)</f>
        <v>40477276.296199858</v>
      </c>
    </row>
    <row r="608" spans="1:20" x14ac:dyDescent="0.3">
      <c r="A608" s="3">
        <v>500607</v>
      </c>
      <c r="B608" s="3">
        <v>10495</v>
      </c>
      <c r="C608" s="1">
        <v>45904</v>
      </c>
      <c r="D608" s="3">
        <v>51</v>
      </c>
      <c r="E608" t="s">
        <v>15</v>
      </c>
      <c r="F608" t="s">
        <v>107</v>
      </c>
      <c r="G608" t="s">
        <v>231</v>
      </c>
      <c r="H608" t="s">
        <v>30</v>
      </c>
      <c r="I608" t="s">
        <v>46</v>
      </c>
      <c r="J608" t="s">
        <v>126</v>
      </c>
      <c r="K608">
        <v>1</v>
      </c>
      <c r="L608" s="3">
        <v>23997.02</v>
      </c>
      <c r="M608" s="3">
        <f>Data[[#This Row],[Quantity]]*Data[[#This Row],[Unit_Price]]</f>
        <v>23997.02</v>
      </c>
      <c r="N608" s="3">
        <v>19</v>
      </c>
      <c r="O608" s="3">
        <f>Data[[#This Row],[Total_Price]]*(1-Data[[#This Row],[Discount]]/100)</f>
        <v>19437.586200000002</v>
      </c>
      <c r="P608" t="s">
        <v>51</v>
      </c>
      <c r="Q608" t="s">
        <v>21</v>
      </c>
      <c r="R608">
        <v>4</v>
      </c>
      <c r="S608">
        <v>3</v>
      </c>
      <c r="T608" s="2">
        <f>SUMIF(Q:Q,Data[[#This Row],[Order_Status]],O:O)</f>
        <v>40477276.296199858</v>
      </c>
    </row>
    <row r="609" spans="1:20" x14ac:dyDescent="0.3">
      <c r="A609" s="3">
        <v>500608</v>
      </c>
      <c r="B609" s="3">
        <v>10933</v>
      </c>
      <c r="C609" s="1">
        <v>46096</v>
      </c>
      <c r="D609" s="3">
        <v>18</v>
      </c>
      <c r="E609" t="s">
        <v>26</v>
      </c>
      <c r="F609" t="s">
        <v>38</v>
      </c>
      <c r="G609" t="s">
        <v>236</v>
      </c>
      <c r="H609" t="s">
        <v>35</v>
      </c>
      <c r="I609" t="s">
        <v>112</v>
      </c>
      <c r="J609" t="s">
        <v>129</v>
      </c>
      <c r="K609">
        <v>2</v>
      </c>
      <c r="L609" s="3">
        <v>3354.52</v>
      </c>
      <c r="M609" s="3">
        <f>Data[[#This Row],[Quantity]]*Data[[#This Row],[Unit_Price]]</f>
        <v>6709.04</v>
      </c>
      <c r="N609" s="3">
        <v>24</v>
      </c>
      <c r="O609" s="3">
        <f>Data[[#This Row],[Total_Price]]*(1-Data[[#This Row],[Discount]]/100)</f>
        <v>5098.8703999999998</v>
      </c>
      <c r="P609" t="s">
        <v>51</v>
      </c>
      <c r="Q609" t="s">
        <v>21</v>
      </c>
      <c r="R609">
        <v>3</v>
      </c>
      <c r="S609">
        <v>3</v>
      </c>
      <c r="T609" s="2">
        <f>SUMIF(Q:Q,Data[[#This Row],[Order_Status]],O:O)</f>
        <v>40477276.296199858</v>
      </c>
    </row>
    <row r="610" spans="1:20" x14ac:dyDescent="0.3">
      <c r="A610" s="3">
        <v>500609</v>
      </c>
      <c r="B610" s="3">
        <v>10649</v>
      </c>
      <c r="C610" s="1">
        <v>46249</v>
      </c>
      <c r="D610" s="3">
        <v>31</v>
      </c>
      <c r="E610" t="s">
        <v>15</v>
      </c>
      <c r="F610" t="s">
        <v>22</v>
      </c>
      <c r="G610" t="s">
        <v>238</v>
      </c>
      <c r="H610" t="s">
        <v>48</v>
      </c>
      <c r="I610" t="s">
        <v>79</v>
      </c>
      <c r="J610" t="s">
        <v>80</v>
      </c>
      <c r="K610">
        <v>3</v>
      </c>
      <c r="L610" s="3">
        <v>564.9</v>
      </c>
      <c r="M610" s="3">
        <f>Data[[#This Row],[Quantity]]*Data[[#This Row],[Unit_Price]]</f>
        <v>1694.6999999999998</v>
      </c>
      <c r="N610" s="3">
        <v>27</v>
      </c>
      <c r="O610" s="3">
        <f>Data[[#This Row],[Total_Price]]*(1-Data[[#This Row],[Discount]]/100)</f>
        <v>1237.1309999999999</v>
      </c>
      <c r="P610" t="s">
        <v>20</v>
      </c>
      <c r="Q610" t="s">
        <v>21</v>
      </c>
      <c r="R610">
        <v>4</v>
      </c>
      <c r="S610">
        <v>2</v>
      </c>
      <c r="T610" s="2">
        <f>SUMIF(Q:Q,Data[[#This Row],[Order_Status]],O:O)</f>
        <v>40477276.296199858</v>
      </c>
    </row>
    <row r="611" spans="1:20" x14ac:dyDescent="0.3">
      <c r="A611" s="3">
        <v>500610</v>
      </c>
      <c r="B611" s="3">
        <v>10498</v>
      </c>
      <c r="C611" s="1">
        <v>46185</v>
      </c>
      <c r="D611" s="3">
        <v>32</v>
      </c>
      <c r="E611" t="s">
        <v>26</v>
      </c>
      <c r="F611" t="s">
        <v>57</v>
      </c>
      <c r="G611" t="s">
        <v>233</v>
      </c>
      <c r="H611" t="s">
        <v>85</v>
      </c>
      <c r="I611" t="s">
        <v>103</v>
      </c>
      <c r="J611" t="s">
        <v>193</v>
      </c>
      <c r="K611">
        <v>1</v>
      </c>
      <c r="L611" s="3">
        <v>755.02</v>
      </c>
      <c r="M611" s="3">
        <f>Data[[#This Row],[Quantity]]*Data[[#This Row],[Unit_Price]]</f>
        <v>755.02</v>
      </c>
      <c r="N611" s="3">
        <v>25</v>
      </c>
      <c r="O611" s="3">
        <f>Data[[#This Row],[Total_Price]]*(1-Data[[#This Row],[Discount]]/100)</f>
        <v>566.26499999999999</v>
      </c>
      <c r="P611" t="s">
        <v>33</v>
      </c>
      <c r="Q611" t="s">
        <v>21</v>
      </c>
      <c r="R611">
        <v>4</v>
      </c>
      <c r="S611">
        <v>5</v>
      </c>
      <c r="T611" s="2">
        <f>SUMIF(Q:Q,Data[[#This Row],[Order_Status]],O:O)</f>
        <v>40477276.296199858</v>
      </c>
    </row>
    <row r="612" spans="1:20" x14ac:dyDescent="0.3">
      <c r="A612" s="3">
        <v>500611</v>
      </c>
      <c r="B612" s="3">
        <v>11246</v>
      </c>
      <c r="C612" s="1">
        <v>45871</v>
      </c>
      <c r="D612" s="3">
        <v>21</v>
      </c>
      <c r="E612" t="s">
        <v>15</v>
      </c>
      <c r="F612" t="s">
        <v>82</v>
      </c>
      <c r="G612" t="s">
        <v>234</v>
      </c>
      <c r="H612" t="s">
        <v>83</v>
      </c>
      <c r="I612" t="s">
        <v>132</v>
      </c>
      <c r="J612" t="s">
        <v>191</v>
      </c>
      <c r="K612">
        <v>2</v>
      </c>
      <c r="L612" s="3">
        <v>3573.32</v>
      </c>
      <c r="M612" s="3">
        <f>Data[[#This Row],[Quantity]]*Data[[#This Row],[Unit_Price]]</f>
        <v>7146.64</v>
      </c>
      <c r="N612" s="3">
        <v>30</v>
      </c>
      <c r="O612" s="3">
        <f>Data[[#This Row],[Total_Price]]*(1-Data[[#This Row],[Discount]]/100)</f>
        <v>5002.6480000000001</v>
      </c>
      <c r="P612" t="s">
        <v>51</v>
      </c>
      <c r="Q612" t="s">
        <v>21</v>
      </c>
      <c r="R612">
        <v>3</v>
      </c>
      <c r="S612">
        <v>5</v>
      </c>
      <c r="T612" s="2">
        <f>SUMIF(Q:Q,Data[[#This Row],[Order_Status]],O:O)</f>
        <v>40477276.296199858</v>
      </c>
    </row>
    <row r="613" spans="1:20" x14ac:dyDescent="0.3">
      <c r="A613" s="3">
        <v>500612</v>
      </c>
      <c r="B613" s="3">
        <v>11285</v>
      </c>
      <c r="C613" s="1">
        <v>45770</v>
      </c>
      <c r="D613" s="3">
        <v>25</v>
      </c>
      <c r="E613" t="s">
        <v>26</v>
      </c>
      <c r="F613" t="s">
        <v>161</v>
      </c>
      <c r="G613" t="s">
        <v>242</v>
      </c>
      <c r="H613" t="s">
        <v>17</v>
      </c>
      <c r="I613" t="s">
        <v>62</v>
      </c>
      <c r="J613" t="s">
        <v>194</v>
      </c>
      <c r="K613">
        <v>1</v>
      </c>
      <c r="L613" s="3">
        <v>206.5</v>
      </c>
      <c r="M613" s="3">
        <f>Data[[#This Row],[Quantity]]*Data[[#This Row],[Unit_Price]]</f>
        <v>206.5</v>
      </c>
      <c r="N613" s="3">
        <v>29</v>
      </c>
      <c r="O613" s="3">
        <f>Data[[#This Row],[Total_Price]]*(1-Data[[#This Row],[Discount]]/100)</f>
        <v>146.61499999999998</v>
      </c>
      <c r="P613" t="s">
        <v>33</v>
      </c>
      <c r="Q613" t="s">
        <v>21</v>
      </c>
      <c r="R613">
        <v>3</v>
      </c>
      <c r="S613">
        <v>3</v>
      </c>
      <c r="T613" s="2">
        <f>SUMIF(Q:Q,Data[[#This Row],[Order_Status]],O:O)</f>
        <v>40477276.296199858</v>
      </c>
    </row>
    <row r="614" spans="1:20" x14ac:dyDescent="0.3">
      <c r="A614" s="3">
        <v>500613</v>
      </c>
      <c r="B614" s="3">
        <v>11017</v>
      </c>
      <c r="C614" s="1">
        <v>45867</v>
      </c>
      <c r="D614" s="3">
        <v>27</v>
      </c>
      <c r="E614" t="s">
        <v>15</v>
      </c>
      <c r="F614" t="s">
        <v>88</v>
      </c>
      <c r="G614" t="s">
        <v>241</v>
      </c>
      <c r="H614" t="s">
        <v>30</v>
      </c>
      <c r="I614" t="s">
        <v>31</v>
      </c>
      <c r="J614" t="s">
        <v>139</v>
      </c>
      <c r="K614">
        <v>2</v>
      </c>
      <c r="L614" s="3">
        <v>53926.01</v>
      </c>
      <c r="M614" s="3">
        <f>Data[[#This Row],[Quantity]]*Data[[#This Row],[Unit_Price]]</f>
        <v>107852.02</v>
      </c>
      <c r="N614" s="3">
        <v>17</v>
      </c>
      <c r="O614" s="3">
        <f>Data[[#This Row],[Total_Price]]*(1-Data[[#This Row],[Discount]]/100)</f>
        <v>89517.176600000006</v>
      </c>
      <c r="P614" t="s">
        <v>51</v>
      </c>
      <c r="Q614" t="s">
        <v>44</v>
      </c>
      <c r="R614">
        <v>2</v>
      </c>
      <c r="S614">
        <v>7</v>
      </c>
      <c r="T614" s="2">
        <f>SUMIF(Q:Q,Data[[#This Row],[Order_Status]],O:O)</f>
        <v>1813400.6490999996</v>
      </c>
    </row>
    <row r="615" spans="1:20" x14ac:dyDescent="0.3">
      <c r="A615" s="3">
        <v>500614</v>
      </c>
      <c r="B615" s="3">
        <v>10522</v>
      </c>
      <c r="C615" s="1">
        <v>46238</v>
      </c>
      <c r="D615" s="3">
        <v>40</v>
      </c>
      <c r="E615" t="s">
        <v>15</v>
      </c>
      <c r="F615" t="s">
        <v>27</v>
      </c>
      <c r="G615" t="s">
        <v>230</v>
      </c>
      <c r="H615" t="s">
        <v>23</v>
      </c>
      <c r="I615" t="s">
        <v>28</v>
      </c>
      <c r="J615" t="s">
        <v>29</v>
      </c>
      <c r="K615">
        <v>1</v>
      </c>
      <c r="L615" s="3">
        <v>2599.02</v>
      </c>
      <c r="M615" s="3">
        <f>Data[[#This Row],[Quantity]]*Data[[#This Row],[Unit_Price]]</f>
        <v>2599.02</v>
      </c>
      <c r="N615" s="3">
        <v>30</v>
      </c>
      <c r="O615" s="3">
        <f>Data[[#This Row],[Total_Price]]*(1-Data[[#This Row],[Discount]]/100)</f>
        <v>1819.3139999999999</v>
      </c>
      <c r="P615" t="s">
        <v>33</v>
      </c>
      <c r="Q615" t="s">
        <v>21</v>
      </c>
      <c r="R615">
        <v>4</v>
      </c>
      <c r="S615">
        <v>4</v>
      </c>
      <c r="T615" s="2">
        <f>SUMIF(Q:Q,Data[[#This Row],[Order_Status]],O:O)</f>
        <v>40477276.296199858</v>
      </c>
    </row>
    <row r="616" spans="1:20" x14ac:dyDescent="0.3">
      <c r="A616" s="3">
        <v>500615</v>
      </c>
      <c r="B616" s="3">
        <v>11172</v>
      </c>
      <c r="C616" s="1">
        <v>46129</v>
      </c>
      <c r="D616" s="3">
        <v>37</v>
      </c>
      <c r="E616" t="s">
        <v>26</v>
      </c>
      <c r="F616" t="s">
        <v>69</v>
      </c>
      <c r="G616" t="s">
        <v>228</v>
      </c>
      <c r="H616" t="s">
        <v>48</v>
      </c>
      <c r="I616" t="s">
        <v>49</v>
      </c>
      <c r="J616" t="s">
        <v>138</v>
      </c>
      <c r="K616">
        <v>1</v>
      </c>
      <c r="L616" s="3">
        <v>756.38</v>
      </c>
      <c r="M616" s="3">
        <f>Data[[#This Row],[Quantity]]*Data[[#This Row],[Unit_Price]]</f>
        <v>756.38</v>
      </c>
      <c r="N616" s="3">
        <v>26</v>
      </c>
      <c r="O616" s="3">
        <f>Data[[#This Row],[Total_Price]]*(1-Data[[#This Row],[Discount]]/100)</f>
        <v>559.72119999999995</v>
      </c>
      <c r="P616" t="s">
        <v>33</v>
      </c>
      <c r="Q616" t="s">
        <v>21</v>
      </c>
      <c r="R616">
        <v>5</v>
      </c>
      <c r="S616">
        <v>2</v>
      </c>
      <c r="T616" s="2">
        <f>SUMIF(Q:Q,Data[[#This Row],[Order_Status]],O:O)</f>
        <v>40477276.296199858</v>
      </c>
    </row>
    <row r="617" spans="1:20" x14ac:dyDescent="0.3">
      <c r="A617" s="3">
        <v>500616</v>
      </c>
      <c r="B617" s="3">
        <v>10246</v>
      </c>
      <c r="C617" s="1">
        <v>45690</v>
      </c>
      <c r="D617" s="3">
        <v>30</v>
      </c>
      <c r="E617" t="s">
        <v>26</v>
      </c>
      <c r="F617" t="s">
        <v>82</v>
      </c>
      <c r="G617" t="s">
        <v>234</v>
      </c>
      <c r="H617" t="s">
        <v>23</v>
      </c>
      <c r="I617" t="s">
        <v>24</v>
      </c>
      <c r="J617" t="s">
        <v>159</v>
      </c>
      <c r="K617">
        <v>1</v>
      </c>
      <c r="L617" s="3">
        <v>1930.86</v>
      </c>
      <c r="M617" s="3">
        <f>Data[[#This Row],[Quantity]]*Data[[#This Row],[Unit_Price]]</f>
        <v>1930.86</v>
      </c>
      <c r="N617" s="3">
        <v>13</v>
      </c>
      <c r="O617" s="3">
        <f>Data[[#This Row],[Total_Price]]*(1-Data[[#This Row],[Discount]]/100)</f>
        <v>1679.8481999999999</v>
      </c>
      <c r="P617" t="s">
        <v>20</v>
      </c>
      <c r="Q617" t="s">
        <v>21</v>
      </c>
      <c r="R617">
        <v>5</v>
      </c>
      <c r="S617">
        <v>5</v>
      </c>
      <c r="T617" s="2">
        <f>SUMIF(Q:Q,Data[[#This Row],[Order_Status]],O:O)</f>
        <v>40477276.296199858</v>
      </c>
    </row>
    <row r="618" spans="1:20" x14ac:dyDescent="0.3">
      <c r="A618" s="3">
        <v>500617</v>
      </c>
      <c r="B618" s="3">
        <v>11029</v>
      </c>
      <c r="C618" s="1">
        <v>45954</v>
      </c>
      <c r="D618" s="3">
        <v>41</v>
      </c>
      <c r="E618" t="s">
        <v>15</v>
      </c>
      <c r="F618" t="s">
        <v>45</v>
      </c>
      <c r="G618" t="s">
        <v>243</v>
      </c>
      <c r="H618" t="s">
        <v>35</v>
      </c>
      <c r="I618" t="s">
        <v>53</v>
      </c>
      <c r="J618" t="s">
        <v>68</v>
      </c>
      <c r="K618">
        <v>1</v>
      </c>
      <c r="L618" s="3">
        <v>735.02</v>
      </c>
      <c r="M618" s="3">
        <f>Data[[#This Row],[Quantity]]*Data[[#This Row],[Unit_Price]]</f>
        <v>735.02</v>
      </c>
      <c r="N618" s="3">
        <v>8</v>
      </c>
      <c r="O618" s="3">
        <f>Data[[#This Row],[Total_Price]]*(1-Data[[#This Row],[Discount]]/100)</f>
        <v>676.21839999999997</v>
      </c>
      <c r="P618" t="s">
        <v>20</v>
      </c>
      <c r="Q618" t="s">
        <v>21</v>
      </c>
      <c r="R618">
        <v>4</v>
      </c>
      <c r="S618">
        <v>3</v>
      </c>
      <c r="T618" s="2">
        <f>SUMIF(Q:Q,Data[[#This Row],[Order_Status]],O:O)</f>
        <v>40477276.296199858</v>
      </c>
    </row>
    <row r="619" spans="1:20" x14ac:dyDescent="0.3">
      <c r="A619" s="3">
        <v>500618</v>
      </c>
      <c r="B619" s="3">
        <v>11139</v>
      </c>
      <c r="C619" s="1">
        <v>45893</v>
      </c>
      <c r="D619" s="3">
        <v>41</v>
      </c>
      <c r="E619" t="s">
        <v>15</v>
      </c>
      <c r="F619" t="s">
        <v>38</v>
      </c>
      <c r="G619" t="s">
        <v>236</v>
      </c>
      <c r="H619" t="s">
        <v>30</v>
      </c>
      <c r="I619" t="s">
        <v>39</v>
      </c>
      <c r="J619" t="s">
        <v>108</v>
      </c>
      <c r="K619">
        <v>2</v>
      </c>
      <c r="L619" s="3">
        <v>4264.51</v>
      </c>
      <c r="M619" s="3">
        <f>Data[[#This Row],[Quantity]]*Data[[#This Row],[Unit_Price]]</f>
        <v>8529.02</v>
      </c>
      <c r="N619" s="3">
        <v>17</v>
      </c>
      <c r="O619" s="3">
        <f>Data[[#This Row],[Total_Price]]*(1-Data[[#This Row],[Discount]]/100)</f>
        <v>7079.0865999999996</v>
      </c>
      <c r="P619" t="s">
        <v>81</v>
      </c>
      <c r="Q619" t="s">
        <v>21</v>
      </c>
      <c r="R619">
        <v>4</v>
      </c>
      <c r="S619">
        <v>1</v>
      </c>
      <c r="T619" s="2">
        <f>SUMIF(Q:Q,Data[[#This Row],[Order_Status]],O:O)</f>
        <v>40477276.296199858</v>
      </c>
    </row>
    <row r="620" spans="1:20" x14ac:dyDescent="0.3">
      <c r="A620" s="3">
        <v>500619</v>
      </c>
      <c r="B620" s="3">
        <v>10660</v>
      </c>
      <c r="C620" s="1">
        <v>45834</v>
      </c>
      <c r="D620" s="3">
        <v>32</v>
      </c>
      <c r="E620" t="s">
        <v>15</v>
      </c>
      <c r="F620" t="s">
        <v>73</v>
      </c>
      <c r="G620" t="s">
        <v>229</v>
      </c>
      <c r="H620" t="s">
        <v>30</v>
      </c>
      <c r="I620" t="s">
        <v>39</v>
      </c>
      <c r="J620" t="s">
        <v>40</v>
      </c>
      <c r="K620">
        <v>1</v>
      </c>
      <c r="L620" s="3">
        <v>5941.62</v>
      </c>
      <c r="M620" s="3">
        <f>Data[[#This Row],[Quantity]]*Data[[#This Row],[Unit_Price]]</f>
        <v>5941.62</v>
      </c>
      <c r="N620" s="3">
        <v>28</v>
      </c>
      <c r="O620" s="3">
        <f>Data[[#This Row],[Total_Price]]*(1-Data[[#This Row],[Discount]]/100)</f>
        <v>4277.9663999999993</v>
      </c>
      <c r="P620" t="s">
        <v>41</v>
      </c>
      <c r="Q620" t="s">
        <v>21</v>
      </c>
      <c r="R620">
        <v>5</v>
      </c>
      <c r="S620">
        <v>2</v>
      </c>
      <c r="T620" s="2">
        <f>SUMIF(Q:Q,Data[[#This Row],[Order_Status]],O:O)</f>
        <v>40477276.296199858</v>
      </c>
    </row>
    <row r="621" spans="1:20" x14ac:dyDescent="0.3">
      <c r="A621" s="3">
        <v>500620</v>
      </c>
      <c r="B621" s="3">
        <v>10032</v>
      </c>
      <c r="C621" s="1">
        <v>45750</v>
      </c>
      <c r="D621" s="3">
        <v>54</v>
      </c>
      <c r="E621" t="s">
        <v>15</v>
      </c>
      <c r="F621" t="s">
        <v>34</v>
      </c>
      <c r="G621" t="s">
        <v>243</v>
      </c>
      <c r="H621" t="s">
        <v>30</v>
      </c>
      <c r="I621" t="s">
        <v>31</v>
      </c>
      <c r="J621" t="s">
        <v>117</v>
      </c>
      <c r="K621">
        <v>2</v>
      </c>
      <c r="L621" s="3">
        <v>70767</v>
      </c>
      <c r="M621" s="3">
        <f>Data[[#This Row],[Quantity]]*Data[[#This Row],[Unit_Price]]</f>
        <v>141534</v>
      </c>
      <c r="N621" s="3">
        <v>18</v>
      </c>
      <c r="O621" s="3">
        <f>Data[[#This Row],[Total_Price]]*(1-Data[[#This Row],[Discount]]/100)</f>
        <v>116057.88</v>
      </c>
      <c r="P621" t="s">
        <v>33</v>
      </c>
      <c r="Q621" t="s">
        <v>21</v>
      </c>
      <c r="R621">
        <v>5</v>
      </c>
      <c r="S621">
        <v>3</v>
      </c>
      <c r="T621" s="2">
        <f>SUMIF(Q:Q,Data[[#This Row],[Order_Status]],O:O)</f>
        <v>40477276.296199858</v>
      </c>
    </row>
    <row r="622" spans="1:20" x14ac:dyDescent="0.3">
      <c r="A622" s="3">
        <v>500621</v>
      </c>
      <c r="B622" s="3">
        <v>10331</v>
      </c>
      <c r="C622" s="1">
        <v>45668</v>
      </c>
      <c r="D622" s="3">
        <v>34</v>
      </c>
      <c r="E622" t="s">
        <v>26</v>
      </c>
      <c r="F622" t="s">
        <v>34</v>
      </c>
      <c r="G622" t="s">
        <v>243</v>
      </c>
      <c r="H622" t="s">
        <v>30</v>
      </c>
      <c r="I622" t="s">
        <v>39</v>
      </c>
      <c r="J622" t="s">
        <v>108</v>
      </c>
      <c r="K622">
        <v>5</v>
      </c>
      <c r="L622" s="3">
        <v>4708.6899999999996</v>
      </c>
      <c r="M622" s="3">
        <f>Data[[#This Row],[Quantity]]*Data[[#This Row],[Unit_Price]]</f>
        <v>23543.449999999997</v>
      </c>
      <c r="N622" s="3">
        <v>14</v>
      </c>
      <c r="O622" s="3">
        <f>Data[[#This Row],[Total_Price]]*(1-Data[[#This Row],[Discount]]/100)</f>
        <v>20247.366999999998</v>
      </c>
      <c r="P622" t="s">
        <v>33</v>
      </c>
      <c r="Q622" t="s">
        <v>21</v>
      </c>
      <c r="R622">
        <v>2</v>
      </c>
      <c r="S622">
        <v>2</v>
      </c>
      <c r="T622" s="2">
        <f>SUMIF(Q:Q,Data[[#This Row],[Order_Status]],O:O)</f>
        <v>40477276.296199858</v>
      </c>
    </row>
    <row r="623" spans="1:20" x14ac:dyDescent="0.3">
      <c r="A623" s="3">
        <v>500622</v>
      </c>
      <c r="B623" s="3">
        <v>10955</v>
      </c>
      <c r="C623" s="1">
        <v>46211</v>
      </c>
      <c r="D623" s="3">
        <v>33</v>
      </c>
      <c r="E623" t="s">
        <v>15</v>
      </c>
      <c r="F623" t="s">
        <v>67</v>
      </c>
      <c r="G623" t="s">
        <v>235</v>
      </c>
      <c r="H623" t="s">
        <v>35</v>
      </c>
      <c r="I623" t="s">
        <v>53</v>
      </c>
      <c r="J623" t="s">
        <v>68</v>
      </c>
      <c r="K623">
        <v>1</v>
      </c>
      <c r="L623" s="3">
        <v>712.5</v>
      </c>
      <c r="M623" s="3">
        <f>Data[[#This Row],[Quantity]]*Data[[#This Row],[Unit_Price]]</f>
        <v>712.5</v>
      </c>
      <c r="N623" s="3">
        <v>25</v>
      </c>
      <c r="O623" s="3">
        <f>Data[[#This Row],[Total_Price]]*(1-Data[[#This Row],[Discount]]/100)</f>
        <v>534.375</v>
      </c>
      <c r="P623" t="s">
        <v>41</v>
      </c>
      <c r="Q623" t="s">
        <v>66</v>
      </c>
      <c r="R623">
        <v>3</v>
      </c>
      <c r="S623">
        <v>0</v>
      </c>
      <c r="T623" s="2">
        <f>SUMIF(Q:Q,Data[[#This Row],[Order_Status]],O:O)</f>
        <v>3077928.2320000008</v>
      </c>
    </row>
    <row r="624" spans="1:20" x14ac:dyDescent="0.3">
      <c r="A624" s="3">
        <v>500623</v>
      </c>
      <c r="B624" s="3">
        <v>10288</v>
      </c>
      <c r="C624" s="1">
        <v>46197</v>
      </c>
      <c r="D624" s="3">
        <v>40</v>
      </c>
      <c r="E624" t="s">
        <v>26</v>
      </c>
      <c r="F624" t="s">
        <v>67</v>
      </c>
      <c r="G624" t="s">
        <v>235</v>
      </c>
      <c r="H624" t="s">
        <v>30</v>
      </c>
      <c r="I624" t="s">
        <v>39</v>
      </c>
      <c r="J624" t="s">
        <v>40</v>
      </c>
      <c r="K624">
        <v>1</v>
      </c>
      <c r="L624" s="3">
        <v>5919.37</v>
      </c>
      <c r="M624" s="3">
        <f>Data[[#This Row],[Quantity]]*Data[[#This Row],[Unit_Price]]</f>
        <v>5919.37</v>
      </c>
      <c r="N624" s="3">
        <v>8</v>
      </c>
      <c r="O624" s="3">
        <f>Data[[#This Row],[Total_Price]]*(1-Data[[#This Row],[Discount]]/100)</f>
        <v>5445.8204000000005</v>
      </c>
      <c r="P624" t="s">
        <v>72</v>
      </c>
      <c r="Q624" t="s">
        <v>21</v>
      </c>
      <c r="R624">
        <v>5</v>
      </c>
      <c r="S624">
        <v>6</v>
      </c>
      <c r="T624" s="2">
        <f>SUMIF(Q:Q,Data[[#This Row],[Order_Status]],O:O)</f>
        <v>40477276.296199858</v>
      </c>
    </row>
    <row r="625" spans="1:20" x14ac:dyDescent="0.3">
      <c r="A625" s="3">
        <v>500624</v>
      </c>
      <c r="B625" s="3">
        <v>10924</v>
      </c>
      <c r="C625" s="1">
        <v>45991</v>
      </c>
      <c r="D625" s="3">
        <v>26</v>
      </c>
      <c r="E625" t="s">
        <v>26</v>
      </c>
      <c r="F625" t="s">
        <v>67</v>
      </c>
      <c r="G625" t="s">
        <v>235</v>
      </c>
      <c r="H625" t="s">
        <v>35</v>
      </c>
      <c r="I625" t="s">
        <v>64</v>
      </c>
      <c r="J625" t="s">
        <v>156</v>
      </c>
      <c r="K625">
        <v>1</v>
      </c>
      <c r="L625" s="3">
        <v>1957.97</v>
      </c>
      <c r="M625" s="3">
        <f>Data[[#This Row],[Quantity]]*Data[[#This Row],[Unit_Price]]</f>
        <v>1957.97</v>
      </c>
      <c r="N625" s="3">
        <v>12</v>
      </c>
      <c r="O625" s="3">
        <f>Data[[#This Row],[Total_Price]]*(1-Data[[#This Row],[Discount]]/100)</f>
        <v>1723.0136</v>
      </c>
      <c r="P625" t="s">
        <v>33</v>
      </c>
      <c r="Q625" t="s">
        <v>21</v>
      </c>
      <c r="R625">
        <v>3</v>
      </c>
      <c r="S625">
        <v>6</v>
      </c>
      <c r="T625" s="2">
        <f>SUMIF(Q:Q,Data[[#This Row],[Order_Status]],O:O)</f>
        <v>40477276.296199858</v>
      </c>
    </row>
    <row r="626" spans="1:20" x14ac:dyDescent="0.3">
      <c r="A626" s="3">
        <v>500625</v>
      </c>
      <c r="B626" s="3">
        <v>10186</v>
      </c>
      <c r="C626" s="1">
        <v>46066</v>
      </c>
      <c r="D626" s="3">
        <v>42</v>
      </c>
      <c r="E626" t="s">
        <v>26</v>
      </c>
      <c r="F626" t="s">
        <v>34</v>
      </c>
      <c r="G626" t="s">
        <v>243</v>
      </c>
      <c r="H626" t="s">
        <v>48</v>
      </c>
      <c r="I626" t="s">
        <v>79</v>
      </c>
      <c r="J626" t="s">
        <v>185</v>
      </c>
      <c r="K626">
        <v>2</v>
      </c>
      <c r="L626" s="3">
        <v>757.79</v>
      </c>
      <c r="M626" s="3">
        <f>Data[[#This Row],[Quantity]]*Data[[#This Row],[Unit_Price]]</f>
        <v>1515.58</v>
      </c>
      <c r="N626" s="3">
        <v>8</v>
      </c>
      <c r="O626" s="3">
        <f>Data[[#This Row],[Total_Price]]*(1-Data[[#This Row],[Discount]]/100)</f>
        <v>1394.3335999999999</v>
      </c>
      <c r="P626" t="s">
        <v>20</v>
      </c>
      <c r="Q626" t="s">
        <v>21</v>
      </c>
      <c r="R626">
        <v>5</v>
      </c>
      <c r="S626">
        <v>5</v>
      </c>
      <c r="T626" s="2">
        <f>SUMIF(Q:Q,Data[[#This Row],[Order_Status]],O:O)</f>
        <v>40477276.296199858</v>
      </c>
    </row>
    <row r="627" spans="1:20" x14ac:dyDescent="0.3">
      <c r="A627" s="3">
        <v>500626</v>
      </c>
      <c r="B627" s="3">
        <v>10677</v>
      </c>
      <c r="C627" s="1">
        <v>45740</v>
      </c>
      <c r="D627" s="3">
        <v>22</v>
      </c>
      <c r="E627" t="s">
        <v>15</v>
      </c>
      <c r="F627" t="s">
        <v>78</v>
      </c>
      <c r="G627" t="s">
        <v>242</v>
      </c>
      <c r="H627" t="s">
        <v>83</v>
      </c>
      <c r="I627" t="s">
        <v>132</v>
      </c>
      <c r="J627" t="s">
        <v>191</v>
      </c>
      <c r="K627">
        <v>1</v>
      </c>
      <c r="L627" s="3">
        <v>3512.87</v>
      </c>
      <c r="M627" s="3">
        <f>Data[[#This Row],[Quantity]]*Data[[#This Row],[Unit_Price]]</f>
        <v>3512.87</v>
      </c>
      <c r="N627" s="3">
        <v>21</v>
      </c>
      <c r="O627" s="3">
        <f>Data[[#This Row],[Total_Price]]*(1-Data[[#This Row],[Discount]]/100)</f>
        <v>2775.1673000000001</v>
      </c>
      <c r="P627" t="s">
        <v>33</v>
      </c>
      <c r="Q627" t="s">
        <v>21</v>
      </c>
      <c r="R627">
        <v>5</v>
      </c>
      <c r="S627">
        <v>6</v>
      </c>
      <c r="T627" s="2">
        <f>SUMIF(Q:Q,Data[[#This Row],[Order_Status]],O:O)</f>
        <v>40477276.296199858</v>
      </c>
    </row>
    <row r="628" spans="1:20" x14ac:dyDescent="0.3">
      <c r="A628" s="3">
        <v>500627</v>
      </c>
      <c r="B628" s="3">
        <v>10579</v>
      </c>
      <c r="C628" s="1">
        <v>45719</v>
      </c>
      <c r="D628" s="3">
        <v>18</v>
      </c>
      <c r="E628" t="s">
        <v>26</v>
      </c>
      <c r="F628" t="s">
        <v>130</v>
      </c>
      <c r="G628" t="s">
        <v>228</v>
      </c>
      <c r="H628" t="s">
        <v>48</v>
      </c>
      <c r="I628" t="s">
        <v>79</v>
      </c>
      <c r="J628" t="s">
        <v>80</v>
      </c>
      <c r="K628">
        <v>1</v>
      </c>
      <c r="L628" s="3">
        <v>569.67999999999995</v>
      </c>
      <c r="M628" s="3">
        <f>Data[[#This Row],[Quantity]]*Data[[#This Row],[Unit_Price]]</f>
        <v>569.67999999999995</v>
      </c>
      <c r="N628" s="3">
        <v>28</v>
      </c>
      <c r="O628" s="3">
        <f>Data[[#This Row],[Total_Price]]*(1-Data[[#This Row],[Discount]]/100)</f>
        <v>410.16959999999995</v>
      </c>
      <c r="P628" t="s">
        <v>33</v>
      </c>
      <c r="Q628" t="s">
        <v>21</v>
      </c>
      <c r="R628">
        <v>4</v>
      </c>
      <c r="S628">
        <v>5</v>
      </c>
      <c r="T628" s="2">
        <f>SUMIF(Q:Q,Data[[#This Row],[Order_Status]],O:O)</f>
        <v>40477276.296199858</v>
      </c>
    </row>
    <row r="629" spans="1:20" x14ac:dyDescent="0.3">
      <c r="A629" s="3">
        <v>500628</v>
      </c>
      <c r="B629" s="3">
        <v>10541</v>
      </c>
      <c r="C629" s="1">
        <v>46009</v>
      </c>
      <c r="D629" s="3">
        <v>43</v>
      </c>
      <c r="E629" t="s">
        <v>26</v>
      </c>
      <c r="F629" t="s">
        <v>67</v>
      </c>
      <c r="G629" t="s">
        <v>235</v>
      </c>
      <c r="H629" t="s">
        <v>83</v>
      </c>
      <c r="I629" t="s">
        <v>162</v>
      </c>
      <c r="J629" t="s">
        <v>186</v>
      </c>
      <c r="K629">
        <v>2</v>
      </c>
      <c r="L629" s="3">
        <v>1053.31</v>
      </c>
      <c r="M629" s="3">
        <f>Data[[#This Row],[Quantity]]*Data[[#This Row],[Unit_Price]]</f>
        <v>2106.62</v>
      </c>
      <c r="N629" s="3">
        <v>3</v>
      </c>
      <c r="O629" s="3">
        <f>Data[[#This Row],[Total_Price]]*(1-Data[[#This Row],[Discount]]/100)</f>
        <v>2043.4213999999999</v>
      </c>
      <c r="P629" t="s">
        <v>72</v>
      </c>
      <c r="Q629" t="s">
        <v>21</v>
      </c>
      <c r="R629">
        <v>4</v>
      </c>
      <c r="S629">
        <v>3</v>
      </c>
      <c r="T629" s="2">
        <f>SUMIF(Q:Q,Data[[#This Row],[Order_Status]],O:O)</f>
        <v>40477276.296199858</v>
      </c>
    </row>
    <row r="630" spans="1:20" x14ac:dyDescent="0.3">
      <c r="A630" s="3">
        <v>500629</v>
      </c>
      <c r="B630" s="3">
        <v>10193</v>
      </c>
      <c r="C630" s="1">
        <v>46248</v>
      </c>
      <c r="D630" s="3">
        <v>36</v>
      </c>
      <c r="E630" t="s">
        <v>15</v>
      </c>
      <c r="F630" t="s">
        <v>34</v>
      </c>
      <c r="G630" t="s">
        <v>243</v>
      </c>
      <c r="H630" t="s">
        <v>35</v>
      </c>
      <c r="I630" t="s">
        <v>64</v>
      </c>
      <c r="J630" t="s">
        <v>156</v>
      </c>
      <c r="K630">
        <v>1</v>
      </c>
      <c r="L630" s="3">
        <v>1946.13</v>
      </c>
      <c r="M630" s="3">
        <f>Data[[#This Row],[Quantity]]*Data[[#This Row],[Unit_Price]]</f>
        <v>1946.13</v>
      </c>
      <c r="N630" s="3">
        <v>9</v>
      </c>
      <c r="O630" s="3">
        <f>Data[[#This Row],[Total_Price]]*(1-Data[[#This Row],[Discount]]/100)</f>
        <v>1770.9783000000002</v>
      </c>
      <c r="P630" t="s">
        <v>33</v>
      </c>
      <c r="Q630" t="s">
        <v>21</v>
      </c>
      <c r="R630">
        <v>3</v>
      </c>
      <c r="S630">
        <v>2</v>
      </c>
      <c r="T630" s="2">
        <f>SUMIF(Q:Q,Data[[#This Row],[Order_Status]],O:O)</f>
        <v>40477276.296199858</v>
      </c>
    </row>
    <row r="631" spans="1:20" x14ac:dyDescent="0.3">
      <c r="A631" s="3">
        <v>500630</v>
      </c>
      <c r="B631" s="3">
        <v>11422</v>
      </c>
      <c r="C631" s="1">
        <v>45999</v>
      </c>
      <c r="D631" s="3">
        <v>46</v>
      </c>
      <c r="E631" t="s">
        <v>15</v>
      </c>
      <c r="F631" t="s">
        <v>34</v>
      </c>
      <c r="G631" t="s">
        <v>243</v>
      </c>
      <c r="H631" t="s">
        <v>48</v>
      </c>
      <c r="I631" t="s">
        <v>98</v>
      </c>
      <c r="J631" t="s">
        <v>99</v>
      </c>
      <c r="K631">
        <v>2</v>
      </c>
      <c r="L631" s="3">
        <v>419.31</v>
      </c>
      <c r="M631" s="3">
        <f>Data[[#This Row],[Quantity]]*Data[[#This Row],[Unit_Price]]</f>
        <v>838.62</v>
      </c>
      <c r="N631" s="3">
        <v>20</v>
      </c>
      <c r="O631" s="3">
        <f>Data[[#This Row],[Total_Price]]*(1-Data[[#This Row],[Discount]]/100)</f>
        <v>670.89600000000007</v>
      </c>
      <c r="P631" t="s">
        <v>51</v>
      </c>
      <c r="Q631" t="s">
        <v>66</v>
      </c>
      <c r="R631">
        <v>4</v>
      </c>
      <c r="S631">
        <v>0</v>
      </c>
      <c r="T631" s="2">
        <f>SUMIF(Q:Q,Data[[#This Row],[Order_Status]],O:O)</f>
        <v>3077928.2320000008</v>
      </c>
    </row>
    <row r="632" spans="1:20" x14ac:dyDescent="0.3">
      <c r="A632" s="3">
        <v>500631</v>
      </c>
      <c r="B632" s="3">
        <v>10674</v>
      </c>
      <c r="C632" s="1">
        <v>45698</v>
      </c>
      <c r="D632" s="3">
        <v>30</v>
      </c>
      <c r="E632" t="s">
        <v>15</v>
      </c>
      <c r="F632" t="s">
        <v>45</v>
      </c>
      <c r="G632" t="s">
        <v>243</v>
      </c>
      <c r="H632" t="s">
        <v>23</v>
      </c>
      <c r="I632" t="s">
        <v>59</v>
      </c>
      <c r="J632" t="s">
        <v>60</v>
      </c>
      <c r="K632">
        <v>1</v>
      </c>
      <c r="L632" s="3">
        <v>2464.94</v>
      </c>
      <c r="M632" s="3">
        <f>Data[[#This Row],[Quantity]]*Data[[#This Row],[Unit_Price]]</f>
        <v>2464.94</v>
      </c>
      <c r="N632" s="3">
        <v>8</v>
      </c>
      <c r="O632" s="3">
        <f>Data[[#This Row],[Total_Price]]*(1-Data[[#This Row],[Discount]]/100)</f>
        <v>2267.7447999999999</v>
      </c>
      <c r="P632" t="s">
        <v>33</v>
      </c>
      <c r="Q632" t="s">
        <v>21</v>
      </c>
      <c r="R632">
        <v>5</v>
      </c>
      <c r="S632">
        <v>4</v>
      </c>
      <c r="T632" s="2">
        <f>SUMIF(Q:Q,Data[[#This Row],[Order_Status]],O:O)</f>
        <v>40477276.296199858</v>
      </c>
    </row>
    <row r="633" spans="1:20" x14ac:dyDescent="0.3">
      <c r="A633" s="3">
        <v>500632</v>
      </c>
      <c r="B633" s="3">
        <v>11406</v>
      </c>
      <c r="C633" s="1">
        <v>46138</v>
      </c>
      <c r="D633" s="3">
        <v>26</v>
      </c>
      <c r="E633" t="s">
        <v>26</v>
      </c>
      <c r="F633" t="s">
        <v>67</v>
      </c>
      <c r="G633" t="s">
        <v>235</v>
      </c>
      <c r="H633" t="s">
        <v>85</v>
      </c>
      <c r="I633" t="s">
        <v>166</v>
      </c>
      <c r="J633" t="s">
        <v>189</v>
      </c>
      <c r="K633">
        <v>1</v>
      </c>
      <c r="L633" s="3">
        <v>491.35</v>
      </c>
      <c r="M633" s="3">
        <f>Data[[#This Row],[Quantity]]*Data[[#This Row],[Unit_Price]]</f>
        <v>491.35</v>
      </c>
      <c r="N633" s="3">
        <v>11</v>
      </c>
      <c r="O633" s="3">
        <f>Data[[#This Row],[Total_Price]]*(1-Data[[#This Row],[Discount]]/100)</f>
        <v>437.30150000000003</v>
      </c>
      <c r="P633" t="s">
        <v>33</v>
      </c>
      <c r="Q633" t="s">
        <v>21</v>
      </c>
      <c r="R633">
        <v>5</v>
      </c>
      <c r="S633">
        <v>1</v>
      </c>
      <c r="T633" s="2">
        <f>SUMIF(Q:Q,Data[[#This Row],[Order_Status]],O:O)</f>
        <v>40477276.296199858</v>
      </c>
    </row>
    <row r="634" spans="1:20" x14ac:dyDescent="0.3">
      <c r="A634" s="3">
        <v>500633</v>
      </c>
      <c r="B634" s="3">
        <v>10498</v>
      </c>
      <c r="C634" s="1">
        <v>45810</v>
      </c>
      <c r="D634" s="3">
        <v>32</v>
      </c>
      <c r="E634" t="s">
        <v>26</v>
      </c>
      <c r="F634" t="s">
        <v>57</v>
      </c>
      <c r="G634" t="s">
        <v>233</v>
      </c>
      <c r="H634" t="s">
        <v>30</v>
      </c>
      <c r="I634" t="s">
        <v>39</v>
      </c>
      <c r="J634" t="s">
        <v>40</v>
      </c>
      <c r="K634">
        <v>1</v>
      </c>
      <c r="L634" s="3">
        <v>6005.69</v>
      </c>
      <c r="M634" s="3">
        <f>Data[[#This Row],[Quantity]]*Data[[#This Row],[Unit_Price]]</f>
        <v>6005.69</v>
      </c>
      <c r="N634" s="3">
        <v>11</v>
      </c>
      <c r="O634" s="3">
        <f>Data[[#This Row],[Total_Price]]*(1-Data[[#This Row],[Discount]]/100)</f>
        <v>5345.0640999999996</v>
      </c>
      <c r="P634" t="s">
        <v>72</v>
      </c>
      <c r="Q634" t="s">
        <v>21</v>
      </c>
      <c r="R634">
        <v>4</v>
      </c>
      <c r="S634">
        <v>1</v>
      </c>
      <c r="T634" s="2">
        <f>SUMIF(Q:Q,Data[[#This Row],[Order_Status]],O:O)</f>
        <v>40477276.296199858</v>
      </c>
    </row>
    <row r="635" spans="1:20" x14ac:dyDescent="0.3">
      <c r="A635" s="3">
        <v>500634</v>
      </c>
      <c r="B635" s="3">
        <v>10404</v>
      </c>
      <c r="C635" s="1">
        <v>45947</v>
      </c>
      <c r="D635" s="3">
        <v>35</v>
      </c>
      <c r="E635" t="s">
        <v>26</v>
      </c>
      <c r="F635" t="s">
        <v>67</v>
      </c>
      <c r="G635" t="s">
        <v>235</v>
      </c>
      <c r="H635" t="s">
        <v>23</v>
      </c>
      <c r="I635" t="s">
        <v>59</v>
      </c>
      <c r="J635" t="s">
        <v>146</v>
      </c>
      <c r="K635">
        <v>1</v>
      </c>
      <c r="L635" s="3">
        <v>1645.68</v>
      </c>
      <c r="M635" s="3">
        <f>Data[[#This Row],[Quantity]]*Data[[#This Row],[Unit_Price]]</f>
        <v>1645.68</v>
      </c>
      <c r="N635" s="3">
        <v>4</v>
      </c>
      <c r="O635" s="3">
        <f>Data[[#This Row],[Total_Price]]*(1-Data[[#This Row],[Discount]]/100)</f>
        <v>1579.8528000000001</v>
      </c>
      <c r="P635" t="s">
        <v>33</v>
      </c>
      <c r="Q635" t="s">
        <v>21</v>
      </c>
      <c r="R635">
        <v>4</v>
      </c>
      <c r="S635">
        <v>3</v>
      </c>
      <c r="T635" s="2">
        <f>SUMIF(Q:Q,Data[[#This Row],[Order_Status]],O:O)</f>
        <v>40477276.296199858</v>
      </c>
    </row>
    <row r="636" spans="1:20" x14ac:dyDescent="0.3">
      <c r="A636" s="3">
        <v>500635</v>
      </c>
      <c r="B636" s="3">
        <v>11060</v>
      </c>
      <c r="C636" s="1">
        <v>46030</v>
      </c>
      <c r="D636" s="3">
        <v>30</v>
      </c>
      <c r="E636" t="s">
        <v>26</v>
      </c>
      <c r="F636" t="s">
        <v>78</v>
      </c>
      <c r="G636" t="s">
        <v>242</v>
      </c>
      <c r="H636" t="s">
        <v>83</v>
      </c>
      <c r="I636" t="s">
        <v>141</v>
      </c>
      <c r="J636" t="s">
        <v>142</v>
      </c>
      <c r="K636">
        <v>2</v>
      </c>
      <c r="L636" s="3">
        <v>1900.49</v>
      </c>
      <c r="M636" s="3">
        <f>Data[[#This Row],[Quantity]]*Data[[#This Row],[Unit_Price]]</f>
        <v>3800.98</v>
      </c>
      <c r="N636" s="3">
        <v>23</v>
      </c>
      <c r="O636" s="3">
        <f>Data[[#This Row],[Total_Price]]*(1-Data[[#This Row],[Discount]]/100)</f>
        <v>2926.7546000000002</v>
      </c>
      <c r="P636" t="s">
        <v>51</v>
      </c>
      <c r="Q636" t="s">
        <v>21</v>
      </c>
      <c r="R636">
        <v>3</v>
      </c>
      <c r="S636">
        <v>3</v>
      </c>
      <c r="T636" s="2">
        <f>SUMIF(Q:Q,Data[[#This Row],[Order_Status]],O:O)</f>
        <v>40477276.296199858</v>
      </c>
    </row>
    <row r="637" spans="1:20" x14ac:dyDescent="0.3">
      <c r="A637" s="3">
        <v>500636</v>
      </c>
      <c r="B637" s="3">
        <v>10783</v>
      </c>
      <c r="C637" s="1">
        <v>45964</v>
      </c>
      <c r="D637" s="3">
        <v>38</v>
      </c>
      <c r="E637" t="s">
        <v>26</v>
      </c>
      <c r="F637" t="s">
        <v>161</v>
      </c>
      <c r="G637" t="s">
        <v>242</v>
      </c>
      <c r="H637" t="s">
        <v>85</v>
      </c>
      <c r="I637" t="s">
        <v>170</v>
      </c>
      <c r="J637" t="s">
        <v>188</v>
      </c>
      <c r="K637">
        <v>2</v>
      </c>
      <c r="L637" s="3">
        <v>622.45000000000005</v>
      </c>
      <c r="M637" s="3">
        <f>Data[[#This Row],[Quantity]]*Data[[#This Row],[Unit_Price]]</f>
        <v>1244.9000000000001</v>
      </c>
      <c r="N637" s="3">
        <v>30</v>
      </c>
      <c r="O637" s="3">
        <f>Data[[#This Row],[Total_Price]]*(1-Data[[#This Row],[Discount]]/100)</f>
        <v>871.43000000000006</v>
      </c>
      <c r="P637" t="s">
        <v>33</v>
      </c>
      <c r="Q637" t="s">
        <v>21</v>
      </c>
      <c r="R637">
        <v>4</v>
      </c>
      <c r="S637">
        <v>5</v>
      </c>
      <c r="T637" s="2">
        <f>SUMIF(Q:Q,Data[[#This Row],[Order_Status]],O:O)</f>
        <v>40477276.296199858</v>
      </c>
    </row>
    <row r="638" spans="1:20" x14ac:dyDescent="0.3">
      <c r="A638" s="3">
        <v>500637</v>
      </c>
      <c r="B638" s="3">
        <v>10483</v>
      </c>
      <c r="C638" s="1">
        <v>45864</v>
      </c>
      <c r="D638" s="3">
        <v>16</v>
      </c>
      <c r="E638" t="s">
        <v>26</v>
      </c>
      <c r="F638" t="s">
        <v>45</v>
      </c>
      <c r="G638" t="s">
        <v>243</v>
      </c>
      <c r="H638" t="s">
        <v>23</v>
      </c>
      <c r="I638" t="s">
        <v>28</v>
      </c>
      <c r="J638" t="s">
        <v>29</v>
      </c>
      <c r="K638">
        <v>1</v>
      </c>
      <c r="L638" s="3">
        <v>2508.6999999999998</v>
      </c>
      <c r="M638" s="3">
        <f>Data[[#This Row],[Quantity]]*Data[[#This Row],[Unit_Price]]</f>
        <v>2508.6999999999998</v>
      </c>
      <c r="N638" s="3">
        <v>22</v>
      </c>
      <c r="O638" s="3">
        <f>Data[[#This Row],[Total_Price]]*(1-Data[[#This Row],[Discount]]/100)</f>
        <v>1956.7859999999998</v>
      </c>
      <c r="P638" t="s">
        <v>51</v>
      </c>
      <c r="Q638" t="s">
        <v>21</v>
      </c>
      <c r="R638">
        <v>4</v>
      </c>
      <c r="S638">
        <v>1</v>
      </c>
      <c r="T638" s="2">
        <f>SUMIF(Q:Q,Data[[#This Row],[Order_Status]],O:O)</f>
        <v>40477276.296199858</v>
      </c>
    </row>
    <row r="639" spans="1:20" x14ac:dyDescent="0.3">
      <c r="A639" s="3">
        <v>500638</v>
      </c>
      <c r="B639" s="3">
        <v>10300</v>
      </c>
      <c r="C639" s="1">
        <v>45670</v>
      </c>
      <c r="D639" s="3">
        <v>41</v>
      </c>
      <c r="E639" t="s">
        <v>26</v>
      </c>
      <c r="F639" t="s">
        <v>157</v>
      </c>
      <c r="G639" t="s">
        <v>237</v>
      </c>
      <c r="H639" t="s">
        <v>17</v>
      </c>
      <c r="I639" t="s">
        <v>89</v>
      </c>
      <c r="J639" t="s">
        <v>175</v>
      </c>
      <c r="K639">
        <v>2</v>
      </c>
      <c r="L639" s="3">
        <v>701.42</v>
      </c>
      <c r="M639" s="3">
        <f>Data[[#This Row],[Quantity]]*Data[[#This Row],[Unit_Price]]</f>
        <v>1402.84</v>
      </c>
      <c r="N639" s="3">
        <v>16</v>
      </c>
      <c r="O639" s="3">
        <f>Data[[#This Row],[Total_Price]]*(1-Data[[#This Row],[Discount]]/100)</f>
        <v>1178.3855999999998</v>
      </c>
      <c r="P639" t="s">
        <v>51</v>
      </c>
      <c r="Q639" t="s">
        <v>21</v>
      </c>
      <c r="R639">
        <v>5</v>
      </c>
      <c r="S639">
        <v>3</v>
      </c>
      <c r="T639" s="2">
        <f>SUMIF(Q:Q,Data[[#This Row],[Order_Status]],O:O)</f>
        <v>40477276.296199858</v>
      </c>
    </row>
    <row r="640" spans="1:20" x14ac:dyDescent="0.3">
      <c r="A640" s="3">
        <v>500639</v>
      </c>
      <c r="B640" s="3">
        <v>10021</v>
      </c>
      <c r="C640" s="1">
        <v>46039</v>
      </c>
      <c r="D640" s="3">
        <v>50</v>
      </c>
      <c r="E640" t="s">
        <v>26</v>
      </c>
      <c r="F640" t="s">
        <v>88</v>
      </c>
      <c r="G640" t="s">
        <v>241</v>
      </c>
      <c r="H640" t="s">
        <v>48</v>
      </c>
      <c r="I640" t="s">
        <v>79</v>
      </c>
      <c r="J640" t="s">
        <v>152</v>
      </c>
      <c r="K640">
        <v>1</v>
      </c>
      <c r="L640" s="3">
        <v>690.54</v>
      </c>
      <c r="M640" s="3">
        <f>Data[[#This Row],[Quantity]]*Data[[#This Row],[Unit_Price]]</f>
        <v>690.54</v>
      </c>
      <c r="N640" s="3">
        <v>27</v>
      </c>
      <c r="O640" s="3">
        <f>Data[[#This Row],[Total_Price]]*(1-Data[[#This Row],[Discount]]/100)</f>
        <v>504.09419999999994</v>
      </c>
      <c r="P640" t="s">
        <v>51</v>
      </c>
      <c r="Q640" t="s">
        <v>21</v>
      </c>
      <c r="R640">
        <v>5</v>
      </c>
      <c r="S640">
        <v>3</v>
      </c>
      <c r="T640" s="2">
        <f>SUMIF(Q:Q,Data[[#This Row],[Order_Status]],O:O)</f>
        <v>40477276.296199858</v>
      </c>
    </row>
    <row r="641" spans="1:20" x14ac:dyDescent="0.3">
      <c r="A641" s="3">
        <v>500640</v>
      </c>
      <c r="B641" s="3">
        <v>10006</v>
      </c>
      <c r="C641" s="1">
        <v>45848</v>
      </c>
      <c r="D641" s="3">
        <v>31</v>
      </c>
      <c r="E641" t="s">
        <v>26</v>
      </c>
      <c r="F641" t="s">
        <v>27</v>
      </c>
      <c r="G641" t="s">
        <v>230</v>
      </c>
      <c r="H641" t="s">
        <v>30</v>
      </c>
      <c r="I641" t="s">
        <v>76</v>
      </c>
      <c r="J641" t="s">
        <v>164</v>
      </c>
      <c r="K641">
        <v>2</v>
      </c>
      <c r="L641" s="3">
        <v>63086.98</v>
      </c>
      <c r="M641" s="3">
        <f>Data[[#This Row],[Quantity]]*Data[[#This Row],[Unit_Price]]</f>
        <v>126173.96</v>
      </c>
      <c r="N641" s="3">
        <v>14</v>
      </c>
      <c r="O641" s="3">
        <f>Data[[#This Row],[Total_Price]]*(1-Data[[#This Row],[Discount]]/100)</f>
        <v>108509.60560000001</v>
      </c>
      <c r="P641" t="s">
        <v>51</v>
      </c>
      <c r="Q641" t="s">
        <v>21</v>
      </c>
      <c r="R641">
        <v>3</v>
      </c>
      <c r="S641">
        <v>2</v>
      </c>
      <c r="T641" s="2">
        <f>SUMIF(Q:Q,Data[[#This Row],[Order_Status]],O:O)</f>
        <v>40477276.296199858</v>
      </c>
    </row>
    <row r="642" spans="1:20" x14ac:dyDescent="0.3">
      <c r="A642" s="3">
        <v>500641</v>
      </c>
      <c r="B642" s="3">
        <v>11102</v>
      </c>
      <c r="C642" s="1">
        <v>46078</v>
      </c>
      <c r="D642" s="3">
        <v>15</v>
      </c>
      <c r="E642" t="s">
        <v>15</v>
      </c>
      <c r="F642" t="s">
        <v>45</v>
      </c>
      <c r="G642" t="s">
        <v>243</v>
      </c>
      <c r="H642" t="s">
        <v>48</v>
      </c>
      <c r="I642" t="s">
        <v>79</v>
      </c>
      <c r="J642" t="s">
        <v>158</v>
      </c>
      <c r="K642">
        <v>1</v>
      </c>
      <c r="L642" s="3">
        <v>497.16</v>
      </c>
      <c r="M642" s="3">
        <f>Data[[#This Row],[Quantity]]*Data[[#This Row],[Unit_Price]]</f>
        <v>497.16</v>
      </c>
      <c r="N642" s="3">
        <v>27</v>
      </c>
      <c r="O642" s="3">
        <f>Data[[#This Row],[Total_Price]]*(1-Data[[#This Row],[Discount]]/100)</f>
        <v>362.92680000000001</v>
      </c>
      <c r="P642" t="s">
        <v>41</v>
      </c>
      <c r="Q642" t="s">
        <v>21</v>
      </c>
      <c r="R642">
        <v>4</v>
      </c>
      <c r="S642">
        <v>4</v>
      </c>
      <c r="T642" s="2">
        <f>SUMIF(Q:Q,Data[[#This Row],[Order_Status]],O:O)</f>
        <v>40477276.296199858</v>
      </c>
    </row>
    <row r="643" spans="1:20" x14ac:dyDescent="0.3">
      <c r="A643" s="3">
        <v>500642</v>
      </c>
      <c r="B643" s="3">
        <v>10626</v>
      </c>
      <c r="C643" s="1">
        <v>45864</v>
      </c>
      <c r="D643" s="3">
        <v>28</v>
      </c>
      <c r="E643" t="s">
        <v>15</v>
      </c>
      <c r="F643" t="s">
        <v>73</v>
      </c>
      <c r="G643" t="s">
        <v>229</v>
      </c>
      <c r="H643" t="s">
        <v>30</v>
      </c>
      <c r="I643" t="s">
        <v>39</v>
      </c>
      <c r="J643" t="s">
        <v>96</v>
      </c>
      <c r="K643">
        <v>2</v>
      </c>
      <c r="L643" s="3">
        <v>5287.6</v>
      </c>
      <c r="M643" s="3">
        <f>Data[[#This Row],[Quantity]]*Data[[#This Row],[Unit_Price]]</f>
        <v>10575.2</v>
      </c>
      <c r="N643" s="3">
        <v>23</v>
      </c>
      <c r="O643" s="3">
        <f>Data[[#This Row],[Total_Price]]*(1-Data[[#This Row],[Discount]]/100)</f>
        <v>8142.9040000000005</v>
      </c>
      <c r="P643" t="s">
        <v>33</v>
      </c>
      <c r="Q643" t="s">
        <v>21</v>
      </c>
      <c r="R643">
        <v>5</v>
      </c>
      <c r="S643">
        <v>5</v>
      </c>
      <c r="T643" s="2">
        <f>SUMIF(Q:Q,Data[[#This Row],[Order_Status]],O:O)</f>
        <v>40477276.296199858</v>
      </c>
    </row>
    <row r="644" spans="1:20" x14ac:dyDescent="0.3">
      <c r="A644" s="3">
        <v>500643</v>
      </c>
      <c r="B644" s="3">
        <v>10168</v>
      </c>
      <c r="C644" s="1">
        <v>45743</v>
      </c>
      <c r="D644" s="3">
        <v>55</v>
      </c>
      <c r="E644" t="s">
        <v>26</v>
      </c>
      <c r="F644" t="s">
        <v>69</v>
      </c>
      <c r="G644" t="s">
        <v>228</v>
      </c>
      <c r="H644" t="s">
        <v>35</v>
      </c>
      <c r="I644" t="s">
        <v>36</v>
      </c>
      <c r="J644" t="s">
        <v>182</v>
      </c>
      <c r="K644">
        <v>1</v>
      </c>
      <c r="L644" s="3">
        <v>1736.12</v>
      </c>
      <c r="M644" s="3">
        <f>Data[[#This Row],[Quantity]]*Data[[#This Row],[Unit_Price]]</f>
        <v>1736.12</v>
      </c>
      <c r="N644" s="3">
        <v>5</v>
      </c>
      <c r="O644" s="3">
        <f>Data[[#This Row],[Total_Price]]*(1-Data[[#This Row],[Discount]]/100)</f>
        <v>1649.3139999999999</v>
      </c>
      <c r="P644" t="s">
        <v>41</v>
      </c>
      <c r="Q644" t="s">
        <v>21</v>
      </c>
      <c r="R644">
        <v>5</v>
      </c>
      <c r="S644">
        <v>6</v>
      </c>
      <c r="T644" s="2">
        <f>SUMIF(Q:Q,Data[[#This Row],[Order_Status]],O:O)</f>
        <v>40477276.296199858</v>
      </c>
    </row>
    <row r="645" spans="1:20" x14ac:dyDescent="0.3">
      <c r="A645" s="3">
        <v>500644</v>
      </c>
      <c r="B645" s="3">
        <v>11258</v>
      </c>
      <c r="C645" s="1">
        <v>45955</v>
      </c>
      <c r="D645" s="3">
        <v>39</v>
      </c>
      <c r="E645" t="s">
        <v>26</v>
      </c>
      <c r="F645" t="s">
        <v>22</v>
      </c>
      <c r="G645" t="s">
        <v>238</v>
      </c>
      <c r="H645" t="s">
        <v>35</v>
      </c>
      <c r="I645" t="s">
        <v>112</v>
      </c>
      <c r="J645" t="s">
        <v>113</v>
      </c>
      <c r="K645">
        <v>1</v>
      </c>
      <c r="L645" s="3">
        <v>6327.47</v>
      </c>
      <c r="M645" s="3">
        <f>Data[[#This Row],[Quantity]]*Data[[#This Row],[Unit_Price]]</f>
        <v>6327.47</v>
      </c>
      <c r="N645" s="3">
        <v>8</v>
      </c>
      <c r="O645" s="3">
        <f>Data[[#This Row],[Total_Price]]*(1-Data[[#This Row],[Discount]]/100)</f>
        <v>5821.2724000000007</v>
      </c>
      <c r="P645" t="s">
        <v>33</v>
      </c>
      <c r="Q645" t="s">
        <v>21</v>
      </c>
      <c r="R645">
        <v>4</v>
      </c>
      <c r="S645">
        <v>4</v>
      </c>
      <c r="T645" s="2">
        <f>SUMIF(Q:Q,Data[[#This Row],[Order_Status]],O:O)</f>
        <v>40477276.296199858</v>
      </c>
    </row>
    <row r="646" spans="1:20" x14ac:dyDescent="0.3">
      <c r="A646" s="3">
        <v>500645</v>
      </c>
      <c r="B646" s="3">
        <v>11032</v>
      </c>
      <c r="C646" s="1">
        <v>45809</v>
      </c>
      <c r="D646" s="3">
        <v>16</v>
      </c>
      <c r="E646" t="s">
        <v>15</v>
      </c>
      <c r="F646" t="s">
        <v>69</v>
      </c>
      <c r="G646" t="s">
        <v>228</v>
      </c>
      <c r="H646" t="s">
        <v>85</v>
      </c>
      <c r="I646" t="s">
        <v>103</v>
      </c>
      <c r="J646" t="s">
        <v>118</v>
      </c>
      <c r="K646">
        <v>3</v>
      </c>
      <c r="L646" s="3">
        <v>902.83</v>
      </c>
      <c r="M646" s="3">
        <f>Data[[#This Row],[Quantity]]*Data[[#This Row],[Unit_Price]]</f>
        <v>2708.4900000000002</v>
      </c>
      <c r="N646" s="3">
        <v>23</v>
      </c>
      <c r="O646" s="3">
        <f>Data[[#This Row],[Total_Price]]*(1-Data[[#This Row],[Discount]]/100)</f>
        <v>2085.5373000000004</v>
      </c>
      <c r="P646" t="s">
        <v>51</v>
      </c>
      <c r="Q646" t="s">
        <v>21</v>
      </c>
      <c r="R646">
        <v>3</v>
      </c>
      <c r="S646">
        <v>3</v>
      </c>
      <c r="T646" s="2">
        <f>SUMIF(Q:Q,Data[[#This Row],[Order_Status]],O:O)</f>
        <v>40477276.296199858</v>
      </c>
    </row>
    <row r="647" spans="1:20" x14ac:dyDescent="0.3">
      <c r="A647" s="3">
        <v>500646</v>
      </c>
      <c r="B647" s="3">
        <v>10904</v>
      </c>
      <c r="C647" s="1">
        <v>46042</v>
      </c>
      <c r="D647" s="3">
        <v>48</v>
      </c>
      <c r="E647" t="s">
        <v>15</v>
      </c>
      <c r="F647" t="s">
        <v>27</v>
      </c>
      <c r="G647" t="s">
        <v>230</v>
      </c>
      <c r="H647" t="s">
        <v>30</v>
      </c>
      <c r="I647" t="s">
        <v>39</v>
      </c>
      <c r="J647" t="s">
        <v>96</v>
      </c>
      <c r="K647">
        <v>1</v>
      </c>
      <c r="L647" s="3">
        <v>5720.22</v>
      </c>
      <c r="M647" s="3">
        <f>Data[[#This Row],[Quantity]]*Data[[#This Row],[Unit_Price]]</f>
        <v>5720.22</v>
      </c>
      <c r="N647" s="3">
        <v>18</v>
      </c>
      <c r="O647" s="3">
        <f>Data[[#This Row],[Total_Price]]*(1-Data[[#This Row],[Discount]]/100)</f>
        <v>4690.5804000000007</v>
      </c>
      <c r="P647" t="s">
        <v>72</v>
      </c>
      <c r="Q647" t="s">
        <v>21</v>
      </c>
      <c r="R647">
        <v>5</v>
      </c>
      <c r="S647">
        <v>3</v>
      </c>
      <c r="T647" s="2">
        <f>SUMIF(Q:Q,Data[[#This Row],[Order_Status]],O:O)</f>
        <v>40477276.296199858</v>
      </c>
    </row>
    <row r="648" spans="1:20" x14ac:dyDescent="0.3">
      <c r="A648" s="3">
        <v>500647</v>
      </c>
      <c r="B648" s="3">
        <v>11110</v>
      </c>
      <c r="C648" s="1">
        <v>46087</v>
      </c>
      <c r="D648" s="3">
        <v>55</v>
      </c>
      <c r="E648" t="s">
        <v>26</v>
      </c>
      <c r="F648" t="s">
        <v>145</v>
      </c>
      <c r="G648" t="s">
        <v>243</v>
      </c>
      <c r="H648" t="s">
        <v>30</v>
      </c>
      <c r="I648" t="s">
        <v>76</v>
      </c>
      <c r="J648" t="s">
        <v>77</v>
      </c>
      <c r="K648">
        <v>1</v>
      </c>
      <c r="L648" s="3">
        <v>57848.69</v>
      </c>
      <c r="M648" s="3">
        <f>Data[[#This Row],[Quantity]]*Data[[#This Row],[Unit_Price]]</f>
        <v>57848.69</v>
      </c>
      <c r="N648" s="3">
        <v>3</v>
      </c>
      <c r="O648" s="3">
        <f>Data[[#This Row],[Total_Price]]*(1-Data[[#This Row],[Discount]]/100)</f>
        <v>56113.229299999999</v>
      </c>
      <c r="P648" t="s">
        <v>33</v>
      </c>
      <c r="Q648" t="s">
        <v>21</v>
      </c>
      <c r="R648">
        <v>5</v>
      </c>
      <c r="S648">
        <v>4</v>
      </c>
      <c r="T648" s="2">
        <f>SUMIF(Q:Q,Data[[#This Row],[Order_Status]],O:O)</f>
        <v>40477276.296199858</v>
      </c>
    </row>
    <row r="649" spans="1:20" x14ac:dyDescent="0.3">
      <c r="A649" s="3">
        <v>500648</v>
      </c>
      <c r="B649" s="3">
        <v>10437</v>
      </c>
      <c r="C649" s="1">
        <v>46022</v>
      </c>
      <c r="D649" s="3">
        <v>52</v>
      </c>
      <c r="E649" t="s">
        <v>26</v>
      </c>
      <c r="F649" t="s">
        <v>67</v>
      </c>
      <c r="G649" t="s">
        <v>235</v>
      </c>
      <c r="H649" t="s">
        <v>23</v>
      </c>
      <c r="I649" t="s">
        <v>59</v>
      </c>
      <c r="J649" t="s">
        <v>122</v>
      </c>
      <c r="K649">
        <v>1</v>
      </c>
      <c r="L649" s="3">
        <v>1797.02</v>
      </c>
      <c r="M649" s="3">
        <f>Data[[#This Row],[Quantity]]*Data[[#This Row],[Unit_Price]]</f>
        <v>1797.02</v>
      </c>
      <c r="N649" s="3">
        <v>29</v>
      </c>
      <c r="O649" s="3">
        <f>Data[[#This Row],[Total_Price]]*(1-Data[[#This Row],[Discount]]/100)</f>
        <v>1275.8842</v>
      </c>
      <c r="P649" t="s">
        <v>33</v>
      </c>
      <c r="Q649" t="s">
        <v>21</v>
      </c>
      <c r="R649">
        <v>4</v>
      </c>
      <c r="S649">
        <v>2</v>
      </c>
      <c r="T649" s="2">
        <f>SUMIF(Q:Q,Data[[#This Row],[Order_Status]],O:O)</f>
        <v>40477276.296199858</v>
      </c>
    </row>
    <row r="650" spans="1:20" x14ac:dyDescent="0.3">
      <c r="A650" s="3">
        <v>500649</v>
      </c>
      <c r="B650" s="3">
        <v>10156</v>
      </c>
      <c r="C650" s="1">
        <v>45712</v>
      </c>
      <c r="D650" s="3">
        <v>26</v>
      </c>
      <c r="E650" t="s">
        <v>26</v>
      </c>
      <c r="F650" t="s">
        <v>45</v>
      </c>
      <c r="G650" t="s">
        <v>243</v>
      </c>
      <c r="H650" t="s">
        <v>23</v>
      </c>
      <c r="I650" t="s">
        <v>59</v>
      </c>
      <c r="J650" t="s">
        <v>146</v>
      </c>
      <c r="K650">
        <v>1</v>
      </c>
      <c r="L650" s="3">
        <v>1664.62</v>
      </c>
      <c r="M650" s="3">
        <f>Data[[#This Row],[Quantity]]*Data[[#This Row],[Unit_Price]]</f>
        <v>1664.62</v>
      </c>
      <c r="N650" s="3">
        <v>22</v>
      </c>
      <c r="O650" s="3">
        <f>Data[[#This Row],[Total_Price]]*(1-Data[[#This Row],[Discount]]/100)</f>
        <v>1298.4035999999999</v>
      </c>
      <c r="P650" t="s">
        <v>33</v>
      </c>
      <c r="Q650" t="s">
        <v>21</v>
      </c>
      <c r="R650">
        <v>5</v>
      </c>
      <c r="S650">
        <v>4</v>
      </c>
      <c r="T650" s="2">
        <f>SUMIF(Q:Q,Data[[#This Row],[Order_Status]],O:O)</f>
        <v>40477276.296199858</v>
      </c>
    </row>
    <row r="651" spans="1:20" x14ac:dyDescent="0.3">
      <c r="A651" s="3">
        <v>500650</v>
      </c>
      <c r="B651" s="3">
        <v>10301</v>
      </c>
      <c r="C651" s="1">
        <v>45964</v>
      </c>
      <c r="D651" s="3">
        <v>25</v>
      </c>
      <c r="E651" t="s">
        <v>15</v>
      </c>
      <c r="F651" t="s">
        <v>73</v>
      </c>
      <c r="G651" t="s">
        <v>229</v>
      </c>
      <c r="H651" t="s">
        <v>35</v>
      </c>
      <c r="I651" t="s">
        <v>112</v>
      </c>
      <c r="J651" t="s">
        <v>121</v>
      </c>
      <c r="K651">
        <v>1</v>
      </c>
      <c r="L651" s="3">
        <v>7963.25</v>
      </c>
      <c r="M651" s="3">
        <f>Data[[#This Row],[Quantity]]*Data[[#This Row],[Unit_Price]]</f>
        <v>7963.25</v>
      </c>
      <c r="N651" s="3">
        <v>23</v>
      </c>
      <c r="O651" s="3">
        <f>Data[[#This Row],[Total_Price]]*(1-Data[[#This Row],[Discount]]/100)</f>
        <v>6131.7025000000003</v>
      </c>
      <c r="P651" t="s">
        <v>33</v>
      </c>
      <c r="Q651" t="s">
        <v>21</v>
      </c>
      <c r="R651">
        <v>4</v>
      </c>
      <c r="S651">
        <v>4</v>
      </c>
      <c r="T651" s="2">
        <f>SUMIF(Q:Q,Data[[#This Row],[Order_Status]],O:O)</f>
        <v>40477276.296199858</v>
      </c>
    </row>
    <row r="652" spans="1:20" x14ac:dyDescent="0.3">
      <c r="A652" s="3">
        <v>500651</v>
      </c>
      <c r="B652" s="3">
        <v>10988</v>
      </c>
      <c r="C652" s="1">
        <v>45910</v>
      </c>
      <c r="D652" s="3">
        <v>44</v>
      </c>
      <c r="E652" t="s">
        <v>15</v>
      </c>
      <c r="F652" t="s">
        <v>110</v>
      </c>
      <c r="G652" t="s">
        <v>229</v>
      </c>
      <c r="H652" t="s">
        <v>23</v>
      </c>
      <c r="I652" t="s">
        <v>59</v>
      </c>
      <c r="J652" t="s">
        <v>95</v>
      </c>
      <c r="K652">
        <v>1</v>
      </c>
      <c r="L652" s="3">
        <v>1275.8</v>
      </c>
      <c r="M652" s="3">
        <f>Data[[#This Row],[Quantity]]*Data[[#This Row],[Unit_Price]]</f>
        <v>1275.8</v>
      </c>
      <c r="N652" s="3">
        <v>27</v>
      </c>
      <c r="O652" s="3">
        <f>Data[[#This Row],[Total_Price]]*(1-Data[[#This Row],[Discount]]/100)</f>
        <v>931.33399999999995</v>
      </c>
      <c r="P652" t="s">
        <v>20</v>
      </c>
      <c r="Q652" t="s">
        <v>21</v>
      </c>
      <c r="R652">
        <v>5</v>
      </c>
      <c r="S652">
        <v>6</v>
      </c>
      <c r="T652" s="2">
        <f>SUMIF(Q:Q,Data[[#This Row],[Order_Status]],O:O)</f>
        <v>40477276.296199858</v>
      </c>
    </row>
    <row r="653" spans="1:20" x14ac:dyDescent="0.3">
      <c r="A653" s="3">
        <v>500652</v>
      </c>
      <c r="B653" s="3">
        <v>10839</v>
      </c>
      <c r="C653" s="1">
        <v>46040</v>
      </c>
      <c r="D653" s="3">
        <v>45</v>
      </c>
      <c r="E653" t="s">
        <v>15</v>
      </c>
      <c r="F653" t="s">
        <v>61</v>
      </c>
      <c r="G653" t="s">
        <v>239</v>
      </c>
      <c r="H653" t="s">
        <v>85</v>
      </c>
      <c r="I653" t="s">
        <v>166</v>
      </c>
      <c r="J653" t="s">
        <v>189</v>
      </c>
      <c r="K653">
        <v>2</v>
      </c>
      <c r="L653" s="3">
        <v>490.98</v>
      </c>
      <c r="M653" s="3">
        <f>Data[[#This Row],[Quantity]]*Data[[#This Row],[Unit_Price]]</f>
        <v>981.96</v>
      </c>
      <c r="N653" s="3">
        <v>15</v>
      </c>
      <c r="O653" s="3">
        <f>Data[[#This Row],[Total_Price]]*(1-Data[[#This Row],[Discount]]/100)</f>
        <v>834.66600000000005</v>
      </c>
      <c r="P653" t="s">
        <v>33</v>
      </c>
      <c r="Q653" t="s">
        <v>21</v>
      </c>
      <c r="R653">
        <v>4</v>
      </c>
      <c r="S653">
        <v>4</v>
      </c>
      <c r="T653" s="2">
        <f>SUMIF(Q:Q,Data[[#This Row],[Order_Status]],O:O)</f>
        <v>40477276.296199858</v>
      </c>
    </row>
    <row r="654" spans="1:20" x14ac:dyDescent="0.3">
      <c r="A654" s="3">
        <v>500653</v>
      </c>
      <c r="B654" s="3">
        <v>10926</v>
      </c>
      <c r="C654" s="1">
        <v>45693</v>
      </c>
      <c r="D654" s="3">
        <v>17</v>
      </c>
      <c r="E654" t="s">
        <v>15</v>
      </c>
      <c r="F654" t="s">
        <v>161</v>
      </c>
      <c r="G654" t="s">
        <v>242</v>
      </c>
      <c r="H654" t="s">
        <v>83</v>
      </c>
      <c r="I654" t="s">
        <v>132</v>
      </c>
      <c r="J654" t="s">
        <v>133</v>
      </c>
      <c r="K654">
        <v>1</v>
      </c>
      <c r="L654" s="3">
        <v>977.88</v>
      </c>
      <c r="M654" s="3">
        <f>Data[[#This Row],[Quantity]]*Data[[#This Row],[Unit_Price]]</f>
        <v>977.88</v>
      </c>
      <c r="N654" s="3">
        <v>28</v>
      </c>
      <c r="O654" s="3">
        <f>Data[[#This Row],[Total_Price]]*(1-Data[[#This Row],[Discount]]/100)</f>
        <v>704.07359999999994</v>
      </c>
      <c r="P654" t="s">
        <v>20</v>
      </c>
      <c r="Q654" t="s">
        <v>21</v>
      </c>
      <c r="R654">
        <v>5</v>
      </c>
      <c r="S654">
        <v>5</v>
      </c>
      <c r="T654" s="2">
        <f>SUMIF(Q:Q,Data[[#This Row],[Order_Status]],O:O)</f>
        <v>40477276.296199858</v>
      </c>
    </row>
    <row r="655" spans="1:20" x14ac:dyDescent="0.3">
      <c r="A655" s="3">
        <v>500654</v>
      </c>
      <c r="B655" s="3">
        <v>10759</v>
      </c>
      <c r="C655" s="1">
        <v>45904</v>
      </c>
      <c r="D655" s="3">
        <v>25</v>
      </c>
      <c r="E655" t="s">
        <v>15</v>
      </c>
      <c r="F655" t="s">
        <v>69</v>
      </c>
      <c r="G655" t="s">
        <v>228</v>
      </c>
      <c r="H655" t="s">
        <v>83</v>
      </c>
      <c r="I655" t="s">
        <v>162</v>
      </c>
      <c r="J655" t="s">
        <v>186</v>
      </c>
      <c r="K655">
        <v>1</v>
      </c>
      <c r="L655" s="3">
        <v>972.82</v>
      </c>
      <c r="M655" s="3">
        <f>Data[[#This Row],[Quantity]]*Data[[#This Row],[Unit_Price]]</f>
        <v>972.82</v>
      </c>
      <c r="N655" s="3">
        <v>26</v>
      </c>
      <c r="O655" s="3">
        <f>Data[[#This Row],[Total_Price]]*(1-Data[[#This Row],[Discount]]/100)</f>
        <v>719.88679999999999</v>
      </c>
      <c r="P655" t="s">
        <v>51</v>
      </c>
      <c r="Q655" t="s">
        <v>21</v>
      </c>
      <c r="R655">
        <v>5</v>
      </c>
      <c r="S655">
        <v>2</v>
      </c>
      <c r="T655" s="2">
        <f>SUMIF(Q:Q,Data[[#This Row],[Order_Status]],O:O)</f>
        <v>40477276.296199858</v>
      </c>
    </row>
    <row r="656" spans="1:20" x14ac:dyDescent="0.3">
      <c r="A656" s="3">
        <v>500655</v>
      </c>
      <c r="B656" s="3">
        <v>11318</v>
      </c>
      <c r="C656" s="1">
        <v>46017</v>
      </c>
      <c r="D656" s="3">
        <v>31</v>
      </c>
      <c r="E656" t="s">
        <v>26</v>
      </c>
      <c r="F656" t="s">
        <v>22</v>
      </c>
      <c r="G656" t="s">
        <v>238</v>
      </c>
      <c r="H656" t="s">
        <v>30</v>
      </c>
      <c r="I656" t="s">
        <v>76</v>
      </c>
      <c r="J656" t="s">
        <v>144</v>
      </c>
      <c r="K656">
        <v>1</v>
      </c>
      <c r="L656" s="3">
        <v>66370.929999999993</v>
      </c>
      <c r="M656" s="3">
        <f>Data[[#This Row],[Quantity]]*Data[[#This Row],[Unit_Price]]</f>
        <v>66370.929999999993</v>
      </c>
      <c r="N656" s="3">
        <v>16</v>
      </c>
      <c r="O656" s="3">
        <f>Data[[#This Row],[Total_Price]]*(1-Data[[#This Row],[Discount]]/100)</f>
        <v>55751.581199999993</v>
      </c>
      <c r="P656" t="s">
        <v>51</v>
      </c>
      <c r="Q656" t="s">
        <v>21</v>
      </c>
      <c r="R656">
        <v>4</v>
      </c>
      <c r="S656">
        <v>3</v>
      </c>
      <c r="T656" s="2">
        <f>SUMIF(Q:Q,Data[[#This Row],[Order_Status]],O:O)</f>
        <v>40477276.296199858</v>
      </c>
    </row>
    <row r="657" spans="1:20" x14ac:dyDescent="0.3">
      <c r="A657" s="3">
        <v>500656</v>
      </c>
      <c r="B657" s="3">
        <v>10811</v>
      </c>
      <c r="C657" s="1">
        <v>45977</v>
      </c>
      <c r="D657" s="3">
        <v>32</v>
      </c>
      <c r="E657" t="s">
        <v>15</v>
      </c>
      <c r="F657" t="s">
        <v>78</v>
      </c>
      <c r="G657" t="s">
        <v>242</v>
      </c>
      <c r="H657" t="s">
        <v>23</v>
      </c>
      <c r="I657" t="s">
        <v>59</v>
      </c>
      <c r="J657" t="s">
        <v>122</v>
      </c>
      <c r="K657">
        <v>2</v>
      </c>
      <c r="L657" s="3">
        <v>1815.1</v>
      </c>
      <c r="M657" s="3">
        <f>Data[[#This Row],[Quantity]]*Data[[#This Row],[Unit_Price]]</f>
        <v>3630.2</v>
      </c>
      <c r="N657" s="3">
        <v>9</v>
      </c>
      <c r="O657" s="3">
        <f>Data[[#This Row],[Total_Price]]*(1-Data[[#This Row],[Discount]]/100)</f>
        <v>3303.482</v>
      </c>
      <c r="P657" t="s">
        <v>20</v>
      </c>
      <c r="Q657" t="s">
        <v>21</v>
      </c>
      <c r="R657">
        <v>3</v>
      </c>
      <c r="S657">
        <v>4</v>
      </c>
      <c r="T657" s="2">
        <f>SUMIF(Q:Q,Data[[#This Row],[Order_Status]],O:O)</f>
        <v>40477276.296199858</v>
      </c>
    </row>
    <row r="658" spans="1:20" x14ac:dyDescent="0.3">
      <c r="A658" s="3">
        <v>500657</v>
      </c>
      <c r="B658" s="3">
        <v>11216</v>
      </c>
      <c r="C658" s="1">
        <v>45799</v>
      </c>
      <c r="D658" s="3">
        <v>48</v>
      </c>
      <c r="E658" t="s">
        <v>15</v>
      </c>
      <c r="F658" t="s">
        <v>34</v>
      </c>
      <c r="G658" t="s">
        <v>243</v>
      </c>
      <c r="H658" t="s">
        <v>30</v>
      </c>
      <c r="I658" t="s">
        <v>76</v>
      </c>
      <c r="J658" t="s">
        <v>77</v>
      </c>
      <c r="K658">
        <v>5</v>
      </c>
      <c r="L658" s="3">
        <v>58979.9</v>
      </c>
      <c r="M658" s="3">
        <f>Data[[#This Row],[Quantity]]*Data[[#This Row],[Unit_Price]]</f>
        <v>294899.5</v>
      </c>
      <c r="N658" s="3">
        <v>17</v>
      </c>
      <c r="O658" s="3">
        <f>Data[[#This Row],[Total_Price]]*(1-Data[[#This Row],[Discount]]/100)</f>
        <v>244766.58499999999</v>
      </c>
      <c r="P658" t="s">
        <v>41</v>
      </c>
      <c r="Q658" t="s">
        <v>21</v>
      </c>
      <c r="R658">
        <v>2</v>
      </c>
      <c r="S658">
        <v>3</v>
      </c>
      <c r="T658" s="2">
        <f>SUMIF(Q:Q,Data[[#This Row],[Order_Status]],O:O)</f>
        <v>40477276.296199858</v>
      </c>
    </row>
    <row r="659" spans="1:20" x14ac:dyDescent="0.3">
      <c r="A659" s="3">
        <v>500658</v>
      </c>
      <c r="B659" s="3">
        <v>10283</v>
      </c>
      <c r="C659" s="1">
        <v>45761</v>
      </c>
      <c r="D659" s="3">
        <v>51</v>
      </c>
      <c r="E659" t="s">
        <v>15</v>
      </c>
      <c r="F659" t="s">
        <v>107</v>
      </c>
      <c r="G659" t="s">
        <v>231</v>
      </c>
      <c r="H659" t="s">
        <v>17</v>
      </c>
      <c r="I659" t="s">
        <v>74</v>
      </c>
      <c r="J659" t="s">
        <v>178</v>
      </c>
      <c r="K659">
        <v>1</v>
      </c>
      <c r="L659" s="3">
        <v>278.37</v>
      </c>
      <c r="M659" s="3">
        <f>Data[[#This Row],[Quantity]]*Data[[#This Row],[Unit_Price]]</f>
        <v>278.37</v>
      </c>
      <c r="N659" s="3">
        <v>14</v>
      </c>
      <c r="O659" s="3">
        <f>Data[[#This Row],[Total_Price]]*(1-Data[[#This Row],[Discount]]/100)</f>
        <v>239.3982</v>
      </c>
      <c r="P659" t="s">
        <v>72</v>
      </c>
      <c r="Q659" t="s">
        <v>21</v>
      </c>
      <c r="R659">
        <v>4</v>
      </c>
      <c r="S659">
        <v>4</v>
      </c>
      <c r="T659" s="2">
        <f>SUMIF(Q:Q,Data[[#This Row],[Order_Status]],O:O)</f>
        <v>40477276.296199858</v>
      </c>
    </row>
    <row r="660" spans="1:20" x14ac:dyDescent="0.3">
      <c r="A660" s="3">
        <v>500659</v>
      </c>
      <c r="B660" s="3">
        <v>10869</v>
      </c>
      <c r="C660" s="1">
        <v>46018</v>
      </c>
      <c r="D660" s="3">
        <v>41</v>
      </c>
      <c r="E660" t="s">
        <v>15</v>
      </c>
      <c r="F660" t="s">
        <v>16</v>
      </c>
      <c r="G660" t="s">
        <v>228</v>
      </c>
      <c r="H660" t="s">
        <v>85</v>
      </c>
      <c r="I660" t="s">
        <v>170</v>
      </c>
      <c r="J660" t="s">
        <v>171</v>
      </c>
      <c r="K660">
        <v>1</v>
      </c>
      <c r="L660" s="3">
        <v>710.38</v>
      </c>
      <c r="M660" s="3">
        <f>Data[[#This Row],[Quantity]]*Data[[#This Row],[Unit_Price]]</f>
        <v>710.38</v>
      </c>
      <c r="N660" s="3">
        <v>25</v>
      </c>
      <c r="O660" s="3">
        <f>Data[[#This Row],[Total_Price]]*(1-Data[[#This Row],[Discount]]/100)</f>
        <v>532.78499999999997</v>
      </c>
      <c r="P660" t="s">
        <v>33</v>
      </c>
      <c r="Q660" t="s">
        <v>21</v>
      </c>
      <c r="R660">
        <v>5</v>
      </c>
      <c r="S660">
        <v>3</v>
      </c>
      <c r="T660" s="2">
        <f>SUMIF(Q:Q,Data[[#This Row],[Order_Status]],O:O)</f>
        <v>40477276.296199858</v>
      </c>
    </row>
    <row r="661" spans="1:20" x14ac:dyDescent="0.3">
      <c r="A661" s="3">
        <v>500660</v>
      </c>
      <c r="B661" s="3">
        <v>10317</v>
      </c>
      <c r="C661" s="1">
        <v>45802</v>
      </c>
      <c r="D661" s="3">
        <v>42</v>
      </c>
      <c r="E661" t="s">
        <v>15</v>
      </c>
      <c r="F661" t="s">
        <v>73</v>
      </c>
      <c r="G661" t="s">
        <v>229</v>
      </c>
      <c r="H661" t="s">
        <v>35</v>
      </c>
      <c r="I661" t="s">
        <v>64</v>
      </c>
      <c r="J661" t="s">
        <v>156</v>
      </c>
      <c r="K661">
        <v>1</v>
      </c>
      <c r="L661" s="3">
        <v>1856.31</v>
      </c>
      <c r="M661" s="3">
        <f>Data[[#This Row],[Quantity]]*Data[[#This Row],[Unit_Price]]</f>
        <v>1856.31</v>
      </c>
      <c r="N661" s="3">
        <v>27</v>
      </c>
      <c r="O661" s="3">
        <f>Data[[#This Row],[Total_Price]]*(1-Data[[#This Row],[Discount]]/100)</f>
        <v>1355.1062999999999</v>
      </c>
      <c r="P661" t="s">
        <v>33</v>
      </c>
      <c r="Q661" t="s">
        <v>21</v>
      </c>
      <c r="R661">
        <v>4</v>
      </c>
      <c r="S661">
        <v>2</v>
      </c>
      <c r="T661" s="2">
        <f>SUMIF(Q:Q,Data[[#This Row],[Order_Status]],O:O)</f>
        <v>40477276.296199858</v>
      </c>
    </row>
    <row r="662" spans="1:20" x14ac:dyDescent="0.3">
      <c r="A662" s="3">
        <v>500661</v>
      </c>
      <c r="B662" s="3">
        <v>10012</v>
      </c>
      <c r="C662" s="1">
        <v>45732</v>
      </c>
      <c r="D662" s="3">
        <v>29</v>
      </c>
      <c r="E662" t="s">
        <v>15</v>
      </c>
      <c r="F662" t="s">
        <v>105</v>
      </c>
      <c r="G662" t="s">
        <v>243</v>
      </c>
      <c r="H662" t="s">
        <v>23</v>
      </c>
      <c r="I662" t="s">
        <v>59</v>
      </c>
      <c r="J662" t="s">
        <v>60</v>
      </c>
      <c r="K662">
        <v>1</v>
      </c>
      <c r="L662" s="3">
        <v>2383.67</v>
      </c>
      <c r="M662" s="3">
        <f>Data[[#This Row],[Quantity]]*Data[[#This Row],[Unit_Price]]</f>
        <v>2383.67</v>
      </c>
      <c r="N662" s="3">
        <v>27</v>
      </c>
      <c r="O662" s="3">
        <f>Data[[#This Row],[Total_Price]]*(1-Data[[#This Row],[Discount]]/100)</f>
        <v>1740.0790999999999</v>
      </c>
      <c r="P662" t="s">
        <v>20</v>
      </c>
      <c r="Q662" t="s">
        <v>21</v>
      </c>
      <c r="R662">
        <v>5</v>
      </c>
      <c r="S662">
        <v>2</v>
      </c>
      <c r="T662" s="2">
        <f>SUMIF(Q:Q,Data[[#This Row],[Order_Status]],O:O)</f>
        <v>40477276.296199858</v>
      </c>
    </row>
    <row r="663" spans="1:20" x14ac:dyDescent="0.3">
      <c r="A663" s="3">
        <v>500662</v>
      </c>
      <c r="B663" s="3">
        <v>10591</v>
      </c>
      <c r="C663" s="1">
        <v>45748</v>
      </c>
      <c r="D663" s="3">
        <v>35</v>
      </c>
      <c r="E663" t="s">
        <v>26</v>
      </c>
      <c r="F663" t="s">
        <v>161</v>
      </c>
      <c r="G663" t="s">
        <v>242</v>
      </c>
      <c r="H663" t="s">
        <v>17</v>
      </c>
      <c r="I663" t="s">
        <v>62</v>
      </c>
      <c r="J663" t="s">
        <v>194</v>
      </c>
      <c r="K663">
        <v>2</v>
      </c>
      <c r="L663" s="3">
        <v>190.1</v>
      </c>
      <c r="M663" s="3">
        <f>Data[[#This Row],[Quantity]]*Data[[#This Row],[Unit_Price]]</f>
        <v>380.2</v>
      </c>
      <c r="N663" s="3">
        <v>30</v>
      </c>
      <c r="O663" s="3">
        <f>Data[[#This Row],[Total_Price]]*(1-Data[[#This Row],[Discount]]/100)</f>
        <v>266.14</v>
      </c>
      <c r="P663" t="s">
        <v>33</v>
      </c>
      <c r="Q663" t="s">
        <v>21</v>
      </c>
      <c r="R663">
        <v>1</v>
      </c>
      <c r="S663">
        <v>3</v>
      </c>
      <c r="T663" s="2">
        <f>SUMIF(Q:Q,Data[[#This Row],[Order_Status]],O:O)</f>
        <v>40477276.296199858</v>
      </c>
    </row>
    <row r="664" spans="1:20" x14ac:dyDescent="0.3">
      <c r="A664" s="3">
        <v>500663</v>
      </c>
      <c r="B664" s="3">
        <v>11259</v>
      </c>
      <c r="C664" s="1">
        <v>46044</v>
      </c>
      <c r="D664" s="3">
        <v>26</v>
      </c>
      <c r="E664" t="s">
        <v>26</v>
      </c>
      <c r="F664" t="s">
        <v>128</v>
      </c>
      <c r="G664" t="s">
        <v>233</v>
      </c>
      <c r="H664" t="s">
        <v>23</v>
      </c>
      <c r="I664" t="s">
        <v>28</v>
      </c>
      <c r="J664" t="s">
        <v>43</v>
      </c>
      <c r="K664">
        <v>1</v>
      </c>
      <c r="L664" s="3">
        <v>4747.72</v>
      </c>
      <c r="M664" s="3">
        <f>Data[[#This Row],[Quantity]]*Data[[#This Row],[Unit_Price]]</f>
        <v>4747.72</v>
      </c>
      <c r="N664" s="3">
        <v>11</v>
      </c>
      <c r="O664" s="3">
        <f>Data[[#This Row],[Total_Price]]*(1-Data[[#This Row],[Discount]]/100)</f>
        <v>4225.4708000000001</v>
      </c>
      <c r="P664" t="s">
        <v>33</v>
      </c>
      <c r="Q664" t="s">
        <v>21</v>
      </c>
      <c r="R664">
        <v>3</v>
      </c>
      <c r="S664">
        <v>4</v>
      </c>
      <c r="T664" s="2">
        <f>SUMIF(Q:Q,Data[[#This Row],[Order_Status]],O:O)</f>
        <v>40477276.296199858</v>
      </c>
    </row>
    <row r="665" spans="1:20" x14ac:dyDescent="0.3">
      <c r="A665" s="3">
        <v>500664</v>
      </c>
      <c r="B665" s="3">
        <v>10805</v>
      </c>
      <c r="C665" s="1">
        <v>45811</v>
      </c>
      <c r="D665" s="3">
        <v>29</v>
      </c>
      <c r="E665" t="s">
        <v>15</v>
      </c>
      <c r="F665" t="s">
        <v>22</v>
      </c>
      <c r="G665" t="s">
        <v>238</v>
      </c>
      <c r="H665" t="s">
        <v>30</v>
      </c>
      <c r="I665" t="s">
        <v>46</v>
      </c>
      <c r="J665" t="s">
        <v>140</v>
      </c>
      <c r="K665">
        <v>2</v>
      </c>
      <c r="L665" s="3">
        <v>29721.05</v>
      </c>
      <c r="M665" s="3">
        <f>Data[[#This Row],[Quantity]]*Data[[#This Row],[Unit_Price]]</f>
        <v>59442.1</v>
      </c>
      <c r="N665" s="3">
        <v>17</v>
      </c>
      <c r="O665" s="3">
        <f>Data[[#This Row],[Total_Price]]*(1-Data[[#This Row],[Discount]]/100)</f>
        <v>49336.942999999999</v>
      </c>
      <c r="P665" t="s">
        <v>33</v>
      </c>
      <c r="Q665" t="s">
        <v>21</v>
      </c>
      <c r="R665">
        <v>5</v>
      </c>
      <c r="S665">
        <v>3</v>
      </c>
      <c r="T665" s="2">
        <f>SUMIF(Q:Q,Data[[#This Row],[Order_Status]],O:O)</f>
        <v>40477276.296199858</v>
      </c>
    </row>
    <row r="666" spans="1:20" x14ac:dyDescent="0.3">
      <c r="A666" s="3">
        <v>500665</v>
      </c>
      <c r="B666" s="3">
        <v>10790</v>
      </c>
      <c r="C666" s="1">
        <v>46252</v>
      </c>
      <c r="D666" s="3">
        <v>16</v>
      </c>
      <c r="E666" t="s">
        <v>26</v>
      </c>
      <c r="F666" t="s">
        <v>34</v>
      </c>
      <c r="G666" t="s">
        <v>243</v>
      </c>
      <c r="H666" t="s">
        <v>48</v>
      </c>
      <c r="I666" t="s">
        <v>79</v>
      </c>
      <c r="J666" t="s">
        <v>152</v>
      </c>
      <c r="K666">
        <v>1</v>
      </c>
      <c r="L666" s="3">
        <v>697.44</v>
      </c>
      <c r="M666" s="3">
        <f>Data[[#This Row],[Quantity]]*Data[[#This Row],[Unit_Price]]</f>
        <v>697.44</v>
      </c>
      <c r="N666" s="3">
        <v>26</v>
      </c>
      <c r="O666" s="3">
        <f>Data[[#This Row],[Total_Price]]*(1-Data[[#This Row],[Discount]]/100)</f>
        <v>516.10559999999998</v>
      </c>
      <c r="P666" t="s">
        <v>81</v>
      </c>
      <c r="Q666" t="s">
        <v>21</v>
      </c>
      <c r="R666">
        <v>3</v>
      </c>
      <c r="S666">
        <v>1</v>
      </c>
      <c r="T666" s="2">
        <f>SUMIF(Q:Q,Data[[#This Row],[Order_Status]],O:O)</f>
        <v>40477276.296199858</v>
      </c>
    </row>
    <row r="667" spans="1:20" x14ac:dyDescent="0.3">
      <c r="A667" s="3">
        <v>500666</v>
      </c>
      <c r="B667" s="3">
        <v>10095</v>
      </c>
      <c r="C667" s="1">
        <v>46150</v>
      </c>
      <c r="D667" s="3">
        <v>30</v>
      </c>
      <c r="E667" t="s">
        <v>15</v>
      </c>
      <c r="F667" t="s">
        <v>73</v>
      </c>
      <c r="G667" t="s">
        <v>229</v>
      </c>
      <c r="H667" t="s">
        <v>48</v>
      </c>
      <c r="I667" t="s">
        <v>124</v>
      </c>
      <c r="J667" t="s">
        <v>131</v>
      </c>
      <c r="K667">
        <v>1</v>
      </c>
      <c r="L667" s="3">
        <v>405.42</v>
      </c>
      <c r="M667" s="3">
        <f>Data[[#This Row],[Quantity]]*Data[[#This Row],[Unit_Price]]</f>
        <v>405.42</v>
      </c>
      <c r="N667" s="3">
        <v>24</v>
      </c>
      <c r="O667" s="3">
        <f>Data[[#This Row],[Total_Price]]*(1-Data[[#This Row],[Discount]]/100)</f>
        <v>308.11920000000003</v>
      </c>
      <c r="P667" t="s">
        <v>33</v>
      </c>
      <c r="Q667" t="s">
        <v>21</v>
      </c>
      <c r="R667">
        <v>5</v>
      </c>
      <c r="S667">
        <v>6</v>
      </c>
      <c r="T667" s="2">
        <f>SUMIF(Q:Q,Data[[#This Row],[Order_Status]],O:O)</f>
        <v>40477276.296199858</v>
      </c>
    </row>
    <row r="668" spans="1:20" x14ac:dyDescent="0.3">
      <c r="A668" s="3">
        <v>500667</v>
      </c>
      <c r="B668" s="3">
        <v>10456</v>
      </c>
      <c r="C668" s="1">
        <v>46187</v>
      </c>
      <c r="D668" s="3">
        <v>25</v>
      </c>
      <c r="E668" t="s">
        <v>15</v>
      </c>
      <c r="F668" t="s">
        <v>102</v>
      </c>
      <c r="G668" t="s">
        <v>245</v>
      </c>
      <c r="H668" t="s">
        <v>17</v>
      </c>
      <c r="I668" t="s">
        <v>74</v>
      </c>
      <c r="J668" t="s">
        <v>75</v>
      </c>
      <c r="K668">
        <v>1</v>
      </c>
      <c r="L668" s="3">
        <v>415.26</v>
      </c>
      <c r="M668" s="3">
        <f>Data[[#This Row],[Quantity]]*Data[[#This Row],[Unit_Price]]</f>
        <v>415.26</v>
      </c>
      <c r="N668" s="3">
        <v>9</v>
      </c>
      <c r="O668" s="3">
        <f>Data[[#This Row],[Total_Price]]*(1-Data[[#This Row],[Discount]]/100)</f>
        <v>377.88659999999999</v>
      </c>
      <c r="P668" t="s">
        <v>20</v>
      </c>
      <c r="Q668" t="s">
        <v>21</v>
      </c>
      <c r="R668">
        <v>3</v>
      </c>
      <c r="S668">
        <v>3</v>
      </c>
      <c r="T668" s="2">
        <f>SUMIF(Q:Q,Data[[#This Row],[Order_Status]],O:O)</f>
        <v>40477276.296199858</v>
      </c>
    </row>
    <row r="669" spans="1:20" x14ac:dyDescent="0.3">
      <c r="A669" s="3">
        <v>500668</v>
      </c>
      <c r="B669" s="3">
        <v>10836</v>
      </c>
      <c r="C669" s="1">
        <v>45887</v>
      </c>
      <c r="D669" s="3">
        <v>37</v>
      </c>
      <c r="E669" t="s">
        <v>15</v>
      </c>
      <c r="F669" t="s">
        <v>78</v>
      </c>
      <c r="G669" t="s">
        <v>242</v>
      </c>
      <c r="H669" t="s">
        <v>30</v>
      </c>
      <c r="I669" t="s">
        <v>31</v>
      </c>
      <c r="J669" t="s">
        <v>139</v>
      </c>
      <c r="K669">
        <v>1</v>
      </c>
      <c r="L669" s="3">
        <v>54114.879999999997</v>
      </c>
      <c r="M669" s="3">
        <f>Data[[#This Row],[Quantity]]*Data[[#This Row],[Unit_Price]]</f>
        <v>54114.879999999997</v>
      </c>
      <c r="N669" s="3">
        <v>23</v>
      </c>
      <c r="O669" s="3">
        <f>Data[[#This Row],[Total_Price]]*(1-Data[[#This Row],[Discount]]/100)</f>
        <v>41668.457600000002</v>
      </c>
      <c r="P669" t="s">
        <v>20</v>
      </c>
      <c r="Q669" t="s">
        <v>21</v>
      </c>
      <c r="R669">
        <v>4</v>
      </c>
      <c r="S669">
        <v>3</v>
      </c>
      <c r="T669" s="2">
        <f>SUMIF(Q:Q,Data[[#This Row],[Order_Status]],O:O)</f>
        <v>40477276.296199858</v>
      </c>
    </row>
    <row r="670" spans="1:20" x14ac:dyDescent="0.3">
      <c r="A670" s="3">
        <v>500669</v>
      </c>
      <c r="B670" s="3">
        <v>10085</v>
      </c>
      <c r="C670" s="1">
        <v>46179</v>
      </c>
      <c r="D670" s="3">
        <v>25</v>
      </c>
      <c r="E670" t="s">
        <v>26</v>
      </c>
      <c r="F670" t="s">
        <v>73</v>
      </c>
      <c r="G670" t="s">
        <v>229</v>
      </c>
      <c r="H670" t="s">
        <v>23</v>
      </c>
      <c r="I670" t="s">
        <v>28</v>
      </c>
      <c r="J670" t="s">
        <v>195</v>
      </c>
      <c r="K670">
        <v>2</v>
      </c>
      <c r="L670" s="3">
        <v>6020.66</v>
      </c>
      <c r="M670" s="3">
        <f>Data[[#This Row],[Quantity]]*Data[[#This Row],[Unit_Price]]</f>
        <v>12041.32</v>
      </c>
      <c r="N670" s="3">
        <v>14</v>
      </c>
      <c r="O670" s="3">
        <f>Data[[#This Row],[Total_Price]]*(1-Data[[#This Row],[Discount]]/100)</f>
        <v>10355.5352</v>
      </c>
      <c r="P670" t="s">
        <v>33</v>
      </c>
      <c r="Q670" t="s">
        <v>21</v>
      </c>
      <c r="R670">
        <v>4</v>
      </c>
      <c r="S670">
        <v>1</v>
      </c>
      <c r="T670" s="2">
        <f>SUMIF(Q:Q,Data[[#This Row],[Order_Status]],O:O)</f>
        <v>40477276.296199858</v>
      </c>
    </row>
    <row r="671" spans="1:20" x14ac:dyDescent="0.3">
      <c r="A671" s="3">
        <v>500670</v>
      </c>
      <c r="B671" s="3">
        <v>11321</v>
      </c>
      <c r="C671" s="1">
        <v>45894</v>
      </c>
      <c r="D671" s="3">
        <v>35</v>
      </c>
      <c r="E671" t="s">
        <v>15</v>
      </c>
      <c r="F671" t="s">
        <v>93</v>
      </c>
      <c r="G671" t="s">
        <v>232</v>
      </c>
      <c r="H671" t="s">
        <v>35</v>
      </c>
      <c r="I671" t="s">
        <v>36</v>
      </c>
      <c r="J671" t="s">
        <v>177</v>
      </c>
      <c r="K671">
        <v>3</v>
      </c>
      <c r="L671" s="3">
        <v>7112.25</v>
      </c>
      <c r="M671" s="3">
        <f>Data[[#This Row],[Quantity]]*Data[[#This Row],[Unit_Price]]</f>
        <v>21336.75</v>
      </c>
      <c r="N671" s="3">
        <v>16</v>
      </c>
      <c r="O671" s="3">
        <f>Data[[#This Row],[Total_Price]]*(1-Data[[#This Row],[Discount]]/100)</f>
        <v>17922.87</v>
      </c>
      <c r="P671" t="s">
        <v>33</v>
      </c>
      <c r="Q671" t="s">
        <v>66</v>
      </c>
      <c r="R671">
        <v>1</v>
      </c>
      <c r="S671">
        <v>0</v>
      </c>
      <c r="T671" s="2">
        <f>SUMIF(Q:Q,Data[[#This Row],[Order_Status]],O:O)</f>
        <v>3077928.2320000008</v>
      </c>
    </row>
    <row r="672" spans="1:20" x14ac:dyDescent="0.3">
      <c r="A672" s="3">
        <v>500671</v>
      </c>
      <c r="B672" s="3">
        <v>11366</v>
      </c>
      <c r="C672" s="1">
        <v>46046</v>
      </c>
      <c r="D672" s="3">
        <v>32</v>
      </c>
      <c r="E672" t="s">
        <v>26</v>
      </c>
      <c r="F672" t="s">
        <v>38</v>
      </c>
      <c r="G672" t="s">
        <v>236</v>
      </c>
      <c r="H672" t="s">
        <v>30</v>
      </c>
      <c r="I672" t="s">
        <v>39</v>
      </c>
      <c r="J672" t="s">
        <v>109</v>
      </c>
      <c r="K672">
        <v>1</v>
      </c>
      <c r="L672" s="3">
        <v>1522.94</v>
      </c>
      <c r="M672" s="3">
        <f>Data[[#This Row],[Quantity]]*Data[[#This Row],[Unit_Price]]</f>
        <v>1522.94</v>
      </c>
      <c r="N672" s="3">
        <v>24</v>
      </c>
      <c r="O672" s="3">
        <f>Data[[#This Row],[Total_Price]]*(1-Data[[#This Row],[Discount]]/100)</f>
        <v>1157.4344000000001</v>
      </c>
      <c r="P672" t="s">
        <v>33</v>
      </c>
      <c r="Q672" t="s">
        <v>21</v>
      </c>
      <c r="R672">
        <v>5</v>
      </c>
      <c r="S672">
        <v>3</v>
      </c>
      <c r="T672" s="2">
        <f>SUMIF(Q:Q,Data[[#This Row],[Order_Status]],O:O)</f>
        <v>40477276.296199858</v>
      </c>
    </row>
    <row r="673" spans="1:20" x14ac:dyDescent="0.3">
      <c r="A673" s="3">
        <v>500672</v>
      </c>
      <c r="B673" s="3">
        <v>10842</v>
      </c>
      <c r="C673" s="1">
        <v>45689</v>
      </c>
      <c r="D673" s="3">
        <v>41</v>
      </c>
      <c r="E673" t="s">
        <v>15</v>
      </c>
      <c r="F673" t="s">
        <v>45</v>
      </c>
      <c r="G673" t="s">
        <v>243</v>
      </c>
      <c r="H673" t="s">
        <v>23</v>
      </c>
      <c r="I673" t="s">
        <v>59</v>
      </c>
      <c r="J673" t="s">
        <v>122</v>
      </c>
      <c r="K673">
        <v>5</v>
      </c>
      <c r="L673" s="3">
        <v>1876.1</v>
      </c>
      <c r="M673" s="3">
        <f>Data[[#This Row],[Quantity]]*Data[[#This Row],[Unit_Price]]</f>
        <v>9380.5</v>
      </c>
      <c r="N673" s="3">
        <v>5</v>
      </c>
      <c r="O673" s="3">
        <f>Data[[#This Row],[Total_Price]]*(1-Data[[#This Row],[Discount]]/100)</f>
        <v>8911.4750000000004</v>
      </c>
      <c r="P673" t="s">
        <v>20</v>
      </c>
      <c r="Q673" t="s">
        <v>21</v>
      </c>
      <c r="R673">
        <v>5</v>
      </c>
      <c r="S673">
        <v>6</v>
      </c>
      <c r="T673" s="2">
        <f>SUMIF(Q:Q,Data[[#This Row],[Order_Status]],O:O)</f>
        <v>40477276.296199858</v>
      </c>
    </row>
    <row r="674" spans="1:20" x14ac:dyDescent="0.3">
      <c r="A674" s="3">
        <v>500673</v>
      </c>
      <c r="B674" s="3">
        <v>10884</v>
      </c>
      <c r="C674" s="1">
        <v>45824</v>
      </c>
      <c r="D674" s="3">
        <v>45</v>
      </c>
      <c r="E674" t="s">
        <v>26</v>
      </c>
      <c r="F674" t="s">
        <v>61</v>
      </c>
      <c r="G674" t="s">
        <v>239</v>
      </c>
      <c r="H674" t="s">
        <v>30</v>
      </c>
      <c r="I674" t="s">
        <v>31</v>
      </c>
      <c r="J674" t="s">
        <v>117</v>
      </c>
      <c r="K674">
        <v>1</v>
      </c>
      <c r="L674" s="3">
        <v>69095.61</v>
      </c>
      <c r="M674" s="3">
        <f>Data[[#This Row],[Quantity]]*Data[[#This Row],[Unit_Price]]</f>
        <v>69095.61</v>
      </c>
      <c r="N674" s="3">
        <v>29</v>
      </c>
      <c r="O674" s="3">
        <f>Data[[#This Row],[Total_Price]]*(1-Data[[#This Row],[Discount]]/100)</f>
        <v>49057.883099999999</v>
      </c>
      <c r="P674" t="s">
        <v>51</v>
      </c>
      <c r="Q674" t="s">
        <v>21</v>
      </c>
      <c r="R674">
        <v>5</v>
      </c>
      <c r="S674">
        <v>4</v>
      </c>
      <c r="T674" s="2">
        <f>SUMIF(Q:Q,Data[[#This Row],[Order_Status]],O:O)</f>
        <v>40477276.296199858</v>
      </c>
    </row>
    <row r="675" spans="1:20" x14ac:dyDescent="0.3">
      <c r="A675" s="3">
        <v>500674</v>
      </c>
      <c r="B675" s="3">
        <v>11227</v>
      </c>
      <c r="C675" s="1">
        <v>45773</v>
      </c>
      <c r="D675" s="3">
        <v>34</v>
      </c>
      <c r="E675" t="s">
        <v>15</v>
      </c>
      <c r="F675" t="s">
        <v>145</v>
      </c>
      <c r="G675" t="s">
        <v>243</v>
      </c>
      <c r="H675" t="s">
        <v>30</v>
      </c>
      <c r="I675" t="s">
        <v>31</v>
      </c>
      <c r="J675" t="s">
        <v>94</v>
      </c>
      <c r="K675">
        <v>1</v>
      </c>
      <c r="L675" s="3">
        <v>40509.58</v>
      </c>
      <c r="M675" s="3">
        <f>Data[[#This Row],[Quantity]]*Data[[#This Row],[Unit_Price]]</f>
        <v>40509.58</v>
      </c>
      <c r="N675" s="3">
        <v>10</v>
      </c>
      <c r="O675" s="3">
        <f>Data[[#This Row],[Total_Price]]*(1-Data[[#This Row],[Discount]]/100)</f>
        <v>36458.622000000003</v>
      </c>
      <c r="P675" t="s">
        <v>33</v>
      </c>
      <c r="Q675" t="s">
        <v>44</v>
      </c>
      <c r="R675">
        <v>2</v>
      </c>
      <c r="S675">
        <v>4</v>
      </c>
      <c r="T675" s="2">
        <f>SUMIF(Q:Q,Data[[#This Row],[Order_Status]],O:O)</f>
        <v>1813400.6490999996</v>
      </c>
    </row>
    <row r="676" spans="1:20" x14ac:dyDescent="0.3">
      <c r="A676" s="3">
        <v>500675</v>
      </c>
      <c r="B676" s="3">
        <v>10508</v>
      </c>
      <c r="C676" s="1">
        <v>46122</v>
      </c>
      <c r="D676" s="3">
        <v>24</v>
      </c>
      <c r="E676" t="s">
        <v>26</v>
      </c>
      <c r="F676" t="s">
        <v>58</v>
      </c>
      <c r="G676" t="s">
        <v>244</v>
      </c>
      <c r="H676" t="s">
        <v>48</v>
      </c>
      <c r="I676" t="s">
        <v>98</v>
      </c>
      <c r="J676" t="s">
        <v>153</v>
      </c>
      <c r="K676">
        <v>1</v>
      </c>
      <c r="L676" s="3">
        <v>339.08</v>
      </c>
      <c r="M676" s="3">
        <f>Data[[#This Row],[Quantity]]*Data[[#This Row],[Unit_Price]]</f>
        <v>339.08</v>
      </c>
      <c r="N676" s="3">
        <v>19</v>
      </c>
      <c r="O676" s="3">
        <f>Data[[#This Row],[Total_Price]]*(1-Data[[#This Row],[Discount]]/100)</f>
        <v>274.65480000000002</v>
      </c>
      <c r="P676" t="s">
        <v>41</v>
      </c>
      <c r="Q676" t="s">
        <v>21</v>
      </c>
      <c r="R676">
        <v>4</v>
      </c>
      <c r="S676">
        <v>2</v>
      </c>
      <c r="T676" s="2">
        <f>SUMIF(Q:Q,Data[[#This Row],[Order_Status]],O:O)</f>
        <v>40477276.296199858</v>
      </c>
    </row>
    <row r="677" spans="1:20" x14ac:dyDescent="0.3">
      <c r="A677" s="3">
        <v>500676</v>
      </c>
      <c r="B677" s="3">
        <v>11364</v>
      </c>
      <c r="C677" s="1">
        <v>46163</v>
      </c>
      <c r="D677" s="3">
        <v>23</v>
      </c>
      <c r="E677" t="s">
        <v>26</v>
      </c>
      <c r="F677" t="s">
        <v>34</v>
      </c>
      <c r="G677" t="s">
        <v>243</v>
      </c>
      <c r="H677" t="s">
        <v>85</v>
      </c>
      <c r="I677" t="s">
        <v>103</v>
      </c>
      <c r="J677" t="s">
        <v>200</v>
      </c>
      <c r="K677">
        <v>2</v>
      </c>
      <c r="L677" s="3">
        <v>738.27</v>
      </c>
      <c r="M677" s="3">
        <f>Data[[#This Row],[Quantity]]*Data[[#This Row],[Unit_Price]]</f>
        <v>1476.54</v>
      </c>
      <c r="N677" s="3">
        <v>7</v>
      </c>
      <c r="O677" s="3">
        <f>Data[[#This Row],[Total_Price]]*(1-Data[[#This Row],[Discount]]/100)</f>
        <v>1373.1822</v>
      </c>
      <c r="P677" t="s">
        <v>33</v>
      </c>
      <c r="Q677" t="s">
        <v>44</v>
      </c>
      <c r="R677">
        <v>3</v>
      </c>
      <c r="S677">
        <v>3</v>
      </c>
      <c r="T677" s="2">
        <f>SUMIF(Q:Q,Data[[#This Row],[Order_Status]],O:O)</f>
        <v>1813400.6490999996</v>
      </c>
    </row>
    <row r="678" spans="1:20" x14ac:dyDescent="0.3">
      <c r="A678" s="3">
        <v>500677</v>
      </c>
      <c r="B678" s="3">
        <v>10278</v>
      </c>
      <c r="C678" s="1">
        <v>45977</v>
      </c>
      <c r="D678" s="3">
        <v>27</v>
      </c>
      <c r="E678" t="s">
        <v>15</v>
      </c>
      <c r="F678" t="s">
        <v>78</v>
      </c>
      <c r="G678" t="s">
        <v>242</v>
      </c>
      <c r="H678" t="s">
        <v>48</v>
      </c>
      <c r="I678" t="s">
        <v>79</v>
      </c>
      <c r="J678" t="s">
        <v>158</v>
      </c>
      <c r="K678">
        <v>2</v>
      </c>
      <c r="L678" s="3">
        <v>522.02</v>
      </c>
      <c r="M678" s="3">
        <f>Data[[#This Row],[Quantity]]*Data[[#This Row],[Unit_Price]]</f>
        <v>1044.04</v>
      </c>
      <c r="N678" s="3">
        <v>14</v>
      </c>
      <c r="O678" s="3">
        <f>Data[[#This Row],[Total_Price]]*(1-Data[[#This Row],[Discount]]/100)</f>
        <v>897.87439999999992</v>
      </c>
      <c r="P678" t="s">
        <v>20</v>
      </c>
      <c r="Q678" t="s">
        <v>21</v>
      </c>
      <c r="R678">
        <v>3</v>
      </c>
      <c r="S678">
        <v>6</v>
      </c>
      <c r="T678" s="2">
        <f>SUMIF(Q:Q,Data[[#This Row],[Order_Status]],O:O)</f>
        <v>40477276.296199858</v>
      </c>
    </row>
    <row r="679" spans="1:20" x14ac:dyDescent="0.3">
      <c r="A679" s="3">
        <v>500678</v>
      </c>
      <c r="B679" s="3">
        <v>11001</v>
      </c>
      <c r="C679" s="1">
        <v>45936</v>
      </c>
      <c r="D679" s="3">
        <v>49</v>
      </c>
      <c r="E679" t="s">
        <v>26</v>
      </c>
      <c r="F679" t="s">
        <v>58</v>
      </c>
      <c r="G679" t="s">
        <v>244</v>
      </c>
      <c r="H679" t="s">
        <v>30</v>
      </c>
      <c r="I679" t="s">
        <v>76</v>
      </c>
      <c r="J679" t="s">
        <v>164</v>
      </c>
      <c r="K679">
        <v>1</v>
      </c>
      <c r="L679" s="3">
        <v>68352.31</v>
      </c>
      <c r="M679" s="3">
        <f>Data[[#This Row],[Quantity]]*Data[[#This Row],[Unit_Price]]</f>
        <v>68352.31</v>
      </c>
      <c r="N679" s="3">
        <v>15</v>
      </c>
      <c r="O679" s="3">
        <f>Data[[#This Row],[Total_Price]]*(1-Data[[#This Row],[Discount]]/100)</f>
        <v>58099.463499999998</v>
      </c>
      <c r="P679" t="s">
        <v>33</v>
      </c>
      <c r="Q679" t="s">
        <v>21</v>
      </c>
      <c r="R679">
        <v>5</v>
      </c>
      <c r="S679">
        <v>5</v>
      </c>
      <c r="T679" s="2">
        <f>SUMIF(Q:Q,Data[[#This Row],[Order_Status]],O:O)</f>
        <v>40477276.296199858</v>
      </c>
    </row>
    <row r="680" spans="1:20" x14ac:dyDescent="0.3">
      <c r="A680" s="3">
        <v>500679</v>
      </c>
      <c r="B680" s="3">
        <v>10421</v>
      </c>
      <c r="C680" s="1">
        <v>45770</v>
      </c>
      <c r="D680" s="3">
        <v>57</v>
      </c>
      <c r="E680" t="s">
        <v>15</v>
      </c>
      <c r="F680" t="s">
        <v>34</v>
      </c>
      <c r="G680" t="s">
        <v>243</v>
      </c>
      <c r="H680" t="s">
        <v>23</v>
      </c>
      <c r="I680" t="s">
        <v>28</v>
      </c>
      <c r="J680" t="s">
        <v>43</v>
      </c>
      <c r="K680">
        <v>1</v>
      </c>
      <c r="L680" s="3">
        <v>4706.0200000000004</v>
      </c>
      <c r="M680" s="3">
        <f>Data[[#This Row],[Quantity]]*Data[[#This Row],[Unit_Price]]</f>
        <v>4706.0200000000004</v>
      </c>
      <c r="N680" s="3">
        <v>4</v>
      </c>
      <c r="O680" s="3">
        <f>Data[[#This Row],[Total_Price]]*(1-Data[[#This Row],[Discount]]/100)</f>
        <v>4517.7791999999999</v>
      </c>
      <c r="P680" t="s">
        <v>20</v>
      </c>
      <c r="Q680" t="s">
        <v>21</v>
      </c>
      <c r="R680">
        <v>5</v>
      </c>
      <c r="S680">
        <v>2</v>
      </c>
      <c r="T680" s="2">
        <f>SUMIF(Q:Q,Data[[#This Row],[Order_Status]],O:O)</f>
        <v>40477276.296199858</v>
      </c>
    </row>
    <row r="681" spans="1:20" x14ac:dyDescent="0.3">
      <c r="A681" s="3">
        <v>500680</v>
      </c>
      <c r="B681" s="3">
        <v>10721</v>
      </c>
      <c r="C681" s="1">
        <v>46189</v>
      </c>
      <c r="D681" s="3">
        <v>37</v>
      </c>
      <c r="E681" t="s">
        <v>15</v>
      </c>
      <c r="F681" t="s">
        <v>45</v>
      </c>
      <c r="G681" t="s">
        <v>243</v>
      </c>
      <c r="H681" t="s">
        <v>30</v>
      </c>
      <c r="I681" t="s">
        <v>31</v>
      </c>
      <c r="J681" t="s">
        <v>32</v>
      </c>
      <c r="K681">
        <v>1</v>
      </c>
      <c r="L681" s="3">
        <v>23877.35</v>
      </c>
      <c r="M681" s="3">
        <f>Data[[#This Row],[Quantity]]*Data[[#This Row],[Unit_Price]]</f>
        <v>23877.35</v>
      </c>
      <c r="N681" s="3">
        <v>27</v>
      </c>
      <c r="O681" s="3">
        <f>Data[[#This Row],[Total_Price]]*(1-Data[[#This Row],[Discount]]/100)</f>
        <v>17430.465499999998</v>
      </c>
      <c r="P681" t="s">
        <v>72</v>
      </c>
      <c r="Q681" t="s">
        <v>21</v>
      </c>
      <c r="R681">
        <v>5</v>
      </c>
      <c r="S681">
        <v>4</v>
      </c>
      <c r="T681" s="2">
        <f>SUMIF(Q:Q,Data[[#This Row],[Order_Status]],O:O)</f>
        <v>40477276.296199858</v>
      </c>
    </row>
    <row r="682" spans="1:20" x14ac:dyDescent="0.3">
      <c r="A682" s="3">
        <v>500681</v>
      </c>
      <c r="B682" s="3">
        <v>11050</v>
      </c>
      <c r="C682" s="1">
        <v>45938</v>
      </c>
      <c r="D682" s="3">
        <v>49</v>
      </c>
      <c r="E682" t="s">
        <v>15</v>
      </c>
      <c r="F682" t="s">
        <v>45</v>
      </c>
      <c r="G682" t="s">
        <v>243</v>
      </c>
      <c r="H682" t="s">
        <v>30</v>
      </c>
      <c r="I682" t="s">
        <v>76</v>
      </c>
      <c r="J682" t="s">
        <v>92</v>
      </c>
      <c r="K682">
        <v>1</v>
      </c>
      <c r="L682" s="3">
        <v>55019</v>
      </c>
      <c r="M682" s="3">
        <f>Data[[#This Row],[Quantity]]*Data[[#This Row],[Unit_Price]]</f>
        <v>55019</v>
      </c>
      <c r="N682" s="3">
        <v>12</v>
      </c>
      <c r="O682" s="3">
        <f>Data[[#This Row],[Total_Price]]*(1-Data[[#This Row],[Discount]]/100)</f>
        <v>48416.72</v>
      </c>
      <c r="P682" t="s">
        <v>20</v>
      </c>
      <c r="Q682" t="s">
        <v>21</v>
      </c>
      <c r="R682">
        <v>5</v>
      </c>
      <c r="S682">
        <v>2</v>
      </c>
      <c r="T682" s="2">
        <f>SUMIF(Q:Q,Data[[#This Row],[Order_Status]],O:O)</f>
        <v>40477276.296199858</v>
      </c>
    </row>
    <row r="683" spans="1:20" x14ac:dyDescent="0.3">
      <c r="A683" s="3">
        <v>500682</v>
      </c>
      <c r="B683" s="3">
        <v>11127</v>
      </c>
      <c r="C683" s="1">
        <v>45840</v>
      </c>
      <c r="D683" s="3">
        <v>37</v>
      </c>
      <c r="E683" t="s">
        <v>26</v>
      </c>
      <c r="F683" t="s">
        <v>45</v>
      </c>
      <c r="G683" t="s">
        <v>243</v>
      </c>
      <c r="H683" t="s">
        <v>48</v>
      </c>
      <c r="I683" t="s">
        <v>79</v>
      </c>
      <c r="J683" t="s">
        <v>158</v>
      </c>
      <c r="K683">
        <v>2</v>
      </c>
      <c r="L683" s="3">
        <v>496.83</v>
      </c>
      <c r="M683" s="3">
        <f>Data[[#This Row],[Quantity]]*Data[[#This Row],[Unit_Price]]</f>
        <v>993.66</v>
      </c>
      <c r="N683" s="3">
        <v>19</v>
      </c>
      <c r="O683" s="3">
        <f>Data[[#This Row],[Total_Price]]*(1-Data[[#This Row],[Discount]]/100)</f>
        <v>804.8646</v>
      </c>
      <c r="P683" t="s">
        <v>33</v>
      </c>
      <c r="Q683" t="s">
        <v>21</v>
      </c>
      <c r="R683">
        <v>4</v>
      </c>
      <c r="S683">
        <v>3</v>
      </c>
      <c r="T683" s="2">
        <f>SUMIF(Q:Q,Data[[#This Row],[Order_Status]],O:O)</f>
        <v>40477276.296199858</v>
      </c>
    </row>
    <row r="684" spans="1:20" x14ac:dyDescent="0.3">
      <c r="A684" s="3">
        <v>500683</v>
      </c>
      <c r="B684" s="3">
        <v>11173</v>
      </c>
      <c r="C684" s="1">
        <v>45762</v>
      </c>
      <c r="D684" s="3">
        <v>35</v>
      </c>
      <c r="E684" t="s">
        <v>15</v>
      </c>
      <c r="F684" t="s">
        <v>16</v>
      </c>
      <c r="G684" t="s">
        <v>228</v>
      </c>
      <c r="H684" t="s">
        <v>23</v>
      </c>
      <c r="I684" t="s">
        <v>24</v>
      </c>
      <c r="J684" t="s">
        <v>25</v>
      </c>
      <c r="K684">
        <v>1</v>
      </c>
      <c r="L684" s="3">
        <v>1709.33</v>
      </c>
      <c r="M684" s="3">
        <f>Data[[#This Row],[Quantity]]*Data[[#This Row],[Unit_Price]]</f>
        <v>1709.33</v>
      </c>
      <c r="N684" s="3">
        <v>6</v>
      </c>
      <c r="O684" s="3">
        <f>Data[[#This Row],[Total_Price]]*(1-Data[[#This Row],[Discount]]/100)</f>
        <v>1606.7701999999999</v>
      </c>
      <c r="P684" t="s">
        <v>33</v>
      </c>
      <c r="Q684" t="s">
        <v>21</v>
      </c>
      <c r="R684">
        <v>5</v>
      </c>
      <c r="S684">
        <v>2</v>
      </c>
      <c r="T684" s="2">
        <f>SUMIF(Q:Q,Data[[#This Row],[Order_Status]],O:O)</f>
        <v>40477276.296199858</v>
      </c>
    </row>
    <row r="685" spans="1:20" x14ac:dyDescent="0.3">
      <c r="A685" s="3">
        <v>500684</v>
      </c>
      <c r="B685" s="3">
        <v>11082</v>
      </c>
      <c r="C685" s="1">
        <v>45866</v>
      </c>
      <c r="D685" s="3">
        <v>30</v>
      </c>
      <c r="E685" t="s">
        <v>26</v>
      </c>
      <c r="F685" t="s">
        <v>42</v>
      </c>
      <c r="G685" t="s">
        <v>230</v>
      </c>
      <c r="H685" t="s">
        <v>30</v>
      </c>
      <c r="I685" t="s">
        <v>39</v>
      </c>
      <c r="J685" t="s">
        <v>40</v>
      </c>
      <c r="K685">
        <v>3</v>
      </c>
      <c r="L685" s="3">
        <v>5665.54</v>
      </c>
      <c r="M685" s="3">
        <f>Data[[#This Row],[Quantity]]*Data[[#This Row],[Unit_Price]]</f>
        <v>16996.62</v>
      </c>
      <c r="N685" s="3">
        <v>6</v>
      </c>
      <c r="O685" s="3">
        <f>Data[[#This Row],[Total_Price]]*(1-Data[[#This Row],[Discount]]/100)</f>
        <v>15976.822799999998</v>
      </c>
      <c r="P685" t="s">
        <v>72</v>
      </c>
      <c r="Q685" t="s">
        <v>21</v>
      </c>
      <c r="R685">
        <v>4</v>
      </c>
      <c r="S685">
        <v>3</v>
      </c>
      <c r="T685" s="2">
        <f>SUMIF(Q:Q,Data[[#This Row],[Order_Status]],O:O)</f>
        <v>40477276.296199858</v>
      </c>
    </row>
    <row r="686" spans="1:20" x14ac:dyDescent="0.3">
      <c r="A686" s="3">
        <v>500685</v>
      </c>
      <c r="B686" s="3">
        <v>11114</v>
      </c>
      <c r="C686" s="1">
        <v>46008</v>
      </c>
      <c r="D686" s="3">
        <v>39</v>
      </c>
      <c r="E686" t="s">
        <v>26</v>
      </c>
      <c r="F686" t="s">
        <v>128</v>
      </c>
      <c r="G686" t="s">
        <v>233</v>
      </c>
      <c r="H686" t="s">
        <v>17</v>
      </c>
      <c r="I686" t="s">
        <v>18</v>
      </c>
      <c r="J686" t="s">
        <v>19</v>
      </c>
      <c r="K686">
        <v>1</v>
      </c>
      <c r="L686" s="3">
        <v>183.54</v>
      </c>
      <c r="M686" s="3">
        <f>Data[[#This Row],[Quantity]]*Data[[#This Row],[Unit_Price]]</f>
        <v>183.54</v>
      </c>
      <c r="N686" s="3">
        <v>3</v>
      </c>
      <c r="O686" s="3">
        <f>Data[[#This Row],[Total_Price]]*(1-Data[[#This Row],[Discount]]/100)</f>
        <v>178.03379999999999</v>
      </c>
      <c r="P686" t="s">
        <v>51</v>
      </c>
      <c r="Q686" t="s">
        <v>21</v>
      </c>
      <c r="R686">
        <v>5</v>
      </c>
      <c r="S686">
        <v>3</v>
      </c>
      <c r="T686" s="2">
        <f>SUMIF(Q:Q,Data[[#This Row],[Order_Status]],O:O)</f>
        <v>40477276.296199858</v>
      </c>
    </row>
    <row r="687" spans="1:20" x14ac:dyDescent="0.3">
      <c r="A687" s="3">
        <v>500686</v>
      </c>
      <c r="B687" s="3">
        <v>11295</v>
      </c>
      <c r="C687" s="1">
        <v>46238</v>
      </c>
      <c r="D687" s="3">
        <v>35</v>
      </c>
      <c r="E687" t="s">
        <v>26</v>
      </c>
      <c r="F687" t="s">
        <v>22</v>
      </c>
      <c r="G687" t="s">
        <v>238</v>
      </c>
      <c r="H687" t="s">
        <v>83</v>
      </c>
      <c r="I687" t="s">
        <v>70</v>
      </c>
      <c r="J687" t="s">
        <v>184</v>
      </c>
      <c r="K687">
        <v>1</v>
      </c>
      <c r="L687" s="3">
        <v>387.79</v>
      </c>
      <c r="M687" s="3">
        <f>Data[[#This Row],[Quantity]]*Data[[#This Row],[Unit_Price]]</f>
        <v>387.79</v>
      </c>
      <c r="N687" s="3">
        <v>23</v>
      </c>
      <c r="O687" s="3">
        <f>Data[[#This Row],[Total_Price]]*(1-Data[[#This Row],[Discount]]/100)</f>
        <v>298.59829999999999</v>
      </c>
      <c r="P687" t="s">
        <v>33</v>
      </c>
      <c r="Q687" t="s">
        <v>66</v>
      </c>
      <c r="R687">
        <v>2</v>
      </c>
      <c r="S687">
        <v>0</v>
      </c>
      <c r="T687" s="2">
        <f>SUMIF(Q:Q,Data[[#This Row],[Order_Status]],O:O)</f>
        <v>3077928.2320000008</v>
      </c>
    </row>
    <row r="688" spans="1:20" x14ac:dyDescent="0.3">
      <c r="A688" s="3">
        <v>500687</v>
      </c>
      <c r="B688" s="3">
        <v>10713</v>
      </c>
      <c r="C688" s="1">
        <v>45764</v>
      </c>
      <c r="D688" s="3">
        <v>28</v>
      </c>
      <c r="E688" t="s">
        <v>15</v>
      </c>
      <c r="F688" t="s">
        <v>38</v>
      </c>
      <c r="G688" t="s">
        <v>236</v>
      </c>
      <c r="H688" t="s">
        <v>30</v>
      </c>
      <c r="I688" t="s">
        <v>39</v>
      </c>
      <c r="J688" t="s">
        <v>96</v>
      </c>
      <c r="K688">
        <v>2</v>
      </c>
      <c r="L688" s="3">
        <v>5418.19</v>
      </c>
      <c r="M688" s="3">
        <f>Data[[#This Row],[Quantity]]*Data[[#This Row],[Unit_Price]]</f>
        <v>10836.38</v>
      </c>
      <c r="N688" s="3">
        <v>14</v>
      </c>
      <c r="O688" s="3">
        <f>Data[[#This Row],[Total_Price]]*(1-Data[[#This Row],[Discount]]/100)</f>
        <v>9319.2867999999999</v>
      </c>
      <c r="P688" t="s">
        <v>33</v>
      </c>
      <c r="Q688" t="s">
        <v>21</v>
      </c>
      <c r="R688">
        <v>5</v>
      </c>
      <c r="S688">
        <v>3</v>
      </c>
      <c r="T688" s="2">
        <f>SUMIF(Q:Q,Data[[#This Row],[Order_Status]],O:O)</f>
        <v>40477276.296199858</v>
      </c>
    </row>
    <row r="689" spans="1:20" x14ac:dyDescent="0.3">
      <c r="A689" s="3">
        <v>500688</v>
      </c>
      <c r="B689" s="3">
        <v>10416</v>
      </c>
      <c r="C689" s="1">
        <v>46083</v>
      </c>
      <c r="D689" s="3">
        <v>26</v>
      </c>
      <c r="E689" t="s">
        <v>15</v>
      </c>
      <c r="F689" t="s">
        <v>78</v>
      </c>
      <c r="G689" t="s">
        <v>242</v>
      </c>
      <c r="H689" t="s">
        <v>30</v>
      </c>
      <c r="I689" t="s">
        <v>31</v>
      </c>
      <c r="J689" t="s">
        <v>139</v>
      </c>
      <c r="K689">
        <v>1</v>
      </c>
      <c r="L689" s="3">
        <v>52122.79</v>
      </c>
      <c r="M689" s="3">
        <f>Data[[#This Row],[Quantity]]*Data[[#This Row],[Unit_Price]]</f>
        <v>52122.79</v>
      </c>
      <c r="N689" s="3">
        <v>29</v>
      </c>
      <c r="O689" s="3">
        <f>Data[[#This Row],[Total_Price]]*(1-Data[[#This Row],[Discount]]/100)</f>
        <v>37007.180899999999</v>
      </c>
      <c r="P689" t="s">
        <v>33</v>
      </c>
      <c r="Q689" t="s">
        <v>21</v>
      </c>
      <c r="R689">
        <v>4</v>
      </c>
      <c r="S689">
        <v>4</v>
      </c>
      <c r="T689" s="2">
        <f>SUMIF(Q:Q,Data[[#This Row],[Order_Status]],O:O)</f>
        <v>40477276.296199858</v>
      </c>
    </row>
    <row r="690" spans="1:20" x14ac:dyDescent="0.3">
      <c r="A690" s="3">
        <v>500689</v>
      </c>
      <c r="B690" s="3">
        <v>11185</v>
      </c>
      <c r="C690" s="1">
        <v>46194</v>
      </c>
      <c r="D690" s="3">
        <v>23</v>
      </c>
      <c r="E690" t="s">
        <v>15</v>
      </c>
      <c r="F690" t="s">
        <v>78</v>
      </c>
      <c r="G690" t="s">
        <v>242</v>
      </c>
      <c r="H690" t="s">
        <v>30</v>
      </c>
      <c r="I690" t="s">
        <v>39</v>
      </c>
      <c r="J690" t="s">
        <v>109</v>
      </c>
      <c r="K690">
        <v>1</v>
      </c>
      <c r="L690" s="3">
        <v>1517.32</v>
      </c>
      <c r="M690" s="3">
        <f>Data[[#This Row],[Quantity]]*Data[[#This Row],[Unit_Price]]</f>
        <v>1517.32</v>
      </c>
      <c r="N690" s="3">
        <v>17</v>
      </c>
      <c r="O690" s="3">
        <f>Data[[#This Row],[Total_Price]]*(1-Data[[#This Row],[Discount]]/100)</f>
        <v>1259.3755999999998</v>
      </c>
      <c r="P690" t="s">
        <v>33</v>
      </c>
      <c r="Q690" t="s">
        <v>21</v>
      </c>
      <c r="R690">
        <v>5</v>
      </c>
      <c r="S690">
        <v>3</v>
      </c>
      <c r="T690" s="2">
        <f>SUMIF(Q:Q,Data[[#This Row],[Order_Status]],O:O)</f>
        <v>40477276.296199858</v>
      </c>
    </row>
    <row r="691" spans="1:20" x14ac:dyDescent="0.3">
      <c r="A691" s="3">
        <v>500690</v>
      </c>
      <c r="B691" s="3">
        <v>10136</v>
      </c>
      <c r="C691" s="1">
        <v>46121</v>
      </c>
      <c r="D691" s="3">
        <v>51</v>
      </c>
      <c r="E691" t="s">
        <v>15</v>
      </c>
      <c r="F691" t="s">
        <v>27</v>
      </c>
      <c r="G691" t="s">
        <v>230</v>
      </c>
      <c r="H691" t="s">
        <v>48</v>
      </c>
      <c r="I691" t="s">
        <v>49</v>
      </c>
      <c r="J691" t="s">
        <v>56</v>
      </c>
      <c r="K691">
        <v>1</v>
      </c>
      <c r="L691" s="3">
        <v>715.71</v>
      </c>
      <c r="M691" s="3">
        <f>Data[[#This Row],[Quantity]]*Data[[#This Row],[Unit_Price]]</f>
        <v>715.71</v>
      </c>
      <c r="N691" s="3">
        <v>27</v>
      </c>
      <c r="O691" s="3">
        <f>Data[[#This Row],[Total_Price]]*(1-Data[[#This Row],[Discount]]/100)</f>
        <v>522.4683</v>
      </c>
      <c r="P691" t="s">
        <v>51</v>
      </c>
      <c r="Q691" t="s">
        <v>21</v>
      </c>
      <c r="R691">
        <v>3</v>
      </c>
      <c r="S691">
        <v>5</v>
      </c>
      <c r="T691" s="2">
        <f>SUMIF(Q:Q,Data[[#This Row],[Order_Status]],O:O)</f>
        <v>40477276.296199858</v>
      </c>
    </row>
    <row r="692" spans="1:20" x14ac:dyDescent="0.3">
      <c r="A692" s="3">
        <v>500691</v>
      </c>
      <c r="B692" s="3">
        <v>10118</v>
      </c>
      <c r="C692" s="1">
        <v>45841</v>
      </c>
      <c r="D692" s="3">
        <v>21</v>
      </c>
      <c r="E692" t="s">
        <v>15</v>
      </c>
      <c r="F692" t="s">
        <v>61</v>
      </c>
      <c r="G692" t="s">
        <v>239</v>
      </c>
      <c r="H692" t="s">
        <v>83</v>
      </c>
      <c r="I692" t="s">
        <v>141</v>
      </c>
      <c r="J692" t="s">
        <v>198</v>
      </c>
      <c r="K692">
        <v>1</v>
      </c>
      <c r="L692" s="3">
        <v>2429.9</v>
      </c>
      <c r="M692" s="3">
        <f>Data[[#This Row],[Quantity]]*Data[[#This Row],[Unit_Price]]</f>
        <v>2429.9</v>
      </c>
      <c r="N692" s="3">
        <v>14</v>
      </c>
      <c r="O692" s="3">
        <f>Data[[#This Row],[Total_Price]]*(1-Data[[#This Row],[Discount]]/100)</f>
        <v>2089.7139999999999</v>
      </c>
      <c r="P692" t="s">
        <v>33</v>
      </c>
      <c r="Q692" t="s">
        <v>21</v>
      </c>
      <c r="R692">
        <v>4</v>
      </c>
      <c r="S692">
        <v>5</v>
      </c>
      <c r="T692" s="2">
        <f>SUMIF(Q:Q,Data[[#This Row],[Order_Status]],O:O)</f>
        <v>40477276.296199858</v>
      </c>
    </row>
    <row r="693" spans="1:20" x14ac:dyDescent="0.3">
      <c r="A693" s="3">
        <v>500692</v>
      </c>
      <c r="B693" s="3">
        <v>10238</v>
      </c>
      <c r="C693" s="1">
        <v>45830</v>
      </c>
      <c r="D693" s="3">
        <v>36</v>
      </c>
      <c r="E693" t="s">
        <v>15</v>
      </c>
      <c r="F693" t="s">
        <v>107</v>
      </c>
      <c r="G693" t="s">
        <v>231</v>
      </c>
      <c r="H693" t="s">
        <v>30</v>
      </c>
      <c r="I693" t="s">
        <v>76</v>
      </c>
      <c r="J693" t="s">
        <v>164</v>
      </c>
      <c r="K693">
        <v>1</v>
      </c>
      <c r="L693" s="3">
        <v>67034.13</v>
      </c>
      <c r="M693" s="3">
        <f>Data[[#This Row],[Quantity]]*Data[[#This Row],[Unit_Price]]</f>
        <v>67034.13</v>
      </c>
      <c r="N693" s="3">
        <v>4</v>
      </c>
      <c r="O693" s="3">
        <f>Data[[#This Row],[Total_Price]]*(1-Data[[#This Row],[Discount]]/100)</f>
        <v>64352.764800000004</v>
      </c>
      <c r="P693" t="s">
        <v>33</v>
      </c>
      <c r="Q693" t="s">
        <v>21</v>
      </c>
      <c r="R693">
        <v>4</v>
      </c>
      <c r="S693">
        <v>5</v>
      </c>
      <c r="T693" s="2">
        <f>SUMIF(Q:Q,Data[[#This Row],[Order_Status]],O:O)</f>
        <v>40477276.296199858</v>
      </c>
    </row>
    <row r="694" spans="1:20" x14ac:dyDescent="0.3">
      <c r="A694" s="3">
        <v>500693</v>
      </c>
      <c r="B694" s="3">
        <v>10671</v>
      </c>
      <c r="C694" s="1">
        <v>45971</v>
      </c>
      <c r="D694" s="3">
        <v>48</v>
      </c>
      <c r="E694" t="s">
        <v>15</v>
      </c>
      <c r="F694" t="s">
        <v>16</v>
      </c>
      <c r="G694" t="s">
        <v>228</v>
      </c>
      <c r="H694" t="s">
        <v>17</v>
      </c>
      <c r="I694" t="s">
        <v>89</v>
      </c>
      <c r="J694" t="s">
        <v>90</v>
      </c>
      <c r="K694">
        <v>1</v>
      </c>
      <c r="L694" s="3">
        <v>150.29</v>
      </c>
      <c r="M694" s="3">
        <f>Data[[#This Row],[Quantity]]*Data[[#This Row],[Unit_Price]]</f>
        <v>150.29</v>
      </c>
      <c r="N694" s="3">
        <v>23</v>
      </c>
      <c r="O694" s="3">
        <f>Data[[#This Row],[Total_Price]]*(1-Data[[#This Row],[Discount]]/100)</f>
        <v>115.72329999999999</v>
      </c>
      <c r="P694" t="s">
        <v>72</v>
      </c>
      <c r="Q694" t="s">
        <v>21</v>
      </c>
      <c r="R694">
        <v>5</v>
      </c>
      <c r="S694">
        <v>1</v>
      </c>
      <c r="T694" s="2">
        <f>SUMIF(Q:Q,Data[[#This Row],[Order_Status]],O:O)</f>
        <v>40477276.296199858</v>
      </c>
    </row>
    <row r="695" spans="1:20" x14ac:dyDescent="0.3">
      <c r="A695" s="3">
        <v>500694</v>
      </c>
      <c r="B695" s="3">
        <v>10731</v>
      </c>
      <c r="C695" s="1">
        <v>45914</v>
      </c>
      <c r="D695" s="3">
        <v>36</v>
      </c>
      <c r="E695" t="s">
        <v>15</v>
      </c>
      <c r="F695" t="s">
        <v>128</v>
      </c>
      <c r="G695" t="s">
        <v>233</v>
      </c>
      <c r="H695" t="s">
        <v>85</v>
      </c>
      <c r="I695" t="s">
        <v>86</v>
      </c>
      <c r="J695" t="s">
        <v>87</v>
      </c>
      <c r="K695">
        <v>1</v>
      </c>
      <c r="L695" s="3">
        <v>471.27</v>
      </c>
      <c r="M695" s="3">
        <f>Data[[#This Row],[Quantity]]*Data[[#This Row],[Unit_Price]]</f>
        <v>471.27</v>
      </c>
      <c r="N695" s="3">
        <v>13</v>
      </c>
      <c r="O695" s="3">
        <f>Data[[#This Row],[Total_Price]]*(1-Data[[#This Row],[Discount]]/100)</f>
        <v>410.00489999999996</v>
      </c>
      <c r="P695" t="s">
        <v>20</v>
      </c>
      <c r="Q695" t="s">
        <v>21</v>
      </c>
      <c r="R695">
        <v>3</v>
      </c>
      <c r="S695">
        <v>2</v>
      </c>
      <c r="T695" s="2">
        <f>SUMIF(Q:Q,Data[[#This Row],[Order_Status]],O:O)</f>
        <v>40477276.296199858</v>
      </c>
    </row>
    <row r="696" spans="1:20" x14ac:dyDescent="0.3">
      <c r="A696" s="3">
        <v>500695</v>
      </c>
      <c r="B696" s="3">
        <v>10986</v>
      </c>
      <c r="C696" s="1">
        <v>46008</v>
      </c>
      <c r="D696" s="3">
        <v>21</v>
      </c>
      <c r="E696" t="s">
        <v>15</v>
      </c>
      <c r="F696" t="s">
        <v>128</v>
      </c>
      <c r="G696" t="s">
        <v>233</v>
      </c>
      <c r="H696" t="s">
        <v>35</v>
      </c>
      <c r="I696" t="s">
        <v>53</v>
      </c>
      <c r="J696" t="s">
        <v>54</v>
      </c>
      <c r="K696">
        <v>2</v>
      </c>
      <c r="L696" s="3">
        <v>972.89</v>
      </c>
      <c r="M696" s="3">
        <f>Data[[#This Row],[Quantity]]*Data[[#This Row],[Unit_Price]]</f>
        <v>1945.78</v>
      </c>
      <c r="N696" s="3">
        <v>6</v>
      </c>
      <c r="O696" s="3">
        <f>Data[[#This Row],[Total_Price]]*(1-Data[[#This Row],[Discount]]/100)</f>
        <v>1829.0331999999999</v>
      </c>
      <c r="P696" t="s">
        <v>51</v>
      </c>
      <c r="Q696" t="s">
        <v>21</v>
      </c>
      <c r="R696">
        <v>5</v>
      </c>
      <c r="S696">
        <v>3</v>
      </c>
      <c r="T696" s="2">
        <f>SUMIF(Q:Q,Data[[#This Row],[Order_Status]],O:O)</f>
        <v>40477276.296199858</v>
      </c>
    </row>
    <row r="697" spans="1:20" x14ac:dyDescent="0.3">
      <c r="A697" s="3">
        <v>500696</v>
      </c>
      <c r="B697" s="3">
        <v>10549</v>
      </c>
      <c r="C697" s="1">
        <v>45989</v>
      </c>
      <c r="D697" s="3">
        <v>38</v>
      </c>
      <c r="E697" t="s">
        <v>26</v>
      </c>
      <c r="F697" t="s">
        <v>67</v>
      </c>
      <c r="G697" t="s">
        <v>235</v>
      </c>
      <c r="H697" t="s">
        <v>83</v>
      </c>
      <c r="I697" t="s">
        <v>70</v>
      </c>
      <c r="J697" t="s">
        <v>91</v>
      </c>
      <c r="K697">
        <v>1</v>
      </c>
      <c r="L697" s="3">
        <v>484.7</v>
      </c>
      <c r="M697" s="3">
        <f>Data[[#This Row],[Quantity]]*Data[[#This Row],[Unit_Price]]</f>
        <v>484.7</v>
      </c>
      <c r="N697" s="3">
        <v>17</v>
      </c>
      <c r="O697" s="3">
        <f>Data[[#This Row],[Total_Price]]*(1-Data[[#This Row],[Discount]]/100)</f>
        <v>402.30099999999999</v>
      </c>
      <c r="P697" t="s">
        <v>72</v>
      </c>
      <c r="Q697" t="s">
        <v>66</v>
      </c>
      <c r="R697">
        <v>1</v>
      </c>
      <c r="S697">
        <v>0</v>
      </c>
      <c r="T697" s="2">
        <f>SUMIF(Q:Q,Data[[#This Row],[Order_Status]],O:O)</f>
        <v>3077928.2320000008</v>
      </c>
    </row>
    <row r="698" spans="1:20" x14ac:dyDescent="0.3">
      <c r="A698" s="3">
        <v>500697</v>
      </c>
      <c r="B698" s="3">
        <v>10113</v>
      </c>
      <c r="C698" s="1">
        <v>46112</v>
      </c>
      <c r="D698" s="3">
        <v>35</v>
      </c>
      <c r="E698" t="s">
        <v>26</v>
      </c>
      <c r="F698" t="s">
        <v>73</v>
      </c>
      <c r="G698" t="s">
        <v>229</v>
      </c>
      <c r="H698" t="s">
        <v>30</v>
      </c>
      <c r="I698" t="s">
        <v>39</v>
      </c>
      <c r="J698" t="s">
        <v>109</v>
      </c>
      <c r="K698">
        <v>1</v>
      </c>
      <c r="L698" s="3">
        <v>1527.98</v>
      </c>
      <c r="M698" s="3">
        <f>Data[[#This Row],[Quantity]]*Data[[#This Row],[Unit_Price]]</f>
        <v>1527.98</v>
      </c>
      <c r="N698" s="3">
        <v>15</v>
      </c>
      <c r="O698" s="3">
        <f>Data[[#This Row],[Total_Price]]*(1-Data[[#This Row],[Discount]]/100)</f>
        <v>1298.7829999999999</v>
      </c>
      <c r="P698" t="s">
        <v>20</v>
      </c>
      <c r="Q698" t="s">
        <v>21</v>
      </c>
      <c r="R698">
        <v>3</v>
      </c>
      <c r="S698">
        <v>2</v>
      </c>
      <c r="T698" s="2">
        <f>SUMIF(Q:Q,Data[[#This Row],[Order_Status]],O:O)</f>
        <v>40477276.296199858</v>
      </c>
    </row>
    <row r="699" spans="1:20" x14ac:dyDescent="0.3">
      <c r="A699" s="3">
        <v>500698</v>
      </c>
      <c r="B699" s="3">
        <v>11180</v>
      </c>
      <c r="C699" s="1">
        <v>45819</v>
      </c>
      <c r="D699" s="3">
        <v>22</v>
      </c>
      <c r="E699" t="s">
        <v>15</v>
      </c>
      <c r="F699" t="s">
        <v>34</v>
      </c>
      <c r="G699" t="s">
        <v>243</v>
      </c>
      <c r="H699" t="s">
        <v>23</v>
      </c>
      <c r="I699" t="s">
        <v>59</v>
      </c>
      <c r="J699" t="s">
        <v>60</v>
      </c>
      <c r="K699">
        <v>2</v>
      </c>
      <c r="L699" s="3">
        <v>2429.65</v>
      </c>
      <c r="M699" s="3">
        <f>Data[[#This Row],[Quantity]]*Data[[#This Row],[Unit_Price]]</f>
        <v>4859.3</v>
      </c>
      <c r="N699" s="3">
        <v>7</v>
      </c>
      <c r="O699" s="3">
        <f>Data[[#This Row],[Total_Price]]*(1-Data[[#This Row],[Discount]]/100)</f>
        <v>4519.1489999999994</v>
      </c>
      <c r="P699" t="s">
        <v>20</v>
      </c>
      <c r="Q699" t="s">
        <v>21</v>
      </c>
      <c r="R699">
        <v>5</v>
      </c>
      <c r="S699">
        <v>2</v>
      </c>
      <c r="T699" s="2">
        <f>SUMIF(Q:Q,Data[[#This Row],[Order_Status]],O:O)</f>
        <v>40477276.296199858</v>
      </c>
    </row>
    <row r="700" spans="1:20" x14ac:dyDescent="0.3">
      <c r="A700" s="3">
        <v>500699</v>
      </c>
      <c r="B700" s="3">
        <v>11347</v>
      </c>
      <c r="C700" s="1">
        <v>46253</v>
      </c>
      <c r="D700" s="3">
        <v>15</v>
      </c>
      <c r="E700" t="s">
        <v>26</v>
      </c>
      <c r="F700" t="s">
        <v>57</v>
      </c>
      <c r="G700" t="s">
        <v>233</v>
      </c>
      <c r="H700" t="s">
        <v>35</v>
      </c>
      <c r="I700" t="s">
        <v>64</v>
      </c>
      <c r="J700" t="s">
        <v>127</v>
      </c>
      <c r="K700">
        <v>1</v>
      </c>
      <c r="L700" s="3">
        <v>738.75</v>
      </c>
      <c r="M700" s="3">
        <f>Data[[#This Row],[Quantity]]*Data[[#This Row],[Unit_Price]]</f>
        <v>738.75</v>
      </c>
      <c r="N700" s="3">
        <v>26</v>
      </c>
      <c r="O700" s="3">
        <f>Data[[#This Row],[Total_Price]]*(1-Data[[#This Row],[Discount]]/100)</f>
        <v>546.67499999999995</v>
      </c>
      <c r="P700" t="s">
        <v>20</v>
      </c>
      <c r="Q700" t="s">
        <v>21</v>
      </c>
      <c r="R700">
        <v>4</v>
      </c>
      <c r="S700">
        <v>2</v>
      </c>
      <c r="T700" s="2">
        <f>SUMIF(Q:Q,Data[[#This Row],[Order_Status]],O:O)</f>
        <v>40477276.296199858</v>
      </c>
    </row>
    <row r="701" spans="1:20" x14ac:dyDescent="0.3">
      <c r="A701" s="3">
        <v>500700</v>
      </c>
      <c r="B701" s="3">
        <v>10181</v>
      </c>
      <c r="C701" s="1">
        <v>46126</v>
      </c>
      <c r="D701" s="3">
        <v>41</v>
      </c>
      <c r="E701" t="s">
        <v>26</v>
      </c>
      <c r="F701" t="s">
        <v>102</v>
      </c>
      <c r="G701" t="s">
        <v>245</v>
      </c>
      <c r="H701" t="s">
        <v>83</v>
      </c>
      <c r="I701" t="s">
        <v>132</v>
      </c>
      <c r="J701" t="s">
        <v>190</v>
      </c>
      <c r="K701">
        <v>1</v>
      </c>
      <c r="L701" s="3">
        <v>921.5</v>
      </c>
      <c r="M701" s="3">
        <f>Data[[#This Row],[Quantity]]*Data[[#This Row],[Unit_Price]]</f>
        <v>921.5</v>
      </c>
      <c r="N701" s="3">
        <v>22</v>
      </c>
      <c r="O701" s="3">
        <f>Data[[#This Row],[Total_Price]]*(1-Data[[#This Row],[Discount]]/100)</f>
        <v>718.77</v>
      </c>
      <c r="P701" t="s">
        <v>51</v>
      </c>
      <c r="Q701" t="s">
        <v>21</v>
      </c>
      <c r="R701">
        <v>4</v>
      </c>
      <c r="S701">
        <v>3</v>
      </c>
      <c r="T701" s="2">
        <f>SUMIF(Q:Q,Data[[#This Row],[Order_Status]],O:O)</f>
        <v>40477276.296199858</v>
      </c>
    </row>
    <row r="702" spans="1:20" x14ac:dyDescent="0.3">
      <c r="A702" s="3">
        <v>500701</v>
      </c>
      <c r="B702" s="3">
        <v>10934</v>
      </c>
      <c r="C702" s="1">
        <v>45914</v>
      </c>
      <c r="D702" s="3">
        <v>15</v>
      </c>
      <c r="E702" t="s">
        <v>15</v>
      </c>
      <c r="F702" t="s">
        <v>88</v>
      </c>
      <c r="G702" t="s">
        <v>241</v>
      </c>
      <c r="H702" t="s">
        <v>30</v>
      </c>
      <c r="I702" t="s">
        <v>31</v>
      </c>
      <c r="J702" t="s">
        <v>32</v>
      </c>
      <c r="K702">
        <v>1</v>
      </c>
      <c r="L702" s="3">
        <v>23515.84</v>
      </c>
      <c r="M702" s="3">
        <f>Data[[#This Row],[Quantity]]*Data[[#This Row],[Unit_Price]]</f>
        <v>23515.84</v>
      </c>
      <c r="N702" s="3">
        <v>10</v>
      </c>
      <c r="O702" s="3">
        <f>Data[[#This Row],[Total_Price]]*(1-Data[[#This Row],[Discount]]/100)</f>
        <v>21164.256000000001</v>
      </c>
      <c r="P702" t="s">
        <v>33</v>
      </c>
      <c r="Q702" t="s">
        <v>21</v>
      </c>
      <c r="R702">
        <v>5</v>
      </c>
      <c r="S702">
        <v>5</v>
      </c>
      <c r="T702" s="2">
        <f>SUMIF(Q:Q,Data[[#This Row],[Order_Status]],O:O)</f>
        <v>40477276.296199858</v>
      </c>
    </row>
    <row r="703" spans="1:20" x14ac:dyDescent="0.3">
      <c r="A703" s="3">
        <v>500702</v>
      </c>
      <c r="B703" s="3">
        <v>10455</v>
      </c>
      <c r="C703" s="1">
        <v>45967</v>
      </c>
      <c r="D703" s="3">
        <v>28</v>
      </c>
      <c r="E703" t="s">
        <v>26</v>
      </c>
      <c r="F703" t="s">
        <v>27</v>
      </c>
      <c r="G703" t="s">
        <v>230</v>
      </c>
      <c r="H703" t="s">
        <v>17</v>
      </c>
      <c r="I703" t="s">
        <v>18</v>
      </c>
      <c r="J703" t="s">
        <v>149</v>
      </c>
      <c r="K703">
        <v>1</v>
      </c>
      <c r="L703" s="3">
        <v>42.13</v>
      </c>
      <c r="M703" s="3">
        <f>Data[[#This Row],[Quantity]]*Data[[#This Row],[Unit_Price]]</f>
        <v>42.13</v>
      </c>
      <c r="N703" s="3">
        <v>4</v>
      </c>
      <c r="O703" s="3">
        <f>Data[[#This Row],[Total_Price]]*(1-Data[[#This Row],[Discount]]/100)</f>
        <v>40.444800000000001</v>
      </c>
      <c r="P703" t="s">
        <v>41</v>
      </c>
      <c r="Q703" t="s">
        <v>21</v>
      </c>
      <c r="R703">
        <v>4</v>
      </c>
      <c r="S703">
        <v>4</v>
      </c>
      <c r="T703" s="2">
        <f>SUMIF(Q:Q,Data[[#This Row],[Order_Status]],O:O)</f>
        <v>40477276.296199858</v>
      </c>
    </row>
    <row r="704" spans="1:20" x14ac:dyDescent="0.3">
      <c r="A704" s="3">
        <v>500703</v>
      </c>
      <c r="B704" s="3">
        <v>10931</v>
      </c>
      <c r="C704" s="1">
        <v>45802</v>
      </c>
      <c r="D704" s="3">
        <v>28</v>
      </c>
      <c r="E704" t="s">
        <v>26</v>
      </c>
      <c r="F704" t="s">
        <v>67</v>
      </c>
      <c r="G704" t="s">
        <v>235</v>
      </c>
      <c r="H704" t="s">
        <v>48</v>
      </c>
      <c r="I704" t="s">
        <v>49</v>
      </c>
      <c r="J704" t="s">
        <v>138</v>
      </c>
      <c r="K704">
        <v>1</v>
      </c>
      <c r="L704" s="3">
        <v>752.04</v>
      </c>
      <c r="M704" s="3">
        <f>Data[[#This Row],[Quantity]]*Data[[#This Row],[Unit_Price]]</f>
        <v>752.04</v>
      </c>
      <c r="N704" s="3">
        <v>2</v>
      </c>
      <c r="O704" s="3">
        <f>Data[[#This Row],[Total_Price]]*(1-Data[[#This Row],[Discount]]/100)</f>
        <v>736.99919999999997</v>
      </c>
      <c r="P704" t="s">
        <v>33</v>
      </c>
      <c r="Q704" t="s">
        <v>21</v>
      </c>
      <c r="R704">
        <v>5</v>
      </c>
      <c r="S704">
        <v>2</v>
      </c>
      <c r="T704" s="2">
        <f>SUMIF(Q:Q,Data[[#This Row],[Order_Status]],O:O)</f>
        <v>40477276.296199858</v>
      </c>
    </row>
    <row r="705" spans="1:20" x14ac:dyDescent="0.3">
      <c r="A705" s="3">
        <v>500704</v>
      </c>
      <c r="B705" s="3">
        <v>10650</v>
      </c>
      <c r="C705" s="1">
        <v>46174</v>
      </c>
      <c r="D705" s="3">
        <v>42</v>
      </c>
      <c r="E705" t="s">
        <v>15</v>
      </c>
      <c r="F705" t="s">
        <v>93</v>
      </c>
      <c r="G705" t="s">
        <v>232</v>
      </c>
      <c r="H705" t="s">
        <v>30</v>
      </c>
      <c r="I705" t="s">
        <v>31</v>
      </c>
      <c r="J705" t="s">
        <v>32</v>
      </c>
      <c r="K705">
        <v>2</v>
      </c>
      <c r="L705" s="3">
        <v>26072.83</v>
      </c>
      <c r="M705" s="3">
        <f>Data[[#This Row],[Quantity]]*Data[[#This Row],[Unit_Price]]</f>
        <v>52145.66</v>
      </c>
      <c r="N705" s="3">
        <v>12</v>
      </c>
      <c r="O705" s="3">
        <f>Data[[#This Row],[Total_Price]]*(1-Data[[#This Row],[Discount]]/100)</f>
        <v>45888.180800000002</v>
      </c>
      <c r="P705" t="s">
        <v>20</v>
      </c>
      <c r="Q705" t="s">
        <v>21</v>
      </c>
      <c r="R705">
        <v>5</v>
      </c>
      <c r="S705">
        <v>4</v>
      </c>
      <c r="T705" s="2">
        <f>SUMIF(Q:Q,Data[[#This Row],[Order_Status]],O:O)</f>
        <v>40477276.296199858</v>
      </c>
    </row>
    <row r="706" spans="1:20" x14ac:dyDescent="0.3">
      <c r="A706" s="3">
        <v>500705</v>
      </c>
      <c r="B706" s="3">
        <v>11132</v>
      </c>
      <c r="C706" s="1">
        <v>45833</v>
      </c>
      <c r="D706" s="3">
        <v>39</v>
      </c>
      <c r="E706" t="s">
        <v>26</v>
      </c>
      <c r="F706" t="s">
        <v>34</v>
      </c>
      <c r="G706" t="s">
        <v>243</v>
      </c>
      <c r="H706" t="s">
        <v>23</v>
      </c>
      <c r="I706" t="s">
        <v>70</v>
      </c>
      <c r="J706" t="s">
        <v>106</v>
      </c>
      <c r="K706">
        <v>2</v>
      </c>
      <c r="L706" s="3">
        <v>2471.96</v>
      </c>
      <c r="M706" s="3">
        <f>Data[[#This Row],[Quantity]]*Data[[#This Row],[Unit_Price]]</f>
        <v>4943.92</v>
      </c>
      <c r="N706" s="3">
        <v>23</v>
      </c>
      <c r="O706" s="3">
        <f>Data[[#This Row],[Total_Price]]*(1-Data[[#This Row],[Discount]]/100)</f>
        <v>3806.8184000000001</v>
      </c>
      <c r="P706" t="s">
        <v>51</v>
      </c>
      <c r="Q706" t="s">
        <v>21</v>
      </c>
      <c r="R706">
        <v>5</v>
      </c>
      <c r="S706">
        <v>3</v>
      </c>
      <c r="T706" s="2">
        <f>SUMIF(Q:Q,Data[[#This Row],[Order_Status]],O:O)</f>
        <v>40477276.296199858</v>
      </c>
    </row>
    <row r="707" spans="1:20" x14ac:dyDescent="0.3">
      <c r="A707" s="3">
        <v>500706</v>
      </c>
      <c r="B707" s="3">
        <v>10106</v>
      </c>
      <c r="C707" s="1">
        <v>45853</v>
      </c>
      <c r="D707" s="3">
        <v>38</v>
      </c>
      <c r="E707" t="s">
        <v>26</v>
      </c>
      <c r="F707" t="s">
        <v>78</v>
      </c>
      <c r="G707" t="s">
        <v>242</v>
      </c>
      <c r="H707" t="s">
        <v>17</v>
      </c>
      <c r="I707" t="s">
        <v>62</v>
      </c>
      <c r="J707" t="s">
        <v>169</v>
      </c>
      <c r="K707">
        <v>1</v>
      </c>
      <c r="L707" s="3">
        <v>687.56</v>
      </c>
      <c r="M707" s="3">
        <f>Data[[#This Row],[Quantity]]*Data[[#This Row],[Unit_Price]]</f>
        <v>687.56</v>
      </c>
      <c r="N707" s="3">
        <v>30</v>
      </c>
      <c r="O707" s="3">
        <f>Data[[#This Row],[Total_Price]]*(1-Data[[#This Row],[Discount]]/100)</f>
        <v>481.29199999999992</v>
      </c>
      <c r="P707" t="s">
        <v>81</v>
      </c>
      <c r="Q707" t="s">
        <v>21</v>
      </c>
      <c r="R707">
        <v>2</v>
      </c>
      <c r="S707">
        <v>4</v>
      </c>
      <c r="T707" s="2">
        <f>SUMIF(Q:Q,Data[[#This Row],[Order_Status]],O:O)</f>
        <v>40477276.296199858</v>
      </c>
    </row>
    <row r="708" spans="1:20" x14ac:dyDescent="0.3">
      <c r="A708" s="3">
        <v>500707</v>
      </c>
      <c r="B708" s="3">
        <v>10484</v>
      </c>
      <c r="C708" s="1">
        <v>46029</v>
      </c>
      <c r="D708" s="3">
        <v>36</v>
      </c>
      <c r="E708" t="s">
        <v>15</v>
      </c>
      <c r="F708" t="s">
        <v>57</v>
      </c>
      <c r="G708" t="s">
        <v>233</v>
      </c>
      <c r="H708" t="s">
        <v>85</v>
      </c>
      <c r="I708" t="s">
        <v>103</v>
      </c>
      <c r="J708" t="s">
        <v>200</v>
      </c>
      <c r="K708">
        <v>1</v>
      </c>
      <c r="L708" s="3">
        <v>735.98</v>
      </c>
      <c r="M708" s="3">
        <f>Data[[#This Row],[Quantity]]*Data[[#This Row],[Unit_Price]]</f>
        <v>735.98</v>
      </c>
      <c r="N708" s="3">
        <v>8</v>
      </c>
      <c r="O708" s="3">
        <f>Data[[#This Row],[Total_Price]]*(1-Data[[#This Row],[Discount]]/100)</f>
        <v>677.10160000000008</v>
      </c>
      <c r="P708" t="s">
        <v>33</v>
      </c>
      <c r="Q708" t="s">
        <v>21</v>
      </c>
      <c r="R708">
        <v>4</v>
      </c>
      <c r="S708">
        <v>4</v>
      </c>
      <c r="T708" s="2">
        <f>SUMIF(Q:Q,Data[[#This Row],[Order_Status]],O:O)</f>
        <v>40477276.296199858</v>
      </c>
    </row>
    <row r="709" spans="1:20" x14ac:dyDescent="0.3">
      <c r="A709" s="3">
        <v>500708</v>
      </c>
      <c r="B709" s="3">
        <v>10100</v>
      </c>
      <c r="C709" s="1">
        <v>45769</v>
      </c>
      <c r="D709" s="3">
        <v>31</v>
      </c>
      <c r="E709" t="s">
        <v>26</v>
      </c>
      <c r="F709" t="s">
        <v>34</v>
      </c>
      <c r="G709" t="s">
        <v>243</v>
      </c>
      <c r="H709" t="s">
        <v>35</v>
      </c>
      <c r="I709" t="s">
        <v>112</v>
      </c>
      <c r="J709" t="s">
        <v>147</v>
      </c>
      <c r="K709">
        <v>2</v>
      </c>
      <c r="L709" s="3">
        <v>5953.18</v>
      </c>
      <c r="M709" s="3">
        <f>Data[[#This Row],[Quantity]]*Data[[#This Row],[Unit_Price]]</f>
        <v>11906.36</v>
      </c>
      <c r="N709" s="3">
        <v>26</v>
      </c>
      <c r="O709" s="3">
        <f>Data[[#This Row],[Total_Price]]*(1-Data[[#This Row],[Discount]]/100)</f>
        <v>8810.7064000000009</v>
      </c>
      <c r="P709" t="s">
        <v>33</v>
      </c>
      <c r="Q709" t="s">
        <v>21</v>
      </c>
      <c r="R709">
        <v>3</v>
      </c>
      <c r="S709">
        <v>6</v>
      </c>
      <c r="T709" s="2">
        <f>SUMIF(Q:Q,Data[[#This Row],[Order_Status]],O:O)</f>
        <v>40477276.296199858</v>
      </c>
    </row>
    <row r="710" spans="1:20" x14ac:dyDescent="0.3">
      <c r="A710" s="3">
        <v>500709</v>
      </c>
      <c r="B710" s="3">
        <v>10727</v>
      </c>
      <c r="C710" s="1">
        <v>45715</v>
      </c>
      <c r="D710" s="3">
        <v>34</v>
      </c>
      <c r="E710" t="s">
        <v>26</v>
      </c>
      <c r="F710" t="s">
        <v>145</v>
      </c>
      <c r="G710" t="s">
        <v>243</v>
      </c>
      <c r="H710" t="s">
        <v>17</v>
      </c>
      <c r="I710" t="s">
        <v>18</v>
      </c>
      <c r="J710" t="s">
        <v>179</v>
      </c>
      <c r="K710">
        <v>3</v>
      </c>
      <c r="L710" s="3">
        <v>51.63</v>
      </c>
      <c r="M710" s="3">
        <f>Data[[#This Row],[Quantity]]*Data[[#This Row],[Unit_Price]]</f>
        <v>154.89000000000001</v>
      </c>
      <c r="N710" s="3">
        <v>19</v>
      </c>
      <c r="O710" s="3">
        <f>Data[[#This Row],[Total_Price]]*(1-Data[[#This Row],[Discount]]/100)</f>
        <v>125.46090000000002</v>
      </c>
      <c r="P710" t="s">
        <v>33</v>
      </c>
      <c r="Q710" t="s">
        <v>21</v>
      </c>
      <c r="R710">
        <v>3</v>
      </c>
      <c r="S710">
        <v>5</v>
      </c>
      <c r="T710" s="2">
        <f>SUMIF(Q:Q,Data[[#This Row],[Order_Status]],O:O)</f>
        <v>40477276.296199858</v>
      </c>
    </row>
    <row r="711" spans="1:20" x14ac:dyDescent="0.3">
      <c r="A711" s="3">
        <v>500710</v>
      </c>
      <c r="B711" s="3">
        <v>11000</v>
      </c>
      <c r="C711" s="1">
        <v>45731</v>
      </c>
      <c r="D711" s="3">
        <v>40</v>
      </c>
      <c r="E711" t="s">
        <v>15</v>
      </c>
      <c r="F711" t="s">
        <v>16</v>
      </c>
      <c r="G711" t="s">
        <v>228</v>
      </c>
      <c r="H711" t="s">
        <v>48</v>
      </c>
      <c r="I711" t="s">
        <v>124</v>
      </c>
      <c r="J711" t="s">
        <v>131</v>
      </c>
      <c r="K711">
        <v>1</v>
      </c>
      <c r="L711" s="3">
        <v>395.48</v>
      </c>
      <c r="M711" s="3">
        <f>Data[[#This Row],[Quantity]]*Data[[#This Row],[Unit_Price]]</f>
        <v>395.48</v>
      </c>
      <c r="N711" s="3">
        <v>14</v>
      </c>
      <c r="O711" s="3">
        <f>Data[[#This Row],[Total_Price]]*(1-Data[[#This Row],[Discount]]/100)</f>
        <v>340.11279999999999</v>
      </c>
      <c r="P711" t="s">
        <v>20</v>
      </c>
      <c r="Q711" t="s">
        <v>21</v>
      </c>
      <c r="R711">
        <v>5</v>
      </c>
      <c r="S711">
        <v>7</v>
      </c>
      <c r="T711" s="2">
        <f>SUMIF(Q:Q,Data[[#This Row],[Order_Status]],O:O)</f>
        <v>40477276.296199858</v>
      </c>
    </row>
    <row r="712" spans="1:20" x14ac:dyDescent="0.3">
      <c r="A712" s="3">
        <v>500711</v>
      </c>
      <c r="B712" s="3">
        <v>11416</v>
      </c>
      <c r="C712" s="1">
        <v>46136</v>
      </c>
      <c r="D712" s="3">
        <v>44</v>
      </c>
      <c r="E712" t="s">
        <v>15</v>
      </c>
      <c r="F712" t="s">
        <v>69</v>
      </c>
      <c r="G712" t="s">
        <v>228</v>
      </c>
      <c r="H712" t="s">
        <v>23</v>
      </c>
      <c r="I712" t="s">
        <v>28</v>
      </c>
      <c r="J712" t="s">
        <v>43</v>
      </c>
      <c r="K712">
        <v>2</v>
      </c>
      <c r="L712" s="3">
        <v>5223.22</v>
      </c>
      <c r="M712" s="3">
        <f>Data[[#This Row],[Quantity]]*Data[[#This Row],[Unit_Price]]</f>
        <v>10446.44</v>
      </c>
      <c r="N712" s="3">
        <v>20</v>
      </c>
      <c r="O712" s="3">
        <f>Data[[#This Row],[Total_Price]]*(1-Data[[#This Row],[Discount]]/100)</f>
        <v>8357.152</v>
      </c>
      <c r="P712" t="s">
        <v>33</v>
      </c>
      <c r="Q712" t="s">
        <v>21</v>
      </c>
      <c r="R712">
        <v>5</v>
      </c>
      <c r="S712">
        <v>3</v>
      </c>
      <c r="T712" s="2">
        <f>SUMIF(Q:Q,Data[[#This Row],[Order_Status]],O:O)</f>
        <v>40477276.296199858</v>
      </c>
    </row>
    <row r="713" spans="1:20" x14ac:dyDescent="0.3">
      <c r="A713" s="3">
        <v>500712</v>
      </c>
      <c r="B713" s="3">
        <v>10376</v>
      </c>
      <c r="C713" s="1">
        <v>45746</v>
      </c>
      <c r="D713" s="3">
        <v>26</v>
      </c>
      <c r="E713" t="s">
        <v>15</v>
      </c>
      <c r="F713" t="s">
        <v>22</v>
      </c>
      <c r="G713" t="s">
        <v>238</v>
      </c>
      <c r="H713" t="s">
        <v>83</v>
      </c>
      <c r="I713" t="s">
        <v>162</v>
      </c>
      <c r="J713" t="s">
        <v>197</v>
      </c>
      <c r="K713">
        <v>1</v>
      </c>
      <c r="L713" s="3">
        <v>306.44</v>
      </c>
      <c r="M713" s="3">
        <f>Data[[#This Row],[Quantity]]*Data[[#This Row],[Unit_Price]]</f>
        <v>306.44</v>
      </c>
      <c r="N713" s="3">
        <v>20</v>
      </c>
      <c r="O713" s="3">
        <f>Data[[#This Row],[Total_Price]]*(1-Data[[#This Row],[Discount]]/100)</f>
        <v>245.15200000000002</v>
      </c>
      <c r="P713" t="s">
        <v>81</v>
      </c>
      <c r="Q713" t="s">
        <v>21</v>
      </c>
      <c r="R713">
        <v>5</v>
      </c>
      <c r="S713">
        <v>5</v>
      </c>
      <c r="T713" s="2">
        <f>SUMIF(Q:Q,Data[[#This Row],[Order_Status]],O:O)</f>
        <v>40477276.296199858</v>
      </c>
    </row>
    <row r="714" spans="1:20" x14ac:dyDescent="0.3">
      <c r="A714" s="3">
        <v>500713</v>
      </c>
      <c r="B714" s="3">
        <v>10917</v>
      </c>
      <c r="C714" s="1">
        <v>46199</v>
      </c>
      <c r="D714" s="3">
        <v>41</v>
      </c>
      <c r="E714" t="s">
        <v>26</v>
      </c>
      <c r="F714" t="s">
        <v>42</v>
      </c>
      <c r="G714" t="s">
        <v>230</v>
      </c>
      <c r="H714" t="s">
        <v>48</v>
      </c>
      <c r="I714" t="s">
        <v>98</v>
      </c>
      <c r="J714" t="s">
        <v>99</v>
      </c>
      <c r="K714">
        <v>1</v>
      </c>
      <c r="L714" s="3">
        <v>394.12</v>
      </c>
      <c r="M714" s="3">
        <f>Data[[#This Row],[Quantity]]*Data[[#This Row],[Unit_Price]]</f>
        <v>394.12</v>
      </c>
      <c r="N714" s="3">
        <v>22</v>
      </c>
      <c r="O714" s="3">
        <f>Data[[#This Row],[Total_Price]]*(1-Data[[#This Row],[Discount]]/100)</f>
        <v>307.41360000000003</v>
      </c>
      <c r="P714" t="s">
        <v>41</v>
      </c>
      <c r="Q714" t="s">
        <v>66</v>
      </c>
      <c r="R714">
        <v>4</v>
      </c>
      <c r="S714">
        <v>0</v>
      </c>
      <c r="T714" s="2">
        <f>SUMIF(Q:Q,Data[[#This Row],[Order_Status]],O:O)</f>
        <v>3077928.2320000008</v>
      </c>
    </row>
    <row r="715" spans="1:20" x14ac:dyDescent="0.3">
      <c r="A715" s="3">
        <v>500714</v>
      </c>
      <c r="B715" s="3">
        <v>10399</v>
      </c>
      <c r="C715" s="1">
        <v>45785</v>
      </c>
      <c r="D715" s="3">
        <v>33</v>
      </c>
      <c r="E715" t="s">
        <v>15</v>
      </c>
      <c r="F715" t="s">
        <v>110</v>
      </c>
      <c r="G715" t="s">
        <v>229</v>
      </c>
      <c r="H715" t="s">
        <v>48</v>
      </c>
      <c r="I715" t="s">
        <v>79</v>
      </c>
      <c r="J715" t="s">
        <v>185</v>
      </c>
      <c r="K715">
        <v>2</v>
      </c>
      <c r="L715" s="3">
        <v>762.54</v>
      </c>
      <c r="M715" s="3">
        <f>Data[[#This Row],[Quantity]]*Data[[#This Row],[Unit_Price]]</f>
        <v>1525.08</v>
      </c>
      <c r="N715" s="3">
        <v>2</v>
      </c>
      <c r="O715" s="3">
        <f>Data[[#This Row],[Total_Price]]*(1-Data[[#This Row],[Discount]]/100)</f>
        <v>1494.5783999999999</v>
      </c>
      <c r="P715" t="s">
        <v>20</v>
      </c>
      <c r="Q715" t="s">
        <v>21</v>
      </c>
      <c r="R715">
        <v>5</v>
      </c>
      <c r="S715">
        <v>5</v>
      </c>
      <c r="T715" s="2">
        <f>SUMIF(Q:Q,Data[[#This Row],[Order_Status]],O:O)</f>
        <v>40477276.296199858</v>
      </c>
    </row>
    <row r="716" spans="1:20" x14ac:dyDescent="0.3">
      <c r="A716" s="3">
        <v>500715</v>
      </c>
      <c r="B716" s="3">
        <v>10340</v>
      </c>
      <c r="C716" s="1">
        <v>46159</v>
      </c>
      <c r="D716" s="3">
        <v>28</v>
      </c>
      <c r="E716" t="s">
        <v>26</v>
      </c>
      <c r="F716" t="s">
        <v>34</v>
      </c>
      <c r="G716" t="s">
        <v>243</v>
      </c>
      <c r="H716" t="s">
        <v>48</v>
      </c>
      <c r="I716" t="s">
        <v>49</v>
      </c>
      <c r="J716" t="s">
        <v>138</v>
      </c>
      <c r="K716">
        <v>1</v>
      </c>
      <c r="L716" s="3">
        <v>815.75</v>
      </c>
      <c r="M716" s="3">
        <f>Data[[#This Row],[Quantity]]*Data[[#This Row],[Unit_Price]]</f>
        <v>815.75</v>
      </c>
      <c r="N716" s="3">
        <v>6</v>
      </c>
      <c r="O716" s="3">
        <f>Data[[#This Row],[Total_Price]]*(1-Data[[#This Row],[Discount]]/100)</f>
        <v>766.80499999999995</v>
      </c>
      <c r="P716" t="s">
        <v>20</v>
      </c>
      <c r="Q716" t="s">
        <v>21</v>
      </c>
      <c r="R716">
        <v>3</v>
      </c>
      <c r="S716">
        <v>3</v>
      </c>
      <c r="T716" s="2">
        <f>SUMIF(Q:Q,Data[[#This Row],[Order_Status]],O:O)</f>
        <v>40477276.296199858</v>
      </c>
    </row>
    <row r="717" spans="1:20" x14ac:dyDescent="0.3">
      <c r="A717" s="3">
        <v>500716</v>
      </c>
      <c r="B717" s="3">
        <v>10516</v>
      </c>
      <c r="C717" s="1">
        <v>46148</v>
      </c>
      <c r="D717" s="3">
        <v>42</v>
      </c>
      <c r="E717" t="s">
        <v>26</v>
      </c>
      <c r="F717" t="s">
        <v>42</v>
      </c>
      <c r="G717" t="s">
        <v>230</v>
      </c>
      <c r="H717" t="s">
        <v>48</v>
      </c>
      <c r="I717" t="s">
        <v>124</v>
      </c>
      <c r="J717" t="s">
        <v>131</v>
      </c>
      <c r="K717">
        <v>2</v>
      </c>
      <c r="L717" s="3">
        <v>408.19</v>
      </c>
      <c r="M717" s="3">
        <f>Data[[#This Row],[Quantity]]*Data[[#This Row],[Unit_Price]]</f>
        <v>816.38</v>
      </c>
      <c r="N717" s="3">
        <v>19</v>
      </c>
      <c r="O717" s="3">
        <f>Data[[#This Row],[Total_Price]]*(1-Data[[#This Row],[Discount]]/100)</f>
        <v>661.26780000000008</v>
      </c>
      <c r="P717" t="s">
        <v>33</v>
      </c>
      <c r="Q717" t="s">
        <v>21</v>
      </c>
      <c r="R717">
        <v>5</v>
      </c>
      <c r="S717">
        <v>7</v>
      </c>
      <c r="T717" s="2">
        <f>SUMIF(Q:Q,Data[[#This Row],[Order_Status]],O:O)</f>
        <v>40477276.296199858</v>
      </c>
    </row>
    <row r="718" spans="1:20" x14ac:dyDescent="0.3">
      <c r="A718" s="3">
        <v>500717</v>
      </c>
      <c r="B718" s="3">
        <v>11332</v>
      </c>
      <c r="C718" s="1">
        <v>46033</v>
      </c>
      <c r="D718" s="3">
        <v>47</v>
      </c>
      <c r="E718" t="s">
        <v>26</v>
      </c>
      <c r="F718" t="s">
        <v>67</v>
      </c>
      <c r="G718" t="s">
        <v>235</v>
      </c>
      <c r="H718" t="s">
        <v>30</v>
      </c>
      <c r="I718" t="s">
        <v>46</v>
      </c>
      <c r="J718" t="s">
        <v>143</v>
      </c>
      <c r="K718">
        <v>2</v>
      </c>
      <c r="L718" s="3">
        <v>3648.72</v>
      </c>
      <c r="M718" s="3">
        <f>Data[[#This Row],[Quantity]]*Data[[#This Row],[Unit_Price]]</f>
        <v>7297.44</v>
      </c>
      <c r="N718" s="3">
        <v>28</v>
      </c>
      <c r="O718" s="3">
        <f>Data[[#This Row],[Total_Price]]*(1-Data[[#This Row],[Discount]]/100)</f>
        <v>5254.1567999999997</v>
      </c>
      <c r="P718" t="s">
        <v>20</v>
      </c>
      <c r="Q718" t="s">
        <v>21</v>
      </c>
      <c r="R718">
        <v>2</v>
      </c>
      <c r="S718">
        <v>2</v>
      </c>
      <c r="T718" s="2">
        <f>SUMIF(Q:Q,Data[[#This Row],[Order_Status]],O:O)</f>
        <v>40477276.296199858</v>
      </c>
    </row>
    <row r="719" spans="1:20" x14ac:dyDescent="0.3">
      <c r="A719" s="3">
        <v>500718</v>
      </c>
      <c r="B719" s="3">
        <v>10268</v>
      </c>
      <c r="C719" s="1">
        <v>45911</v>
      </c>
      <c r="D719" s="3">
        <v>18</v>
      </c>
      <c r="E719" t="s">
        <v>26</v>
      </c>
      <c r="F719" t="s">
        <v>73</v>
      </c>
      <c r="G719" t="s">
        <v>229</v>
      </c>
      <c r="H719" t="s">
        <v>17</v>
      </c>
      <c r="I719" t="s">
        <v>74</v>
      </c>
      <c r="J719" t="s">
        <v>178</v>
      </c>
      <c r="K719">
        <v>1</v>
      </c>
      <c r="L719" s="3">
        <v>269</v>
      </c>
      <c r="M719" s="3">
        <f>Data[[#This Row],[Quantity]]*Data[[#This Row],[Unit_Price]]</f>
        <v>269</v>
      </c>
      <c r="N719" s="3">
        <v>6</v>
      </c>
      <c r="O719" s="3">
        <f>Data[[#This Row],[Total_Price]]*(1-Data[[#This Row],[Discount]]/100)</f>
        <v>252.85999999999999</v>
      </c>
      <c r="P719" t="s">
        <v>51</v>
      </c>
      <c r="Q719" t="s">
        <v>21</v>
      </c>
      <c r="R719">
        <v>5</v>
      </c>
      <c r="S719">
        <v>3</v>
      </c>
      <c r="T719" s="2">
        <f>SUMIF(Q:Q,Data[[#This Row],[Order_Status]],O:O)</f>
        <v>40477276.296199858</v>
      </c>
    </row>
    <row r="720" spans="1:20" x14ac:dyDescent="0.3">
      <c r="A720" s="3">
        <v>500719</v>
      </c>
      <c r="B720" s="3">
        <v>10311</v>
      </c>
      <c r="C720" s="1">
        <v>45931</v>
      </c>
      <c r="D720" s="3">
        <v>32</v>
      </c>
      <c r="E720" t="s">
        <v>26</v>
      </c>
      <c r="F720" t="s">
        <v>67</v>
      </c>
      <c r="G720" t="s">
        <v>235</v>
      </c>
      <c r="H720" t="s">
        <v>48</v>
      </c>
      <c r="I720" t="s">
        <v>79</v>
      </c>
      <c r="J720" t="s">
        <v>152</v>
      </c>
      <c r="K720">
        <v>2</v>
      </c>
      <c r="L720" s="3">
        <v>725.47</v>
      </c>
      <c r="M720" s="3">
        <f>Data[[#This Row],[Quantity]]*Data[[#This Row],[Unit_Price]]</f>
        <v>1450.94</v>
      </c>
      <c r="N720" s="3">
        <v>16</v>
      </c>
      <c r="O720" s="3">
        <f>Data[[#This Row],[Total_Price]]*(1-Data[[#This Row],[Discount]]/100)</f>
        <v>1218.7896000000001</v>
      </c>
      <c r="P720" t="s">
        <v>33</v>
      </c>
      <c r="Q720" t="s">
        <v>21</v>
      </c>
      <c r="R720">
        <v>5</v>
      </c>
      <c r="S720">
        <v>4</v>
      </c>
      <c r="T720" s="2">
        <f>SUMIF(Q:Q,Data[[#This Row],[Order_Status]],O:O)</f>
        <v>40477276.296199858</v>
      </c>
    </row>
    <row r="721" spans="1:20" x14ac:dyDescent="0.3">
      <c r="A721" s="3">
        <v>500720</v>
      </c>
      <c r="B721" s="3">
        <v>11226</v>
      </c>
      <c r="C721" s="1">
        <v>46023</v>
      </c>
      <c r="D721" s="3">
        <v>33</v>
      </c>
      <c r="E721" t="s">
        <v>15</v>
      </c>
      <c r="F721" t="s">
        <v>58</v>
      </c>
      <c r="G721" t="s">
        <v>244</v>
      </c>
      <c r="H721" t="s">
        <v>83</v>
      </c>
      <c r="I721" t="s">
        <v>70</v>
      </c>
      <c r="J721" t="s">
        <v>184</v>
      </c>
      <c r="K721">
        <v>1</v>
      </c>
      <c r="L721" s="3">
        <v>381.23</v>
      </c>
      <c r="M721" s="3">
        <f>Data[[#This Row],[Quantity]]*Data[[#This Row],[Unit_Price]]</f>
        <v>381.23</v>
      </c>
      <c r="N721" s="3">
        <v>27</v>
      </c>
      <c r="O721" s="3">
        <f>Data[[#This Row],[Total_Price]]*(1-Data[[#This Row],[Discount]]/100)</f>
        <v>278.29790000000003</v>
      </c>
      <c r="P721" t="s">
        <v>72</v>
      </c>
      <c r="Q721" t="s">
        <v>21</v>
      </c>
      <c r="R721">
        <v>4</v>
      </c>
      <c r="S721">
        <v>3</v>
      </c>
      <c r="T721" s="2">
        <f>SUMIF(Q:Q,Data[[#This Row],[Order_Status]],O:O)</f>
        <v>40477276.296199858</v>
      </c>
    </row>
    <row r="722" spans="1:20" x14ac:dyDescent="0.3">
      <c r="A722" s="3">
        <v>500721</v>
      </c>
      <c r="B722" s="3">
        <v>10470</v>
      </c>
      <c r="C722" s="1">
        <v>46123</v>
      </c>
      <c r="D722" s="3">
        <v>28</v>
      </c>
      <c r="E722" t="s">
        <v>15</v>
      </c>
      <c r="F722" t="s">
        <v>105</v>
      </c>
      <c r="G722" t="s">
        <v>243</v>
      </c>
      <c r="H722" t="s">
        <v>48</v>
      </c>
      <c r="I722" t="s">
        <v>49</v>
      </c>
      <c r="J722" t="s">
        <v>138</v>
      </c>
      <c r="K722">
        <v>2</v>
      </c>
      <c r="L722" s="3">
        <v>755.79</v>
      </c>
      <c r="M722" s="3">
        <f>Data[[#This Row],[Quantity]]*Data[[#This Row],[Unit_Price]]</f>
        <v>1511.58</v>
      </c>
      <c r="N722" s="3">
        <v>27</v>
      </c>
      <c r="O722" s="3">
        <f>Data[[#This Row],[Total_Price]]*(1-Data[[#This Row],[Discount]]/100)</f>
        <v>1103.4533999999999</v>
      </c>
      <c r="P722" t="s">
        <v>41</v>
      </c>
      <c r="Q722" t="s">
        <v>21</v>
      </c>
      <c r="R722">
        <v>4</v>
      </c>
      <c r="S722">
        <v>7</v>
      </c>
      <c r="T722" s="2">
        <f>SUMIF(Q:Q,Data[[#This Row],[Order_Status]],O:O)</f>
        <v>40477276.296199858</v>
      </c>
    </row>
    <row r="723" spans="1:20" x14ac:dyDescent="0.3">
      <c r="A723" s="3">
        <v>500722</v>
      </c>
      <c r="B723" s="3">
        <v>11090</v>
      </c>
      <c r="C723" s="1">
        <v>46117</v>
      </c>
      <c r="D723" s="3">
        <v>32</v>
      </c>
      <c r="E723" t="s">
        <v>26</v>
      </c>
      <c r="F723" t="s">
        <v>27</v>
      </c>
      <c r="G723" t="s">
        <v>230</v>
      </c>
      <c r="H723" t="s">
        <v>85</v>
      </c>
      <c r="I723" t="s">
        <v>166</v>
      </c>
      <c r="J723" t="s">
        <v>189</v>
      </c>
      <c r="K723">
        <v>1</v>
      </c>
      <c r="L723" s="3">
        <v>477.28</v>
      </c>
      <c r="M723" s="3">
        <f>Data[[#This Row],[Quantity]]*Data[[#This Row],[Unit_Price]]</f>
        <v>477.28</v>
      </c>
      <c r="N723" s="3">
        <v>28</v>
      </c>
      <c r="O723" s="3">
        <f>Data[[#This Row],[Total_Price]]*(1-Data[[#This Row],[Discount]]/100)</f>
        <v>343.64159999999998</v>
      </c>
      <c r="P723" t="s">
        <v>51</v>
      </c>
      <c r="Q723" t="s">
        <v>21</v>
      </c>
      <c r="R723">
        <v>5</v>
      </c>
      <c r="S723">
        <v>3</v>
      </c>
      <c r="T723" s="2">
        <f>SUMIF(Q:Q,Data[[#This Row],[Order_Status]],O:O)</f>
        <v>40477276.296199858</v>
      </c>
    </row>
    <row r="724" spans="1:20" x14ac:dyDescent="0.3">
      <c r="A724" s="3">
        <v>500723</v>
      </c>
      <c r="B724" s="3">
        <v>11354</v>
      </c>
      <c r="C724" s="1">
        <v>46218</v>
      </c>
      <c r="D724" s="3">
        <v>42</v>
      </c>
      <c r="E724" t="s">
        <v>15</v>
      </c>
      <c r="F724" t="s">
        <v>161</v>
      </c>
      <c r="G724" t="s">
        <v>242</v>
      </c>
      <c r="H724" t="s">
        <v>30</v>
      </c>
      <c r="I724" t="s">
        <v>76</v>
      </c>
      <c r="J724" t="s">
        <v>144</v>
      </c>
      <c r="K724">
        <v>1</v>
      </c>
      <c r="L724" s="3">
        <v>65811.28</v>
      </c>
      <c r="M724" s="3">
        <f>Data[[#This Row],[Quantity]]*Data[[#This Row],[Unit_Price]]</f>
        <v>65811.28</v>
      </c>
      <c r="N724" s="3">
        <v>27</v>
      </c>
      <c r="O724" s="3">
        <f>Data[[#This Row],[Total_Price]]*(1-Data[[#This Row],[Discount]]/100)</f>
        <v>48042.234400000001</v>
      </c>
      <c r="P724" t="s">
        <v>20</v>
      </c>
      <c r="Q724" t="s">
        <v>21</v>
      </c>
      <c r="R724">
        <v>5</v>
      </c>
      <c r="S724">
        <v>1</v>
      </c>
      <c r="T724" s="2">
        <f>SUMIF(Q:Q,Data[[#This Row],[Order_Status]],O:O)</f>
        <v>40477276.296199858</v>
      </c>
    </row>
    <row r="725" spans="1:20" x14ac:dyDescent="0.3">
      <c r="A725" s="3">
        <v>500724</v>
      </c>
      <c r="B725" s="3">
        <v>11109</v>
      </c>
      <c r="C725" s="1">
        <v>46114</v>
      </c>
      <c r="D725" s="3">
        <v>27</v>
      </c>
      <c r="E725" t="s">
        <v>26</v>
      </c>
      <c r="F725" t="s">
        <v>88</v>
      </c>
      <c r="G725" t="s">
        <v>241</v>
      </c>
      <c r="H725" t="s">
        <v>48</v>
      </c>
      <c r="I725" t="s">
        <v>49</v>
      </c>
      <c r="J725" t="s">
        <v>56</v>
      </c>
      <c r="K725">
        <v>1</v>
      </c>
      <c r="L725" s="3">
        <v>657.37</v>
      </c>
      <c r="M725" s="3">
        <f>Data[[#This Row],[Quantity]]*Data[[#This Row],[Unit_Price]]</f>
        <v>657.37</v>
      </c>
      <c r="N725" s="3">
        <v>6</v>
      </c>
      <c r="O725" s="3">
        <f>Data[[#This Row],[Total_Price]]*(1-Data[[#This Row],[Discount]]/100)</f>
        <v>617.92779999999993</v>
      </c>
      <c r="P725" t="s">
        <v>33</v>
      </c>
      <c r="Q725" t="s">
        <v>21</v>
      </c>
      <c r="R725">
        <v>3</v>
      </c>
      <c r="S725">
        <v>3</v>
      </c>
      <c r="T725" s="2">
        <f>SUMIF(Q:Q,Data[[#This Row],[Order_Status]],O:O)</f>
        <v>40477276.296199858</v>
      </c>
    </row>
    <row r="726" spans="1:20" x14ac:dyDescent="0.3">
      <c r="A726" s="3">
        <v>500725</v>
      </c>
      <c r="B726" s="3">
        <v>10007</v>
      </c>
      <c r="C726" s="1">
        <v>45845</v>
      </c>
      <c r="D726" s="3">
        <v>51</v>
      </c>
      <c r="E726" t="s">
        <v>26</v>
      </c>
      <c r="F726" t="s">
        <v>69</v>
      </c>
      <c r="G726" t="s">
        <v>228</v>
      </c>
      <c r="H726" t="s">
        <v>85</v>
      </c>
      <c r="I726" t="s">
        <v>166</v>
      </c>
      <c r="J726" t="s">
        <v>167</v>
      </c>
      <c r="K726">
        <v>2</v>
      </c>
      <c r="L726" s="3">
        <v>612.28</v>
      </c>
      <c r="M726" s="3">
        <f>Data[[#This Row],[Quantity]]*Data[[#This Row],[Unit_Price]]</f>
        <v>1224.56</v>
      </c>
      <c r="N726" s="3">
        <v>24</v>
      </c>
      <c r="O726" s="3">
        <f>Data[[#This Row],[Total_Price]]*(1-Data[[#This Row],[Discount]]/100)</f>
        <v>930.66559999999993</v>
      </c>
      <c r="P726" t="s">
        <v>33</v>
      </c>
      <c r="Q726" t="s">
        <v>21</v>
      </c>
      <c r="R726">
        <v>5</v>
      </c>
      <c r="S726">
        <v>7</v>
      </c>
      <c r="T726" s="2">
        <f>SUMIF(Q:Q,Data[[#This Row],[Order_Status]],O:O)</f>
        <v>40477276.296199858</v>
      </c>
    </row>
    <row r="727" spans="1:20" x14ac:dyDescent="0.3">
      <c r="A727" s="3">
        <v>500726</v>
      </c>
      <c r="B727" s="3">
        <v>11054</v>
      </c>
      <c r="C727" s="1">
        <v>46191</v>
      </c>
      <c r="D727" s="3">
        <v>37</v>
      </c>
      <c r="E727" t="s">
        <v>135</v>
      </c>
      <c r="F727" t="s">
        <v>55</v>
      </c>
      <c r="G727" t="s">
        <v>246</v>
      </c>
      <c r="H727" t="s">
        <v>23</v>
      </c>
      <c r="I727" t="s">
        <v>24</v>
      </c>
      <c r="J727" t="s">
        <v>25</v>
      </c>
      <c r="K727">
        <v>2</v>
      </c>
      <c r="L727" s="3">
        <v>1883.7</v>
      </c>
      <c r="M727" s="3">
        <f>Data[[#This Row],[Quantity]]*Data[[#This Row],[Unit_Price]]</f>
        <v>3767.4</v>
      </c>
      <c r="N727" s="3">
        <v>24</v>
      </c>
      <c r="O727" s="3">
        <f>Data[[#This Row],[Total_Price]]*(1-Data[[#This Row],[Discount]]/100)</f>
        <v>2863.2240000000002</v>
      </c>
      <c r="P727" t="s">
        <v>33</v>
      </c>
      <c r="Q727" t="s">
        <v>21</v>
      </c>
      <c r="R727">
        <v>5</v>
      </c>
      <c r="S727">
        <v>2</v>
      </c>
      <c r="T727" s="2">
        <f>SUMIF(Q:Q,Data[[#This Row],[Order_Status]],O:O)</f>
        <v>40477276.296199858</v>
      </c>
    </row>
    <row r="728" spans="1:20" x14ac:dyDescent="0.3">
      <c r="A728" s="3">
        <v>500727</v>
      </c>
      <c r="B728" s="3">
        <v>11268</v>
      </c>
      <c r="C728" s="1">
        <v>46238</v>
      </c>
      <c r="D728" s="3">
        <v>24</v>
      </c>
      <c r="E728" t="s">
        <v>26</v>
      </c>
      <c r="F728" t="s">
        <v>73</v>
      </c>
      <c r="G728" t="s">
        <v>229</v>
      </c>
      <c r="H728" t="s">
        <v>17</v>
      </c>
      <c r="I728" t="s">
        <v>89</v>
      </c>
      <c r="J728" t="s">
        <v>90</v>
      </c>
      <c r="K728">
        <v>1</v>
      </c>
      <c r="L728" s="3">
        <v>167.77</v>
      </c>
      <c r="M728" s="3">
        <f>Data[[#This Row],[Quantity]]*Data[[#This Row],[Unit_Price]]</f>
        <v>167.77</v>
      </c>
      <c r="N728" s="3">
        <v>28</v>
      </c>
      <c r="O728" s="3">
        <f>Data[[#This Row],[Total_Price]]*(1-Data[[#This Row],[Discount]]/100)</f>
        <v>120.7944</v>
      </c>
      <c r="P728" t="s">
        <v>41</v>
      </c>
      <c r="Q728" t="s">
        <v>21</v>
      </c>
      <c r="R728">
        <v>3</v>
      </c>
      <c r="S728">
        <v>4</v>
      </c>
      <c r="T728" s="2">
        <f>SUMIF(Q:Q,Data[[#This Row],[Order_Status]],O:O)</f>
        <v>40477276.296199858</v>
      </c>
    </row>
    <row r="729" spans="1:20" x14ac:dyDescent="0.3">
      <c r="A729" s="3">
        <v>500728</v>
      </c>
      <c r="B729" s="3">
        <v>11131</v>
      </c>
      <c r="C729" s="1">
        <v>45830</v>
      </c>
      <c r="D729" s="3">
        <v>38</v>
      </c>
      <c r="E729" t="s">
        <v>26</v>
      </c>
      <c r="F729" t="s">
        <v>82</v>
      </c>
      <c r="G729" t="s">
        <v>234</v>
      </c>
      <c r="H729" t="s">
        <v>30</v>
      </c>
      <c r="I729" t="s">
        <v>76</v>
      </c>
      <c r="J729" t="s">
        <v>144</v>
      </c>
      <c r="K729">
        <v>2</v>
      </c>
      <c r="L729" s="3">
        <v>61697.41</v>
      </c>
      <c r="M729" s="3">
        <f>Data[[#This Row],[Quantity]]*Data[[#This Row],[Unit_Price]]</f>
        <v>123394.82</v>
      </c>
      <c r="N729" s="3">
        <v>23</v>
      </c>
      <c r="O729" s="3">
        <f>Data[[#This Row],[Total_Price]]*(1-Data[[#This Row],[Discount]]/100)</f>
        <v>95014.011400000003</v>
      </c>
      <c r="P729" t="s">
        <v>41</v>
      </c>
      <c r="Q729" t="s">
        <v>21</v>
      </c>
      <c r="R729">
        <v>5</v>
      </c>
      <c r="S729">
        <v>4</v>
      </c>
      <c r="T729" s="2">
        <f>SUMIF(Q:Q,Data[[#This Row],[Order_Status]],O:O)</f>
        <v>40477276.296199858</v>
      </c>
    </row>
    <row r="730" spans="1:20" x14ac:dyDescent="0.3">
      <c r="A730" s="3">
        <v>500729</v>
      </c>
      <c r="B730" s="3">
        <v>11090</v>
      </c>
      <c r="C730" s="1">
        <v>46137</v>
      </c>
      <c r="D730" s="3">
        <v>32</v>
      </c>
      <c r="E730" t="s">
        <v>26</v>
      </c>
      <c r="F730" t="s">
        <v>27</v>
      </c>
      <c r="G730" t="s">
        <v>230</v>
      </c>
      <c r="H730" t="s">
        <v>23</v>
      </c>
      <c r="I730" t="s">
        <v>24</v>
      </c>
      <c r="J730" t="s">
        <v>136</v>
      </c>
      <c r="K730">
        <v>1</v>
      </c>
      <c r="L730" s="3">
        <v>2441.8000000000002</v>
      </c>
      <c r="M730" s="3">
        <f>Data[[#This Row],[Quantity]]*Data[[#This Row],[Unit_Price]]</f>
        <v>2441.8000000000002</v>
      </c>
      <c r="N730" s="3">
        <v>13</v>
      </c>
      <c r="O730" s="3">
        <f>Data[[#This Row],[Total_Price]]*(1-Data[[#This Row],[Discount]]/100)</f>
        <v>2124.366</v>
      </c>
      <c r="P730" t="s">
        <v>51</v>
      </c>
      <c r="Q730" t="s">
        <v>21</v>
      </c>
      <c r="R730">
        <v>4</v>
      </c>
      <c r="S730">
        <v>6</v>
      </c>
      <c r="T730" s="2">
        <f>SUMIF(Q:Q,Data[[#This Row],[Order_Status]],O:O)</f>
        <v>40477276.296199858</v>
      </c>
    </row>
    <row r="731" spans="1:20" x14ac:dyDescent="0.3">
      <c r="A731" s="3">
        <v>500730</v>
      </c>
      <c r="B731" s="3">
        <v>11004</v>
      </c>
      <c r="C731" s="1">
        <v>45669</v>
      </c>
      <c r="D731" s="3">
        <v>27</v>
      </c>
      <c r="E731" t="s">
        <v>15</v>
      </c>
      <c r="F731" t="s">
        <v>38</v>
      </c>
      <c r="G731" t="s">
        <v>236</v>
      </c>
      <c r="H731" t="s">
        <v>83</v>
      </c>
      <c r="I731" t="s">
        <v>70</v>
      </c>
      <c r="J731" t="s">
        <v>184</v>
      </c>
      <c r="K731">
        <v>1</v>
      </c>
      <c r="L731" s="3">
        <v>385.06</v>
      </c>
      <c r="M731" s="3">
        <f>Data[[#This Row],[Quantity]]*Data[[#This Row],[Unit_Price]]</f>
        <v>385.06</v>
      </c>
      <c r="N731" s="3">
        <v>22</v>
      </c>
      <c r="O731" s="3">
        <f>Data[[#This Row],[Total_Price]]*(1-Data[[#This Row],[Discount]]/100)</f>
        <v>300.34680000000003</v>
      </c>
      <c r="P731" t="s">
        <v>20</v>
      </c>
      <c r="Q731" t="s">
        <v>21</v>
      </c>
      <c r="R731">
        <v>5</v>
      </c>
      <c r="S731">
        <v>1</v>
      </c>
      <c r="T731" s="2">
        <f>SUMIF(Q:Q,Data[[#This Row],[Order_Status]],O:O)</f>
        <v>40477276.296199858</v>
      </c>
    </row>
    <row r="732" spans="1:20" x14ac:dyDescent="0.3">
      <c r="A732" s="3">
        <v>500731</v>
      </c>
      <c r="B732" s="3">
        <v>10555</v>
      </c>
      <c r="C732" s="1">
        <v>46141</v>
      </c>
      <c r="D732" s="3">
        <v>38</v>
      </c>
      <c r="E732" t="s">
        <v>15</v>
      </c>
      <c r="F732" t="s">
        <v>61</v>
      </c>
      <c r="G732" t="s">
        <v>239</v>
      </c>
      <c r="H732" t="s">
        <v>85</v>
      </c>
      <c r="I732" t="s">
        <v>103</v>
      </c>
      <c r="J732" t="s">
        <v>193</v>
      </c>
      <c r="K732">
        <v>1</v>
      </c>
      <c r="L732" s="3">
        <v>776.72</v>
      </c>
      <c r="M732" s="3">
        <f>Data[[#This Row],[Quantity]]*Data[[#This Row],[Unit_Price]]</f>
        <v>776.72</v>
      </c>
      <c r="N732" s="3">
        <v>12</v>
      </c>
      <c r="O732" s="3">
        <f>Data[[#This Row],[Total_Price]]*(1-Data[[#This Row],[Discount]]/100)</f>
        <v>683.5136</v>
      </c>
      <c r="P732" t="s">
        <v>33</v>
      </c>
      <c r="Q732" t="s">
        <v>21</v>
      </c>
      <c r="R732">
        <v>5</v>
      </c>
      <c r="S732">
        <v>5</v>
      </c>
      <c r="T732" s="2">
        <f>SUMIF(Q:Q,Data[[#This Row],[Order_Status]],O:O)</f>
        <v>40477276.296199858</v>
      </c>
    </row>
    <row r="733" spans="1:20" x14ac:dyDescent="0.3">
      <c r="A733" s="3">
        <v>500732</v>
      </c>
      <c r="B733" s="3">
        <v>10823</v>
      </c>
      <c r="C733" s="1">
        <v>46101</v>
      </c>
      <c r="D733" s="3">
        <v>59</v>
      </c>
      <c r="E733" t="s">
        <v>26</v>
      </c>
      <c r="F733" t="s">
        <v>67</v>
      </c>
      <c r="G733" t="s">
        <v>235</v>
      </c>
      <c r="H733" t="s">
        <v>35</v>
      </c>
      <c r="I733" t="s">
        <v>64</v>
      </c>
      <c r="J733" t="s">
        <v>155</v>
      </c>
      <c r="K733">
        <v>1</v>
      </c>
      <c r="L733" s="3">
        <v>752.72</v>
      </c>
      <c r="M733" s="3">
        <f>Data[[#This Row],[Quantity]]*Data[[#This Row],[Unit_Price]]</f>
        <v>752.72</v>
      </c>
      <c r="N733" s="3">
        <v>9</v>
      </c>
      <c r="O733" s="3">
        <f>Data[[#This Row],[Total_Price]]*(1-Data[[#This Row],[Discount]]/100)</f>
        <v>684.97520000000009</v>
      </c>
      <c r="P733" t="s">
        <v>33</v>
      </c>
      <c r="Q733" t="s">
        <v>21</v>
      </c>
      <c r="R733">
        <v>2</v>
      </c>
      <c r="S733">
        <v>2</v>
      </c>
      <c r="T733" s="2">
        <f>SUMIF(Q:Q,Data[[#This Row],[Order_Status]],O:O)</f>
        <v>40477276.296199858</v>
      </c>
    </row>
    <row r="734" spans="1:20" x14ac:dyDescent="0.3">
      <c r="A734" s="3">
        <v>500733</v>
      </c>
      <c r="B734" s="3">
        <v>10210</v>
      </c>
      <c r="C734" s="1">
        <v>46092</v>
      </c>
      <c r="D734" s="3">
        <v>75</v>
      </c>
      <c r="E734" t="s">
        <v>26</v>
      </c>
      <c r="F734" t="s">
        <v>22</v>
      </c>
      <c r="G734" t="s">
        <v>238</v>
      </c>
      <c r="H734" t="s">
        <v>35</v>
      </c>
      <c r="I734" t="s">
        <v>112</v>
      </c>
      <c r="J734" t="s">
        <v>121</v>
      </c>
      <c r="K734">
        <v>1</v>
      </c>
      <c r="L734" s="3">
        <v>8359.27</v>
      </c>
      <c r="M734" s="3">
        <f>Data[[#This Row],[Quantity]]*Data[[#This Row],[Unit_Price]]</f>
        <v>8359.27</v>
      </c>
      <c r="N734" s="3">
        <v>19</v>
      </c>
      <c r="O734" s="3">
        <f>Data[[#This Row],[Total_Price]]*(1-Data[[#This Row],[Discount]]/100)</f>
        <v>6771.0087000000012</v>
      </c>
      <c r="P734" t="s">
        <v>33</v>
      </c>
      <c r="Q734" t="s">
        <v>21</v>
      </c>
      <c r="R734">
        <v>5</v>
      </c>
      <c r="S734">
        <v>4</v>
      </c>
      <c r="T734" s="2">
        <f>SUMIF(Q:Q,Data[[#This Row],[Order_Status]],O:O)</f>
        <v>40477276.296199858</v>
      </c>
    </row>
    <row r="735" spans="1:20" x14ac:dyDescent="0.3">
      <c r="A735" s="3">
        <v>500734</v>
      </c>
      <c r="B735" s="3">
        <v>11143</v>
      </c>
      <c r="C735" s="1">
        <v>46039</v>
      </c>
      <c r="D735" s="3">
        <v>32</v>
      </c>
      <c r="E735" t="s">
        <v>26</v>
      </c>
      <c r="F735" t="s">
        <v>67</v>
      </c>
      <c r="G735" t="s">
        <v>235</v>
      </c>
      <c r="H735" t="s">
        <v>30</v>
      </c>
      <c r="I735" t="s">
        <v>76</v>
      </c>
      <c r="J735" t="s">
        <v>77</v>
      </c>
      <c r="K735">
        <v>1</v>
      </c>
      <c r="L735" s="3">
        <v>58056.4</v>
      </c>
      <c r="M735" s="3">
        <f>Data[[#This Row],[Quantity]]*Data[[#This Row],[Unit_Price]]</f>
        <v>58056.4</v>
      </c>
      <c r="N735" s="3">
        <v>4</v>
      </c>
      <c r="O735" s="3">
        <f>Data[[#This Row],[Total_Price]]*(1-Data[[#This Row],[Discount]]/100)</f>
        <v>55734.144</v>
      </c>
      <c r="P735" t="s">
        <v>20</v>
      </c>
      <c r="Q735" t="s">
        <v>21</v>
      </c>
      <c r="R735">
        <v>5</v>
      </c>
      <c r="S735">
        <v>5</v>
      </c>
      <c r="T735" s="2">
        <f>SUMIF(Q:Q,Data[[#This Row],[Order_Status]],O:O)</f>
        <v>40477276.296199858</v>
      </c>
    </row>
    <row r="736" spans="1:20" x14ac:dyDescent="0.3">
      <c r="A736" s="3">
        <v>500735</v>
      </c>
      <c r="B736" s="3">
        <v>10234</v>
      </c>
      <c r="C736" s="1">
        <v>46032</v>
      </c>
      <c r="D736" s="3">
        <v>27</v>
      </c>
      <c r="E736" t="s">
        <v>26</v>
      </c>
      <c r="F736" t="s">
        <v>16</v>
      </c>
      <c r="G736" t="s">
        <v>228</v>
      </c>
      <c r="H736" t="s">
        <v>17</v>
      </c>
      <c r="I736" t="s">
        <v>89</v>
      </c>
      <c r="J736" t="s">
        <v>115</v>
      </c>
      <c r="K736">
        <v>1</v>
      </c>
      <c r="L736" s="3">
        <v>28.87</v>
      </c>
      <c r="M736" s="3">
        <f>Data[[#This Row],[Quantity]]*Data[[#This Row],[Unit_Price]]</f>
        <v>28.87</v>
      </c>
      <c r="N736" s="3">
        <v>28</v>
      </c>
      <c r="O736" s="3">
        <f>Data[[#This Row],[Total_Price]]*(1-Data[[#This Row],[Discount]]/100)</f>
        <v>20.7864</v>
      </c>
      <c r="P736" t="s">
        <v>51</v>
      </c>
      <c r="Q736" t="s">
        <v>21</v>
      </c>
      <c r="R736">
        <v>4</v>
      </c>
      <c r="S736">
        <v>3</v>
      </c>
      <c r="T736" s="2">
        <f>SUMIF(Q:Q,Data[[#This Row],[Order_Status]],O:O)</f>
        <v>40477276.296199858</v>
      </c>
    </row>
    <row r="737" spans="1:20" x14ac:dyDescent="0.3">
      <c r="A737" s="3">
        <v>500736</v>
      </c>
      <c r="B737" s="3">
        <v>10257</v>
      </c>
      <c r="C737" s="1">
        <v>45793</v>
      </c>
      <c r="D737" s="3">
        <v>48</v>
      </c>
      <c r="E737" t="s">
        <v>15</v>
      </c>
      <c r="F737" t="s">
        <v>16</v>
      </c>
      <c r="G737" t="s">
        <v>228</v>
      </c>
      <c r="H737" t="s">
        <v>35</v>
      </c>
      <c r="I737" t="s">
        <v>112</v>
      </c>
      <c r="J737" t="s">
        <v>113</v>
      </c>
      <c r="K737">
        <v>2</v>
      </c>
      <c r="L737" s="3">
        <v>6770.06</v>
      </c>
      <c r="M737" s="3">
        <f>Data[[#This Row],[Quantity]]*Data[[#This Row],[Unit_Price]]</f>
        <v>13540.12</v>
      </c>
      <c r="N737" s="3">
        <v>12</v>
      </c>
      <c r="O737" s="3">
        <f>Data[[#This Row],[Total_Price]]*(1-Data[[#This Row],[Discount]]/100)</f>
        <v>11915.305600000002</v>
      </c>
      <c r="P737" t="s">
        <v>20</v>
      </c>
      <c r="Q737" t="s">
        <v>21</v>
      </c>
      <c r="R737">
        <v>5</v>
      </c>
      <c r="S737">
        <v>2</v>
      </c>
      <c r="T737" s="2">
        <f>SUMIF(Q:Q,Data[[#This Row],[Order_Status]],O:O)</f>
        <v>40477276.296199858</v>
      </c>
    </row>
    <row r="738" spans="1:20" x14ac:dyDescent="0.3">
      <c r="A738" s="3">
        <v>500737</v>
      </c>
      <c r="B738" s="3">
        <v>10039</v>
      </c>
      <c r="C738" s="1">
        <v>45920</v>
      </c>
      <c r="D738" s="3">
        <v>19</v>
      </c>
      <c r="E738" t="s">
        <v>135</v>
      </c>
      <c r="F738" t="s">
        <v>42</v>
      </c>
      <c r="G738" t="s">
        <v>230</v>
      </c>
      <c r="H738" t="s">
        <v>83</v>
      </c>
      <c r="I738" t="s">
        <v>141</v>
      </c>
      <c r="J738" t="s">
        <v>183</v>
      </c>
      <c r="K738">
        <v>1</v>
      </c>
      <c r="L738" s="3">
        <v>758.41</v>
      </c>
      <c r="M738" s="3">
        <f>Data[[#This Row],[Quantity]]*Data[[#This Row],[Unit_Price]]</f>
        <v>758.41</v>
      </c>
      <c r="N738" s="3">
        <v>26</v>
      </c>
      <c r="O738" s="3">
        <f>Data[[#This Row],[Total_Price]]*(1-Data[[#This Row],[Discount]]/100)</f>
        <v>561.22339999999997</v>
      </c>
      <c r="P738" t="s">
        <v>51</v>
      </c>
      <c r="Q738" t="s">
        <v>21</v>
      </c>
      <c r="R738">
        <v>4</v>
      </c>
      <c r="S738">
        <v>3</v>
      </c>
      <c r="T738" s="2">
        <f>SUMIF(Q:Q,Data[[#This Row],[Order_Status]],O:O)</f>
        <v>40477276.296199858</v>
      </c>
    </row>
    <row r="739" spans="1:20" x14ac:dyDescent="0.3">
      <c r="A739" s="3">
        <v>500738</v>
      </c>
      <c r="B739" s="3">
        <v>10190</v>
      </c>
      <c r="C739" s="1">
        <v>45882</v>
      </c>
      <c r="D739" s="3">
        <v>17</v>
      </c>
      <c r="E739" t="s">
        <v>15</v>
      </c>
      <c r="F739" t="s">
        <v>58</v>
      </c>
      <c r="G739" t="s">
        <v>244</v>
      </c>
      <c r="H739" t="s">
        <v>85</v>
      </c>
      <c r="I739" t="s">
        <v>86</v>
      </c>
      <c r="J739" t="s">
        <v>160</v>
      </c>
      <c r="K739">
        <v>1</v>
      </c>
      <c r="L739" s="3">
        <v>700.51</v>
      </c>
      <c r="M739" s="3">
        <f>Data[[#This Row],[Quantity]]*Data[[#This Row],[Unit_Price]]</f>
        <v>700.51</v>
      </c>
      <c r="N739" s="3">
        <v>20</v>
      </c>
      <c r="O739" s="3">
        <f>Data[[#This Row],[Total_Price]]*(1-Data[[#This Row],[Discount]]/100)</f>
        <v>560.40800000000002</v>
      </c>
      <c r="P739" t="s">
        <v>20</v>
      </c>
      <c r="Q739" t="s">
        <v>21</v>
      </c>
      <c r="R739">
        <v>5</v>
      </c>
      <c r="S739">
        <v>5</v>
      </c>
      <c r="T739" s="2">
        <f>SUMIF(Q:Q,Data[[#This Row],[Order_Status]],O:O)</f>
        <v>40477276.296199858</v>
      </c>
    </row>
    <row r="740" spans="1:20" x14ac:dyDescent="0.3">
      <c r="A740" s="3">
        <v>500739</v>
      </c>
      <c r="B740" s="3">
        <v>10185</v>
      </c>
      <c r="C740" s="1">
        <v>46179</v>
      </c>
      <c r="D740" s="3">
        <v>32</v>
      </c>
      <c r="E740" t="s">
        <v>26</v>
      </c>
      <c r="F740" t="s">
        <v>55</v>
      </c>
      <c r="G740" t="s">
        <v>246</v>
      </c>
      <c r="H740" t="s">
        <v>23</v>
      </c>
      <c r="I740" t="s">
        <v>59</v>
      </c>
      <c r="J740" t="s">
        <v>122</v>
      </c>
      <c r="K740">
        <v>1</v>
      </c>
      <c r="L740" s="3">
        <v>1811.05</v>
      </c>
      <c r="M740" s="3">
        <f>Data[[#This Row],[Quantity]]*Data[[#This Row],[Unit_Price]]</f>
        <v>1811.05</v>
      </c>
      <c r="N740" s="3">
        <v>25</v>
      </c>
      <c r="O740" s="3">
        <f>Data[[#This Row],[Total_Price]]*(1-Data[[#This Row],[Discount]]/100)</f>
        <v>1358.2874999999999</v>
      </c>
      <c r="P740" t="s">
        <v>20</v>
      </c>
      <c r="Q740" t="s">
        <v>21</v>
      </c>
      <c r="R740">
        <v>5</v>
      </c>
      <c r="S740">
        <v>5</v>
      </c>
      <c r="T740" s="2">
        <f>SUMIF(Q:Q,Data[[#This Row],[Order_Status]],O:O)</f>
        <v>40477276.296199858</v>
      </c>
    </row>
    <row r="741" spans="1:20" x14ac:dyDescent="0.3">
      <c r="A741" s="3">
        <v>500740</v>
      </c>
      <c r="B741" s="3">
        <v>10394</v>
      </c>
      <c r="C741" s="1">
        <v>46251</v>
      </c>
      <c r="D741" s="3">
        <v>54</v>
      </c>
      <c r="E741" t="s">
        <v>26</v>
      </c>
      <c r="F741" t="s">
        <v>34</v>
      </c>
      <c r="G741" t="s">
        <v>243</v>
      </c>
      <c r="H741" t="s">
        <v>17</v>
      </c>
      <c r="I741" t="s">
        <v>89</v>
      </c>
      <c r="J741" t="s">
        <v>90</v>
      </c>
      <c r="K741">
        <v>2</v>
      </c>
      <c r="L741" s="3">
        <v>158.5</v>
      </c>
      <c r="M741" s="3">
        <f>Data[[#This Row],[Quantity]]*Data[[#This Row],[Unit_Price]]</f>
        <v>317</v>
      </c>
      <c r="N741" s="3">
        <v>3</v>
      </c>
      <c r="O741" s="3">
        <f>Data[[#This Row],[Total_Price]]*(1-Data[[#This Row],[Discount]]/100)</f>
        <v>307.49</v>
      </c>
      <c r="P741" t="s">
        <v>33</v>
      </c>
      <c r="Q741" t="s">
        <v>21</v>
      </c>
      <c r="R741">
        <v>4</v>
      </c>
      <c r="S741">
        <v>2</v>
      </c>
      <c r="T741" s="2">
        <f>SUMIF(Q:Q,Data[[#This Row],[Order_Status]],O:O)</f>
        <v>40477276.296199858</v>
      </c>
    </row>
    <row r="742" spans="1:20" x14ac:dyDescent="0.3">
      <c r="A742" s="3">
        <v>500741</v>
      </c>
      <c r="B742" s="3">
        <v>11159</v>
      </c>
      <c r="C742" s="1">
        <v>45768</v>
      </c>
      <c r="D742" s="3">
        <v>45</v>
      </c>
      <c r="E742" t="s">
        <v>26</v>
      </c>
      <c r="F742" t="s">
        <v>61</v>
      </c>
      <c r="G742" t="s">
        <v>239</v>
      </c>
      <c r="H742" t="s">
        <v>48</v>
      </c>
      <c r="I742" t="s">
        <v>49</v>
      </c>
      <c r="J742" t="s">
        <v>138</v>
      </c>
      <c r="K742">
        <v>1</v>
      </c>
      <c r="L742" s="3">
        <v>771.7</v>
      </c>
      <c r="M742" s="3">
        <f>Data[[#This Row],[Quantity]]*Data[[#This Row],[Unit_Price]]</f>
        <v>771.7</v>
      </c>
      <c r="N742" s="3">
        <v>19</v>
      </c>
      <c r="O742" s="3">
        <f>Data[[#This Row],[Total_Price]]*(1-Data[[#This Row],[Discount]]/100)</f>
        <v>625.07700000000011</v>
      </c>
      <c r="P742" t="s">
        <v>51</v>
      </c>
      <c r="Q742" t="s">
        <v>21</v>
      </c>
      <c r="R742">
        <v>4</v>
      </c>
      <c r="S742">
        <v>4</v>
      </c>
      <c r="T742" s="2">
        <f>SUMIF(Q:Q,Data[[#This Row],[Order_Status]],O:O)</f>
        <v>40477276.296199858</v>
      </c>
    </row>
    <row r="743" spans="1:20" x14ac:dyDescent="0.3">
      <c r="A743" s="3">
        <v>500742</v>
      </c>
      <c r="B743" s="3">
        <v>10903</v>
      </c>
      <c r="C743" s="1">
        <v>45788</v>
      </c>
      <c r="D743" s="3">
        <v>34</v>
      </c>
      <c r="E743" t="s">
        <v>15</v>
      </c>
      <c r="F743" t="s">
        <v>57</v>
      </c>
      <c r="G743" t="s">
        <v>233</v>
      </c>
      <c r="H743" t="s">
        <v>23</v>
      </c>
      <c r="I743" t="s">
        <v>24</v>
      </c>
      <c r="J743" t="s">
        <v>25</v>
      </c>
      <c r="K743">
        <v>1</v>
      </c>
      <c r="L743" s="3">
        <v>1765.28</v>
      </c>
      <c r="M743" s="3">
        <f>Data[[#This Row],[Quantity]]*Data[[#This Row],[Unit_Price]]</f>
        <v>1765.28</v>
      </c>
      <c r="N743" s="3">
        <v>27</v>
      </c>
      <c r="O743" s="3">
        <f>Data[[#This Row],[Total_Price]]*(1-Data[[#This Row],[Discount]]/100)</f>
        <v>1288.6543999999999</v>
      </c>
      <c r="P743" t="s">
        <v>51</v>
      </c>
      <c r="Q743" t="s">
        <v>21</v>
      </c>
      <c r="R743">
        <v>4</v>
      </c>
      <c r="S743">
        <v>3</v>
      </c>
      <c r="T743" s="2">
        <f>SUMIF(Q:Q,Data[[#This Row],[Order_Status]],O:O)</f>
        <v>40477276.296199858</v>
      </c>
    </row>
    <row r="744" spans="1:20" x14ac:dyDescent="0.3">
      <c r="A744" s="3">
        <v>500743</v>
      </c>
      <c r="B744" s="3">
        <v>11343</v>
      </c>
      <c r="C744" s="1">
        <v>46167</v>
      </c>
      <c r="D744" s="3">
        <v>39</v>
      </c>
      <c r="E744" t="s">
        <v>15</v>
      </c>
      <c r="F744" t="s">
        <v>67</v>
      </c>
      <c r="G744" t="s">
        <v>235</v>
      </c>
      <c r="H744" t="s">
        <v>48</v>
      </c>
      <c r="I744" t="s">
        <v>79</v>
      </c>
      <c r="J744" t="s">
        <v>158</v>
      </c>
      <c r="K744">
        <v>2</v>
      </c>
      <c r="L744" s="3">
        <v>508.84</v>
      </c>
      <c r="M744" s="3">
        <f>Data[[#This Row],[Quantity]]*Data[[#This Row],[Unit_Price]]</f>
        <v>1017.68</v>
      </c>
      <c r="N744" s="3">
        <v>3</v>
      </c>
      <c r="O744" s="3">
        <f>Data[[#This Row],[Total_Price]]*(1-Data[[#This Row],[Discount]]/100)</f>
        <v>987.14959999999996</v>
      </c>
      <c r="P744" t="s">
        <v>20</v>
      </c>
      <c r="Q744" t="s">
        <v>21</v>
      </c>
      <c r="R744">
        <v>4</v>
      </c>
      <c r="S744">
        <v>2</v>
      </c>
      <c r="T744" s="2">
        <f>SUMIF(Q:Q,Data[[#This Row],[Order_Status]],O:O)</f>
        <v>40477276.296199858</v>
      </c>
    </row>
    <row r="745" spans="1:20" x14ac:dyDescent="0.3">
      <c r="A745" s="3">
        <v>500744</v>
      </c>
      <c r="B745" s="3">
        <v>10627</v>
      </c>
      <c r="C745" s="1">
        <v>46094</v>
      </c>
      <c r="D745" s="3">
        <v>23</v>
      </c>
      <c r="E745" t="s">
        <v>26</v>
      </c>
      <c r="F745" t="s">
        <v>34</v>
      </c>
      <c r="G745" t="s">
        <v>243</v>
      </c>
      <c r="H745" t="s">
        <v>23</v>
      </c>
      <c r="I745" t="s">
        <v>59</v>
      </c>
      <c r="J745" t="s">
        <v>146</v>
      </c>
      <c r="K745">
        <v>3</v>
      </c>
      <c r="L745" s="3">
        <v>1661</v>
      </c>
      <c r="M745" s="3">
        <f>Data[[#This Row],[Quantity]]*Data[[#This Row],[Unit_Price]]</f>
        <v>4983</v>
      </c>
      <c r="N745" s="3">
        <v>22</v>
      </c>
      <c r="O745" s="3">
        <f>Data[[#This Row],[Total_Price]]*(1-Data[[#This Row],[Discount]]/100)</f>
        <v>3886.7400000000002</v>
      </c>
      <c r="P745" t="s">
        <v>41</v>
      </c>
      <c r="Q745" t="s">
        <v>21</v>
      </c>
      <c r="R745">
        <v>3</v>
      </c>
      <c r="S745">
        <v>6</v>
      </c>
      <c r="T745" s="2">
        <f>SUMIF(Q:Q,Data[[#This Row],[Order_Status]],O:O)</f>
        <v>40477276.296199858</v>
      </c>
    </row>
    <row r="746" spans="1:20" x14ac:dyDescent="0.3">
      <c r="A746" s="3">
        <v>500745</v>
      </c>
      <c r="B746" s="3">
        <v>10646</v>
      </c>
      <c r="C746" s="1">
        <v>46191</v>
      </c>
      <c r="D746" s="3">
        <v>31</v>
      </c>
      <c r="E746" t="s">
        <v>26</v>
      </c>
      <c r="F746" t="s">
        <v>45</v>
      </c>
      <c r="G746" t="s">
        <v>243</v>
      </c>
      <c r="H746" t="s">
        <v>35</v>
      </c>
      <c r="I746" t="s">
        <v>53</v>
      </c>
      <c r="J746" t="s">
        <v>114</v>
      </c>
      <c r="K746">
        <v>3</v>
      </c>
      <c r="L746" s="3">
        <v>936.97</v>
      </c>
      <c r="M746" s="3">
        <f>Data[[#This Row],[Quantity]]*Data[[#This Row],[Unit_Price]]</f>
        <v>2810.91</v>
      </c>
      <c r="N746" s="3">
        <v>27</v>
      </c>
      <c r="O746" s="3">
        <f>Data[[#This Row],[Total_Price]]*(1-Data[[#This Row],[Discount]]/100)</f>
        <v>2051.9642999999996</v>
      </c>
      <c r="P746" t="s">
        <v>20</v>
      </c>
      <c r="Q746" t="s">
        <v>66</v>
      </c>
      <c r="R746">
        <v>5</v>
      </c>
      <c r="S746">
        <v>0</v>
      </c>
      <c r="T746" s="2">
        <f>SUMIF(Q:Q,Data[[#This Row],[Order_Status]],O:O)</f>
        <v>3077928.2320000008</v>
      </c>
    </row>
    <row r="747" spans="1:20" x14ac:dyDescent="0.3">
      <c r="A747" s="3">
        <v>500746</v>
      </c>
      <c r="B747" s="3">
        <v>10680</v>
      </c>
      <c r="C747" s="1">
        <v>45662</v>
      </c>
      <c r="D747" s="3">
        <v>48</v>
      </c>
      <c r="E747" t="s">
        <v>26</v>
      </c>
      <c r="F747" t="s">
        <v>67</v>
      </c>
      <c r="G747" t="s">
        <v>235</v>
      </c>
      <c r="H747" t="s">
        <v>17</v>
      </c>
      <c r="I747" t="s">
        <v>62</v>
      </c>
      <c r="J747" t="s">
        <v>101</v>
      </c>
      <c r="K747">
        <v>2</v>
      </c>
      <c r="L747" s="3">
        <v>155.65</v>
      </c>
      <c r="M747" s="3">
        <f>Data[[#This Row],[Quantity]]*Data[[#This Row],[Unit_Price]]</f>
        <v>311.3</v>
      </c>
      <c r="N747" s="3">
        <v>29</v>
      </c>
      <c r="O747" s="3">
        <f>Data[[#This Row],[Total_Price]]*(1-Data[[#This Row],[Discount]]/100)</f>
        <v>221.023</v>
      </c>
      <c r="P747" t="s">
        <v>41</v>
      </c>
      <c r="Q747" t="s">
        <v>21</v>
      </c>
      <c r="R747">
        <v>4</v>
      </c>
      <c r="S747">
        <v>4</v>
      </c>
      <c r="T747" s="2">
        <f>SUMIF(Q:Q,Data[[#This Row],[Order_Status]],O:O)</f>
        <v>40477276.296199858</v>
      </c>
    </row>
    <row r="748" spans="1:20" x14ac:dyDescent="0.3">
      <c r="A748" s="3">
        <v>500747</v>
      </c>
      <c r="B748" s="3">
        <v>10954</v>
      </c>
      <c r="C748" s="1">
        <v>46172</v>
      </c>
      <c r="D748" s="3">
        <v>50</v>
      </c>
      <c r="E748" t="s">
        <v>15</v>
      </c>
      <c r="F748" t="s">
        <v>57</v>
      </c>
      <c r="G748" t="s">
        <v>233</v>
      </c>
      <c r="H748" t="s">
        <v>35</v>
      </c>
      <c r="I748" t="s">
        <v>53</v>
      </c>
      <c r="J748" t="s">
        <v>123</v>
      </c>
      <c r="K748">
        <v>1</v>
      </c>
      <c r="L748" s="3">
        <v>1218.43</v>
      </c>
      <c r="M748" s="3">
        <f>Data[[#This Row],[Quantity]]*Data[[#This Row],[Unit_Price]]</f>
        <v>1218.43</v>
      </c>
      <c r="N748" s="3">
        <v>18</v>
      </c>
      <c r="O748" s="3">
        <f>Data[[#This Row],[Total_Price]]*(1-Data[[#This Row],[Discount]]/100)</f>
        <v>999.11260000000016</v>
      </c>
      <c r="P748" t="s">
        <v>51</v>
      </c>
      <c r="Q748" t="s">
        <v>21</v>
      </c>
      <c r="R748">
        <v>3</v>
      </c>
      <c r="S748">
        <v>3</v>
      </c>
      <c r="T748" s="2">
        <f>SUMIF(Q:Q,Data[[#This Row],[Order_Status]],O:O)</f>
        <v>40477276.296199858</v>
      </c>
    </row>
    <row r="749" spans="1:20" x14ac:dyDescent="0.3">
      <c r="A749" s="3">
        <v>500748</v>
      </c>
      <c r="B749" s="3">
        <v>11369</v>
      </c>
      <c r="C749" s="1">
        <v>45995</v>
      </c>
      <c r="D749" s="3">
        <v>29</v>
      </c>
      <c r="E749" t="s">
        <v>26</v>
      </c>
      <c r="F749" t="s">
        <v>57</v>
      </c>
      <c r="G749" t="s">
        <v>233</v>
      </c>
      <c r="H749" t="s">
        <v>30</v>
      </c>
      <c r="I749" t="s">
        <v>46</v>
      </c>
      <c r="J749" t="s">
        <v>143</v>
      </c>
      <c r="K749">
        <v>1</v>
      </c>
      <c r="L749" s="3">
        <v>3618.57</v>
      </c>
      <c r="M749" s="3">
        <f>Data[[#This Row],[Quantity]]*Data[[#This Row],[Unit_Price]]</f>
        <v>3618.57</v>
      </c>
      <c r="N749" s="3">
        <v>13</v>
      </c>
      <c r="O749" s="3">
        <f>Data[[#This Row],[Total_Price]]*(1-Data[[#This Row],[Discount]]/100)</f>
        <v>3148.1559000000002</v>
      </c>
      <c r="P749" t="s">
        <v>33</v>
      </c>
      <c r="Q749" t="s">
        <v>21</v>
      </c>
      <c r="R749">
        <v>5</v>
      </c>
      <c r="S749">
        <v>3</v>
      </c>
      <c r="T749" s="2">
        <f>SUMIF(Q:Q,Data[[#This Row],[Order_Status]],O:O)</f>
        <v>40477276.296199858</v>
      </c>
    </row>
    <row r="750" spans="1:20" x14ac:dyDescent="0.3">
      <c r="A750" s="3">
        <v>500749</v>
      </c>
      <c r="B750" s="3">
        <v>10473</v>
      </c>
      <c r="C750" s="1">
        <v>45772</v>
      </c>
      <c r="D750" s="3">
        <v>17</v>
      </c>
      <c r="E750" t="s">
        <v>26</v>
      </c>
      <c r="F750" t="s">
        <v>61</v>
      </c>
      <c r="G750" t="s">
        <v>239</v>
      </c>
      <c r="H750" t="s">
        <v>30</v>
      </c>
      <c r="I750" t="s">
        <v>76</v>
      </c>
      <c r="J750" t="s">
        <v>144</v>
      </c>
      <c r="K750">
        <v>1</v>
      </c>
      <c r="L750" s="3">
        <v>59721.22</v>
      </c>
      <c r="M750" s="3">
        <f>Data[[#This Row],[Quantity]]*Data[[#This Row],[Unit_Price]]</f>
        <v>59721.22</v>
      </c>
      <c r="N750" s="3">
        <v>21</v>
      </c>
      <c r="O750" s="3">
        <f>Data[[#This Row],[Total_Price]]*(1-Data[[#This Row],[Discount]]/100)</f>
        <v>47179.763800000001</v>
      </c>
      <c r="P750" t="s">
        <v>20</v>
      </c>
      <c r="Q750" t="s">
        <v>21</v>
      </c>
      <c r="R750">
        <v>2</v>
      </c>
      <c r="S750">
        <v>5</v>
      </c>
      <c r="T750" s="2">
        <f>SUMIF(Q:Q,Data[[#This Row],[Order_Status]],O:O)</f>
        <v>40477276.296199858</v>
      </c>
    </row>
    <row r="751" spans="1:20" x14ac:dyDescent="0.3">
      <c r="A751" s="3">
        <v>500750</v>
      </c>
      <c r="B751" s="3">
        <v>10484</v>
      </c>
      <c r="C751" s="1">
        <v>45673</v>
      </c>
      <c r="D751" s="3">
        <v>36</v>
      </c>
      <c r="E751" t="s">
        <v>15</v>
      </c>
      <c r="F751" t="s">
        <v>57</v>
      </c>
      <c r="G751" t="s">
        <v>233</v>
      </c>
      <c r="H751" t="s">
        <v>83</v>
      </c>
      <c r="I751" t="s">
        <v>162</v>
      </c>
      <c r="J751" t="s">
        <v>197</v>
      </c>
      <c r="K751">
        <v>2</v>
      </c>
      <c r="L751" s="3">
        <v>285.85000000000002</v>
      </c>
      <c r="M751" s="3">
        <f>Data[[#This Row],[Quantity]]*Data[[#This Row],[Unit_Price]]</f>
        <v>571.70000000000005</v>
      </c>
      <c r="N751" s="3">
        <v>18</v>
      </c>
      <c r="O751" s="3">
        <f>Data[[#This Row],[Total_Price]]*(1-Data[[#This Row],[Discount]]/100)</f>
        <v>468.7940000000001</v>
      </c>
      <c r="P751" t="s">
        <v>33</v>
      </c>
      <c r="Q751" t="s">
        <v>21</v>
      </c>
      <c r="R751">
        <v>5</v>
      </c>
      <c r="S751">
        <v>1</v>
      </c>
      <c r="T751" s="2">
        <f>SUMIF(Q:Q,Data[[#This Row],[Order_Status]],O:O)</f>
        <v>40477276.296199858</v>
      </c>
    </row>
    <row r="752" spans="1:20" x14ac:dyDescent="0.3">
      <c r="A752" s="3">
        <v>500751</v>
      </c>
      <c r="B752" s="3">
        <v>11219</v>
      </c>
      <c r="C752" s="1">
        <v>45722</v>
      </c>
      <c r="D752" s="3">
        <v>25</v>
      </c>
      <c r="E752" t="s">
        <v>15</v>
      </c>
      <c r="F752" t="s">
        <v>73</v>
      </c>
      <c r="G752" t="s">
        <v>229</v>
      </c>
      <c r="H752" t="s">
        <v>30</v>
      </c>
      <c r="I752" t="s">
        <v>31</v>
      </c>
      <c r="J752" t="s">
        <v>94</v>
      </c>
      <c r="K752">
        <v>2</v>
      </c>
      <c r="L752" s="3">
        <v>39163.14</v>
      </c>
      <c r="M752" s="3">
        <f>Data[[#This Row],[Quantity]]*Data[[#This Row],[Unit_Price]]</f>
        <v>78326.28</v>
      </c>
      <c r="N752" s="3">
        <v>21</v>
      </c>
      <c r="O752" s="3">
        <f>Data[[#This Row],[Total_Price]]*(1-Data[[#This Row],[Discount]]/100)</f>
        <v>61877.761200000001</v>
      </c>
      <c r="P752" t="s">
        <v>33</v>
      </c>
      <c r="Q752" t="s">
        <v>21</v>
      </c>
      <c r="R752">
        <v>5</v>
      </c>
      <c r="S752">
        <v>4</v>
      </c>
      <c r="T752" s="2">
        <f>SUMIF(Q:Q,Data[[#This Row],[Order_Status]],O:O)</f>
        <v>40477276.296199858</v>
      </c>
    </row>
    <row r="753" spans="1:20" x14ac:dyDescent="0.3">
      <c r="A753" s="3">
        <v>500752</v>
      </c>
      <c r="B753" s="3">
        <v>10396</v>
      </c>
      <c r="C753" s="1">
        <v>45866</v>
      </c>
      <c r="D753" s="3">
        <v>29</v>
      </c>
      <c r="E753" t="s">
        <v>26</v>
      </c>
      <c r="F753" t="s">
        <v>22</v>
      </c>
      <c r="G753" t="s">
        <v>238</v>
      </c>
      <c r="H753" t="s">
        <v>23</v>
      </c>
      <c r="I753" t="s">
        <v>24</v>
      </c>
      <c r="J753" t="s">
        <v>159</v>
      </c>
      <c r="K753">
        <v>2</v>
      </c>
      <c r="L753" s="3">
        <v>1983.83</v>
      </c>
      <c r="M753" s="3">
        <f>Data[[#This Row],[Quantity]]*Data[[#This Row],[Unit_Price]]</f>
        <v>3967.66</v>
      </c>
      <c r="N753" s="3">
        <v>17</v>
      </c>
      <c r="O753" s="3">
        <f>Data[[#This Row],[Total_Price]]*(1-Data[[#This Row],[Discount]]/100)</f>
        <v>3293.1577999999995</v>
      </c>
      <c r="P753" t="s">
        <v>33</v>
      </c>
      <c r="Q753" t="s">
        <v>21</v>
      </c>
      <c r="R753">
        <v>5</v>
      </c>
      <c r="S753">
        <v>5</v>
      </c>
      <c r="T753" s="2">
        <f>SUMIF(Q:Q,Data[[#This Row],[Order_Status]],O:O)</f>
        <v>40477276.296199858</v>
      </c>
    </row>
    <row r="754" spans="1:20" x14ac:dyDescent="0.3">
      <c r="A754" s="3">
        <v>500753</v>
      </c>
      <c r="B754" s="3">
        <v>11302</v>
      </c>
      <c r="C754" s="1">
        <v>46255</v>
      </c>
      <c r="D754" s="3">
        <v>45</v>
      </c>
      <c r="E754" t="s">
        <v>15</v>
      </c>
      <c r="F754" t="s">
        <v>42</v>
      </c>
      <c r="G754" t="s">
        <v>230</v>
      </c>
      <c r="H754" t="s">
        <v>30</v>
      </c>
      <c r="I754" t="s">
        <v>31</v>
      </c>
      <c r="J754" t="s">
        <v>117</v>
      </c>
      <c r="K754">
        <v>2</v>
      </c>
      <c r="L754" s="3">
        <v>73611</v>
      </c>
      <c r="M754" s="3">
        <f>Data[[#This Row],[Quantity]]*Data[[#This Row],[Unit_Price]]</f>
        <v>147222</v>
      </c>
      <c r="N754" s="3">
        <v>13</v>
      </c>
      <c r="O754" s="3">
        <f>Data[[#This Row],[Total_Price]]*(1-Data[[#This Row],[Discount]]/100)</f>
        <v>128083.14</v>
      </c>
      <c r="P754" t="s">
        <v>33</v>
      </c>
      <c r="Q754" t="s">
        <v>21</v>
      </c>
      <c r="R754">
        <v>5</v>
      </c>
      <c r="S754">
        <v>4</v>
      </c>
      <c r="T754" s="2">
        <f>SUMIF(Q:Q,Data[[#This Row],[Order_Status]],O:O)</f>
        <v>40477276.296199858</v>
      </c>
    </row>
    <row r="755" spans="1:20" x14ac:dyDescent="0.3">
      <c r="A755" s="3">
        <v>500754</v>
      </c>
      <c r="B755" s="3">
        <v>10727</v>
      </c>
      <c r="C755" s="1">
        <v>46025</v>
      </c>
      <c r="D755" s="3">
        <v>34</v>
      </c>
      <c r="E755" t="s">
        <v>26</v>
      </c>
      <c r="F755" t="s">
        <v>145</v>
      </c>
      <c r="G755" t="s">
        <v>243</v>
      </c>
      <c r="H755" t="s">
        <v>35</v>
      </c>
      <c r="I755" t="s">
        <v>112</v>
      </c>
      <c r="J755" t="s">
        <v>147</v>
      </c>
      <c r="K755">
        <v>2</v>
      </c>
      <c r="L755" s="3">
        <v>6163.6</v>
      </c>
      <c r="M755" s="3">
        <f>Data[[#This Row],[Quantity]]*Data[[#This Row],[Unit_Price]]</f>
        <v>12327.2</v>
      </c>
      <c r="N755" s="3">
        <v>30</v>
      </c>
      <c r="O755" s="3">
        <f>Data[[#This Row],[Total_Price]]*(1-Data[[#This Row],[Discount]]/100)</f>
        <v>8629.0399999999991</v>
      </c>
      <c r="P755" t="s">
        <v>33</v>
      </c>
      <c r="Q755" t="s">
        <v>21</v>
      </c>
      <c r="R755">
        <v>4</v>
      </c>
      <c r="S755">
        <v>5</v>
      </c>
      <c r="T755" s="2">
        <f>SUMIF(Q:Q,Data[[#This Row],[Order_Status]],O:O)</f>
        <v>40477276.296199858</v>
      </c>
    </row>
    <row r="756" spans="1:20" x14ac:dyDescent="0.3">
      <c r="A756" s="3">
        <v>500755</v>
      </c>
      <c r="B756" s="3">
        <v>10099</v>
      </c>
      <c r="C756" s="1">
        <v>45898</v>
      </c>
      <c r="D756" s="3">
        <v>34</v>
      </c>
      <c r="E756" t="s">
        <v>15</v>
      </c>
      <c r="F756" t="s">
        <v>52</v>
      </c>
      <c r="G756" t="s">
        <v>240</v>
      </c>
      <c r="H756" t="s">
        <v>23</v>
      </c>
      <c r="I756" t="s">
        <v>24</v>
      </c>
      <c r="J756" t="s">
        <v>25</v>
      </c>
      <c r="K756">
        <v>3</v>
      </c>
      <c r="L756" s="3">
        <v>1825.93</v>
      </c>
      <c r="M756" s="3">
        <f>Data[[#This Row],[Quantity]]*Data[[#This Row],[Unit_Price]]</f>
        <v>5477.79</v>
      </c>
      <c r="N756" s="3">
        <v>9</v>
      </c>
      <c r="O756" s="3">
        <f>Data[[#This Row],[Total_Price]]*(1-Data[[#This Row],[Discount]]/100)</f>
        <v>4984.7889000000005</v>
      </c>
      <c r="P756" t="s">
        <v>81</v>
      </c>
      <c r="Q756" t="s">
        <v>21</v>
      </c>
      <c r="R756">
        <v>4</v>
      </c>
      <c r="S756">
        <v>3</v>
      </c>
      <c r="T756" s="2">
        <f>SUMIF(Q:Q,Data[[#This Row],[Order_Status]],O:O)</f>
        <v>40477276.296199858</v>
      </c>
    </row>
    <row r="757" spans="1:20" x14ac:dyDescent="0.3">
      <c r="A757" s="3">
        <v>500756</v>
      </c>
      <c r="B757" s="3">
        <v>11356</v>
      </c>
      <c r="C757" s="1">
        <v>46110</v>
      </c>
      <c r="D757" s="3">
        <v>15</v>
      </c>
      <c r="E757" t="s">
        <v>15</v>
      </c>
      <c r="F757" t="s">
        <v>69</v>
      </c>
      <c r="G757" t="s">
        <v>228</v>
      </c>
      <c r="H757" t="s">
        <v>85</v>
      </c>
      <c r="I757" t="s">
        <v>86</v>
      </c>
      <c r="J757" t="s">
        <v>87</v>
      </c>
      <c r="K757">
        <v>1</v>
      </c>
      <c r="L757" s="3">
        <v>487.49</v>
      </c>
      <c r="M757" s="3">
        <f>Data[[#This Row],[Quantity]]*Data[[#This Row],[Unit_Price]]</f>
        <v>487.49</v>
      </c>
      <c r="N757" s="3">
        <v>17</v>
      </c>
      <c r="O757" s="3">
        <f>Data[[#This Row],[Total_Price]]*(1-Data[[#This Row],[Discount]]/100)</f>
        <v>404.61669999999998</v>
      </c>
      <c r="P757" t="s">
        <v>81</v>
      </c>
      <c r="Q757" t="s">
        <v>66</v>
      </c>
      <c r="R757">
        <v>3</v>
      </c>
      <c r="S757">
        <v>0</v>
      </c>
      <c r="T757" s="2">
        <f>SUMIF(Q:Q,Data[[#This Row],[Order_Status]],O:O)</f>
        <v>3077928.2320000008</v>
      </c>
    </row>
    <row r="758" spans="1:20" x14ac:dyDescent="0.3">
      <c r="A758" s="3">
        <v>500757</v>
      </c>
      <c r="B758" s="3">
        <v>11333</v>
      </c>
      <c r="C758" s="1">
        <v>46035</v>
      </c>
      <c r="D758" s="3">
        <v>32</v>
      </c>
      <c r="E758" t="s">
        <v>26</v>
      </c>
      <c r="F758" t="s">
        <v>107</v>
      </c>
      <c r="G758" t="s">
        <v>231</v>
      </c>
      <c r="H758" t="s">
        <v>48</v>
      </c>
      <c r="I758" t="s">
        <v>124</v>
      </c>
      <c r="J758" t="s">
        <v>148</v>
      </c>
      <c r="K758">
        <v>2</v>
      </c>
      <c r="L758" s="3">
        <v>626.29999999999995</v>
      </c>
      <c r="M758" s="3">
        <f>Data[[#This Row],[Quantity]]*Data[[#This Row],[Unit_Price]]</f>
        <v>1252.5999999999999</v>
      </c>
      <c r="N758" s="3">
        <v>15</v>
      </c>
      <c r="O758" s="3">
        <f>Data[[#This Row],[Total_Price]]*(1-Data[[#This Row],[Discount]]/100)</f>
        <v>1064.7099999999998</v>
      </c>
      <c r="P758" t="s">
        <v>20</v>
      </c>
      <c r="Q758" t="s">
        <v>21</v>
      </c>
      <c r="R758">
        <v>4</v>
      </c>
      <c r="S758">
        <v>3</v>
      </c>
      <c r="T758" s="2">
        <f>SUMIF(Q:Q,Data[[#This Row],[Order_Status]],O:O)</f>
        <v>40477276.296199858</v>
      </c>
    </row>
    <row r="759" spans="1:20" x14ac:dyDescent="0.3">
      <c r="A759" s="3">
        <v>500758</v>
      </c>
      <c r="B759" s="3">
        <v>10082</v>
      </c>
      <c r="C759" s="1">
        <v>46194</v>
      </c>
      <c r="D759" s="3">
        <v>38</v>
      </c>
      <c r="E759" t="s">
        <v>26</v>
      </c>
      <c r="F759" t="s">
        <v>58</v>
      </c>
      <c r="G759" t="s">
        <v>244</v>
      </c>
      <c r="H759" t="s">
        <v>85</v>
      </c>
      <c r="I759" t="s">
        <v>166</v>
      </c>
      <c r="J759" t="s">
        <v>196</v>
      </c>
      <c r="K759">
        <v>1</v>
      </c>
      <c r="L759" s="3">
        <v>381.78</v>
      </c>
      <c r="M759" s="3">
        <f>Data[[#This Row],[Quantity]]*Data[[#This Row],[Unit_Price]]</f>
        <v>381.78</v>
      </c>
      <c r="N759" s="3">
        <v>9</v>
      </c>
      <c r="O759" s="3">
        <f>Data[[#This Row],[Total_Price]]*(1-Data[[#This Row],[Discount]]/100)</f>
        <v>347.41980000000001</v>
      </c>
      <c r="P759" t="s">
        <v>51</v>
      </c>
      <c r="Q759" t="s">
        <v>21</v>
      </c>
      <c r="R759">
        <v>5</v>
      </c>
      <c r="S759">
        <v>2</v>
      </c>
      <c r="T759" s="2">
        <f>SUMIF(Q:Q,Data[[#This Row],[Order_Status]],O:O)</f>
        <v>40477276.296199858</v>
      </c>
    </row>
    <row r="760" spans="1:20" x14ac:dyDescent="0.3">
      <c r="A760" s="3">
        <v>500759</v>
      </c>
      <c r="B760" s="3">
        <v>11367</v>
      </c>
      <c r="C760" s="1">
        <v>45754</v>
      </c>
      <c r="D760" s="3">
        <v>34</v>
      </c>
      <c r="E760" t="s">
        <v>15</v>
      </c>
      <c r="F760" t="s">
        <v>57</v>
      </c>
      <c r="G760" t="s">
        <v>233</v>
      </c>
      <c r="H760" t="s">
        <v>85</v>
      </c>
      <c r="I760" t="s">
        <v>170</v>
      </c>
      <c r="J760" t="s">
        <v>199</v>
      </c>
      <c r="K760">
        <v>1</v>
      </c>
      <c r="L760" s="3">
        <v>474.53</v>
      </c>
      <c r="M760" s="3">
        <f>Data[[#This Row],[Quantity]]*Data[[#This Row],[Unit_Price]]</f>
        <v>474.53</v>
      </c>
      <c r="N760" s="3">
        <v>23</v>
      </c>
      <c r="O760" s="3">
        <f>Data[[#This Row],[Total_Price]]*(1-Data[[#This Row],[Discount]]/100)</f>
        <v>365.38810000000001</v>
      </c>
      <c r="P760" t="s">
        <v>41</v>
      </c>
      <c r="Q760" t="s">
        <v>21</v>
      </c>
      <c r="R760">
        <v>3</v>
      </c>
      <c r="S760">
        <v>4</v>
      </c>
      <c r="T760" s="2">
        <f>SUMIF(Q:Q,Data[[#This Row],[Order_Status]],O:O)</f>
        <v>40477276.296199858</v>
      </c>
    </row>
    <row r="761" spans="1:20" x14ac:dyDescent="0.3">
      <c r="A761" s="3">
        <v>500760</v>
      </c>
      <c r="B761" s="3">
        <v>10845</v>
      </c>
      <c r="C761" s="1">
        <v>45681</v>
      </c>
      <c r="D761" s="3">
        <v>36</v>
      </c>
      <c r="E761" t="s">
        <v>26</v>
      </c>
      <c r="F761" t="s">
        <v>22</v>
      </c>
      <c r="G761" t="s">
        <v>238</v>
      </c>
      <c r="H761" t="s">
        <v>23</v>
      </c>
      <c r="I761" t="s">
        <v>28</v>
      </c>
      <c r="J761" t="s">
        <v>43</v>
      </c>
      <c r="K761">
        <v>2</v>
      </c>
      <c r="L761" s="3">
        <v>5261.95</v>
      </c>
      <c r="M761" s="3">
        <f>Data[[#This Row],[Quantity]]*Data[[#This Row],[Unit_Price]]</f>
        <v>10523.9</v>
      </c>
      <c r="N761" s="3">
        <v>4</v>
      </c>
      <c r="O761" s="3">
        <f>Data[[#This Row],[Total_Price]]*(1-Data[[#This Row],[Discount]]/100)</f>
        <v>10102.944</v>
      </c>
      <c r="P761" t="s">
        <v>51</v>
      </c>
      <c r="Q761" t="s">
        <v>21</v>
      </c>
      <c r="R761">
        <v>2</v>
      </c>
      <c r="S761">
        <v>1</v>
      </c>
      <c r="T761" s="2">
        <f>SUMIF(Q:Q,Data[[#This Row],[Order_Status]],O:O)</f>
        <v>40477276.296199858</v>
      </c>
    </row>
    <row r="762" spans="1:20" x14ac:dyDescent="0.3">
      <c r="A762" s="3">
        <v>500761</v>
      </c>
      <c r="B762" s="3">
        <v>10242</v>
      </c>
      <c r="C762" s="1">
        <v>46032</v>
      </c>
      <c r="D762" s="3">
        <v>33</v>
      </c>
      <c r="E762" t="s">
        <v>15</v>
      </c>
      <c r="F762" t="s">
        <v>105</v>
      </c>
      <c r="G762" t="s">
        <v>243</v>
      </c>
      <c r="H762" t="s">
        <v>83</v>
      </c>
      <c r="I762" t="s">
        <v>132</v>
      </c>
      <c r="J762" t="s">
        <v>137</v>
      </c>
      <c r="K762">
        <v>1</v>
      </c>
      <c r="L762" s="3">
        <v>2230.77</v>
      </c>
      <c r="M762" s="3">
        <f>Data[[#This Row],[Quantity]]*Data[[#This Row],[Unit_Price]]</f>
        <v>2230.77</v>
      </c>
      <c r="N762" s="3">
        <v>19</v>
      </c>
      <c r="O762" s="3">
        <f>Data[[#This Row],[Total_Price]]*(1-Data[[#This Row],[Discount]]/100)</f>
        <v>1806.9237000000001</v>
      </c>
      <c r="P762" t="s">
        <v>33</v>
      </c>
      <c r="Q762" t="s">
        <v>21</v>
      </c>
      <c r="R762">
        <v>3</v>
      </c>
      <c r="S762">
        <v>5</v>
      </c>
      <c r="T762" s="2">
        <f>SUMIF(Q:Q,Data[[#This Row],[Order_Status]],O:O)</f>
        <v>40477276.296199858</v>
      </c>
    </row>
    <row r="763" spans="1:20" x14ac:dyDescent="0.3">
      <c r="A763" s="3">
        <v>500762</v>
      </c>
      <c r="B763" s="3">
        <v>10904</v>
      </c>
      <c r="C763" s="1">
        <v>45879</v>
      </c>
      <c r="D763" s="3">
        <v>48</v>
      </c>
      <c r="E763" t="s">
        <v>15</v>
      </c>
      <c r="F763" t="s">
        <v>27</v>
      </c>
      <c r="G763" t="s">
        <v>230</v>
      </c>
      <c r="H763" t="s">
        <v>35</v>
      </c>
      <c r="I763" t="s">
        <v>53</v>
      </c>
      <c r="J763" t="s">
        <v>123</v>
      </c>
      <c r="K763">
        <v>1</v>
      </c>
      <c r="L763" s="3">
        <v>1218.1500000000001</v>
      </c>
      <c r="M763" s="3">
        <f>Data[[#This Row],[Quantity]]*Data[[#This Row],[Unit_Price]]</f>
        <v>1218.1500000000001</v>
      </c>
      <c r="N763" s="3">
        <v>21</v>
      </c>
      <c r="O763" s="3">
        <f>Data[[#This Row],[Total_Price]]*(1-Data[[#This Row],[Discount]]/100)</f>
        <v>962.33850000000007</v>
      </c>
      <c r="P763" t="s">
        <v>33</v>
      </c>
      <c r="Q763" t="s">
        <v>21</v>
      </c>
      <c r="R763">
        <v>4</v>
      </c>
      <c r="S763">
        <v>3</v>
      </c>
      <c r="T763" s="2">
        <f>SUMIF(Q:Q,Data[[#This Row],[Order_Status]],O:O)</f>
        <v>40477276.296199858</v>
      </c>
    </row>
    <row r="764" spans="1:20" x14ac:dyDescent="0.3">
      <c r="A764" s="3">
        <v>500763</v>
      </c>
      <c r="B764" s="3">
        <v>11243</v>
      </c>
      <c r="C764" s="1">
        <v>45934</v>
      </c>
      <c r="D764" s="3">
        <v>28</v>
      </c>
      <c r="E764" t="s">
        <v>26</v>
      </c>
      <c r="F764" t="s">
        <v>73</v>
      </c>
      <c r="G764" t="s">
        <v>229</v>
      </c>
      <c r="H764" t="s">
        <v>17</v>
      </c>
      <c r="I764" t="s">
        <v>74</v>
      </c>
      <c r="J764" t="s">
        <v>192</v>
      </c>
      <c r="K764">
        <v>1</v>
      </c>
      <c r="L764" s="3">
        <v>147.66</v>
      </c>
      <c r="M764" s="3">
        <f>Data[[#This Row],[Quantity]]*Data[[#This Row],[Unit_Price]]</f>
        <v>147.66</v>
      </c>
      <c r="N764" s="3">
        <v>29</v>
      </c>
      <c r="O764" s="3">
        <f>Data[[#This Row],[Total_Price]]*(1-Data[[#This Row],[Discount]]/100)</f>
        <v>104.83859999999999</v>
      </c>
      <c r="P764" t="s">
        <v>51</v>
      </c>
      <c r="Q764" t="s">
        <v>21</v>
      </c>
      <c r="R764">
        <v>4</v>
      </c>
      <c r="S764">
        <v>4</v>
      </c>
      <c r="T764" s="2">
        <f>SUMIF(Q:Q,Data[[#This Row],[Order_Status]],O:O)</f>
        <v>40477276.296199858</v>
      </c>
    </row>
    <row r="765" spans="1:20" x14ac:dyDescent="0.3">
      <c r="A765" s="3">
        <v>500764</v>
      </c>
      <c r="B765" s="3">
        <v>10495</v>
      </c>
      <c r="C765" s="1">
        <v>45696</v>
      </c>
      <c r="D765" s="3">
        <v>51</v>
      </c>
      <c r="E765" t="s">
        <v>15</v>
      </c>
      <c r="F765" t="s">
        <v>107</v>
      </c>
      <c r="G765" t="s">
        <v>231</v>
      </c>
      <c r="H765" t="s">
        <v>17</v>
      </c>
      <c r="I765" t="s">
        <v>89</v>
      </c>
      <c r="J765" t="s">
        <v>115</v>
      </c>
      <c r="K765">
        <v>1</v>
      </c>
      <c r="L765" s="3">
        <v>30</v>
      </c>
      <c r="M765" s="3">
        <f>Data[[#This Row],[Quantity]]*Data[[#This Row],[Unit_Price]]</f>
        <v>30</v>
      </c>
      <c r="N765" s="3">
        <v>17</v>
      </c>
      <c r="O765" s="3">
        <f>Data[[#This Row],[Total_Price]]*(1-Data[[#This Row],[Discount]]/100)</f>
        <v>24.9</v>
      </c>
      <c r="P765" t="s">
        <v>33</v>
      </c>
      <c r="Q765" t="s">
        <v>21</v>
      </c>
      <c r="R765">
        <v>5</v>
      </c>
      <c r="S765">
        <v>3</v>
      </c>
      <c r="T765" s="2">
        <f>SUMIF(Q:Q,Data[[#This Row],[Order_Status]],O:O)</f>
        <v>40477276.296199858</v>
      </c>
    </row>
    <row r="766" spans="1:20" x14ac:dyDescent="0.3">
      <c r="A766" s="3">
        <v>500765</v>
      </c>
      <c r="B766" s="3">
        <v>11089</v>
      </c>
      <c r="C766" s="1">
        <v>45875</v>
      </c>
      <c r="D766" s="3">
        <v>31</v>
      </c>
      <c r="E766" t="s">
        <v>15</v>
      </c>
      <c r="F766" t="s">
        <v>27</v>
      </c>
      <c r="G766" t="s">
        <v>230</v>
      </c>
      <c r="H766" t="s">
        <v>85</v>
      </c>
      <c r="I766" t="s">
        <v>166</v>
      </c>
      <c r="J766" t="s">
        <v>181</v>
      </c>
      <c r="K766">
        <v>2</v>
      </c>
      <c r="L766" s="3">
        <v>406.83</v>
      </c>
      <c r="M766" s="3">
        <f>Data[[#This Row],[Quantity]]*Data[[#This Row],[Unit_Price]]</f>
        <v>813.66</v>
      </c>
      <c r="N766" s="3">
        <v>27</v>
      </c>
      <c r="O766" s="3">
        <f>Data[[#This Row],[Total_Price]]*(1-Data[[#This Row],[Discount]]/100)</f>
        <v>593.97179999999992</v>
      </c>
      <c r="P766" t="s">
        <v>33</v>
      </c>
      <c r="Q766" t="s">
        <v>21</v>
      </c>
      <c r="R766">
        <v>4</v>
      </c>
      <c r="S766">
        <v>2</v>
      </c>
      <c r="T766" s="2">
        <f>SUMIF(Q:Q,Data[[#This Row],[Order_Status]],O:O)</f>
        <v>40477276.296199858</v>
      </c>
    </row>
    <row r="767" spans="1:20" x14ac:dyDescent="0.3">
      <c r="A767" s="3">
        <v>500766</v>
      </c>
      <c r="B767" s="3">
        <v>10048</v>
      </c>
      <c r="C767" s="1">
        <v>45974</v>
      </c>
      <c r="D767" s="3">
        <v>46</v>
      </c>
      <c r="E767" t="s">
        <v>15</v>
      </c>
      <c r="F767" t="s">
        <v>78</v>
      </c>
      <c r="G767" t="s">
        <v>242</v>
      </c>
      <c r="H767" t="s">
        <v>35</v>
      </c>
      <c r="I767" t="s">
        <v>112</v>
      </c>
      <c r="J767" t="s">
        <v>121</v>
      </c>
      <c r="K767">
        <v>1</v>
      </c>
      <c r="L767" s="3">
        <v>7913.79</v>
      </c>
      <c r="M767" s="3">
        <f>Data[[#This Row],[Quantity]]*Data[[#This Row],[Unit_Price]]</f>
        <v>7913.79</v>
      </c>
      <c r="N767" s="3">
        <v>30</v>
      </c>
      <c r="O767" s="3">
        <f>Data[[#This Row],[Total_Price]]*(1-Data[[#This Row],[Discount]]/100)</f>
        <v>5539.6529999999993</v>
      </c>
      <c r="P767" t="s">
        <v>33</v>
      </c>
      <c r="Q767" t="s">
        <v>21</v>
      </c>
      <c r="R767">
        <v>5</v>
      </c>
      <c r="S767">
        <v>2</v>
      </c>
      <c r="T767" s="2">
        <f>SUMIF(Q:Q,Data[[#This Row],[Order_Status]],O:O)</f>
        <v>40477276.296199858</v>
      </c>
    </row>
    <row r="768" spans="1:20" x14ac:dyDescent="0.3">
      <c r="A768" s="3">
        <v>500767</v>
      </c>
      <c r="B768" s="3">
        <v>10581</v>
      </c>
      <c r="C768" s="1">
        <v>45837</v>
      </c>
      <c r="D768" s="3">
        <v>38</v>
      </c>
      <c r="E768" t="s">
        <v>26</v>
      </c>
      <c r="F768" t="s">
        <v>55</v>
      </c>
      <c r="G768" t="s">
        <v>246</v>
      </c>
      <c r="H768" t="s">
        <v>48</v>
      </c>
      <c r="I768" t="s">
        <v>49</v>
      </c>
      <c r="J768" t="s">
        <v>138</v>
      </c>
      <c r="K768">
        <v>1</v>
      </c>
      <c r="L768" s="3">
        <v>776.96</v>
      </c>
      <c r="M768" s="3">
        <f>Data[[#This Row],[Quantity]]*Data[[#This Row],[Unit_Price]]</f>
        <v>776.96</v>
      </c>
      <c r="N768" s="3">
        <v>15</v>
      </c>
      <c r="O768" s="3">
        <f>Data[[#This Row],[Total_Price]]*(1-Data[[#This Row],[Discount]]/100)</f>
        <v>660.41600000000005</v>
      </c>
      <c r="P768" t="s">
        <v>33</v>
      </c>
      <c r="Q768" t="s">
        <v>21</v>
      </c>
      <c r="R768">
        <v>5</v>
      </c>
      <c r="S768">
        <v>5</v>
      </c>
      <c r="T768" s="2">
        <f>SUMIF(Q:Q,Data[[#This Row],[Order_Status]],O:O)</f>
        <v>40477276.296199858</v>
      </c>
    </row>
    <row r="769" spans="1:20" x14ac:dyDescent="0.3">
      <c r="A769" s="3">
        <v>500768</v>
      </c>
      <c r="B769" s="3">
        <v>10658</v>
      </c>
      <c r="C769" s="1">
        <v>45714</v>
      </c>
      <c r="D769" s="3">
        <v>34</v>
      </c>
      <c r="E769" t="s">
        <v>26</v>
      </c>
      <c r="F769" t="s">
        <v>58</v>
      </c>
      <c r="G769" t="s">
        <v>244</v>
      </c>
      <c r="H769" t="s">
        <v>48</v>
      </c>
      <c r="I769" t="s">
        <v>79</v>
      </c>
      <c r="J769" t="s">
        <v>158</v>
      </c>
      <c r="K769">
        <v>1</v>
      </c>
      <c r="L769" s="3">
        <v>478.07</v>
      </c>
      <c r="M769" s="3">
        <f>Data[[#This Row],[Quantity]]*Data[[#This Row],[Unit_Price]]</f>
        <v>478.07</v>
      </c>
      <c r="N769" s="3">
        <v>23</v>
      </c>
      <c r="O769" s="3">
        <f>Data[[#This Row],[Total_Price]]*(1-Data[[#This Row],[Discount]]/100)</f>
        <v>368.1139</v>
      </c>
      <c r="P769" t="s">
        <v>41</v>
      </c>
      <c r="Q769" t="s">
        <v>21</v>
      </c>
      <c r="R769">
        <v>4</v>
      </c>
      <c r="S769">
        <v>4</v>
      </c>
      <c r="T769" s="2">
        <f>SUMIF(Q:Q,Data[[#This Row],[Order_Status]],O:O)</f>
        <v>40477276.296199858</v>
      </c>
    </row>
    <row r="770" spans="1:20" x14ac:dyDescent="0.3">
      <c r="A770" s="3">
        <v>500769</v>
      </c>
      <c r="B770" s="3">
        <v>10267</v>
      </c>
      <c r="C770" s="1">
        <v>45745</v>
      </c>
      <c r="D770" s="3">
        <v>52</v>
      </c>
      <c r="E770" t="s">
        <v>26</v>
      </c>
      <c r="F770" t="s">
        <v>161</v>
      </c>
      <c r="G770" t="s">
        <v>242</v>
      </c>
      <c r="H770" t="s">
        <v>30</v>
      </c>
      <c r="I770" t="s">
        <v>31</v>
      </c>
      <c r="J770" t="s">
        <v>117</v>
      </c>
      <c r="K770">
        <v>1</v>
      </c>
      <c r="L770" s="3">
        <v>73245.81</v>
      </c>
      <c r="M770" s="3">
        <f>Data[[#This Row],[Quantity]]*Data[[#This Row],[Unit_Price]]</f>
        <v>73245.81</v>
      </c>
      <c r="N770" s="3">
        <v>11</v>
      </c>
      <c r="O770" s="3">
        <f>Data[[#This Row],[Total_Price]]*(1-Data[[#This Row],[Discount]]/100)</f>
        <v>65188.770899999996</v>
      </c>
      <c r="P770" t="s">
        <v>72</v>
      </c>
      <c r="Q770" t="s">
        <v>21</v>
      </c>
      <c r="R770">
        <v>3</v>
      </c>
      <c r="S770">
        <v>3</v>
      </c>
      <c r="T770" s="2">
        <f>SUMIF(Q:Q,Data[[#This Row],[Order_Status]],O:O)</f>
        <v>40477276.296199858</v>
      </c>
    </row>
    <row r="771" spans="1:20" x14ac:dyDescent="0.3">
      <c r="A771" s="3">
        <v>500770</v>
      </c>
      <c r="B771" s="3">
        <v>10902</v>
      </c>
      <c r="C771" s="1">
        <v>45723</v>
      </c>
      <c r="D771" s="3">
        <v>30</v>
      </c>
      <c r="E771" t="s">
        <v>15</v>
      </c>
      <c r="F771" t="s">
        <v>105</v>
      </c>
      <c r="G771" t="s">
        <v>243</v>
      </c>
      <c r="H771" t="s">
        <v>30</v>
      </c>
      <c r="I771" t="s">
        <v>46</v>
      </c>
      <c r="J771" t="s">
        <v>143</v>
      </c>
      <c r="K771">
        <v>1</v>
      </c>
      <c r="L771" s="3">
        <v>3672.51</v>
      </c>
      <c r="M771" s="3">
        <f>Data[[#This Row],[Quantity]]*Data[[#This Row],[Unit_Price]]</f>
        <v>3672.51</v>
      </c>
      <c r="N771" s="3">
        <v>6</v>
      </c>
      <c r="O771" s="3">
        <f>Data[[#This Row],[Total_Price]]*(1-Data[[#This Row],[Discount]]/100)</f>
        <v>3452.1594</v>
      </c>
      <c r="P771" t="s">
        <v>33</v>
      </c>
      <c r="Q771" t="s">
        <v>21</v>
      </c>
      <c r="R771">
        <v>5</v>
      </c>
      <c r="S771">
        <v>7</v>
      </c>
      <c r="T771" s="2">
        <f>SUMIF(Q:Q,Data[[#This Row],[Order_Status]],O:O)</f>
        <v>40477276.296199858</v>
      </c>
    </row>
    <row r="772" spans="1:20" x14ac:dyDescent="0.3">
      <c r="A772" s="3">
        <v>500771</v>
      </c>
      <c r="B772" s="3">
        <v>10690</v>
      </c>
      <c r="C772" s="1">
        <v>46189</v>
      </c>
      <c r="D772" s="3">
        <v>39</v>
      </c>
      <c r="E772" t="s">
        <v>15</v>
      </c>
      <c r="F772" t="s">
        <v>73</v>
      </c>
      <c r="G772" t="s">
        <v>229</v>
      </c>
      <c r="H772" t="s">
        <v>83</v>
      </c>
      <c r="I772" t="s">
        <v>132</v>
      </c>
      <c r="J772" t="s">
        <v>133</v>
      </c>
      <c r="K772">
        <v>1</v>
      </c>
      <c r="L772" s="3">
        <v>995.15</v>
      </c>
      <c r="M772" s="3">
        <f>Data[[#This Row],[Quantity]]*Data[[#This Row],[Unit_Price]]</f>
        <v>995.15</v>
      </c>
      <c r="N772" s="3">
        <v>26</v>
      </c>
      <c r="O772" s="3">
        <f>Data[[#This Row],[Total_Price]]*(1-Data[[#This Row],[Discount]]/100)</f>
        <v>736.41099999999994</v>
      </c>
      <c r="P772" t="s">
        <v>20</v>
      </c>
      <c r="Q772" t="s">
        <v>21</v>
      </c>
      <c r="R772">
        <v>5</v>
      </c>
      <c r="S772">
        <v>2</v>
      </c>
      <c r="T772" s="2">
        <f>SUMIF(Q:Q,Data[[#This Row],[Order_Status]],O:O)</f>
        <v>40477276.296199858</v>
      </c>
    </row>
    <row r="773" spans="1:20" x14ac:dyDescent="0.3">
      <c r="A773" s="3">
        <v>500772</v>
      </c>
      <c r="B773" s="3">
        <v>10238</v>
      </c>
      <c r="C773" s="1">
        <v>45788</v>
      </c>
      <c r="D773" s="3">
        <v>36</v>
      </c>
      <c r="E773" t="s">
        <v>15</v>
      </c>
      <c r="F773" t="s">
        <v>107</v>
      </c>
      <c r="G773" t="s">
        <v>231</v>
      </c>
      <c r="H773" t="s">
        <v>85</v>
      </c>
      <c r="I773" t="s">
        <v>103</v>
      </c>
      <c r="J773" t="s">
        <v>104</v>
      </c>
      <c r="K773">
        <v>5</v>
      </c>
      <c r="L773" s="3">
        <v>824.14</v>
      </c>
      <c r="M773" s="3">
        <f>Data[[#This Row],[Quantity]]*Data[[#This Row],[Unit_Price]]</f>
        <v>4120.7</v>
      </c>
      <c r="N773" s="3">
        <v>25</v>
      </c>
      <c r="O773" s="3">
        <f>Data[[#This Row],[Total_Price]]*(1-Data[[#This Row],[Discount]]/100)</f>
        <v>3090.5249999999996</v>
      </c>
      <c r="P773" t="s">
        <v>33</v>
      </c>
      <c r="Q773" t="s">
        <v>21</v>
      </c>
      <c r="R773">
        <v>3</v>
      </c>
      <c r="S773">
        <v>2</v>
      </c>
      <c r="T773" s="2">
        <f>SUMIF(Q:Q,Data[[#This Row],[Order_Status]],O:O)</f>
        <v>40477276.296199858</v>
      </c>
    </row>
    <row r="774" spans="1:20" x14ac:dyDescent="0.3">
      <c r="A774" s="3">
        <v>500773</v>
      </c>
      <c r="B774" s="3">
        <v>11356</v>
      </c>
      <c r="C774" s="1">
        <v>45869</v>
      </c>
      <c r="D774" s="3">
        <v>15</v>
      </c>
      <c r="E774" t="s">
        <v>15</v>
      </c>
      <c r="F774" t="s">
        <v>69</v>
      </c>
      <c r="G774" t="s">
        <v>228</v>
      </c>
      <c r="H774" t="s">
        <v>35</v>
      </c>
      <c r="I774" t="s">
        <v>64</v>
      </c>
      <c r="J774" t="s">
        <v>65</v>
      </c>
      <c r="K774">
        <v>1</v>
      </c>
      <c r="L774" s="3">
        <v>1327.09</v>
      </c>
      <c r="M774" s="3">
        <f>Data[[#This Row],[Quantity]]*Data[[#This Row],[Unit_Price]]</f>
        <v>1327.09</v>
      </c>
      <c r="N774" s="3">
        <v>13</v>
      </c>
      <c r="O774" s="3">
        <f>Data[[#This Row],[Total_Price]]*(1-Data[[#This Row],[Discount]]/100)</f>
        <v>1154.5682999999999</v>
      </c>
      <c r="P774" t="s">
        <v>51</v>
      </c>
      <c r="Q774" t="s">
        <v>21</v>
      </c>
      <c r="R774">
        <v>4</v>
      </c>
      <c r="S774">
        <v>2</v>
      </c>
      <c r="T774" s="2">
        <f>SUMIF(Q:Q,Data[[#This Row],[Order_Status]],O:O)</f>
        <v>40477276.296199858</v>
      </c>
    </row>
    <row r="775" spans="1:20" x14ac:dyDescent="0.3">
      <c r="A775" s="3">
        <v>500774</v>
      </c>
      <c r="B775" s="3">
        <v>10399</v>
      </c>
      <c r="C775" s="1">
        <v>45888</v>
      </c>
      <c r="D775" s="3">
        <v>33</v>
      </c>
      <c r="E775" t="s">
        <v>15</v>
      </c>
      <c r="F775" t="s">
        <v>110</v>
      </c>
      <c r="G775" t="s">
        <v>229</v>
      </c>
      <c r="H775" t="s">
        <v>83</v>
      </c>
      <c r="I775" t="s">
        <v>70</v>
      </c>
      <c r="J775" t="s">
        <v>91</v>
      </c>
      <c r="K775">
        <v>1</v>
      </c>
      <c r="L775" s="3">
        <v>470</v>
      </c>
      <c r="M775" s="3">
        <f>Data[[#This Row],[Quantity]]*Data[[#This Row],[Unit_Price]]</f>
        <v>470</v>
      </c>
      <c r="N775" s="3">
        <v>3</v>
      </c>
      <c r="O775" s="3">
        <f>Data[[#This Row],[Total_Price]]*(1-Data[[#This Row],[Discount]]/100)</f>
        <v>455.9</v>
      </c>
      <c r="P775" t="s">
        <v>20</v>
      </c>
      <c r="Q775" t="s">
        <v>21</v>
      </c>
      <c r="R775">
        <v>5</v>
      </c>
      <c r="S775">
        <v>5</v>
      </c>
      <c r="T775" s="2">
        <f>SUMIF(Q:Q,Data[[#This Row],[Order_Status]],O:O)</f>
        <v>40477276.296199858</v>
      </c>
    </row>
    <row r="776" spans="1:20" x14ac:dyDescent="0.3">
      <c r="A776" s="3">
        <v>500775</v>
      </c>
      <c r="B776" s="3">
        <v>10642</v>
      </c>
      <c r="C776" s="1">
        <v>45900</v>
      </c>
      <c r="D776" s="3">
        <v>52</v>
      </c>
      <c r="E776" t="s">
        <v>26</v>
      </c>
      <c r="F776" t="s">
        <v>128</v>
      </c>
      <c r="G776" t="s">
        <v>233</v>
      </c>
      <c r="H776" t="s">
        <v>35</v>
      </c>
      <c r="I776" t="s">
        <v>64</v>
      </c>
      <c r="J776" t="s">
        <v>156</v>
      </c>
      <c r="K776">
        <v>1</v>
      </c>
      <c r="L776" s="3">
        <v>1861.61</v>
      </c>
      <c r="M776" s="3">
        <f>Data[[#This Row],[Quantity]]*Data[[#This Row],[Unit_Price]]</f>
        <v>1861.61</v>
      </c>
      <c r="N776" s="3">
        <v>4</v>
      </c>
      <c r="O776" s="3">
        <f>Data[[#This Row],[Total_Price]]*(1-Data[[#This Row],[Discount]]/100)</f>
        <v>1787.1455999999998</v>
      </c>
      <c r="P776" t="s">
        <v>81</v>
      </c>
      <c r="Q776" t="s">
        <v>21</v>
      </c>
      <c r="R776">
        <v>5</v>
      </c>
      <c r="S776">
        <v>4</v>
      </c>
      <c r="T776" s="2">
        <f>SUMIF(Q:Q,Data[[#This Row],[Order_Status]],O:O)</f>
        <v>40477276.296199858</v>
      </c>
    </row>
    <row r="777" spans="1:20" x14ac:dyDescent="0.3">
      <c r="A777" s="3">
        <v>500776</v>
      </c>
      <c r="B777" s="3">
        <v>11004</v>
      </c>
      <c r="C777" s="1">
        <v>46084</v>
      </c>
      <c r="D777" s="3">
        <v>27</v>
      </c>
      <c r="E777" t="s">
        <v>15</v>
      </c>
      <c r="F777" t="s">
        <v>38</v>
      </c>
      <c r="G777" t="s">
        <v>236</v>
      </c>
      <c r="H777" t="s">
        <v>17</v>
      </c>
      <c r="I777" t="s">
        <v>74</v>
      </c>
      <c r="J777" t="s">
        <v>151</v>
      </c>
      <c r="K777">
        <v>2</v>
      </c>
      <c r="L777" s="3">
        <v>175.81</v>
      </c>
      <c r="M777" s="3">
        <f>Data[[#This Row],[Quantity]]*Data[[#This Row],[Unit_Price]]</f>
        <v>351.62</v>
      </c>
      <c r="N777" s="3">
        <v>24</v>
      </c>
      <c r="O777" s="3">
        <f>Data[[#This Row],[Total_Price]]*(1-Data[[#This Row],[Discount]]/100)</f>
        <v>267.2312</v>
      </c>
      <c r="P777" t="s">
        <v>72</v>
      </c>
      <c r="Q777" t="s">
        <v>21</v>
      </c>
      <c r="R777">
        <v>4</v>
      </c>
      <c r="S777">
        <v>3</v>
      </c>
      <c r="T777" s="2">
        <f>SUMIF(Q:Q,Data[[#This Row],[Order_Status]],O:O)</f>
        <v>40477276.296199858</v>
      </c>
    </row>
    <row r="778" spans="1:20" x14ac:dyDescent="0.3">
      <c r="A778" s="3">
        <v>500777</v>
      </c>
      <c r="B778" s="3">
        <v>10894</v>
      </c>
      <c r="C778" s="1">
        <v>46092</v>
      </c>
      <c r="D778" s="3">
        <v>47</v>
      </c>
      <c r="E778" t="s">
        <v>15</v>
      </c>
      <c r="F778" t="s">
        <v>16</v>
      </c>
      <c r="G778" t="s">
        <v>228</v>
      </c>
      <c r="H778" t="s">
        <v>23</v>
      </c>
      <c r="I778" t="s">
        <v>28</v>
      </c>
      <c r="J778" t="s">
        <v>43</v>
      </c>
      <c r="K778">
        <v>1</v>
      </c>
      <c r="L778" s="3">
        <v>5288.45</v>
      </c>
      <c r="M778" s="3">
        <f>Data[[#This Row],[Quantity]]*Data[[#This Row],[Unit_Price]]</f>
        <v>5288.45</v>
      </c>
      <c r="N778" s="3">
        <v>19</v>
      </c>
      <c r="O778" s="3">
        <f>Data[[#This Row],[Total_Price]]*(1-Data[[#This Row],[Discount]]/100)</f>
        <v>4283.6445000000003</v>
      </c>
      <c r="P778" t="s">
        <v>51</v>
      </c>
      <c r="Q778" t="s">
        <v>21</v>
      </c>
      <c r="R778">
        <v>5</v>
      </c>
      <c r="S778">
        <v>3</v>
      </c>
      <c r="T778" s="2">
        <f>SUMIF(Q:Q,Data[[#This Row],[Order_Status]],O:O)</f>
        <v>40477276.296199858</v>
      </c>
    </row>
    <row r="779" spans="1:20" x14ac:dyDescent="0.3">
      <c r="A779" s="3">
        <v>500778</v>
      </c>
      <c r="B779" s="3">
        <v>10695</v>
      </c>
      <c r="C779" s="1">
        <v>45661</v>
      </c>
      <c r="D779" s="3">
        <v>41</v>
      </c>
      <c r="E779" t="s">
        <v>26</v>
      </c>
      <c r="F779" t="s">
        <v>22</v>
      </c>
      <c r="G779" t="s">
        <v>238</v>
      </c>
      <c r="H779" t="s">
        <v>83</v>
      </c>
      <c r="I779" t="s">
        <v>162</v>
      </c>
      <c r="J779" t="s">
        <v>197</v>
      </c>
      <c r="K779">
        <v>2</v>
      </c>
      <c r="L779" s="3">
        <v>311.27999999999997</v>
      </c>
      <c r="M779" s="3">
        <f>Data[[#This Row],[Quantity]]*Data[[#This Row],[Unit_Price]]</f>
        <v>622.55999999999995</v>
      </c>
      <c r="N779" s="3">
        <v>15</v>
      </c>
      <c r="O779" s="3">
        <f>Data[[#This Row],[Total_Price]]*(1-Data[[#This Row],[Discount]]/100)</f>
        <v>529.17599999999993</v>
      </c>
      <c r="P779" t="s">
        <v>33</v>
      </c>
      <c r="Q779" t="s">
        <v>21</v>
      </c>
      <c r="R779">
        <v>1</v>
      </c>
      <c r="S779">
        <v>1</v>
      </c>
      <c r="T779" s="2">
        <f>SUMIF(Q:Q,Data[[#This Row],[Order_Status]],O:O)</f>
        <v>40477276.296199858</v>
      </c>
    </row>
    <row r="780" spans="1:20" x14ac:dyDescent="0.3">
      <c r="A780" s="3">
        <v>500779</v>
      </c>
      <c r="B780" s="3">
        <v>10687</v>
      </c>
      <c r="C780" s="1">
        <v>46199</v>
      </c>
      <c r="D780" s="3">
        <v>31</v>
      </c>
      <c r="E780" t="s">
        <v>26</v>
      </c>
      <c r="F780" t="s">
        <v>34</v>
      </c>
      <c r="G780" t="s">
        <v>243</v>
      </c>
      <c r="H780" t="s">
        <v>30</v>
      </c>
      <c r="I780" t="s">
        <v>46</v>
      </c>
      <c r="J780" t="s">
        <v>47</v>
      </c>
      <c r="K780">
        <v>1</v>
      </c>
      <c r="L780" s="3">
        <v>5799.01</v>
      </c>
      <c r="M780" s="3">
        <f>Data[[#This Row],[Quantity]]*Data[[#This Row],[Unit_Price]]</f>
        <v>5799.01</v>
      </c>
      <c r="N780" s="3">
        <v>20</v>
      </c>
      <c r="O780" s="3">
        <f>Data[[#This Row],[Total_Price]]*(1-Data[[#This Row],[Discount]]/100)</f>
        <v>4639.2080000000005</v>
      </c>
      <c r="P780" t="s">
        <v>33</v>
      </c>
      <c r="Q780" t="s">
        <v>21</v>
      </c>
      <c r="R780">
        <v>4</v>
      </c>
      <c r="S780">
        <v>2</v>
      </c>
      <c r="T780" s="2">
        <f>SUMIF(Q:Q,Data[[#This Row],[Order_Status]],O:O)</f>
        <v>40477276.296199858</v>
      </c>
    </row>
    <row r="781" spans="1:20" x14ac:dyDescent="0.3">
      <c r="A781" s="3">
        <v>500780</v>
      </c>
      <c r="B781" s="3">
        <v>11359</v>
      </c>
      <c r="C781" s="1">
        <v>45869</v>
      </c>
      <c r="D781" s="3">
        <v>18</v>
      </c>
      <c r="E781" t="s">
        <v>15</v>
      </c>
      <c r="F781" t="s">
        <v>110</v>
      </c>
      <c r="G781" t="s">
        <v>229</v>
      </c>
      <c r="H781" t="s">
        <v>30</v>
      </c>
      <c r="I781" t="s">
        <v>39</v>
      </c>
      <c r="J781" t="s">
        <v>40</v>
      </c>
      <c r="K781">
        <v>1</v>
      </c>
      <c r="L781" s="3">
        <v>6118.12</v>
      </c>
      <c r="M781" s="3">
        <f>Data[[#This Row],[Quantity]]*Data[[#This Row],[Unit_Price]]</f>
        <v>6118.12</v>
      </c>
      <c r="N781" s="3">
        <v>22</v>
      </c>
      <c r="O781" s="3">
        <f>Data[[#This Row],[Total_Price]]*(1-Data[[#This Row],[Discount]]/100)</f>
        <v>4772.1336000000001</v>
      </c>
      <c r="P781" t="s">
        <v>33</v>
      </c>
      <c r="Q781" t="s">
        <v>21</v>
      </c>
      <c r="R781">
        <v>4</v>
      </c>
      <c r="S781">
        <v>5</v>
      </c>
      <c r="T781" s="2">
        <f>SUMIF(Q:Q,Data[[#This Row],[Order_Status]],O:O)</f>
        <v>40477276.296199858</v>
      </c>
    </row>
    <row r="782" spans="1:20" x14ac:dyDescent="0.3">
      <c r="A782" s="3">
        <v>500781</v>
      </c>
      <c r="B782" s="3">
        <v>10984</v>
      </c>
      <c r="C782" s="1">
        <v>45677</v>
      </c>
      <c r="D782" s="3">
        <v>33</v>
      </c>
      <c r="E782" t="s">
        <v>15</v>
      </c>
      <c r="F782" t="s">
        <v>69</v>
      </c>
      <c r="G782" t="s">
        <v>228</v>
      </c>
      <c r="H782" t="s">
        <v>17</v>
      </c>
      <c r="I782" t="s">
        <v>62</v>
      </c>
      <c r="J782" t="s">
        <v>169</v>
      </c>
      <c r="K782">
        <v>1</v>
      </c>
      <c r="L782" s="3">
        <v>668.34</v>
      </c>
      <c r="M782" s="3">
        <f>Data[[#This Row],[Quantity]]*Data[[#This Row],[Unit_Price]]</f>
        <v>668.34</v>
      </c>
      <c r="N782" s="3">
        <v>22</v>
      </c>
      <c r="O782" s="3">
        <f>Data[[#This Row],[Total_Price]]*(1-Data[[#This Row],[Discount]]/100)</f>
        <v>521.30520000000001</v>
      </c>
      <c r="P782" t="s">
        <v>20</v>
      </c>
      <c r="Q782" t="s">
        <v>21</v>
      </c>
      <c r="R782">
        <v>5</v>
      </c>
      <c r="S782">
        <v>4</v>
      </c>
      <c r="T782" s="2">
        <f>SUMIF(Q:Q,Data[[#This Row],[Order_Status]],O:O)</f>
        <v>40477276.296199858</v>
      </c>
    </row>
    <row r="783" spans="1:20" x14ac:dyDescent="0.3">
      <c r="A783" s="3">
        <v>500782</v>
      </c>
      <c r="B783" s="3">
        <v>10523</v>
      </c>
      <c r="C783" s="1">
        <v>46196</v>
      </c>
      <c r="D783" s="3">
        <v>27</v>
      </c>
      <c r="E783" t="s">
        <v>15</v>
      </c>
      <c r="F783" t="s">
        <v>161</v>
      </c>
      <c r="G783" t="s">
        <v>242</v>
      </c>
      <c r="H783" t="s">
        <v>35</v>
      </c>
      <c r="I783" t="s">
        <v>64</v>
      </c>
      <c r="J783" t="s">
        <v>127</v>
      </c>
      <c r="K783">
        <v>1</v>
      </c>
      <c r="L783" s="3">
        <v>689.14</v>
      </c>
      <c r="M783" s="3">
        <f>Data[[#This Row],[Quantity]]*Data[[#This Row],[Unit_Price]]</f>
        <v>689.14</v>
      </c>
      <c r="N783" s="3">
        <v>23</v>
      </c>
      <c r="O783" s="3">
        <f>Data[[#This Row],[Total_Price]]*(1-Data[[#This Row],[Discount]]/100)</f>
        <v>530.63779999999997</v>
      </c>
      <c r="P783" t="s">
        <v>51</v>
      </c>
      <c r="Q783" t="s">
        <v>21</v>
      </c>
      <c r="R783">
        <v>4</v>
      </c>
      <c r="S783">
        <v>6</v>
      </c>
      <c r="T783" s="2">
        <f>SUMIF(Q:Q,Data[[#This Row],[Order_Status]],O:O)</f>
        <v>40477276.296199858</v>
      </c>
    </row>
    <row r="784" spans="1:20" x14ac:dyDescent="0.3">
      <c r="A784" s="3">
        <v>500783</v>
      </c>
      <c r="B784" s="3">
        <v>10369</v>
      </c>
      <c r="C784" s="1">
        <v>46079</v>
      </c>
      <c r="D784" s="3">
        <v>35</v>
      </c>
      <c r="E784" t="s">
        <v>26</v>
      </c>
      <c r="F784" t="s">
        <v>128</v>
      </c>
      <c r="G784" t="s">
        <v>233</v>
      </c>
      <c r="H784" t="s">
        <v>30</v>
      </c>
      <c r="I784" t="s">
        <v>31</v>
      </c>
      <c r="J784" t="s">
        <v>94</v>
      </c>
      <c r="K784">
        <v>1</v>
      </c>
      <c r="L784" s="3">
        <v>39221.910000000003</v>
      </c>
      <c r="M784" s="3">
        <f>Data[[#This Row],[Quantity]]*Data[[#This Row],[Unit_Price]]</f>
        <v>39221.910000000003</v>
      </c>
      <c r="N784" s="3">
        <v>13</v>
      </c>
      <c r="O784" s="3">
        <f>Data[[#This Row],[Total_Price]]*(1-Data[[#This Row],[Discount]]/100)</f>
        <v>34123.061700000006</v>
      </c>
      <c r="P784" t="s">
        <v>20</v>
      </c>
      <c r="Q784" t="s">
        <v>21</v>
      </c>
      <c r="R784">
        <v>3</v>
      </c>
      <c r="S784">
        <v>3</v>
      </c>
      <c r="T784" s="2">
        <f>SUMIF(Q:Q,Data[[#This Row],[Order_Status]],O:O)</f>
        <v>40477276.296199858</v>
      </c>
    </row>
    <row r="785" spans="1:20" x14ac:dyDescent="0.3">
      <c r="A785" s="3">
        <v>500784</v>
      </c>
      <c r="B785" s="3">
        <v>10504</v>
      </c>
      <c r="C785" s="1">
        <v>45932</v>
      </c>
      <c r="D785" s="3">
        <v>40</v>
      </c>
      <c r="E785" t="s">
        <v>26</v>
      </c>
      <c r="F785" t="s">
        <v>16</v>
      </c>
      <c r="G785" t="s">
        <v>228</v>
      </c>
      <c r="H785" t="s">
        <v>30</v>
      </c>
      <c r="I785" t="s">
        <v>39</v>
      </c>
      <c r="J785" t="s">
        <v>40</v>
      </c>
      <c r="K785">
        <v>3</v>
      </c>
      <c r="L785" s="3">
        <v>6216.35</v>
      </c>
      <c r="M785" s="3">
        <f>Data[[#This Row],[Quantity]]*Data[[#This Row],[Unit_Price]]</f>
        <v>18649.050000000003</v>
      </c>
      <c r="N785" s="3">
        <v>25</v>
      </c>
      <c r="O785" s="3">
        <f>Data[[#This Row],[Total_Price]]*(1-Data[[#This Row],[Discount]]/100)</f>
        <v>13986.787500000002</v>
      </c>
      <c r="P785" t="s">
        <v>41</v>
      </c>
      <c r="Q785" t="s">
        <v>21</v>
      </c>
      <c r="R785">
        <v>3</v>
      </c>
      <c r="S785">
        <v>3</v>
      </c>
      <c r="T785" s="2">
        <f>SUMIF(Q:Q,Data[[#This Row],[Order_Status]],O:O)</f>
        <v>40477276.296199858</v>
      </c>
    </row>
    <row r="786" spans="1:20" x14ac:dyDescent="0.3">
      <c r="A786" s="3">
        <v>500785</v>
      </c>
      <c r="B786" s="3">
        <v>10632</v>
      </c>
      <c r="C786" s="1">
        <v>46044</v>
      </c>
      <c r="D786" s="3">
        <v>51</v>
      </c>
      <c r="E786" t="s">
        <v>15</v>
      </c>
      <c r="F786" t="s">
        <v>82</v>
      </c>
      <c r="G786" t="s">
        <v>234</v>
      </c>
      <c r="H786" t="s">
        <v>85</v>
      </c>
      <c r="I786" t="s">
        <v>103</v>
      </c>
      <c r="J786" t="s">
        <v>193</v>
      </c>
      <c r="K786">
        <v>1</v>
      </c>
      <c r="L786" s="3">
        <v>725.06</v>
      </c>
      <c r="M786" s="3">
        <f>Data[[#This Row],[Quantity]]*Data[[#This Row],[Unit_Price]]</f>
        <v>725.06</v>
      </c>
      <c r="N786" s="3">
        <v>15</v>
      </c>
      <c r="O786" s="3">
        <f>Data[[#This Row],[Total_Price]]*(1-Data[[#This Row],[Discount]]/100)</f>
        <v>616.30099999999993</v>
      </c>
      <c r="P786" t="s">
        <v>33</v>
      </c>
      <c r="Q786" t="s">
        <v>21</v>
      </c>
      <c r="R786">
        <v>4</v>
      </c>
      <c r="S786">
        <v>3</v>
      </c>
      <c r="T786" s="2">
        <f>SUMIF(Q:Q,Data[[#This Row],[Order_Status]],O:O)</f>
        <v>40477276.296199858</v>
      </c>
    </row>
    <row r="787" spans="1:20" x14ac:dyDescent="0.3">
      <c r="A787" s="3">
        <v>500786</v>
      </c>
      <c r="B787" s="3">
        <v>10048</v>
      </c>
      <c r="C787" s="1">
        <v>46249</v>
      </c>
      <c r="D787" s="3">
        <v>46</v>
      </c>
      <c r="E787" t="s">
        <v>15</v>
      </c>
      <c r="F787" t="s">
        <v>78</v>
      </c>
      <c r="G787" t="s">
        <v>242</v>
      </c>
      <c r="H787" t="s">
        <v>35</v>
      </c>
      <c r="I787" t="s">
        <v>53</v>
      </c>
      <c r="J787" t="s">
        <v>123</v>
      </c>
      <c r="K787">
        <v>1</v>
      </c>
      <c r="L787" s="3">
        <v>1220.51</v>
      </c>
      <c r="M787" s="3">
        <f>Data[[#This Row],[Quantity]]*Data[[#This Row],[Unit_Price]]</f>
        <v>1220.51</v>
      </c>
      <c r="N787" s="3">
        <v>20</v>
      </c>
      <c r="O787" s="3">
        <f>Data[[#This Row],[Total_Price]]*(1-Data[[#This Row],[Discount]]/100)</f>
        <v>976.40800000000002</v>
      </c>
      <c r="P787" t="s">
        <v>33</v>
      </c>
      <c r="Q787" t="s">
        <v>21</v>
      </c>
      <c r="R787">
        <v>4</v>
      </c>
      <c r="S787">
        <v>3</v>
      </c>
      <c r="T787" s="2">
        <f>SUMIF(Q:Q,Data[[#This Row],[Order_Status]],O:O)</f>
        <v>40477276.296199858</v>
      </c>
    </row>
    <row r="788" spans="1:20" x14ac:dyDescent="0.3">
      <c r="A788" s="3">
        <v>500787</v>
      </c>
      <c r="B788" s="3">
        <v>11166</v>
      </c>
      <c r="C788" s="1">
        <v>46093</v>
      </c>
      <c r="D788" s="3">
        <v>61</v>
      </c>
      <c r="E788" t="s">
        <v>26</v>
      </c>
      <c r="F788" t="s">
        <v>78</v>
      </c>
      <c r="G788" t="s">
        <v>242</v>
      </c>
      <c r="H788" t="s">
        <v>30</v>
      </c>
      <c r="I788" t="s">
        <v>39</v>
      </c>
      <c r="J788" t="s">
        <v>109</v>
      </c>
      <c r="K788">
        <v>1</v>
      </c>
      <c r="L788" s="3">
        <v>1415.35</v>
      </c>
      <c r="M788" s="3">
        <f>Data[[#This Row],[Quantity]]*Data[[#This Row],[Unit_Price]]</f>
        <v>1415.35</v>
      </c>
      <c r="N788" s="3">
        <v>12</v>
      </c>
      <c r="O788" s="3">
        <f>Data[[#This Row],[Total_Price]]*(1-Data[[#This Row],[Discount]]/100)</f>
        <v>1245.508</v>
      </c>
      <c r="P788" t="s">
        <v>72</v>
      </c>
      <c r="Q788" t="s">
        <v>21</v>
      </c>
      <c r="R788">
        <v>3</v>
      </c>
      <c r="S788">
        <v>2</v>
      </c>
      <c r="T788" s="2">
        <f>SUMIF(Q:Q,Data[[#This Row],[Order_Status]],O:O)</f>
        <v>40477276.296199858</v>
      </c>
    </row>
    <row r="789" spans="1:20" x14ac:dyDescent="0.3">
      <c r="A789" s="3">
        <v>500788</v>
      </c>
      <c r="B789" s="3">
        <v>10999</v>
      </c>
      <c r="C789" s="1">
        <v>46065</v>
      </c>
      <c r="D789" s="3">
        <v>28</v>
      </c>
      <c r="E789" t="s">
        <v>26</v>
      </c>
      <c r="F789" t="s">
        <v>27</v>
      </c>
      <c r="G789" t="s">
        <v>230</v>
      </c>
      <c r="H789" t="s">
        <v>48</v>
      </c>
      <c r="I789" t="s">
        <v>98</v>
      </c>
      <c r="J789" t="s">
        <v>172</v>
      </c>
      <c r="K789">
        <v>1</v>
      </c>
      <c r="L789" s="3">
        <v>304.13</v>
      </c>
      <c r="M789" s="3">
        <f>Data[[#This Row],[Quantity]]*Data[[#This Row],[Unit_Price]]</f>
        <v>304.13</v>
      </c>
      <c r="N789" s="3">
        <v>24</v>
      </c>
      <c r="O789" s="3">
        <f>Data[[#This Row],[Total_Price]]*(1-Data[[#This Row],[Discount]]/100)</f>
        <v>231.1388</v>
      </c>
      <c r="P789" t="s">
        <v>33</v>
      </c>
      <c r="Q789" t="s">
        <v>21</v>
      </c>
      <c r="R789">
        <v>4</v>
      </c>
      <c r="S789">
        <v>1</v>
      </c>
      <c r="T789" s="2">
        <f>SUMIF(Q:Q,Data[[#This Row],[Order_Status]],O:O)</f>
        <v>40477276.296199858</v>
      </c>
    </row>
    <row r="790" spans="1:20" x14ac:dyDescent="0.3">
      <c r="A790" s="3">
        <v>500789</v>
      </c>
      <c r="B790" s="3">
        <v>11093</v>
      </c>
      <c r="C790" s="1">
        <v>45887</v>
      </c>
      <c r="D790" s="3">
        <v>42</v>
      </c>
      <c r="E790" t="s">
        <v>26</v>
      </c>
      <c r="F790" t="s">
        <v>45</v>
      </c>
      <c r="G790" t="s">
        <v>243</v>
      </c>
      <c r="H790" t="s">
        <v>23</v>
      </c>
      <c r="I790" t="s">
        <v>24</v>
      </c>
      <c r="J790" t="s">
        <v>173</v>
      </c>
      <c r="K790">
        <v>1</v>
      </c>
      <c r="L790" s="3">
        <v>2169.02</v>
      </c>
      <c r="M790" s="3">
        <f>Data[[#This Row],[Quantity]]*Data[[#This Row],[Unit_Price]]</f>
        <v>2169.02</v>
      </c>
      <c r="N790" s="3">
        <v>19</v>
      </c>
      <c r="O790" s="3">
        <f>Data[[#This Row],[Total_Price]]*(1-Data[[#This Row],[Discount]]/100)</f>
        <v>1756.9062000000001</v>
      </c>
      <c r="P790" t="s">
        <v>51</v>
      </c>
      <c r="Q790" t="s">
        <v>21</v>
      </c>
      <c r="R790">
        <v>5</v>
      </c>
      <c r="S790">
        <v>4</v>
      </c>
      <c r="T790" s="2">
        <f>SUMIF(Q:Q,Data[[#This Row],[Order_Status]],O:O)</f>
        <v>40477276.296199858</v>
      </c>
    </row>
    <row r="791" spans="1:20" x14ac:dyDescent="0.3">
      <c r="A791" s="3">
        <v>500790</v>
      </c>
      <c r="B791" s="3">
        <v>11255</v>
      </c>
      <c r="C791" s="1">
        <v>46062</v>
      </c>
      <c r="D791" s="3">
        <v>48</v>
      </c>
      <c r="E791" t="s">
        <v>26</v>
      </c>
      <c r="F791" t="s">
        <v>38</v>
      </c>
      <c r="G791" t="s">
        <v>236</v>
      </c>
      <c r="H791" t="s">
        <v>17</v>
      </c>
      <c r="I791" t="s">
        <v>18</v>
      </c>
      <c r="J791" t="s">
        <v>100</v>
      </c>
      <c r="K791">
        <v>1</v>
      </c>
      <c r="L791" s="3">
        <v>42.29</v>
      </c>
      <c r="M791" s="3">
        <f>Data[[#This Row],[Quantity]]*Data[[#This Row],[Unit_Price]]</f>
        <v>42.29</v>
      </c>
      <c r="N791" s="3">
        <v>8</v>
      </c>
      <c r="O791" s="3">
        <f>Data[[#This Row],[Total_Price]]*(1-Data[[#This Row],[Discount]]/100)</f>
        <v>38.906800000000004</v>
      </c>
      <c r="P791" t="s">
        <v>33</v>
      </c>
      <c r="Q791" t="s">
        <v>21</v>
      </c>
      <c r="R791">
        <v>3</v>
      </c>
      <c r="S791">
        <v>4</v>
      </c>
      <c r="T791" s="2">
        <f>SUMIF(Q:Q,Data[[#This Row],[Order_Status]],O:O)</f>
        <v>40477276.296199858</v>
      </c>
    </row>
    <row r="792" spans="1:20" x14ac:dyDescent="0.3">
      <c r="A792" s="3">
        <v>500791</v>
      </c>
      <c r="B792" s="3">
        <v>11344</v>
      </c>
      <c r="C792" s="1">
        <v>45817</v>
      </c>
      <c r="D792" s="3">
        <v>47</v>
      </c>
      <c r="E792" t="s">
        <v>15</v>
      </c>
      <c r="F792" t="s">
        <v>55</v>
      </c>
      <c r="G792" t="s">
        <v>246</v>
      </c>
      <c r="H792" t="s">
        <v>30</v>
      </c>
      <c r="I792" t="s">
        <v>39</v>
      </c>
      <c r="J792" t="s">
        <v>40</v>
      </c>
      <c r="K792">
        <v>1</v>
      </c>
      <c r="L792" s="3">
        <v>5844.3</v>
      </c>
      <c r="M792" s="3">
        <f>Data[[#This Row],[Quantity]]*Data[[#This Row],[Unit_Price]]</f>
        <v>5844.3</v>
      </c>
      <c r="N792" s="3">
        <v>12</v>
      </c>
      <c r="O792" s="3">
        <f>Data[[#This Row],[Total_Price]]*(1-Data[[#This Row],[Discount]]/100)</f>
        <v>5142.9840000000004</v>
      </c>
      <c r="P792" t="s">
        <v>33</v>
      </c>
      <c r="Q792" t="s">
        <v>21</v>
      </c>
      <c r="R792">
        <v>4</v>
      </c>
      <c r="S792">
        <v>1</v>
      </c>
      <c r="T792" s="2">
        <f>SUMIF(Q:Q,Data[[#This Row],[Order_Status]],O:O)</f>
        <v>40477276.296199858</v>
      </c>
    </row>
    <row r="793" spans="1:20" x14ac:dyDescent="0.3">
      <c r="A793" s="3">
        <v>500792</v>
      </c>
      <c r="B793" s="3">
        <v>11332</v>
      </c>
      <c r="C793" s="1">
        <v>46203</v>
      </c>
      <c r="D793" s="3">
        <v>47</v>
      </c>
      <c r="E793" t="s">
        <v>26</v>
      </c>
      <c r="F793" t="s">
        <v>67</v>
      </c>
      <c r="G793" t="s">
        <v>235</v>
      </c>
      <c r="H793" t="s">
        <v>23</v>
      </c>
      <c r="I793" t="s">
        <v>24</v>
      </c>
      <c r="J793" t="s">
        <v>173</v>
      </c>
      <c r="K793">
        <v>1</v>
      </c>
      <c r="L793" s="3">
        <v>2402.7399999999998</v>
      </c>
      <c r="M793" s="3">
        <f>Data[[#This Row],[Quantity]]*Data[[#This Row],[Unit_Price]]</f>
        <v>2402.7399999999998</v>
      </c>
      <c r="N793" s="3">
        <v>19</v>
      </c>
      <c r="O793" s="3">
        <f>Data[[#This Row],[Total_Price]]*(1-Data[[#This Row],[Discount]]/100)</f>
        <v>1946.2194</v>
      </c>
      <c r="P793" t="s">
        <v>72</v>
      </c>
      <c r="Q793" t="s">
        <v>21</v>
      </c>
      <c r="R793">
        <v>3</v>
      </c>
      <c r="S793">
        <v>5</v>
      </c>
      <c r="T793" s="2">
        <f>SUMIF(Q:Q,Data[[#This Row],[Order_Status]],O:O)</f>
        <v>40477276.296199858</v>
      </c>
    </row>
    <row r="794" spans="1:20" x14ac:dyDescent="0.3">
      <c r="A794" s="3">
        <v>500793</v>
      </c>
      <c r="B794" s="3">
        <v>11055</v>
      </c>
      <c r="C794" s="1">
        <v>45785</v>
      </c>
      <c r="D794" s="3">
        <v>28</v>
      </c>
      <c r="E794" t="s">
        <v>26</v>
      </c>
      <c r="F794" t="s">
        <v>67</v>
      </c>
      <c r="G794" t="s">
        <v>235</v>
      </c>
      <c r="H794" t="s">
        <v>35</v>
      </c>
      <c r="I794" t="s">
        <v>36</v>
      </c>
      <c r="J794" t="s">
        <v>37</v>
      </c>
      <c r="K794">
        <v>1</v>
      </c>
      <c r="L794" s="3">
        <v>3121.51</v>
      </c>
      <c r="M794" s="3">
        <f>Data[[#This Row],[Quantity]]*Data[[#This Row],[Unit_Price]]</f>
        <v>3121.51</v>
      </c>
      <c r="N794" s="3">
        <v>25</v>
      </c>
      <c r="O794" s="3">
        <f>Data[[#This Row],[Total_Price]]*(1-Data[[#This Row],[Discount]]/100)</f>
        <v>2341.1325000000002</v>
      </c>
      <c r="P794" t="s">
        <v>33</v>
      </c>
      <c r="Q794" t="s">
        <v>21</v>
      </c>
      <c r="R794">
        <v>4</v>
      </c>
      <c r="S794">
        <v>5</v>
      </c>
      <c r="T794" s="2">
        <f>SUMIF(Q:Q,Data[[#This Row],[Order_Status]],O:O)</f>
        <v>40477276.296199858</v>
      </c>
    </row>
    <row r="795" spans="1:20" x14ac:dyDescent="0.3">
      <c r="A795" s="3">
        <v>500794</v>
      </c>
      <c r="B795" s="3">
        <v>10163</v>
      </c>
      <c r="C795" s="1">
        <v>46217</v>
      </c>
      <c r="D795" s="3">
        <v>47</v>
      </c>
      <c r="E795" t="s">
        <v>15</v>
      </c>
      <c r="F795" t="s">
        <v>57</v>
      </c>
      <c r="G795" t="s">
        <v>233</v>
      </c>
      <c r="H795" t="s">
        <v>35</v>
      </c>
      <c r="I795" t="s">
        <v>112</v>
      </c>
      <c r="J795" t="s">
        <v>129</v>
      </c>
      <c r="K795">
        <v>1</v>
      </c>
      <c r="L795" s="3">
        <v>3377.41</v>
      </c>
      <c r="M795" s="3">
        <f>Data[[#This Row],[Quantity]]*Data[[#This Row],[Unit_Price]]</f>
        <v>3377.41</v>
      </c>
      <c r="N795" s="3">
        <v>29</v>
      </c>
      <c r="O795" s="3">
        <f>Data[[#This Row],[Total_Price]]*(1-Data[[#This Row],[Discount]]/100)</f>
        <v>2397.9611</v>
      </c>
      <c r="P795" t="s">
        <v>20</v>
      </c>
      <c r="Q795" t="s">
        <v>21</v>
      </c>
      <c r="R795">
        <v>4</v>
      </c>
      <c r="S795">
        <v>4</v>
      </c>
      <c r="T795" s="2">
        <f>SUMIF(Q:Q,Data[[#This Row],[Order_Status]],O:O)</f>
        <v>40477276.296199858</v>
      </c>
    </row>
    <row r="796" spans="1:20" x14ac:dyDescent="0.3">
      <c r="A796" s="3">
        <v>500795</v>
      </c>
      <c r="B796" s="3">
        <v>11002</v>
      </c>
      <c r="C796" s="1">
        <v>45906</v>
      </c>
      <c r="D796" s="3">
        <v>44</v>
      </c>
      <c r="E796" t="s">
        <v>15</v>
      </c>
      <c r="F796" t="s">
        <v>161</v>
      </c>
      <c r="G796" t="s">
        <v>242</v>
      </c>
      <c r="H796" t="s">
        <v>48</v>
      </c>
      <c r="I796" t="s">
        <v>98</v>
      </c>
      <c r="J796" t="s">
        <v>134</v>
      </c>
      <c r="K796">
        <v>1</v>
      </c>
      <c r="L796" s="3">
        <v>607.27</v>
      </c>
      <c r="M796" s="3">
        <f>Data[[#This Row],[Quantity]]*Data[[#This Row],[Unit_Price]]</f>
        <v>607.27</v>
      </c>
      <c r="N796" s="3">
        <v>27</v>
      </c>
      <c r="O796" s="3">
        <f>Data[[#This Row],[Total_Price]]*(1-Data[[#This Row],[Discount]]/100)</f>
        <v>443.30709999999999</v>
      </c>
      <c r="P796" t="s">
        <v>72</v>
      </c>
      <c r="Q796" t="s">
        <v>21</v>
      </c>
      <c r="R796">
        <v>4</v>
      </c>
      <c r="S796">
        <v>3</v>
      </c>
      <c r="T796" s="2">
        <f>SUMIF(Q:Q,Data[[#This Row],[Order_Status]],O:O)</f>
        <v>40477276.296199858</v>
      </c>
    </row>
    <row r="797" spans="1:20" x14ac:dyDescent="0.3">
      <c r="A797" s="3">
        <v>500796</v>
      </c>
      <c r="B797" s="3">
        <v>10136</v>
      </c>
      <c r="C797" s="1">
        <v>45731</v>
      </c>
      <c r="D797" s="3">
        <v>51</v>
      </c>
      <c r="E797" t="s">
        <v>15</v>
      </c>
      <c r="F797" t="s">
        <v>27</v>
      </c>
      <c r="G797" t="s">
        <v>230</v>
      </c>
      <c r="H797" t="s">
        <v>30</v>
      </c>
      <c r="I797" t="s">
        <v>39</v>
      </c>
      <c r="J797" t="s">
        <v>40</v>
      </c>
      <c r="K797">
        <v>1</v>
      </c>
      <c r="L797" s="3">
        <v>6270.41</v>
      </c>
      <c r="M797" s="3">
        <f>Data[[#This Row],[Quantity]]*Data[[#This Row],[Unit_Price]]</f>
        <v>6270.41</v>
      </c>
      <c r="N797" s="3">
        <v>26</v>
      </c>
      <c r="O797" s="3">
        <f>Data[[#This Row],[Total_Price]]*(1-Data[[#This Row],[Discount]]/100)</f>
        <v>4640.1034</v>
      </c>
      <c r="P797" t="s">
        <v>20</v>
      </c>
      <c r="Q797" t="s">
        <v>21</v>
      </c>
      <c r="R797">
        <v>3</v>
      </c>
      <c r="S797">
        <v>2</v>
      </c>
      <c r="T797" s="2">
        <f>SUMIF(Q:Q,Data[[#This Row],[Order_Status]],O:O)</f>
        <v>40477276.296199858</v>
      </c>
    </row>
    <row r="798" spans="1:20" x14ac:dyDescent="0.3">
      <c r="A798" s="3">
        <v>500797</v>
      </c>
      <c r="B798" s="3">
        <v>10202</v>
      </c>
      <c r="C798" s="1">
        <v>45864</v>
      </c>
      <c r="D798" s="3">
        <v>40</v>
      </c>
      <c r="E798" t="s">
        <v>26</v>
      </c>
      <c r="F798" t="s">
        <v>67</v>
      </c>
      <c r="G798" t="s">
        <v>235</v>
      </c>
      <c r="H798" t="s">
        <v>35</v>
      </c>
      <c r="I798" t="s">
        <v>64</v>
      </c>
      <c r="J798" t="s">
        <v>65</v>
      </c>
      <c r="K798">
        <v>2</v>
      </c>
      <c r="L798" s="3">
        <v>1363.84</v>
      </c>
      <c r="M798" s="3">
        <f>Data[[#This Row],[Quantity]]*Data[[#This Row],[Unit_Price]]</f>
        <v>2727.68</v>
      </c>
      <c r="N798" s="3">
        <v>4</v>
      </c>
      <c r="O798" s="3">
        <f>Data[[#This Row],[Total_Price]]*(1-Data[[#This Row],[Discount]]/100)</f>
        <v>2618.5727999999999</v>
      </c>
      <c r="P798" t="s">
        <v>20</v>
      </c>
      <c r="Q798" t="s">
        <v>21</v>
      </c>
      <c r="R798">
        <v>5</v>
      </c>
      <c r="S798">
        <v>5</v>
      </c>
      <c r="T798" s="2">
        <f>SUMIF(Q:Q,Data[[#This Row],[Order_Status]],O:O)</f>
        <v>40477276.296199858</v>
      </c>
    </row>
    <row r="799" spans="1:20" x14ac:dyDescent="0.3">
      <c r="A799" s="3">
        <v>500798</v>
      </c>
      <c r="B799" s="3">
        <v>10069</v>
      </c>
      <c r="C799" s="1">
        <v>46173</v>
      </c>
      <c r="D799" s="3">
        <v>38</v>
      </c>
      <c r="E799" t="s">
        <v>26</v>
      </c>
      <c r="F799" t="s">
        <v>102</v>
      </c>
      <c r="G799" t="s">
        <v>245</v>
      </c>
      <c r="H799" t="s">
        <v>30</v>
      </c>
      <c r="I799" t="s">
        <v>31</v>
      </c>
      <c r="J799" t="s">
        <v>117</v>
      </c>
      <c r="K799">
        <v>3</v>
      </c>
      <c r="L799" s="3">
        <v>71664.13</v>
      </c>
      <c r="M799" s="3">
        <f>Data[[#This Row],[Quantity]]*Data[[#This Row],[Unit_Price]]</f>
        <v>214992.39</v>
      </c>
      <c r="N799" s="3">
        <v>26</v>
      </c>
      <c r="O799" s="3">
        <f>Data[[#This Row],[Total_Price]]*(1-Data[[#This Row],[Discount]]/100)</f>
        <v>159094.36860000002</v>
      </c>
      <c r="P799" t="s">
        <v>41</v>
      </c>
      <c r="Q799" t="s">
        <v>21</v>
      </c>
      <c r="R799">
        <v>3</v>
      </c>
      <c r="S799">
        <v>3</v>
      </c>
      <c r="T799" s="2">
        <f>SUMIF(Q:Q,Data[[#This Row],[Order_Status]],O:O)</f>
        <v>40477276.296199858</v>
      </c>
    </row>
    <row r="800" spans="1:20" x14ac:dyDescent="0.3">
      <c r="A800" s="3">
        <v>500799</v>
      </c>
      <c r="B800" s="3">
        <v>10355</v>
      </c>
      <c r="C800" s="1">
        <v>46128</v>
      </c>
      <c r="D800" s="3">
        <v>34</v>
      </c>
      <c r="E800" t="s">
        <v>15</v>
      </c>
      <c r="F800" t="s">
        <v>58</v>
      </c>
      <c r="G800" t="s">
        <v>244</v>
      </c>
      <c r="H800" t="s">
        <v>48</v>
      </c>
      <c r="I800" t="s">
        <v>124</v>
      </c>
      <c r="J800" t="s">
        <v>131</v>
      </c>
      <c r="K800">
        <v>3</v>
      </c>
      <c r="L800" s="3">
        <v>421.21</v>
      </c>
      <c r="M800" s="3">
        <f>Data[[#This Row],[Quantity]]*Data[[#This Row],[Unit_Price]]</f>
        <v>1263.6299999999999</v>
      </c>
      <c r="N800" s="3">
        <v>20</v>
      </c>
      <c r="O800" s="3">
        <f>Data[[#This Row],[Total_Price]]*(1-Data[[#This Row],[Discount]]/100)</f>
        <v>1010.904</v>
      </c>
      <c r="P800" t="s">
        <v>51</v>
      </c>
      <c r="Q800" t="s">
        <v>44</v>
      </c>
      <c r="R800">
        <v>4</v>
      </c>
      <c r="S800">
        <v>5</v>
      </c>
      <c r="T800" s="2">
        <f>SUMIF(Q:Q,Data[[#This Row],[Order_Status]],O:O)</f>
        <v>1813400.6490999996</v>
      </c>
    </row>
    <row r="801" spans="1:20" x14ac:dyDescent="0.3">
      <c r="A801" s="3">
        <v>500800</v>
      </c>
      <c r="B801" s="3">
        <v>11287</v>
      </c>
      <c r="C801" s="1">
        <v>45663</v>
      </c>
      <c r="D801" s="3">
        <v>15</v>
      </c>
      <c r="E801" t="s">
        <v>15</v>
      </c>
      <c r="F801" t="s">
        <v>57</v>
      </c>
      <c r="G801" t="s">
        <v>233</v>
      </c>
      <c r="H801" t="s">
        <v>35</v>
      </c>
      <c r="I801" t="s">
        <v>36</v>
      </c>
      <c r="J801" t="s">
        <v>116</v>
      </c>
      <c r="K801">
        <v>3</v>
      </c>
      <c r="L801" s="3">
        <v>4810.9799999999996</v>
      </c>
      <c r="M801" s="3">
        <f>Data[[#This Row],[Quantity]]*Data[[#This Row],[Unit_Price]]</f>
        <v>14432.939999999999</v>
      </c>
      <c r="N801" s="3">
        <v>11</v>
      </c>
      <c r="O801" s="3">
        <f>Data[[#This Row],[Total_Price]]*(1-Data[[#This Row],[Discount]]/100)</f>
        <v>12845.316599999998</v>
      </c>
      <c r="P801" t="s">
        <v>33</v>
      </c>
      <c r="Q801" t="s">
        <v>21</v>
      </c>
      <c r="R801">
        <v>4</v>
      </c>
      <c r="S801">
        <v>2</v>
      </c>
      <c r="T801" s="2">
        <f>SUMIF(Q:Q,Data[[#This Row],[Order_Status]],O:O)</f>
        <v>40477276.296199858</v>
      </c>
    </row>
    <row r="802" spans="1:20" x14ac:dyDescent="0.3">
      <c r="A802" s="3">
        <v>500801</v>
      </c>
      <c r="B802" s="3">
        <v>10217</v>
      </c>
      <c r="C802" s="1">
        <v>46010</v>
      </c>
      <c r="D802" s="3">
        <v>25</v>
      </c>
      <c r="E802" t="s">
        <v>26</v>
      </c>
      <c r="F802" t="s">
        <v>73</v>
      </c>
      <c r="G802" t="s">
        <v>229</v>
      </c>
      <c r="H802" t="s">
        <v>30</v>
      </c>
      <c r="I802" t="s">
        <v>39</v>
      </c>
      <c r="J802" t="s">
        <v>109</v>
      </c>
      <c r="K802">
        <v>2</v>
      </c>
      <c r="L802" s="3">
        <v>1539.8</v>
      </c>
      <c r="M802" s="3">
        <f>Data[[#This Row],[Quantity]]*Data[[#This Row],[Unit_Price]]</f>
        <v>3079.6</v>
      </c>
      <c r="N802" s="3">
        <v>23</v>
      </c>
      <c r="O802" s="3">
        <f>Data[[#This Row],[Total_Price]]*(1-Data[[#This Row],[Discount]]/100)</f>
        <v>2371.2919999999999</v>
      </c>
      <c r="P802" t="s">
        <v>51</v>
      </c>
      <c r="Q802" t="s">
        <v>21</v>
      </c>
      <c r="R802">
        <v>4</v>
      </c>
      <c r="S802">
        <v>4</v>
      </c>
      <c r="T802" s="2">
        <f>SUMIF(Q:Q,Data[[#This Row],[Order_Status]],O:O)</f>
        <v>40477276.296199858</v>
      </c>
    </row>
    <row r="803" spans="1:20" x14ac:dyDescent="0.3">
      <c r="A803" s="3">
        <v>500802</v>
      </c>
      <c r="B803" s="3">
        <v>10932</v>
      </c>
      <c r="C803" s="1">
        <v>45822</v>
      </c>
      <c r="D803" s="3">
        <v>55</v>
      </c>
      <c r="E803" t="s">
        <v>26</v>
      </c>
      <c r="F803" t="s">
        <v>27</v>
      </c>
      <c r="G803" t="s">
        <v>230</v>
      </c>
      <c r="H803" t="s">
        <v>23</v>
      </c>
      <c r="I803" t="s">
        <v>59</v>
      </c>
      <c r="J803" t="s">
        <v>95</v>
      </c>
      <c r="K803">
        <v>1</v>
      </c>
      <c r="L803" s="3">
        <v>1288.6099999999999</v>
      </c>
      <c r="M803" s="3">
        <f>Data[[#This Row],[Quantity]]*Data[[#This Row],[Unit_Price]]</f>
        <v>1288.6099999999999</v>
      </c>
      <c r="N803" s="3">
        <v>30</v>
      </c>
      <c r="O803" s="3">
        <f>Data[[#This Row],[Total_Price]]*(1-Data[[#This Row],[Discount]]/100)</f>
        <v>902.02699999999982</v>
      </c>
      <c r="P803" t="s">
        <v>33</v>
      </c>
      <c r="Q803" t="s">
        <v>21</v>
      </c>
      <c r="R803">
        <v>5</v>
      </c>
      <c r="S803">
        <v>2</v>
      </c>
      <c r="T803" s="2">
        <f>SUMIF(Q:Q,Data[[#This Row],[Order_Status]],O:O)</f>
        <v>40477276.296199858</v>
      </c>
    </row>
    <row r="804" spans="1:20" x14ac:dyDescent="0.3">
      <c r="A804" s="3">
        <v>500803</v>
      </c>
      <c r="B804" s="3">
        <v>10273</v>
      </c>
      <c r="C804" s="1">
        <v>45844</v>
      </c>
      <c r="D804" s="3">
        <v>47</v>
      </c>
      <c r="E804" t="s">
        <v>15</v>
      </c>
      <c r="F804" t="s">
        <v>73</v>
      </c>
      <c r="G804" t="s">
        <v>229</v>
      </c>
      <c r="H804" t="s">
        <v>48</v>
      </c>
      <c r="I804" t="s">
        <v>124</v>
      </c>
      <c r="J804" t="s">
        <v>187</v>
      </c>
      <c r="K804">
        <v>1</v>
      </c>
      <c r="L804" s="3">
        <v>491.58</v>
      </c>
      <c r="M804" s="3">
        <f>Data[[#This Row],[Quantity]]*Data[[#This Row],[Unit_Price]]</f>
        <v>491.58</v>
      </c>
      <c r="N804" s="3">
        <v>16</v>
      </c>
      <c r="O804" s="3">
        <f>Data[[#This Row],[Total_Price]]*(1-Data[[#This Row],[Discount]]/100)</f>
        <v>412.92719999999997</v>
      </c>
      <c r="P804" t="s">
        <v>33</v>
      </c>
      <c r="Q804" t="s">
        <v>66</v>
      </c>
      <c r="R804">
        <v>4</v>
      </c>
      <c r="S804">
        <v>0</v>
      </c>
      <c r="T804" s="2">
        <f>SUMIF(Q:Q,Data[[#This Row],[Order_Status]],O:O)</f>
        <v>3077928.2320000008</v>
      </c>
    </row>
    <row r="805" spans="1:20" x14ac:dyDescent="0.3">
      <c r="A805" s="3">
        <v>500804</v>
      </c>
      <c r="B805" s="3">
        <v>10725</v>
      </c>
      <c r="C805" s="1">
        <v>46033</v>
      </c>
      <c r="D805" s="3">
        <v>36</v>
      </c>
      <c r="E805" t="s">
        <v>15</v>
      </c>
      <c r="F805" t="s">
        <v>55</v>
      </c>
      <c r="G805" t="s">
        <v>246</v>
      </c>
      <c r="H805" t="s">
        <v>48</v>
      </c>
      <c r="I805" t="s">
        <v>49</v>
      </c>
      <c r="J805" t="s">
        <v>138</v>
      </c>
      <c r="K805">
        <v>1</v>
      </c>
      <c r="L805" s="3">
        <v>811.25</v>
      </c>
      <c r="M805" s="3">
        <f>Data[[#This Row],[Quantity]]*Data[[#This Row],[Unit_Price]]</f>
        <v>811.25</v>
      </c>
      <c r="N805" s="3">
        <v>2</v>
      </c>
      <c r="O805" s="3">
        <f>Data[[#This Row],[Total_Price]]*(1-Data[[#This Row],[Discount]]/100)</f>
        <v>795.02499999999998</v>
      </c>
      <c r="P805" t="s">
        <v>33</v>
      </c>
      <c r="Q805" t="s">
        <v>21</v>
      </c>
      <c r="R805">
        <v>4</v>
      </c>
      <c r="S805">
        <v>4</v>
      </c>
      <c r="T805" s="2">
        <f>SUMIF(Q:Q,Data[[#This Row],[Order_Status]],O:O)</f>
        <v>40477276.296199858</v>
      </c>
    </row>
    <row r="806" spans="1:20" x14ac:dyDescent="0.3">
      <c r="A806" s="3">
        <v>500805</v>
      </c>
      <c r="B806" s="3">
        <v>10818</v>
      </c>
      <c r="C806" s="1">
        <v>45919</v>
      </c>
      <c r="D806" s="3">
        <v>44</v>
      </c>
      <c r="E806" t="s">
        <v>26</v>
      </c>
      <c r="F806" t="s">
        <v>67</v>
      </c>
      <c r="G806" t="s">
        <v>235</v>
      </c>
      <c r="H806" t="s">
        <v>85</v>
      </c>
      <c r="I806" t="s">
        <v>170</v>
      </c>
      <c r="J806" t="s">
        <v>199</v>
      </c>
      <c r="K806">
        <v>4</v>
      </c>
      <c r="L806" s="3">
        <v>516.46</v>
      </c>
      <c r="M806" s="3">
        <f>Data[[#This Row],[Quantity]]*Data[[#This Row],[Unit_Price]]</f>
        <v>2065.84</v>
      </c>
      <c r="N806" s="3">
        <v>16</v>
      </c>
      <c r="O806" s="3">
        <f>Data[[#This Row],[Total_Price]]*(1-Data[[#This Row],[Discount]]/100)</f>
        <v>1735.3056000000001</v>
      </c>
      <c r="P806" t="s">
        <v>72</v>
      </c>
      <c r="Q806" t="s">
        <v>21</v>
      </c>
      <c r="R806">
        <v>5</v>
      </c>
      <c r="S806">
        <v>3</v>
      </c>
      <c r="T806" s="2">
        <f>SUMIF(Q:Q,Data[[#This Row],[Order_Status]],O:O)</f>
        <v>40477276.296199858</v>
      </c>
    </row>
    <row r="807" spans="1:20" x14ac:dyDescent="0.3">
      <c r="A807" s="3">
        <v>500806</v>
      </c>
      <c r="B807" s="3">
        <v>11121</v>
      </c>
      <c r="C807" s="1">
        <v>46186</v>
      </c>
      <c r="D807" s="3">
        <v>46</v>
      </c>
      <c r="E807" t="s">
        <v>15</v>
      </c>
      <c r="F807" t="s">
        <v>45</v>
      </c>
      <c r="G807" t="s">
        <v>243</v>
      </c>
      <c r="H807" t="s">
        <v>48</v>
      </c>
      <c r="I807" t="s">
        <v>79</v>
      </c>
      <c r="J807" t="s">
        <v>158</v>
      </c>
      <c r="K807">
        <v>1</v>
      </c>
      <c r="L807" s="3">
        <v>514.87</v>
      </c>
      <c r="M807" s="3">
        <f>Data[[#This Row],[Quantity]]*Data[[#This Row],[Unit_Price]]</f>
        <v>514.87</v>
      </c>
      <c r="N807" s="3">
        <v>21</v>
      </c>
      <c r="O807" s="3">
        <f>Data[[#This Row],[Total_Price]]*(1-Data[[#This Row],[Discount]]/100)</f>
        <v>406.7473</v>
      </c>
      <c r="P807" t="s">
        <v>41</v>
      </c>
      <c r="Q807" t="s">
        <v>21</v>
      </c>
      <c r="R807">
        <v>5</v>
      </c>
      <c r="S807">
        <v>3</v>
      </c>
      <c r="T807" s="2">
        <f>SUMIF(Q:Q,Data[[#This Row],[Order_Status]],O:O)</f>
        <v>40477276.296199858</v>
      </c>
    </row>
    <row r="808" spans="1:20" x14ac:dyDescent="0.3">
      <c r="A808" s="3">
        <v>500807</v>
      </c>
      <c r="B808" s="3">
        <v>10557</v>
      </c>
      <c r="C808" s="1">
        <v>45771</v>
      </c>
      <c r="D808" s="3">
        <v>29</v>
      </c>
      <c r="E808" t="s">
        <v>26</v>
      </c>
      <c r="F808" t="s">
        <v>16</v>
      </c>
      <c r="G808" t="s">
        <v>228</v>
      </c>
      <c r="H808" t="s">
        <v>30</v>
      </c>
      <c r="I808" t="s">
        <v>46</v>
      </c>
      <c r="J808" t="s">
        <v>143</v>
      </c>
      <c r="K808">
        <v>1</v>
      </c>
      <c r="L808" s="3">
        <v>3312.36</v>
      </c>
      <c r="M808" s="3">
        <f>Data[[#This Row],[Quantity]]*Data[[#This Row],[Unit_Price]]</f>
        <v>3312.36</v>
      </c>
      <c r="N808" s="3">
        <v>5</v>
      </c>
      <c r="O808" s="3">
        <f>Data[[#This Row],[Total_Price]]*(1-Data[[#This Row],[Discount]]/100)</f>
        <v>3146.7420000000002</v>
      </c>
      <c r="P808" t="s">
        <v>51</v>
      </c>
      <c r="Q808" t="s">
        <v>44</v>
      </c>
      <c r="R808">
        <v>2</v>
      </c>
      <c r="S808">
        <v>1</v>
      </c>
      <c r="T808" s="2">
        <f>SUMIF(Q:Q,Data[[#This Row],[Order_Status]],O:O)</f>
        <v>1813400.6490999996</v>
      </c>
    </row>
    <row r="809" spans="1:20" x14ac:dyDescent="0.3">
      <c r="A809" s="3">
        <v>500808</v>
      </c>
      <c r="B809" s="3">
        <v>11418</v>
      </c>
      <c r="C809" s="1">
        <v>45881</v>
      </c>
      <c r="D809" s="3">
        <v>37</v>
      </c>
      <c r="E809" t="s">
        <v>26</v>
      </c>
      <c r="F809" t="s">
        <v>67</v>
      </c>
      <c r="G809" t="s">
        <v>235</v>
      </c>
      <c r="H809" t="s">
        <v>35</v>
      </c>
      <c r="I809" t="s">
        <v>36</v>
      </c>
      <c r="J809" t="s">
        <v>177</v>
      </c>
      <c r="K809">
        <v>2</v>
      </c>
      <c r="L809" s="3">
        <v>6823.83</v>
      </c>
      <c r="M809" s="3">
        <f>Data[[#This Row],[Quantity]]*Data[[#This Row],[Unit_Price]]</f>
        <v>13647.66</v>
      </c>
      <c r="N809" s="3">
        <v>30</v>
      </c>
      <c r="O809" s="3">
        <f>Data[[#This Row],[Total_Price]]*(1-Data[[#This Row],[Discount]]/100)</f>
        <v>9553.3619999999992</v>
      </c>
      <c r="P809" t="s">
        <v>33</v>
      </c>
      <c r="Q809" t="s">
        <v>21</v>
      </c>
      <c r="R809">
        <v>5</v>
      </c>
      <c r="S809">
        <v>5</v>
      </c>
      <c r="T809" s="2">
        <f>SUMIF(Q:Q,Data[[#This Row],[Order_Status]],O:O)</f>
        <v>40477276.296199858</v>
      </c>
    </row>
    <row r="810" spans="1:20" x14ac:dyDescent="0.3">
      <c r="A810" s="3">
        <v>500809</v>
      </c>
      <c r="B810" s="3">
        <v>10954</v>
      </c>
      <c r="C810" s="1">
        <v>45808</v>
      </c>
      <c r="D810" s="3">
        <v>50</v>
      </c>
      <c r="E810" t="s">
        <v>15</v>
      </c>
      <c r="F810" t="s">
        <v>57</v>
      </c>
      <c r="G810" t="s">
        <v>233</v>
      </c>
      <c r="H810" t="s">
        <v>85</v>
      </c>
      <c r="I810" t="s">
        <v>103</v>
      </c>
      <c r="J810" t="s">
        <v>118</v>
      </c>
      <c r="K810">
        <v>1</v>
      </c>
      <c r="L810" s="3">
        <v>885.33</v>
      </c>
      <c r="M810" s="3">
        <f>Data[[#This Row],[Quantity]]*Data[[#This Row],[Unit_Price]]</f>
        <v>885.33</v>
      </c>
      <c r="N810" s="3">
        <v>12</v>
      </c>
      <c r="O810" s="3">
        <f>Data[[#This Row],[Total_Price]]*(1-Data[[#This Row],[Discount]]/100)</f>
        <v>779.09040000000005</v>
      </c>
      <c r="P810" t="s">
        <v>51</v>
      </c>
      <c r="Q810" t="s">
        <v>66</v>
      </c>
      <c r="R810">
        <v>3</v>
      </c>
      <c r="S810">
        <v>0</v>
      </c>
      <c r="T810" s="2">
        <f>SUMIF(Q:Q,Data[[#This Row],[Order_Status]],O:O)</f>
        <v>3077928.2320000008</v>
      </c>
    </row>
    <row r="811" spans="1:20" x14ac:dyDescent="0.3">
      <c r="A811" s="3">
        <v>500810</v>
      </c>
      <c r="B811" s="3">
        <v>11098</v>
      </c>
      <c r="C811" s="1">
        <v>45706</v>
      </c>
      <c r="D811" s="3">
        <v>15</v>
      </c>
      <c r="E811" t="s">
        <v>15</v>
      </c>
      <c r="F811" t="s">
        <v>161</v>
      </c>
      <c r="G811" t="s">
        <v>242</v>
      </c>
      <c r="H811" t="s">
        <v>35</v>
      </c>
      <c r="I811" t="s">
        <v>36</v>
      </c>
      <c r="J811" t="s">
        <v>116</v>
      </c>
      <c r="K811">
        <v>2</v>
      </c>
      <c r="L811" s="3">
        <v>5281.65</v>
      </c>
      <c r="M811" s="3">
        <f>Data[[#This Row],[Quantity]]*Data[[#This Row],[Unit_Price]]</f>
        <v>10563.3</v>
      </c>
      <c r="N811" s="3">
        <v>19</v>
      </c>
      <c r="O811" s="3">
        <f>Data[[#This Row],[Total_Price]]*(1-Data[[#This Row],[Discount]]/100)</f>
        <v>8556.2729999999992</v>
      </c>
      <c r="P811" t="s">
        <v>72</v>
      </c>
      <c r="Q811" t="s">
        <v>21</v>
      </c>
      <c r="R811">
        <v>4</v>
      </c>
      <c r="S811">
        <v>3</v>
      </c>
      <c r="T811" s="2">
        <f>SUMIF(Q:Q,Data[[#This Row],[Order_Status]],O:O)</f>
        <v>40477276.296199858</v>
      </c>
    </row>
    <row r="812" spans="1:20" x14ac:dyDescent="0.3">
      <c r="A812" s="3">
        <v>500811</v>
      </c>
      <c r="B812" s="3">
        <v>11054</v>
      </c>
      <c r="C812" s="1">
        <v>45754</v>
      </c>
      <c r="D812" s="3">
        <v>37</v>
      </c>
      <c r="E812" t="s">
        <v>135</v>
      </c>
      <c r="F812" t="s">
        <v>55</v>
      </c>
      <c r="G812" t="s">
        <v>246</v>
      </c>
      <c r="H812" t="s">
        <v>17</v>
      </c>
      <c r="I812" t="s">
        <v>74</v>
      </c>
      <c r="J812" t="s">
        <v>192</v>
      </c>
      <c r="K812">
        <v>1</v>
      </c>
      <c r="L812" s="3">
        <v>156.78</v>
      </c>
      <c r="M812" s="3">
        <f>Data[[#This Row],[Quantity]]*Data[[#This Row],[Unit_Price]]</f>
        <v>156.78</v>
      </c>
      <c r="N812" s="3">
        <v>13</v>
      </c>
      <c r="O812" s="3">
        <f>Data[[#This Row],[Total_Price]]*(1-Data[[#This Row],[Discount]]/100)</f>
        <v>136.39859999999999</v>
      </c>
      <c r="P812" t="s">
        <v>33</v>
      </c>
      <c r="Q812" t="s">
        <v>21</v>
      </c>
      <c r="R812">
        <v>4</v>
      </c>
      <c r="S812">
        <v>4</v>
      </c>
      <c r="T812" s="2">
        <f>SUMIF(Q:Q,Data[[#This Row],[Order_Status]],O:O)</f>
        <v>40477276.296199858</v>
      </c>
    </row>
    <row r="813" spans="1:20" x14ac:dyDescent="0.3">
      <c r="A813" s="3">
        <v>500812</v>
      </c>
      <c r="B813" s="3">
        <v>10918</v>
      </c>
      <c r="C813" s="1">
        <v>46230</v>
      </c>
      <c r="D813" s="3">
        <v>36</v>
      </c>
      <c r="E813" t="s">
        <v>135</v>
      </c>
      <c r="F813" t="s">
        <v>45</v>
      </c>
      <c r="G813" t="s">
        <v>243</v>
      </c>
      <c r="H813" t="s">
        <v>85</v>
      </c>
      <c r="I813" t="s">
        <v>166</v>
      </c>
      <c r="J813" t="s">
        <v>196</v>
      </c>
      <c r="K813">
        <v>1</v>
      </c>
      <c r="L813" s="3">
        <v>412.46</v>
      </c>
      <c r="M813" s="3">
        <f>Data[[#This Row],[Quantity]]*Data[[#This Row],[Unit_Price]]</f>
        <v>412.46</v>
      </c>
      <c r="N813" s="3">
        <v>27</v>
      </c>
      <c r="O813" s="3">
        <f>Data[[#This Row],[Total_Price]]*(1-Data[[#This Row],[Discount]]/100)</f>
        <v>301.0958</v>
      </c>
      <c r="P813" t="s">
        <v>33</v>
      </c>
      <c r="Q813" t="s">
        <v>21</v>
      </c>
      <c r="R813">
        <v>5</v>
      </c>
      <c r="S813">
        <v>4</v>
      </c>
      <c r="T813" s="2">
        <f>SUMIF(Q:Q,Data[[#This Row],[Order_Status]],O:O)</f>
        <v>40477276.296199858</v>
      </c>
    </row>
    <row r="814" spans="1:20" x14ac:dyDescent="0.3">
      <c r="A814" s="3">
        <v>500813</v>
      </c>
      <c r="B814" s="3">
        <v>10411</v>
      </c>
      <c r="C814" s="1">
        <v>45684</v>
      </c>
      <c r="D814" s="3">
        <v>42</v>
      </c>
      <c r="E814" t="s">
        <v>15</v>
      </c>
      <c r="F814" t="s">
        <v>73</v>
      </c>
      <c r="G814" t="s">
        <v>229</v>
      </c>
      <c r="H814" t="s">
        <v>83</v>
      </c>
      <c r="I814" t="s">
        <v>162</v>
      </c>
      <c r="J814" t="s">
        <v>176</v>
      </c>
      <c r="K814">
        <v>4</v>
      </c>
      <c r="L814" s="3">
        <v>671.43</v>
      </c>
      <c r="M814" s="3">
        <f>Data[[#This Row],[Quantity]]*Data[[#This Row],[Unit_Price]]</f>
        <v>2685.72</v>
      </c>
      <c r="N814" s="3">
        <v>19</v>
      </c>
      <c r="O814" s="3">
        <f>Data[[#This Row],[Total_Price]]*(1-Data[[#This Row],[Discount]]/100)</f>
        <v>2175.4331999999999</v>
      </c>
      <c r="P814" t="s">
        <v>20</v>
      </c>
      <c r="Q814" t="s">
        <v>66</v>
      </c>
      <c r="R814">
        <v>4</v>
      </c>
      <c r="S814">
        <v>0</v>
      </c>
      <c r="T814" s="2">
        <f>SUMIF(Q:Q,Data[[#This Row],[Order_Status]],O:O)</f>
        <v>3077928.2320000008</v>
      </c>
    </row>
    <row r="815" spans="1:20" x14ac:dyDescent="0.3">
      <c r="A815" s="3">
        <v>500814</v>
      </c>
      <c r="B815" s="3">
        <v>11058</v>
      </c>
      <c r="C815" s="1">
        <v>46155</v>
      </c>
      <c r="D815" s="3">
        <v>47</v>
      </c>
      <c r="E815" t="s">
        <v>26</v>
      </c>
      <c r="F815" t="s">
        <v>34</v>
      </c>
      <c r="G815" t="s">
        <v>243</v>
      </c>
      <c r="H815" t="s">
        <v>23</v>
      </c>
      <c r="I815" t="s">
        <v>70</v>
      </c>
      <c r="J815" t="s">
        <v>165</v>
      </c>
      <c r="K815">
        <v>1</v>
      </c>
      <c r="L815" s="3">
        <v>2382.8000000000002</v>
      </c>
      <c r="M815" s="3">
        <f>Data[[#This Row],[Quantity]]*Data[[#This Row],[Unit_Price]]</f>
        <v>2382.8000000000002</v>
      </c>
      <c r="N815" s="3">
        <v>18</v>
      </c>
      <c r="O815" s="3">
        <f>Data[[#This Row],[Total_Price]]*(1-Data[[#This Row],[Discount]]/100)</f>
        <v>1953.8960000000002</v>
      </c>
      <c r="P815" t="s">
        <v>33</v>
      </c>
      <c r="Q815" t="s">
        <v>21</v>
      </c>
      <c r="R815">
        <v>4</v>
      </c>
      <c r="S815">
        <v>3</v>
      </c>
      <c r="T815" s="2">
        <f>SUMIF(Q:Q,Data[[#This Row],[Order_Status]],O:O)</f>
        <v>40477276.296199858</v>
      </c>
    </row>
    <row r="816" spans="1:20" x14ac:dyDescent="0.3">
      <c r="A816" s="3">
        <v>500815</v>
      </c>
      <c r="B816" s="3">
        <v>11112</v>
      </c>
      <c r="C816" s="1">
        <v>45975</v>
      </c>
      <c r="D816" s="3">
        <v>36</v>
      </c>
      <c r="E816" t="s">
        <v>26</v>
      </c>
      <c r="F816" t="s">
        <v>22</v>
      </c>
      <c r="G816" t="s">
        <v>238</v>
      </c>
      <c r="H816" t="s">
        <v>17</v>
      </c>
      <c r="I816" t="s">
        <v>74</v>
      </c>
      <c r="J816" t="s">
        <v>75</v>
      </c>
      <c r="K816">
        <v>1</v>
      </c>
      <c r="L816" s="3">
        <v>401.95</v>
      </c>
      <c r="M816" s="3">
        <f>Data[[#This Row],[Quantity]]*Data[[#This Row],[Unit_Price]]</f>
        <v>401.95</v>
      </c>
      <c r="N816" s="3">
        <v>24</v>
      </c>
      <c r="O816" s="3">
        <f>Data[[#This Row],[Total_Price]]*(1-Data[[#This Row],[Discount]]/100)</f>
        <v>305.48199999999997</v>
      </c>
      <c r="P816" t="s">
        <v>20</v>
      </c>
      <c r="Q816" t="s">
        <v>21</v>
      </c>
      <c r="R816">
        <v>5</v>
      </c>
      <c r="S816">
        <v>3</v>
      </c>
      <c r="T816" s="2">
        <f>SUMIF(Q:Q,Data[[#This Row],[Order_Status]],O:O)</f>
        <v>40477276.296199858</v>
      </c>
    </row>
    <row r="817" spans="1:20" x14ac:dyDescent="0.3">
      <c r="A817" s="3">
        <v>500816</v>
      </c>
      <c r="B817" s="3">
        <v>10515</v>
      </c>
      <c r="C817" s="1">
        <v>45864</v>
      </c>
      <c r="D817" s="3">
        <v>28</v>
      </c>
      <c r="E817" t="s">
        <v>26</v>
      </c>
      <c r="F817" t="s">
        <v>145</v>
      </c>
      <c r="G817" t="s">
        <v>243</v>
      </c>
      <c r="H817" t="s">
        <v>23</v>
      </c>
      <c r="I817" t="s">
        <v>59</v>
      </c>
      <c r="J817" t="s">
        <v>122</v>
      </c>
      <c r="K817">
        <v>1</v>
      </c>
      <c r="L817" s="3">
        <v>1987.03</v>
      </c>
      <c r="M817" s="3">
        <f>Data[[#This Row],[Quantity]]*Data[[#This Row],[Unit_Price]]</f>
        <v>1987.03</v>
      </c>
      <c r="N817" s="3">
        <v>3</v>
      </c>
      <c r="O817" s="3">
        <f>Data[[#This Row],[Total_Price]]*(1-Data[[#This Row],[Discount]]/100)</f>
        <v>1927.4190999999998</v>
      </c>
      <c r="P817" t="s">
        <v>41</v>
      </c>
      <c r="Q817" t="s">
        <v>21</v>
      </c>
      <c r="R817">
        <v>4</v>
      </c>
      <c r="S817">
        <v>4</v>
      </c>
      <c r="T817" s="2">
        <f>SUMIF(Q:Q,Data[[#This Row],[Order_Status]],O:O)</f>
        <v>40477276.296199858</v>
      </c>
    </row>
    <row r="818" spans="1:20" x14ac:dyDescent="0.3">
      <c r="A818" s="3">
        <v>500817</v>
      </c>
      <c r="B818" s="3">
        <v>10602</v>
      </c>
      <c r="C818" s="1">
        <v>45977</v>
      </c>
      <c r="D818" s="3">
        <v>24</v>
      </c>
      <c r="E818" t="s">
        <v>26</v>
      </c>
      <c r="F818" t="s">
        <v>34</v>
      </c>
      <c r="G818" t="s">
        <v>243</v>
      </c>
      <c r="H818" t="s">
        <v>48</v>
      </c>
      <c r="I818" t="s">
        <v>98</v>
      </c>
      <c r="J818" t="s">
        <v>134</v>
      </c>
      <c r="K818">
        <v>4</v>
      </c>
      <c r="L818" s="3">
        <v>602.79</v>
      </c>
      <c r="M818" s="3">
        <f>Data[[#This Row],[Quantity]]*Data[[#This Row],[Unit_Price]]</f>
        <v>2411.16</v>
      </c>
      <c r="N818" s="3">
        <v>30</v>
      </c>
      <c r="O818" s="3">
        <f>Data[[#This Row],[Total_Price]]*(1-Data[[#This Row],[Discount]]/100)</f>
        <v>1687.8119999999999</v>
      </c>
      <c r="P818" t="s">
        <v>33</v>
      </c>
      <c r="Q818" t="s">
        <v>21</v>
      </c>
      <c r="R818">
        <v>4</v>
      </c>
      <c r="S818">
        <v>3</v>
      </c>
      <c r="T818" s="2">
        <f>SUMIF(Q:Q,Data[[#This Row],[Order_Status]],O:O)</f>
        <v>40477276.296199858</v>
      </c>
    </row>
    <row r="819" spans="1:20" x14ac:dyDescent="0.3">
      <c r="A819" s="3">
        <v>500818</v>
      </c>
      <c r="B819" s="3">
        <v>10619</v>
      </c>
      <c r="C819" s="1">
        <v>46207</v>
      </c>
      <c r="D819" s="3">
        <v>39</v>
      </c>
      <c r="E819" t="s">
        <v>26</v>
      </c>
      <c r="F819" t="s">
        <v>34</v>
      </c>
      <c r="G819" t="s">
        <v>243</v>
      </c>
      <c r="H819" t="s">
        <v>85</v>
      </c>
      <c r="I819" t="s">
        <v>166</v>
      </c>
      <c r="J819" t="s">
        <v>196</v>
      </c>
      <c r="K819">
        <v>1</v>
      </c>
      <c r="L819" s="3">
        <v>416.76</v>
      </c>
      <c r="M819" s="3">
        <f>Data[[#This Row],[Quantity]]*Data[[#This Row],[Unit_Price]]</f>
        <v>416.76</v>
      </c>
      <c r="N819" s="3">
        <v>16</v>
      </c>
      <c r="O819" s="3">
        <f>Data[[#This Row],[Total_Price]]*(1-Data[[#This Row],[Discount]]/100)</f>
        <v>350.07839999999999</v>
      </c>
      <c r="P819" t="s">
        <v>72</v>
      </c>
      <c r="Q819" t="s">
        <v>21</v>
      </c>
      <c r="R819">
        <v>4</v>
      </c>
      <c r="S819">
        <v>3</v>
      </c>
      <c r="T819" s="2">
        <f>SUMIF(Q:Q,Data[[#This Row],[Order_Status]],O:O)</f>
        <v>40477276.296199858</v>
      </c>
    </row>
    <row r="820" spans="1:20" x14ac:dyDescent="0.3">
      <c r="A820" s="3">
        <v>500819</v>
      </c>
      <c r="B820" s="3">
        <v>10852</v>
      </c>
      <c r="C820" s="1">
        <v>45704</v>
      </c>
      <c r="D820" s="3">
        <v>28</v>
      </c>
      <c r="E820" t="s">
        <v>15</v>
      </c>
      <c r="F820" t="s">
        <v>38</v>
      </c>
      <c r="G820" t="s">
        <v>236</v>
      </c>
      <c r="H820" t="s">
        <v>48</v>
      </c>
      <c r="I820" t="s">
        <v>98</v>
      </c>
      <c r="J820" t="s">
        <v>153</v>
      </c>
      <c r="K820">
        <v>3</v>
      </c>
      <c r="L820" s="3">
        <v>351.72</v>
      </c>
      <c r="M820" s="3">
        <f>Data[[#This Row],[Quantity]]*Data[[#This Row],[Unit_Price]]</f>
        <v>1055.1600000000001</v>
      </c>
      <c r="N820" s="3">
        <v>26</v>
      </c>
      <c r="O820" s="3">
        <f>Data[[#This Row],[Total_Price]]*(1-Data[[#This Row],[Discount]]/100)</f>
        <v>780.8184</v>
      </c>
      <c r="P820" t="s">
        <v>20</v>
      </c>
      <c r="Q820" t="s">
        <v>21</v>
      </c>
      <c r="R820">
        <v>4</v>
      </c>
      <c r="S820">
        <v>3</v>
      </c>
      <c r="T820" s="2">
        <f>SUMIF(Q:Q,Data[[#This Row],[Order_Status]],O:O)</f>
        <v>40477276.296199858</v>
      </c>
    </row>
    <row r="821" spans="1:20" x14ac:dyDescent="0.3">
      <c r="A821" s="3">
        <v>500820</v>
      </c>
      <c r="B821" s="3">
        <v>10901</v>
      </c>
      <c r="C821" s="1">
        <v>46095</v>
      </c>
      <c r="D821" s="3">
        <v>38</v>
      </c>
      <c r="E821" t="s">
        <v>26</v>
      </c>
      <c r="F821" t="s">
        <v>78</v>
      </c>
      <c r="G821" t="s">
        <v>242</v>
      </c>
      <c r="H821" t="s">
        <v>30</v>
      </c>
      <c r="I821" t="s">
        <v>46</v>
      </c>
      <c r="J821" t="s">
        <v>126</v>
      </c>
      <c r="K821">
        <v>1</v>
      </c>
      <c r="L821" s="3">
        <v>24354.92</v>
      </c>
      <c r="M821" s="3">
        <f>Data[[#This Row],[Quantity]]*Data[[#This Row],[Unit_Price]]</f>
        <v>24354.92</v>
      </c>
      <c r="N821" s="3">
        <v>23</v>
      </c>
      <c r="O821" s="3">
        <f>Data[[#This Row],[Total_Price]]*(1-Data[[#This Row],[Discount]]/100)</f>
        <v>18753.288399999998</v>
      </c>
      <c r="P821" t="s">
        <v>33</v>
      </c>
      <c r="Q821" t="s">
        <v>21</v>
      </c>
      <c r="R821">
        <v>4</v>
      </c>
      <c r="S821">
        <v>3</v>
      </c>
      <c r="T821" s="2">
        <f>SUMIF(Q:Q,Data[[#This Row],[Order_Status]],O:O)</f>
        <v>40477276.296199858</v>
      </c>
    </row>
    <row r="822" spans="1:20" x14ac:dyDescent="0.3">
      <c r="A822" s="3">
        <v>500821</v>
      </c>
      <c r="B822" s="3">
        <v>10309</v>
      </c>
      <c r="C822" s="1">
        <v>45691</v>
      </c>
      <c r="D822" s="3">
        <v>40</v>
      </c>
      <c r="E822" t="s">
        <v>15</v>
      </c>
      <c r="F822" t="s">
        <v>88</v>
      </c>
      <c r="G822" t="s">
        <v>241</v>
      </c>
      <c r="H822" t="s">
        <v>30</v>
      </c>
      <c r="I822" t="s">
        <v>31</v>
      </c>
      <c r="J822" t="s">
        <v>139</v>
      </c>
      <c r="K822">
        <v>1</v>
      </c>
      <c r="L822" s="3">
        <v>51022.879999999997</v>
      </c>
      <c r="M822" s="3">
        <f>Data[[#This Row],[Quantity]]*Data[[#This Row],[Unit_Price]]</f>
        <v>51022.879999999997</v>
      </c>
      <c r="N822" s="3">
        <v>3</v>
      </c>
      <c r="O822" s="3">
        <f>Data[[#This Row],[Total_Price]]*(1-Data[[#This Row],[Discount]]/100)</f>
        <v>49492.193599999999</v>
      </c>
      <c r="P822" t="s">
        <v>33</v>
      </c>
      <c r="Q822" t="s">
        <v>21</v>
      </c>
      <c r="R822">
        <v>3</v>
      </c>
      <c r="S822">
        <v>3</v>
      </c>
      <c r="T822" s="2">
        <f>SUMIF(Q:Q,Data[[#This Row],[Order_Status]],O:O)</f>
        <v>40477276.296199858</v>
      </c>
    </row>
    <row r="823" spans="1:20" x14ac:dyDescent="0.3">
      <c r="A823" s="3">
        <v>500822</v>
      </c>
      <c r="B823" s="3">
        <v>10689</v>
      </c>
      <c r="C823" s="1">
        <v>45955</v>
      </c>
      <c r="D823" s="3">
        <v>42</v>
      </c>
      <c r="E823" t="s">
        <v>15</v>
      </c>
      <c r="F823" t="s">
        <v>42</v>
      </c>
      <c r="G823" t="s">
        <v>230</v>
      </c>
      <c r="H823" t="s">
        <v>35</v>
      </c>
      <c r="I823" t="s">
        <v>64</v>
      </c>
      <c r="J823" t="s">
        <v>127</v>
      </c>
      <c r="K823">
        <v>1</v>
      </c>
      <c r="L823" s="3">
        <v>740.79</v>
      </c>
      <c r="M823" s="3">
        <f>Data[[#This Row],[Quantity]]*Data[[#This Row],[Unit_Price]]</f>
        <v>740.79</v>
      </c>
      <c r="N823" s="3">
        <v>3</v>
      </c>
      <c r="O823" s="3">
        <f>Data[[#This Row],[Total_Price]]*(1-Data[[#This Row],[Discount]]/100)</f>
        <v>718.56629999999996</v>
      </c>
      <c r="P823" t="s">
        <v>41</v>
      </c>
      <c r="Q823" t="s">
        <v>21</v>
      </c>
      <c r="R823">
        <v>4</v>
      </c>
      <c r="S823">
        <v>1</v>
      </c>
      <c r="T823" s="2">
        <f>SUMIF(Q:Q,Data[[#This Row],[Order_Status]],O:O)</f>
        <v>40477276.296199858</v>
      </c>
    </row>
    <row r="824" spans="1:20" x14ac:dyDescent="0.3">
      <c r="A824" s="3">
        <v>500823</v>
      </c>
      <c r="B824" s="3">
        <v>11215</v>
      </c>
      <c r="C824" s="1">
        <v>45660</v>
      </c>
      <c r="D824" s="3">
        <v>31</v>
      </c>
      <c r="E824" t="s">
        <v>26</v>
      </c>
      <c r="F824" t="s">
        <v>34</v>
      </c>
      <c r="G824" t="s">
        <v>243</v>
      </c>
      <c r="H824" t="s">
        <v>85</v>
      </c>
      <c r="I824" t="s">
        <v>103</v>
      </c>
      <c r="J824" t="s">
        <v>193</v>
      </c>
      <c r="K824">
        <v>1</v>
      </c>
      <c r="L824" s="3">
        <v>725.42</v>
      </c>
      <c r="M824" s="3">
        <f>Data[[#This Row],[Quantity]]*Data[[#This Row],[Unit_Price]]</f>
        <v>725.42</v>
      </c>
      <c r="N824" s="3">
        <v>29</v>
      </c>
      <c r="O824" s="3">
        <f>Data[[#This Row],[Total_Price]]*(1-Data[[#This Row],[Discount]]/100)</f>
        <v>515.04819999999995</v>
      </c>
      <c r="P824" t="s">
        <v>41</v>
      </c>
      <c r="Q824" t="s">
        <v>21</v>
      </c>
      <c r="R824">
        <v>5</v>
      </c>
      <c r="S824">
        <v>7</v>
      </c>
      <c r="T824" s="2">
        <f>SUMIF(Q:Q,Data[[#This Row],[Order_Status]],O:O)</f>
        <v>40477276.296199858</v>
      </c>
    </row>
    <row r="825" spans="1:20" x14ac:dyDescent="0.3">
      <c r="A825" s="3">
        <v>500824</v>
      </c>
      <c r="B825" s="3">
        <v>10761</v>
      </c>
      <c r="C825" s="1">
        <v>45917</v>
      </c>
      <c r="D825" s="3">
        <v>28</v>
      </c>
      <c r="E825" t="s">
        <v>26</v>
      </c>
      <c r="F825" t="s">
        <v>73</v>
      </c>
      <c r="G825" t="s">
        <v>229</v>
      </c>
      <c r="H825" t="s">
        <v>30</v>
      </c>
      <c r="I825" t="s">
        <v>76</v>
      </c>
      <c r="J825" t="s">
        <v>92</v>
      </c>
      <c r="K825">
        <v>1</v>
      </c>
      <c r="L825" s="3">
        <v>60920.76</v>
      </c>
      <c r="M825" s="3">
        <f>Data[[#This Row],[Quantity]]*Data[[#This Row],[Unit_Price]]</f>
        <v>60920.76</v>
      </c>
      <c r="N825" s="3">
        <v>4</v>
      </c>
      <c r="O825" s="3">
        <f>Data[[#This Row],[Total_Price]]*(1-Data[[#This Row],[Discount]]/100)</f>
        <v>58483.929600000003</v>
      </c>
      <c r="P825" t="s">
        <v>20</v>
      </c>
      <c r="Q825" t="s">
        <v>21</v>
      </c>
      <c r="R825">
        <v>4</v>
      </c>
      <c r="S825">
        <v>1</v>
      </c>
      <c r="T825" s="2">
        <f>SUMIF(Q:Q,Data[[#This Row],[Order_Status]],O:O)</f>
        <v>40477276.296199858</v>
      </c>
    </row>
    <row r="826" spans="1:20" x14ac:dyDescent="0.3">
      <c r="A826" s="3">
        <v>500825</v>
      </c>
      <c r="B826" s="3">
        <v>11218</v>
      </c>
      <c r="C826" s="1">
        <v>46098</v>
      </c>
      <c r="D826" s="3">
        <v>37</v>
      </c>
      <c r="E826" t="s">
        <v>26</v>
      </c>
      <c r="F826" t="s">
        <v>16</v>
      </c>
      <c r="G826" t="s">
        <v>228</v>
      </c>
      <c r="H826" t="s">
        <v>30</v>
      </c>
      <c r="I826" t="s">
        <v>46</v>
      </c>
      <c r="J826" t="s">
        <v>143</v>
      </c>
      <c r="K826">
        <v>3</v>
      </c>
      <c r="L826" s="3">
        <v>3299.41</v>
      </c>
      <c r="M826" s="3">
        <f>Data[[#This Row],[Quantity]]*Data[[#This Row],[Unit_Price]]</f>
        <v>9898.23</v>
      </c>
      <c r="N826" s="3">
        <v>19</v>
      </c>
      <c r="O826" s="3">
        <f>Data[[#This Row],[Total_Price]]*(1-Data[[#This Row],[Discount]]/100)</f>
        <v>8017.5663000000004</v>
      </c>
      <c r="P826" t="s">
        <v>33</v>
      </c>
      <c r="Q826" t="s">
        <v>21</v>
      </c>
      <c r="R826">
        <v>5</v>
      </c>
      <c r="S826">
        <v>3</v>
      </c>
      <c r="T826" s="2">
        <f>SUMIF(Q:Q,Data[[#This Row],[Order_Status]],O:O)</f>
        <v>40477276.296199858</v>
      </c>
    </row>
    <row r="827" spans="1:20" x14ac:dyDescent="0.3">
      <c r="A827" s="3">
        <v>500826</v>
      </c>
      <c r="B827" s="3">
        <v>11284</v>
      </c>
      <c r="C827" s="1">
        <v>46246</v>
      </c>
      <c r="D827" s="3">
        <v>45</v>
      </c>
      <c r="E827" t="s">
        <v>15</v>
      </c>
      <c r="F827" t="s">
        <v>73</v>
      </c>
      <c r="G827" t="s">
        <v>229</v>
      </c>
      <c r="H827" t="s">
        <v>35</v>
      </c>
      <c r="I827" t="s">
        <v>36</v>
      </c>
      <c r="J827" t="s">
        <v>182</v>
      </c>
      <c r="K827">
        <v>1</v>
      </c>
      <c r="L827" s="3">
        <v>1901.4</v>
      </c>
      <c r="M827" s="3">
        <f>Data[[#This Row],[Quantity]]*Data[[#This Row],[Unit_Price]]</f>
        <v>1901.4</v>
      </c>
      <c r="N827" s="3">
        <v>29</v>
      </c>
      <c r="O827" s="3">
        <f>Data[[#This Row],[Total_Price]]*(1-Data[[#This Row],[Discount]]/100)</f>
        <v>1349.9939999999999</v>
      </c>
      <c r="P827" t="s">
        <v>33</v>
      </c>
      <c r="Q827" t="s">
        <v>21</v>
      </c>
      <c r="R827">
        <v>5</v>
      </c>
      <c r="S827">
        <v>4</v>
      </c>
      <c r="T827" s="2">
        <f>SUMIF(Q:Q,Data[[#This Row],[Order_Status]],O:O)</f>
        <v>40477276.296199858</v>
      </c>
    </row>
    <row r="828" spans="1:20" x14ac:dyDescent="0.3">
      <c r="A828" s="3">
        <v>500827</v>
      </c>
      <c r="B828" s="3">
        <v>10746</v>
      </c>
      <c r="C828" s="1">
        <v>46049</v>
      </c>
      <c r="D828" s="3">
        <v>26</v>
      </c>
      <c r="E828" t="s">
        <v>15</v>
      </c>
      <c r="F828" t="s">
        <v>55</v>
      </c>
      <c r="G828" t="s">
        <v>246</v>
      </c>
      <c r="H828" t="s">
        <v>17</v>
      </c>
      <c r="I828" t="s">
        <v>62</v>
      </c>
      <c r="J828" t="s">
        <v>63</v>
      </c>
      <c r="K828">
        <v>2</v>
      </c>
      <c r="L828" s="3">
        <v>202.28</v>
      </c>
      <c r="M828" s="3">
        <f>Data[[#This Row],[Quantity]]*Data[[#This Row],[Unit_Price]]</f>
        <v>404.56</v>
      </c>
      <c r="N828" s="3">
        <v>8</v>
      </c>
      <c r="O828" s="3">
        <f>Data[[#This Row],[Total_Price]]*(1-Data[[#This Row],[Discount]]/100)</f>
        <v>372.1952</v>
      </c>
      <c r="P828" t="s">
        <v>72</v>
      </c>
      <c r="Q828" t="s">
        <v>21</v>
      </c>
      <c r="R828">
        <v>4</v>
      </c>
      <c r="S828">
        <v>5</v>
      </c>
      <c r="T828" s="2">
        <f>SUMIF(Q:Q,Data[[#This Row],[Order_Status]],O:O)</f>
        <v>40477276.296199858</v>
      </c>
    </row>
    <row r="829" spans="1:20" x14ac:dyDescent="0.3">
      <c r="A829" s="3">
        <v>500828</v>
      </c>
      <c r="B829" s="3">
        <v>11087</v>
      </c>
      <c r="C829" s="1">
        <v>46061</v>
      </c>
      <c r="D829" s="3">
        <v>45</v>
      </c>
      <c r="E829" t="s">
        <v>15</v>
      </c>
      <c r="F829" t="s">
        <v>34</v>
      </c>
      <c r="G829" t="s">
        <v>243</v>
      </c>
      <c r="H829" t="s">
        <v>85</v>
      </c>
      <c r="I829" t="s">
        <v>170</v>
      </c>
      <c r="J829" t="s">
        <v>174</v>
      </c>
      <c r="K829">
        <v>2</v>
      </c>
      <c r="L829" s="3">
        <v>413.92</v>
      </c>
      <c r="M829" s="3">
        <f>Data[[#This Row],[Quantity]]*Data[[#This Row],[Unit_Price]]</f>
        <v>827.84</v>
      </c>
      <c r="N829" s="3">
        <v>20</v>
      </c>
      <c r="O829" s="3">
        <f>Data[[#This Row],[Total_Price]]*(1-Data[[#This Row],[Discount]]/100)</f>
        <v>662.27200000000005</v>
      </c>
      <c r="P829" t="s">
        <v>20</v>
      </c>
      <c r="Q829" t="s">
        <v>21</v>
      </c>
      <c r="R829">
        <v>4</v>
      </c>
      <c r="S829">
        <v>3</v>
      </c>
      <c r="T829" s="2">
        <f>SUMIF(Q:Q,Data[[#This Row],[Order_Status]],O:O)</f>
        <v>40477276.296199858</v>
      </c>
    </row>
    <row r="830" spans="1:20" x14ac:dyDescent="0.3">
      <c r="A830" s="3">
        <v>500829</v>
      </c>
      <c r="B830" s="3">
        <v>10567</v>
      </c>
      <c r="C830" s="1">
        <v>46243</v>
      </c>
      <c r="D830" s="3">
        <v>15</v>
      </c>
      <c r="E830" t="s">
        <v>26</v>
      </c>
      <c r="F830" t="s">
        <v>52</v>
      </c>
      <c r="G830" t="s">
        <v>240</v>
      </c>
      <c r="H830" t="s">
        <v>23</v>
      </c>
      <c r="I830" t="s">
        <v>70</v>
      </c>
      <c r="J830" t="s">
        <v>106</v>
      </c>
      <c r="K830">
        <v>1</v>
      </c>
      <c r="L830" s="3">
        <v>2471.21</v>
      </c>
      <c r="M830" s="3">
        <f>Data[[#This Row],[Quantity]]*Data[[#This Row],[Unit_Price]]</f>
        <v>2471.21</v>
      </c>
      <c r="N830" s="3">
        <v>3</v>
      </c>
      <c r="O830" s="3">
        <f>Data[[#This Row],[Total_Price]]*(1-Data[[#This Row],[Discount]]/100)</f>
        <v>2397.0736999999999</v>
      </c>
      <c r="P830" t="s">
        <v>51</v>
      </c>
      <c r="Q830" t="s">
        <v>21</v>
      </c>
      <c r="R830">
        <v>5</v>
      </c>
      <c r="S830">
        <v>3</v>
      </c>
      <c r="T830" s="2">
        <f>SUMIF(Q:Q,Data[[#This Row],[Order_Status]],O:O)</f>
        <v>40477276.296199858</v>
      </c>
    </row>
    <row r="831" spans="1:20" x14ac:dyDescent="0.3">
      <c r="A831" s="3">
        <v>500830</v>
      </c>
      <c r="B831" s="3">
        <v>11057</v>
      </c>
      <c r="C831" s="1">
        <v>45917</v>
      </c>
      <c r="D831" s="3">
        <v>34</v>
      </c>
      <c r="E831" t="s">
        <v>26</v>
      </c>
      <c r="F831" t="s">
        <v>34</v>
      </c>
      <c r="G831" t="s">
        <v>243</v>
      </c>
      <c r="H831" t="s">
        <v>23</v>
      </c>
      <c r="I831" t="s">
        <v>70</v>
      </c>
      <c r="J831" t="s">
        <v>71</v>
      </c>
      <c r="K831">
        <v>1</v>
      </c>
      <c r="L831" s="3">
        <v>1584.6</v>
      </c>
      <c r="M831" s="3">
        <f>Data[[#This Row],[Quantity]]*Data[[#This Row],[Unit_Price]]</f>
        <v>1584.6</v>
      </c>
      <c r="N831" s="3">
        <v>9</v>
      </c>
      <c r="O831" s="3">
        <f>Data[[#This Row],[Total_Price]]*(1-Data[[#This Row],[Discount]]/100)</f>
        <v>1441.9859999999999</v>
      </c>
      <c r="P831" t="s">
        <v>72</v>
      </c>
      <c r="Q831" t="s">
        <v>21</v>
      </c>
      <c r="R831">
        <v>3</v>
      </c>
      <c r="S831">
        <v>5</v>
      </c>
      <c r="T831" s="2">
        <f>SUMIF(Q:Q,Data[[#This Row],[Order_Status]],O:O)</f>
        <v>40477276.296199858</v>
      </c>
    </row>
    <row r="832" spans="1:20" x14ac:dyDescent="0.3">
      <c r="A832" s="3">
        <v>500831</v>
      </c>
      <c r="B832" s="3">
        <v>10128</v>
      </c>
      <c r="C832" s="1">
        <v>45831</v>
      </c>
      <c r="D832" s="3">
        <v>28</v>
      </c>
      <c r="E832" t="s">
        <v>15</v>
      </c>
      <c r="F832" t="s">
        <v>42</v>
      </c>
      <c r="G832" t="s">
        <v>230</v>
      </c>
      <c r="H832" t="s">
        <v>30</v>
      </c>
      <c r="I832" t="s">
        <v>31</v>
      </c>
      <c r="J832" t="s">
        <v>94</v>
      </c>
      <c r="K832">
        <v>5</v>
      </c>
      <c r="L832" s="3">
        <v>38565.339999999997</v>
      </c>
      <c r="M832" s="3">
        <f>Data[[#This Row],[Quantity]]*Data[[#This Row],[Unit_Price]]</f>
        <v>192826.69999999998</v>
      </c>
      <c r="N832" s="3">
        <v>20</v>
      </c>
      <c r="O832" s="3">
        <f>Data[[#This Row],[Total_Price]]*(1-Data[[#This Row],[Discount]]/100)</f>
        <v>154261.35999999999</v>
      </c>
      <c r="P832" t="s">
        <v>33</v>
      </c>
      <c r="Q832" t="s">
        <v>21</v>
      </c>
      <c r="R832">
        <v>2</v>
      </c>
      <c r="S832">
        <v>3</v>
      </c>
      <c r="T832" s="2">
        <f>SUMIF(Q:Q,Data[[#This Row],[Order_Status]],O:O)</f>
        <v>40477276.296199858</v>
      </c>
    </row>
    <row r="833" spans="1:20" x14ac:dyDescent="0.3">
      <c r="A833" s="3">
        <v>500832</v>
      </c>
      <c r="B833" s="3">
        <v>10292</v>
      </c>
      <c r="C833" s="1">
        <v>45848</v>
      </c>
      <c r="D833" s="3">
        <v>29</v>
      </c>
      <c r="E833" t="s">
        <v>26</v>
      </c>
      <c r="F833" t="s">
        <v>34</v>
      </c>
      <c r="G833" t="s">
        <v>243</v>
      </c>
      <c r="H833" t="s">
        <v>30</v>
      </c>
      <c r="I833" t="s">
        <v>46</v>
      </c>
      <c r="J833" t="s">
        <v>143</v>
      </c>
      <c r="K833">
        <v>1</v>
      </c>
      <c r="L833" s="3">
        <v>3698</v>
      </c>
      <c r="M833" s="3">
        <f>Data[[#This Row],[Quantity]]*Data[[#This Row],[Unit_Price]]</f>
        <v>3698</v>
      </c>
      <c r="N833" s="3">
        <v>21</v>
      </c>
      <c r="O833" s="3">
        <f>Data[[#This Row],[Total_Price]]*(1-Data[[#This Row],[Discount]]/100)</f>
        <v>2921.42</v>
      </c>
      <c r="P833" t="s">
        <v>20</v>
      </c>
      <c r="Q833" t="s">
        <v>21</v>
      </c>
      <c r="R833">
        <v>5</v>
      </c>
      <c r="S833">
        <v>6</v>
      </c>
      <c r="T833" s="2">
        <f>SUMIF(Q:Q,Data[[#This Row],[Order_Status]],O:O)</f>
        <v>40477276.296199858</v>
      </c>
    </row>
    <row r="834" spans="1:20" x14ac:dyDescent="0.3">
      <c r="A834" s="3">
        <v>500833</v>
      </c>
      <c r="B834" s="3">
        <v>10977</v>
      </c>
      <c r="C834" s="1">
        <v>46162</v>
      </c>
      <c r="D834" s="3">
        <v>29</v>
      </c>
      <c r="E834" t="s">
        <v>26</v>
      </c>
      <c r="F834" t="s">
        <v>34</v>
      </c>
      <c r="G834" t="s">
        <v>243</v>
      </c>
      <c r="H834" t="s">
        <v>83</v>
      </c>
      <c r="I834" t="s">
        <v>141</v>
      </c>
      <c r="J834" t="s">
        <v>142</v>
      </c>
      <c r="K834">
        <v>4</v>
      </c>
      <c r="L834" s="3">
        <v>2005.59</v>
      </c>
      <c r="M834" s="3">
        <f>Data[[#This Row],[Quantity]]*Data[[#This Row],[Unit_Price]]</f>
        <v>8022.36</v>
      </c>
      <c r="N834" s="3">
        <v>22</v>
      </c>
      <c r="O834" s="3">
        <f>Data[[#This Row],[Total_Price]]*(1-Data[[#This Row],[Discount]]/100)</f>
        <v>6257.4408000000003</v>
      </c>
      <c r="P834" t="s">
        <v>41</v>
      </c>
      <c r="Q834" t="s">
        <v>21</v>
      </c>
      <c r="R834">
        <v>5</v>
      </c>
      <c r="S834">
        <v>5</v>
      </c>
      <c r="T834" s="2">
        <f>SUMIF(Q:Q,Data[[#This Row],[Order_Status]],O:O)</f>
        <v>40477276.296199858</v>
      </c>
    </row>
    <row r="835" spans="1:20" x14ac:dyDescent="0.3">
      <c r="A835" s="3">
        <v>500834</v>
      </c>
      <c r="B835" s="3">
        <v>10716</v>
      </c>
      <c r="C835" s="1">
        <v>45907</v>
      </c>
      <c r="D835" s="3">
        <v>46</v>
      </c>
      <c r="E835" t="s">
        <v>26</v>
      </c>
      <c r="F835" t="s">
        <v>78</v>
      </c>
      <c r="G835" t="s">
        <v>242</v>
      </c>
      <c r="H835" t="s">
        <v>30</v>
      </c>
      <c r="I835" t="s">
        <v>46</v>
      </c>
      <c r="J835" t="s">
        <v>140</v>
      </c>
      <c r="K835">
        <v>1</v>
      </c>
      <c r="L835" s="3">
        <v>31272.94</v>
      </c>
      <c r="M835" s="3">
        <f>Data[[#This Row],[Quantity]]*Data[[#This Row],[Unit_Price]]</f>
        <v>31272.94</v>
      </c>
      <c r="N835" s="3">
        <v>26</v>
      </c>
      <c r="O835" s="3">
        <f>Data[[#This Row],[Total_Price]]*(1-Data[[#This Row],[Discount]]/100)</f>
        <v>23141.975599999998</v>
      </c>
      <c r="P835" t="s">
        <v>33</v>
      </c>
      <c r="Q835" t="s">
        <v>21</v>
      </c>
      <c r="R835">
        <v>5</v>
      </c>
      <c r="S835">
        <v>5</v>
      </c>
      <c r="T835" s="2">
        <f>SUMIF(Q:Q,Data[[#This Row],[Order_Status]],O:O)</f>
        <v>40477276.296199858</v>
      </c>
    </row>
    <row r="836" spans="1:20" x14ac:dyDescent="0.3">
      <c r="A836" s="3">
        <v>500835</v>
      </c>
      <c r="B836" s="3">
        <v>11431</v>
      </c>
      <c r="C836" s="1">
        <v>45991</v>
      </c>
      <c r="D836" s="3">
        <v>37</v>
      </c>
      <c r="E836" t="s">
        <v>15</v>
      </c>
      <c r="F836" t="s">
        <v>82</v>
      </c>
      <c r="G836" t="s">
        <v>234</v>
      </c>
      <c r="H836" t="s">
        <v>85</v>
      </c>
      <c r="I836" t="s">
        <v>103</v>
      </c>
      <c r="J836" t="s">
        <v>193</v>
      </c>
      <c r="K836">
        <v>3</v>
      </c>
      <c r="L836" s="3">
        <v>713.61</v>
      </c>
      <c r="M836" s="3">
        <f>Data[[#This Row],[Quantity]]*Data[[#This Row],[Unit_Price]]</f>
        <v>2140.83</v>
      </c>
      <c r="N836" s="3">
        <v>30</v>
      </c>
      <c r="O836" s="3">
        <f>Data[[#This Row],[Total_Price]]*(1-Data[[#This Row],[Discount]]/100)</f>
        <v>1498.5809999999999</v>
      </c>
      <c r="P836" t="s">
        <v>33</v>
      </c>
      <c r="Q836" t="s">
        <v>21</v>
      </c>
      <c r="R836">
        <v>4</v>
      </c>
      <c r="S836">
        <v>3</v>
      </c>
      <c r="T836" s="2">
        <f>SUMIF(Q:Q,Data[[#This Row],[Order_Status]],O:O)</f>
        <v>40477276.296199858</v>
      </c>
    </row>
    <row r="837" spans="1:20" x14ac:dyDescent="0.3">
      <c r="A837" s="3">
        <v>500836</v>
      </c>
      <c r="B837" s="3">
        <v>10580</v>
      </c>
      <c r="C837" s="1">
        <v>46027</v>
      </c>
      <c r="D837" s="3">
        <v>47</v>
      </c>
      <c r="E837" t="s">
        <v>15</v>
      </c>
      <c r="F837" t="s">
        <v>73</v>
      </c>
      <c r="G837" t="s">
        <v>229</v>
      </c>
      <c r="H837" t="s">
        <v>23</v>
      </c>
      <c r="I837" t="s">
        <v>24</v>
      </c>
      <c r="J837" t="s">
        <v>136</v>
      </c>
      <c r="K837">
        <v>1</v>
      </c>
      <c r="L837" s="3">
        <v>2578.83</v>
      </c>
      <c r="M837" s="3">
        <f>Data[[#This Row],[Quantity]]*Data[[#This Row],[Unit_Price]]</f>
        <v>2578.83</v>
      </c>
      <c r="N837" s="3">
        <v>20</v>
      </c>
      <c r="O837" s="3">
        <f>Data[[#This Row],[Total_Price]]*(1-Data[[#This Row],[Discount]]/100)</f>
        <v>2063.0639999999999</v>
      </c>
      <c r="P837" t="s">
        <v>41</v>
      </c>
      <c r="Q837" t="s">
        <v>21</v>
      </c>
      <c r="R837">
        <v>5</v>
      </c>
      <c r="S837">
        <v>5</v>
      </c>
      <c r="T837" s="2">
        <f>SUMIF(Q:Q,Data[[#This Row],[Order_Status]],O:O)</f>
        <v>40477276.296199858</v>
      </c>
    </row>
    <row r="838" spans="1:20" x14ac:dyDescent="0.3">
      <c r="A838" s="3">
        <v>500837</v>
      </c>
      <c r="B838" s="3">
        <v>10369</v>
      </c>
      <c r="C838" s="1">
        <v>46183</v>
      </c>
      <c r="D838" s="3">
        <v>35</v>
      </c>
      <c r="E838" t="s">
        <v>26</v>
      </c>
      <c r="F838" t="s">
        <v>128</v>
      </c>
      <c r="G838" t="s">
        <v>233</v>
      </c>
      <c r="H838" t="s">
        <v>35</v>
      </c>
      <c r="I838" t="s">
        <v>112</v>
      </c>
      <c r="J838" t="s">
        <v>113</v>
      </c>
      <c r="K838">
        <v>1</v>
      </c>
      <c r="L838" s="3">
        <v>6177.51</v>
      </c>
      <c r="M838" s="3">
        <f>Data[[#This Row],[Quantity]]*Data[[#This Row],[Unit_Price]]</f>
        <v>6177.51</v>
      </c>
      <c r="N838" s="3">
        <v>24</v>
      </c>
      <c r="O838" s="3">
        <f>Data[[#This Row],[Total_Price]]*(1-Data[[#This Row],[Discount]]/100)</f>
        <v>4694.9076000000005</v>
      </c>
      <c r="P838" t="s">
        <v>20</v>
      </c>
      <c r="Q838" t="s">
        <v>21</v>
      </c>
      <c r="R838">
        <v>5</v>
      </c>
      <c r="S838">
        <v>4</v>
      </c>
      <c r="T838" s="2">
        <f>SUMIF(Q:Q,Data[[#This Row],[Order_Status]],O:O)</f>
        <v>40477276.296199858</v>
      </c>
    </row>
    <row r="839" spans="1:20" x14ac:dyDescent="0.3">
      <c r="A839" s="3">
        <v>500838</v>
      </c>
      <c r="B839" s="3">
        <v>10839</v>
      </c>
      <c r="C839" s="1">
        <v>46012</v>
      </c>
      <c r="D839" s="3">
        <v>45</v>
      </c>
      <c r="E839" t="s">
        <v>15</v>
      </c>
      <c r="F839" t="s">
        <v>61</v>
      </c>
      <c r="G839" t="s">
        <v>239</v>
      </c>
      <c r="H839" t="s">
        <v>30</v>
      </c>
      <c r="I839" t="s">
        <v>31</v>
      </c>
      <c r="J839" t="s">
        <v>139</v>
      </c>
      <c r="K839">
        <v>1</v>
      </c>
      <c r="L839" s="3">
        <v>53008.95</v>
      </c>
      <c r="M839" s="3">
        <f>Data[[#This Row],[Quantity]]*Data[[#This Row],[Unit_Price]]</f>
        <v>53008.95</v>
      </c>
      <c r="N839" s="3">
        <v>8</v>
      </c>
      <c r="O839" s="3">
        <f>Data[[#This Row],[Total_Price]]*(1-Data[[#This Row],[Discount]]/100)</f>
        <v>48768.233999999997</v>
      </c>
      <c r="P839" t="s">
        <v>41</v>
      </c>
      <c r="Q839" t="s">
        <v>21</v>
      </c>
      <c r="R839">
        <v>5</v>
      </c>
      <c r="S839">
        <v>6</v>
      </c>
      <c r="T839" s="2">
        <f>SUMIF(Q:Q,Data[[#This Row],[Order_Status]],O:O)</f>
        <v>40477276.296199858</v>
      </c>
    </row>
    <row r="840" spans="1:20" x14ac:dyDescent="0.3">
      <c r="A840" s="3">
        <v>500839</v>
      </c>
      <c r="B840" s="3">
        <v>10064</v>
      </c>
      <c r="C840" s="1">
        <v>45875</v>
      </c>
      <c r="D840" s="3">
        <v>21</v>
      </c>
      <c r="E840" t="s">
        <v>26</v>
      </c>
      <c r="F840" t="s">
        <v>61</v>
      </c>
      <c r="G840" t="s">
        <v>239</v>
      </c>
      <c r="H840" t="s">
        <v>35</v>
      </c>
      <c r="I840" t="s">
        <v>64</v>
      </c>
      <c r="J840" t="s">
        <v>155</v>
      </c>
      <c r="K840">
        <v>2</v>
      </c>
      <c r="L840" s="3">
        <v>790.56</v>
      </c>
      <c r="M840" s="3">
        <f>Data[[#This Row],[Quantity]]*Data[[#This Row],[Unit_Price]]</f>
        <v>1581.12</v>
      </c>
      <c r="N840" s="3">
        <v>30</v>
      </c>
      <c r="O840" s="3">
        <f>Data[[#This Row],[Total_Price]]*(1-Data[[#This Row],[Discount]]/100)</f>
        <v>1106.7839999999999</v>
      </c>
      <c r="P840" t="s">
        <v>72</v>
      </c>
      <c r="Q840" t="s">
        <v>21</v>
      </c>
      <c r="R840">
        <v>3</v>
      </c>
      <c r="S840">
        <v>6</v>
      </c>
      <c r="T840" s="2">
        <f>SUMIF(Q:Q,Data[[#This Row],[Order_Status]],O:O)</f>
        <v>40477276.296199858</v>
      </c>
    </row>
    <row r="841" spans="1:20" x14ac:dyDescent="0.3">
      <c r="A841" s="3">
        <v>500840</v>
      </c>
      <c r="B841" s="3">
        <v>11127</v>
      </c>
      <c r="C841" s="1">
        <v>45798</v>
      </c>
      <c r="D841" s="3">
        <v>37</v>
      </c>
      <c r="E841" t="s">
        <v>26</v>
      </c>
      <c r="F841" t="s">
        <v>45</v>
      </c>
      <c r="G841" t="s">
        <v>243</v>
      </c>
      <c r="H841" t="s">
        <v>23</v>
      </c>
      <c r="I841" t="s">
        <v>28</v>
      </c>
      <c r="J841" t="s">
        <v>29</v>
      </c>
      <c r="K841">
        <v>2</v>
      </c>
      <c r="L841" s="3">
        <v>2635.35</v>
      </c>
      <c r="M841" s="3">
        <f>Data[[#This Row],[Quantity]]*Data[[#This Row],[Unit_Price]]</f>
        <v>5270.7</v>
      </c>
      <c r="N841" s="3">
        <v>19</v>
      </c>
      <c r="O841" s="3">
        <f>Data[[#This Row],[Total_Price]]*(1-Data[[#This Row],[Discount]]/100)</f>
        <v>4269.2669999999998</v>
      </c>
      <c r="P841" t="s">
        <v>20</v>
      </c>
      <c r="Q841" t="s">
        <v>21</v>
      </c>
      <c r="R841">
        <v>5</v>
      </c>
      <c r="S841">
        <v>3</v>
      </c>
      <c r="T841" s="2">
        <f>SUMIF(Q:Q,Data[[#This Row],[Order_Status]],O:O)</f>
        <v>40477276.296199858</v>
      </c>
    </row>
    <row r="842" spans="1:20" x14ac:dyDescent="0.3">
      <c r="A842" s="3">
        <v>500841</v>
      </c>
      <c r="B842" s="3">
        <v>10600</v>
      </c>
      <c r="C842" s="1">
        <v>46140</v>
      </c>
      <c r="D842" s="3">
        <v>38</v>
      </c>
      <c r="E842" t="s">
        <v>26</v>
      </c>
      <c r="F842" t="s">
        <v>22</v>
      </c>
      <c r="G842" t="s">
        <v>238</v>
      </c>
      <c r="H842" t="s">
        <v>30</v>
      </c>
      <c r="I842" t="s">
        <v>31</v>
      </c>
      <c r="J842" t="s">
        <v>139</v>
      </c>
      <c r="K842">
        <v>1</v>
      </c>
      <c r="L842" s="3">
        <v>52578.97</v>
      </c>
      <c r="M842" s="3">
        <f>Data[[#This Row],[Quantity]]*Data[[#This Row],[Unit_Price]]</f>
        <v>52578.97</v>
      </c>
      <c r="N842" s="3">
        <v>6</v>
      </c>
      <c r="O842" s="3">
        <f>Data[[#This Row],[Total_Price]]*(1-Data[[#This Row],[Discount]]/100)</f>
        <v>49424.231800000001</v>
      </c>
      <c r="P842" t="s">
        <v>20</v>
      </c>
      <c r="Q842" t="s">
        <v>21</v>
      </c>
      <c r="R842">
        <v>5</v>
      </c>
      <c r="S842">
        <v>3</v>
      </c>
      <c r="T842" s="2">
        <f>SUMIF(Q:Q,Data[[#This Row],[Order_Status]],O:O)</f>
        <v>40477276.296199858</v>
      </c>
    </row>
    <row r="843" spans="1:20" x14ac:dyDescent="0.3">
      <c r="A843" s="3">
        <v>500842</v>
      </c>
      <c r="B843" s="3">
        <v>10441</v>
      </c>
      <c r="C843" s="1">
        <v>45769</v>
      </c>
      <c r="D843" s="3">
        <v>38</v>
      </c>
      <c r="E843" t="s">
        <v>135</v>
      </c>
      <c r="F843" t="s">
        <v>16</v>
      </c>
      <c r="G843" t="s">
        <v>228</v>
      </c>
      <c r="H843" t="s">
        <v>23</v>
      </c>
      <c r="I843" t="s">
        <v>70</v>
      </c>
      <c r="J843" t="s">
        <v>106</v>
      </c>
      <c r="K843">
        <v>1</v>
      </c>
      <c r="L843" s="3">
        <v>2508.02</v>
      </c>
      <c r="M843" s="3">
        <f>Data[[#This Row],[Quantity]]*Data[[#This Row],[Unit_Price]]</f>
        <v>2508.02</v>
      </c>
      <c r="N843" s="3">
        <v>13</v>
      </c>
      <c r="O843" s="3">
        <f>Data[[#This Row],[Total_Price]]*(1-Data[[#This Row],[Discount]]/100)</f>
        <v>2181.9773999999998</v>
      </c>
      <c r="P843" t="s">
        <v>33</v>
      </c>
      <c r="Q843" t="s">
        <v>21</v>
      </c>
      <c r="R843">
        <v>4</v>
      </c>
      <c r="S843">
        <v>2</v>
      </c>
      <c r="T843" s="2">
        <f>SUMIF(Q:Q,Data[[#This Row],[Order_Status]],O:O)</f>
        <v>40477276.296199858</v>
      </c>
    </row>
    <row r="844" spans="1:20" x14ac:dyDescent="0.3">
      <c r="A844" s="3">
        <v>500843</v>
      </c>
      <c r="B844" s="3">
        <v>11037</v>
      </c>
      <c r="C844" s="1">
        <v>45803</v>
      </c>
      <c r="D844" s="3">
        <v>21</v>
      </c>
      <c r="E844" t="s">
        <v>15</v>
      </c>
      <c r="F844" t="s">
        <v>34</v>
      </c>
      <c r="G844" t="s">
        <v>243</v>
      </c>
      <c r="H844" t="s">
        <v>35</v>
      </c>
      <c r="I844" t="s">
        <v>112</v>
      </c>
      <c r="J844" t="s">
        <v>147</v>
      </c>
      <c r="K844">
        <v>2</v>
      </c>
      <c r="L844" s="3">
        <v>6239.01</v>
      </c>
      <c r="M844" s="3">
        <f>Data[[#This Row],[Quantity]]*Data[[#This Row],[Unit_Price]]</f>
        <v>12478.02</v>
      </c>
      <c r="N844" s="3">
        <v>26</v>
      </c>
      <c r="O844" s="3">
        <f>Data[[#This Row],[Total_Price]]*(1-Data[[#This Row],[Discount]]/100)</f>
        <v>9233.7348000000002</v>
      </c>
      <c r="P844" t="s">
        <v>33</v>
      </c>
      <c r="Q844" t="s">
        <v>21</v>
      </c>
      <c r="R844">
        <v>4</v>
      </c>
      <c r="S844">
        <v>4</v>
      </c>
      <c r="T844" s="2">
        <f>SUMIF(Q:Q,Data[[#This Row],[Order_Status]],O:O)</f>
        <v>40477276.296199858</v>
      </c>
    </row>
    <row r="845" spans="1:20" x14ac:dyDescent="0.3">
      <c r="A845" s="3">
        <v>500844</v>
      </c>
      <c r="B845" s="3">
        <v>10044</v>
      </c>
      <c r="C845" s="1">
        <v>46207</v>
      </c>
      <c r="D845" s="3">
        <v>31</v>
      </c>
      <c r="E845" t="s">
        <v>26</v>
      </c>
      <c r="F845" t="s">
        <v>22</v>
      </c>
      <c r="G845" t="s">
        <v>238</v>
      </c>
      <c r="H845" t="s">
        <v>23</v>
      </c>
      <c r="I845" t="s">
        <v>59</v>
      </c>
      <c r="J845" t="s">
        <v>122</v>
      </c>
      <c r="K845">
        <v>1</v>
      </c>
      <c r="L845" s="3">
        <v>1810.49</v>
      </c>
      <c r="M845" s="3">
        <f>Data[[#This Row],[Quantity]]*Data[[#This Row],[Unit_Price]]</f>
        <v>1810.49</v>
      </c>
      <c r="N845" s="3">
        <v>18</v>
      </c>
      <c r="O845" s="3">
        <f>Data[[#This Row],[Total_Price]]*(1-Data[[#This Row],[Discount]]/100)</f>
        <v>1484.6018000000001</v>
      </c>
      <c r="P845" t="s">
        <v>41</v>
      </c>
      <c r="Q845" t="s">
        <v>21</v>
      </c>
      <c r="R845">
        <v>5</v>
      </c>
      <c r="S845">
        <v>6</v>
      </c>
      <c r="T845" s="2">
        <f>SUMIF(Q:Q,Data[[#This Row],[Order_Status]],O:O)</f>
        <v>40477276.296199858</v>
      </c>
    </row>
    <row r="846" spans="1:20" x14ac:dyDescent="0.3">
      <c r="A846" s="3">
        <v>500845</v>
      </c>
      <c r="B846" s="3">
        <v>10747</v>
      </c>
      <c r="C846" s="1">
        <v>45860</v>
      </c>
      <c r="D846" s="3">
        <v>36</v>
      </c>
      <c r="E846" t="s">
        <v>26</v>
      </c>
      <c r="F846" t="s">
        <v>57</v>
      </c>
      <c r="G846" t="s">
        <v>233</v>
      </c>
      <c r="H846" t="s">
        <v>23</v>
      </c>
      <c r="I846" t="s">
        <v>70</v>
      </c>
      <c r="J846" t="s">
        <v>97</v>
      </c>
      <c r="K846">
        <v>2</v>
      </c>
      <c r="L846" s="3">
        <v>1974.27</v>
      </c>
      <c r="M846" s="3">
        <f>Data[[#This Row],[Quantity]]*Data[[#This Row],[Unit_Price]]</f>
        <v>3948.54</v>
      </c>
      <c r="N846" s="3">
        <v>5</v>
      </c>
      <c r="O846" s="3">
        <f>Data[[#This Row],[Total_Price]]*(1-Data[[#This Row],[Discount]]/100)</f>
        <v>3751.1129999999998</v>
      </c>
      <c r="P846" t="s">
        <v>33</v>
      </c>
      <c r="Q846" t="s">
        <v>44</v>
      </c>
      <c r="R846">
        <v>2</v>
      </c>
      <c r="S846">
        <v>1</v>
      </c>
      <c r="T846" s="2">
        <f>SUMIF(Q:Q,Data[[#This Row],[Order_Status]],O:O)</f>
        <v>1813400.6490999996</v>
      </c>
    </row>
    <row r="847" spans="1:20" x14ac:dyDescent="0.3">
      <c r="A847" s="3">
        <v>500846</v>
      </c>
      <c r="B847" s="3">
        <v>10293</v>
      </c>
      <c r="C847" s="1">
        <v>46038</v>
      </c>
      <c r="D847" s="3">
        <v>28</v>
      </c>
      <c r="E847" t="s">
        <v>26</v>
      </c>
      <c r="F847" t="s">
        <v>61</v>
      </c>
      <c r="G847" t="s">
        <v>239</v>
      </c>
      <c r="H847" t="s">
        <v>35</v>
      </c>
      <c r="I847" t="s">
        <v>64</v>
      </c>
      <c r="J847" t="s">
        <v>127</v>
      </c>
      <c r="K847">
        <v>1</v>
      </c>
      <c r="L847" s="3">
        <v>682.76</v>
      </c>
      <c r="M847" s="3">
        <f>Data[[#This Row],[Quantity]]*Data[[#This Row],[Unit_Price]]</f>
        <v>682.76</v>
      </c>
      <c r="N847" s="3">
        <v>10</v>
      </c>
      <c r="O847" s="3">
        <f>Data[[#This Row],[Total_Price]]*(1-Data[[#This Row],[Discount]]/100)</f>
        <v>614.48400000000004</v>
      </c>
      <c r="P847" t="s">
        <v>20</v>
      </c>
      <c r="Q847" t="s">
        <v>21</v>
      </c>
      <c r="R847">
        <v>5</v>
      </c>
      <c r="S847">
        <v>4</v>
      </c>
      <c r="T847" s="2">
        <f>SUMIF(Q:Q,Data[[#This Row],[Order_Status]],O:O)</f>
        <v>40477276.296199858</v>
      </c>
    </row>
    <row r="848" spans="1:20" x14ac:dyDescent="0.3">
      <c r="A848" s="3">
        <v>500847</v>
      </c>
      <c r="B848" s="3">
        <v>11364</v>
      </c>
      <c r="C848" s="1">
        <v>46196</v>
      </c>
      <c r="D848" s="3">
        <v>23</v>
      </c>
      <c r="E848" t="s">
        <v>26</v>
      </c>
      <c r="F848" t="s">
        <v>34</v>
      </c>
      <c r="G848" t="s">
        <v>243</v>
      </c>
      <c r="H848" t="s">
        <v>30</v>
      </c>
      <c r="I848" t="s">
        <v>31</v>
      </c>
      <c r="J848" t="s">
        <v>94</v>
      </c>
      <c r="K848">
        <v>1</v>
      </c>
      <c r="L848" s="3">
        <v>39614.65</v>
      </c>
      <c r="M848" s="3">
        <f>Data[[#This Row],[Quantity]]*Data[[#This Row],[Unit_Price]]</f>
        <v>39614.65</v>
      </c>
      <c r="N848" s="3">
        <v>18</v>
      </c>
      <c r="O848" s="3">
        <f>Data[[#This Row],[Total_Price]]*(1-Data[[#This Row],[Discount]]/100)</f>
        <v>32484.013000000003</v>
      </c>
      <c r="P848" t="s">
        <v>33</v>
      </c>
      <c r="Q848" t="s">
        <v>21</v>
      </c>
      <c r="R848">
        <v>5</v>
      </c>
      <c r="S848">
        <v>6</v>
      </c>
      <c r="T848" s="2">
        <f>SUMIF(Q:Q,Data[[#This Row],[Order_Status]],O:O)</f>
        <v>40477276.296199858</v>
      </c>
    </row>
    <row r="849" spans="1:20" x14ac:dyDescent="0.3">
      <c r="A849" s="3">
        <v>500848</v>
      </c>
      <c r="B849" s="3">
        <v>10784</v>
      </c>
      <c r="C849" s="1">
        <v>45813</v>
      </c>
      <c r="D849" s="3">
        <v>41</v>
      </c>
      <c r="E849" t="s">
        <v>26</v>
      </c>
      <c r="F849" t="s">
        <v>34</v>
      </c>
      <c r="G849" t="s">
        <v>243</v>
      </c>
      <c r="H849" t="s">
        <v>23</v>
      </c>
      <c r="I849" t="s">
        <v>24</v>
      </c>
      <c r="J849" t="s">
        <v>25</v>
      </c>
      <c r="K849">
        <v>3</v>
      </c>
      <c r="L849" s="3">
        <v>1860.29</v>
      </c>
      <c r="M849" s="3">
        <f>Data[[#This Row],[Quantity]]*Data[[#This Row],[Unit_Price]]</f>
        <v>5580.87</v>
      </c>
      <c r="N849" s="3">
        <v>16</v>
      </c>
      <c r="O849" s="3">
        <f>Data[[#This Row],[Total_Price]]*(1-Data[[#This Row],[Discount]]/100)</f>
        <v>4687.9308000000001</v>
      </c>
      <c r="P849" t="s">
        <v>33</v>
      </c>
      <c r="Q849" t="s">
        <v>21</v>
      </c>
      <c r="R849">
        <v>3</v>
      </c>
      <c r="S849">
        <v>4</v>
      </c>
      <c r="T849" s="2">
        <f>SUMIF(Q:Q,Data[[#This Row],[Order_Status]],O:O)</f>
        <v>40477276.296199858</v>
      </c>
    </row>
    <row r="850" spans="1:20" x14ac:dyDescent="0.3">
      <c r="A850" s="3">
        <v>500849</v>
      </c>
      <c r="B850" s="3">
        <v>11158</v>
      </c>
      <c r="C850" s="1">
        <v>45966</v>
      </c>
      <c r="D850" s="3">
        <v>59</v>
      </c>
      <c r="E850" t="s">
        <v>15</v>
      </c>
      <c r="F850" t="s">
        <v>88</v>
      </c>
      <c r="G850" t="s">
        <v>241</v>
      </c>
      <c r="H850" t="s">
        <v>35</v>
      </c>
      <c r="I850" t="s">
        <v>64</v>
      </c>
      <c r="J850" t="s">
        <v>156</v>
      </c>
      <c r="K850">
        <v>1</v>
      </c>
      <c r="L850" s="3">
        <v>1950.61</v>
      </c>
      <c r="M850" s="3">
        <f>Data[[#This Row],[Quantity]]*Data[[#This Row],[Unit_Price]]</f>
        <v>1950.61</v>
      </c>
      <c r="N850" s="3">
        <v>16</v>
      </c>
      <c r="O850" s="3">
        <f>Data[[#This Row],[Total_Price]]*(1-Data[[#This Row],[Discount]]/100)</f>
        <v>1638.5123999999998</v>
      </c>
      <c r="P850" t="s">
        <v>51</v>
      </c>
      <c r="Q850" t="s">
        <v>21</v>
      </c>
      <c r="R850">
        <v>5</v>
      </c>
      <c r="S850">
        <v>3</v>
      </c>
      <c r="T850" s="2">
        <f>SUMIF(Q:Q,Data[[#This Row],[Order_Status]],O:O)</f>
        <v>40477276.296199858</v>
      </c>
    </row>
    <row r="851" spans="1:20" x14ac:dyDescent="0.3">
      <c r="A851" s="3">
        <v>500850</v>
      </c>
      <c r="B851" s="3">
        <v>10457</v>
      </c>
      <c r="C851" s="1">
        <v>45959</v>
      </c>
      <c r="D851" s="3">
        <v>33</v>
      </c>
      <c r="E851" t="s">
        <v>15</v>
      </c>
      <c r="F851" t="s">
        <v>45</v>
      </c>
      <c r="G851" t="s">
        <v>243</v>
      </c>
      <c r="H851" t="s">
        <v>30</v>
      </c>
      <c r="I851" t="s">
        <v>31</v>
      </c>
      <c r="J851" t="s">
        <v>117</v>
      </c>
      <c r="K851">
        <v>1</v>
      </c>
      <c r="L851" s="3">
        <v>69147.539999999994</v>
      </c>
      <c r="M851" s="3">
        <f>Data[[#This Row],[Quantity]]*Data[[#This Row],[Unit_Price]]</f>
        <v>69147.539999999994</v>
      </c>
      <c r="N851" s="3">
        <v>16</v>
      </c>
      <c r="O851" s="3">
        <f>Data[[#This Row],[Total_Price]]*(1-Data[[#This Row],[Discount]]/100)</f>
        <v>58083.933599999989</v>
      </c>
      <c r="P851" t="s">
        <v>20</v>
      </c>
      <c r="Q851" t="s">
        <v>21</v>
      </c>
      <c r="R851">
        <v>4</v>
      </c>
      <c r="S851">
        <v>3</v>
      </c>
      <c r="T851" s="2">
        <f>SUMIF(Q:Q,Data[[#This Row],[Order_Status]],O:O)</f>
        <v>40477276.296199858</v>
      </c>
    </row>
    <row r="852" spans="1:20" x14ac:dyDescent="0.3">
      <c r="A852" s="3">
        <v>500851</v>
      </c>
      <c r="B852" s="3">
        <v>10392</v>
      </c>
      <c r="C852" s="1">
        <v>45985</v>
      </c>
      <c r="D852" s="3">
        <v>39</v>
      </c>
      <c r="E852" t="s">
        <v>26</v>
      </c>
      <c r="F852" t="s">
        <v>22</v>
      </c>
      <c r="G852" t="s">
        <v>238</v>
      </c>
      <c r="H852" t="s">
        <v>85</v>
      </c>
      <c r="I852" t="s">
        <v>103</v>
      </c>
      <c r="J852" t="s">
        <v>200</v>
      </c>
      <c r="K852">
        <v>1</v>
      </c>
      <c r="L852" s="3">
        <v>681.68</v>
      </c>
      <c r="M852" s="3">
        <f>Data[[#This Row],[Quantity]]*Data[[#This Row],[Unit_Price]]</f>
        <v>681.68</v>
      </c>
      <c r="N852" s="3">
        <v>11</v>
      </c>
      <c r="O852" s="3">
        <f>Data[[#This Row],[Total_Price]]*(1-Data[[#This Row],[Discount]]/100)</f>
        <v>606.6952</v>
      </c>
      <c r="P852" t="s">
        <v>33</v>
      </c>
      <c r="Q852" t="s">
        <v>21</v>
      </c>
      <c r="R852">
        <v>3</v>
      </c>
      <c r="S852">
        <v>1</v>
      </c>
      <c r="T852" s="2">
        <f>SUMIF(Q:Q,Data[[#This Row],[Order_Status]],O:O)</f>
        <v>40477276.296199858</v>
      </c>
    </row>
    <row r="853" spans="1:20" x14ac:dyDescent="0.3">
      <c r="A853" s="3">
        <v>500852</v>
      </c>
      <c r="B853" s="3">
        <v>10264</v>
      </c>
      <c r="C853" s="1">
        <v>45767</v>
      </c>
      <c r="D853" s="3">
        <v>23</v>
      </c>
      <c r="E853" t="s">
        <v>26</v>
      </c>
      <c r="F853" t="s">
        <v>52</v>
      </c>
      <c r="G853" t="s">
        <v>240</v>
      </c>
      <c r="H853" t="s">
        <v>23</v>
      </c>
      <c r="I853" t="s">
        <v>70</v>
      </c>
      <c r="J853" t="s">
        <v>106</v>
      </c>
      <c r="K853">
        <v>1</v>
      </c>
      <c r="L853" s="3">
        <v>2400.4499999999998</v>
      </c>
      <c r="M853" s="3">
        <f>Data[[#This Row],[Quantity]]*Data[[#This Row],[Unit_Price]]</f>
        <v>2400.4499999999998</v>
      </c>
      <c r="N853" s="3">
        <v>11</v>
      </c>
      <c r="O853" s="3">
        <f>Data[[#This Row],[Total_Price]]*(1-Data[[#This Row],[Discount]]/100)</f>
        <v>2136.4004999999997</v>
      </c>
      <c r="P853" t="s">
        <v>51</v>
      </c>
      <c r="Q853" t="s">
        <v>21</v>
      </c>
      <c r="R853">
        <v>5</v>
      </c>
      <c r="S853">
        <v>4</v>
      </c>
      <c r="T853" s="2">
        <f>SUMIF(Q:Q,Data[[#This Row],[Order_Status]],O:O)</f>
        <v>40477276.296199858</v>
      </c>
    </row>
    <row r="854" spans="1:20" x14ac:dyDescent="0.3">
      <c r="A854" s="3">
        <v>500853</v>
      </c>
      <c r="B854" s="3">
        <v>11374</v>
      </c>
      <c r="C854" s="1">
        <v>46201</v>
      </c>
      <c r="D854" s="3">
        <v>16</v>
      </c>
      <c r="E854" t="s">
        <v>15</v>
      </c>
      <c r="F854" t="s">
        <v>16</v>
      </c>
      <c r="G854" t="s">
        <v>228</v>
      </c>
      <c r="H854" t="s">
        <v>30</v>
      </c>
      <c r="I854" t="s">
        <v>46</v>
      </c>
      <c r="J854" t="s">
        <v>143</v>
      </c>
      <c r="K854">
        <v>2</v>
      </c>
      <c r="L854" s="3">
        <v>3464.82</v>
      </c>
      <c r="M854" s="3">
        <f>Data[[#This Row],[Quantity]]*Data[[#This Row],[Unit_Price]]</f>
        <v>6929.64</v>
      </c>
      <c r="N854" s="3">
        <v>29</v>
      </c>
      <c r="O854" s="3">
        <f>Data[[#This Row],[Total_Price]]*(1-Data[[#This Row],[Discount]]/100)</f>
        <v>4920.0443999999998</v>
      </c>
      <c r="P854" t="s">
        <v>20</v>
      </c>
      <c r="Q854" t="s">
        <v>21</v>
      </c>
      <c r="R854">
        <v>3</v>
      </c>
      <c r="S854">
        <v>6</v>
      </c>
      <c r="T854" s="2">
        <f>SUMIF(Q:Q,Data[[#This Row],[Order_Status]],O:O)</f>
        <v>40477276.296199858</v>
      </c>
    </row>
    <row r="855" spans="1:20" x14ac:dyDescent="0.3">
      <c r="A855" s="3">
        <v>500854</v>
      </c>
      <c r="B855" s="3">
        <v>11013</v>
      </c>
      <c r="C855" s="1">
        <v>46003</v>
      </c>
      <c r="D855" s="3">
        <v>57</v>
      </c>
      <c r="E855" t="s">
        <v>26</v>
      </c>
      <c r="F855" t="s">
        <v>69</v>
      </c>
      <c r="G855" t="s">
        <v>228</v>
      </c>
      <c r="H855" t="s">
        <v>35</v>
      </c>
      <c r="I855" t="s">
        <v>53</v>
      </c>
      <c r="J855" t="s">
        <v>54</v>
      </c>
      <c r="K855">
        <v>4</v>
      </c>
      <c r="L855" s="3">
        <v>1005.9</v>
      </c>
      <c r="M855" s="3">
        <f>Data[[#This Row],[Quantity]]*Data[[#This Row],[Unit_Price]]</f>
        <v>4023.6</v>
      </c>
      <c r="N855" s="3">
        <v>28</v>
      </c>
      <c r="O855" s="3">
        <f>Data[[#This Row],[Total_Price]]*(1-Data[[#This Row],[Discount]]/100)</f>
        <v>2896.9919999999997</v>
      </c>
      <c r="P855" t="s">
        <v>33</v>
      </c>
      <c r="Q855" t="s">
        <v>21</v>
      </c>
      <c r="R855">
        <v>4</v>
      </c>
      <c r="S855">
        <v>2</v>
      </c>
      <c r="T855" s="2">
        <f>SUMIF(Q:Q,Data[[#This Row],[Order_Status]],O:O)</f>
        <v>40477276.296199858</v>
      </c>
    </row>
    <row r="856" spans="1:20" x14ac:dyDescent="0.3">
      <c r="A856" s="3">
        <v>500855</v>
      </c>
      <c r="B856" s="3">
        <v>10744</v>
      </c>
      <c r="C856" s="1">
        <v>46041</v>
      </c>
      <c r="D856" s="3">
        <v>34</v>
      </c>
      <c r="E856" t="s">
        <v>15</v>
      </c>
      <c r="F856" t="s">
        <v>38</v>
      </c>
      <c r="G856" t="s">
        <v>236</v>
      </c>
      <c r="H856" t="s">
        <v>48</v>
      </c>
      <c r="I856" t="s">
        <v>124</v>
      </c>
      <c r="J856" t="s">
        <v>148</v>
      </c>
      <c r="K856">
        <v>1</v>
      </c>
      <c r="L856" s="3">
        <v>586.34</v>
      </c>
      <c r="M856" s="3">
        <f>Data[[#This Row],[Quantity]]*Data[[#This Row],[Unit_Price]]</f>
        <v>586.34</v>
      </c>
      <c r="N856" s="3">
        <v>30</v>
      </c>
      <c r="O856" s="3">
        <f>Data[[#This Row],[Total_Price]]*(1-Data[[#This Row],[Discount]]/100)</f>
        <v>410.43799999999999</v>
      </c>
      <c r="P856" t="s">
        <v>51</v>
      </c>
      <c r="Q856" t="s">
        <v>21</v>
      </c>
      <c r="R856">
        <v>4</v>
      </c>
      <c r="S856">
        <v>2</v>
      </c>
      <c r="T856" s="2">
        <f>SUMIF(Q:Q,Data[[#This Row],[Order_Status]],O:O)</f>
        <v>40477276.296199858</v>
      </c>
    </row>
    <row r="857" spans="1:20" x14ac:dyDescent="0.3">
      <c r="A857" s="3">
        <v>500856</v>
      </c>
      <c r="B857" s="3">
        <v>11336</v>
      </c>
      <c r="C857" s="1">
        <v>45951</v>
      </c>
      <c r="D857" s="3">
        <v>30</v>
      </c>
      <c r="E857" t="s">
        <v>26</v>
      </c>
      <c r="F857" t="s">
        <v>93</v>
      </c>
      <c r="G857" t="s">
        <v>232</v>
      </c>
      <c r="H857" t="s">
        <v>35</v>
      </c>
      <c r="I857" t="s">
        <v>36</v>
      </c>
      <c r="J857" t="s">
        <v>177</v>
      </c>
      <c r="K857">
        <v>1</v>
      </c>
      <c r="L857" s="3">
        <v>6776.11</v>
      </c>
      <c r="M857" s="3">
        <f>Data[[#This Row],[Quantity]]*Data[[#This Row],[Unit_Price]]</f>
        <v>6776.11</v>
      </c>
      <c r="N857" s="3">
        <v>24</v>
      </c>
      <c r="O857" s="3">
        <f>Data[[#This Row],[Total_Price]]*(1-Data[[#This Row],[Discount]]/100)</f>
        <v>5149.8436000000002</v>
      </c>
      <c r="P857" t="s">
        <v>33</v>
      </c>
      <c r="Q857" t="s">
        <v>21</v>
      </c>
      <c r="R857">
        <v>3</v>
      </c>
      <c r="S857">
        <v>1</v>
      </c>
      <c r="T857" s="2">
        <f>SUMIF(Q:Q,Data[[#This Row],[Order_Status]],O:O)</f>
        <v>40477276.296199858</v>
      </c>
    </row>
    <row r="858" spans="1:20" x14ac:dyDescent="0.3">
      <c r="A858" s="3">
        <v>500857</v>
      </c>
      <c r="B858" s="3">
        <v>10124</v>
      </c>
      <c r="C858" s="1">
        <v>45870</v>
      </c>
      <c r="D858" s="3">
        <v>19</v>
      </c>
      <c r="E858" t="s">
        <v>15</v>
      </c>
      <c r="F858" t="s">
        <v>93</v>
      </c>
      <c r="G858" t="s">
        <v>232</v>
      </c>
      <c r="H858" t="s">
        <v>30</v>
      </c>
      <c r="I858" t="s">
        <v>46</v>
      </c>
      <c r="J858" t="s">
        <v>140</v>
      </c>
      <c r="K858">
        <v>1</v>
      </c>
      <c r="L858" s="3">
        <v>28923.02</v>
      </c>
      <c r="M858" s="3">
        <f>Data[[#This Row],[Quantity]]*Data[[#This Row],[Unit_Price]]</f>
        <v>28923.02</v>
      </c>
      <c r="N858" s="3">
        <v>16</v>
      </c>
      <c r="O858" s="3">
        <f>Data[[#This Row],[Total_Price]]*(1-Data[[#This Row],[Discount]]/100)</f>
        <v>24295.336800000001</v>
      </c>
      <c r="P858" t="s">
        <v>33</v>
      </c>
      <c r="Q858" t="s">
        <v>21</v>
      </c>
      <c r="R858">
        <v>5</v>
      </c>
      <c r="S858">
        <v>5</v>
      </c>
      <c r="T858" s="2">
        <f>SUMIF(Q:Q,Data[[#This Row],[Order_Status]],O:O)</f>
        <v>40477276.296199858</v>
      </c>
    </row>
    <row r="859" spans="1:20" x14ac:dyDescent="0.3">
      <c r="A859" s="3">
        <v>500858</v>
      </c>
      <c r="B859" s="3">
        <v>10554</v>
      </c>
      <c r="C859" s="1">
        <v>45746</v>
      </c>
      <c r="D859" s="3">
        <v>37</v>
      </c>
      <c r="E859" t="s">
        <v>26</v>
      </c>
      <c r="F859" t="s">
        <v>157</v>
      </c>
      <c r="G859" t="s">
        <v>237</v>
      </c>
      <c r="H859" t="s">
        <v>83</v>
      </c>
      <c r="I859" t="s">
        <v>141</v>
      </c>
      <c r="J859" t="s">
        <v>180</v>
      </c>
      <c r="K859">
        <v>1</v>
      </c>
      <c r="L859" s="3">
        <v>1833.35</v>
      </c>
      <c r="M859" s="3">
        <f>Data[[#This Row],[Quantity]]*Data[[#This Row],[Unit_Price]]</f>
        <v>1833.35</v>
      </c>
      <c r="N859" s="3">
        <v>18</v>
      </c>
      <c r="O859" s="3">
        <f>Data[[#This Row],[Total_Price]]*(1-Data[[#This Row],[Discount]]/100)</f>
        <v>1503.347</v>
      </c>
      <c r="P859" t="s">
        <v>33</v>
      </c>
      <c r="Q859" t="s">
        <v>21</v>
      </c>
      <c r="R859">
        <v>3</v>
      </c>
      <c r="S859">
        <v>7</v>
      </c>
      <c r="T859" s="2">
        <f>SUMIF(Q:Q,Data[[#This Row],[Order_Status]],O:O)</f>
        <v>40477276.296199858</v>
      </c>
    </row>
    <row r="860" spans="1:20" x14ac:dyDescent="0.3">
      <c r="A860" s="3">
        <v>500859</v>
      </c>
      <c r="B860" s="3">
        <v>11223</v>
      </c>
      <c r="C860" s="1">
        <v>46145</v>
      </c>
      <c r="D860" s="3">
        <v>41</v>
      </c>
      <c r="E860" t="s">
        <v>26</v>
      </c>
      <c r="F860" t="s">
        <v>34</v>
      </c>
      <c r="G860" t="s">
        <v>243</v>
      </c>
      <c r="H860" t="s">
        <v>30</v>
      </c>
      <c r="I860" t="s">
        <v>31</v>
      </c>
      <c r="J860" t="s">
        <v>94</v>
      </c>
      <c r="K860">
        <v>2</v>
      </c>
      <c r="L860" s="3">
        <v>38609.03</v>
      </c>
      <c r="M860" s="3">
        <f>Data[[#This Row],[Quantity]]*Data[[#This Row],[Unit_Price]]</f>
        <v>77218.06</v>
      </c>
      <c r="N860" s="3">
        <v>27</v>
      </c>
      <c r="O860" s="3">
        <f>Data[[#This Row],[Total_Price]]*(1-Data[[#This Row],[Discount]]/100)</f>
        <v>56369.183799999999</v>
      </c>
      <c r="P860" t="s">
        <v>33</v>
      </c>
      <c r="Q860" t="s">
        <v>21</v>
      </c>
      <c r="R860">
        <v>5</v>
      </c>
      <c r="S860">
        <v>3</v>
      </c>
      <c r="T860" s="2">
        <f>SUMIF(Q:Q,Data[[#This Row],[Order_Status]],O:O)</f>
        <v>40477276.296199858</v>
      </c>
    </row>
    <row r="861" spans="1:20" x14ac:dyDescent="0.3">
      <c r="A861" s="3">
        <v>500860</v>
      </c>
      <c r="B861" s="3">
        <v>10230</v>
      </c>
      <c r="C861" s="1">
        <v>45825</v>
      </c>
      <c r="D861" s="3">
        <v>41</v>
      </c>
      <c r="E861" t="s">
        <v>26</v>
      </c>
      <c r="F861" t="s">
        <v>16</v>
      </c>
      <c r="G861" t="s">
        <v>228</v>
      </c>
      <c r="H861" t="s">
        <v>23</v>
      </c>
      <c r="I861" t="s">
        <v>70</v>
      </c>
      <c r="J861" t="s">
        <v>106</v>
      </c>
      <c r="K861">
        <v>2</v>
      </c>
      <c r="L861" s="3">
        <v>2639.96</v>
      </c>
      <c r="M861" s="3">
        <f>Data[[#This Row],[Quantity]]*Data[[#This Row],[Unit_Price]]</f>
        <v>5279.92</v>
      </c>
      <c r="N861" s="3">
        <v>20</v>
      </c>
      <c r="O861" s="3">
        <f>Data[[#This Row],[Total_Price]]*(1-Data[[#This Row],[Discount]]/100)</f>
        <v>4223.9360000000006</v>
      </c>
      <c r="P861" t="s">
        <v>33</v>
      </c>
      <c r="Q861" t="s">
        <v>21</v>
      </c>
      <c r="R861">
        <v>5</v>
      </c>
      <c r="S861">
        <v>3</v>
      </c>
      <c r="T861" s="2">
        <f>SUMIF(Q:Q,Data[[#This Row],[Order_Status]],O:O)</f>
        <v>40477276.296199858</v>
      </c>
    </row>
    <row r="862" spans="1:20" x14ac:dyDescent="0.3">
      <c r="A862" s="3">
        <v>500861</v>
      </c>
      <c r="B862" s="3">
        <v>10066</v>
      </c>
      <c r="C862" s="1">
        <v>46228</v>
      </c>
      <c r="D862" s="3">
        <v>49</v>
      </c>
      <c r="E862" t="s">
        <v>15</v>
      </c>
      <c r="F862" t="s">
        <v>27</v>
      </c>
      <c r="G862" t="s">
        <v>230</v>
      </c>
      <c r="H862" t="s">
        <v>83</v>
      </c>
      <c r="I862" t="s">
        <v>162</v>
      </c>
      <c r="J862" t="s">
        <v>176</v>
      </c>
      <c r="K862">
        <v>2</v>
      </c>
      <c r="L862" s="3">
        <v>658.77</v>
      </c>
      <c r="M862" s="3">
        <f>Data[[#This Row],[Quantity]]*Data[[#This Row],[Unit_Price]]</f>
        <v>1317.54</v>
      </c>
      <c r="N862" s="3">
        <v>3</v>
      </c>
      <c r="O862" s="3">
        <f>Data[[#This Row],[Total_Price]]*(1-Data[[#This Row],[Discount]]/100)</f>
        <v>1278.0137999999999</v>
      </c>
      <c r="P862" t="s">
        <v>81</v>
      </c>
      <c r="Q862" t="s">
        <v>21</v>
      </c>
      <c r="R862">
        <v>4</v>
      </c>
      <c r="S862">
        <v>3</v>
      </c>
      <c r="T862" s="2">
        <f>SUMIF(Q:Q,Data[[#This Row],[Order_Status]],O:O)</f>
        <v>40477276.296199858</v>
      </c>
    </row>
    <row r="863" spans="1:20" x14ac:dyDescent="0.3">
      <c r="A863" s="3">
        <v>500862</v>
      </c>
      <c r="B863" s="3">
        <v>10540</v>
      </c>
      <c r="C863" s="1">
        <v>45659</v>
      </c>
      <c r="D863" s="3">
        <v>28</v>
      </c>
      <c r="E863" t="s">
        <v>15</v>
      </c>
      <c r="F863" t="s">
        <v>73</v>
      </c>
      <c r="G863" t="s">
        <v>229</v>
      </c>
      <c r="H863" t="s">
        <v>30</v>
      </c>
      <c r="I863" t="s">
        <v>46</v>
      </c>
      <c r="J863" t="s">
        <v>47</v>
      </c>
      <c r="K863">
        <v>1</v>
      </c>
      <c r="L863" s="3">
        <v>5578.93</v>
      </c>
      <c r="M863" s="3">
        <f>Data[[#This Row],[Quantity]]*Data[[#This Row],[Unit_Price]]</f>
        <v>5578.93</v>
      </c>
      <c r="N863" s="3">
        <v>27</v>
      </c>
      <c r="O863" s="3">
        <f>Data[[#This Row],[Total_Price]]*(1-Data[[#This Row],[Discount]]/100)</f>
        <v>4072.6188999999999</v>
      </c>
      <c r="P863" t="s">
        <v>41</v>
      </c>
      <c r="Q863" t="s">
        <v>21</v>
      </c>
      <c r="R863">
        <v>4</v>
      </c>
      <c r="S863">
        <v>5</v>
      </c>
      <c r="T863" s="2">
        <f>SUMIF(Q:Q,Data[[#This Row],[Order_Status]],O:O)</f>
        <v>40477276.296199858</v>
      </c>
    </row>
    <row r="864" spans="1:20" x14ac:dyDescent="0.3">
      <c r="A864" s="3">
        <v>500863</v>
      </c>
      <c r="B864" s="3">
        <v>10895</v>
      </c>
      <c r="C864" s="1">
        <v>46018</v>
      </c>
      <c r="D864" s="3">
        <v>49</v>
      </c>
      <c r="E864" t="s">
        <v>26</v>
      </c>
      <c r="F864" t="s">
        <v>42</v>
      </c>
      <c r="G864" t="s">
        <v>230</v>
      </c>
      <c r="H864" t="s">
        <v>48</v>
      </c>
      <c r="I864" t="s">
        <v>98</v>
      </c>
      <c r="J864" t="s">
        <v>99</v>
      </c>
      <c r="K864">
        <v>2</v>
      </c>
      <c r="L864" s="3">
        <v>386.2</v>
      </c>
      <c r="M864" s="3">
        <f>Data[[#This Row],[Quantity]]*Data[[#This Row],[Unit_Price]]</f>
        <v>772.4</v>
      </c>
      <c r="N864" s="3">
        <v>8</v>
      </c>
      <c r="O864" s="3">
        <f>Data[[#This Row],[Total_Price]]*(1-Data[[#This Row],[Discount]]/100)</f>
        <v>710.60800000000006</v>
      </c>
      <c r="P864" t="s">
        <v>41</v>
      </c>
      <c r="Q864" t="s">
        <v>66</v>
      </c>
      <c r="R864">
        <v>3</v>
      </c>
      <c r="S864">
        <v>0</v>
      </c>
      <c r="T864" s="2">
        <f>SUMIF(Q:Q,Data[[#This Row],[Order_Status]],O:O)</f>
        <v>3077928.2320000008</v>
      </c>
    </row>
    <row r="865" spans="1:20" x14ac:dyDescent="0.3">
      <c r="A865" s="3">
        <v>500864</v>
      </c>
      <c r="B865" s="3">
        <v>10290</v>
      </c>
      <c r="C865" s="1">
        <v>45675</v>
      </c>
      <c r="D865" s="3">
        <v>27</v>
      </c>
      <c r="E865" t="s">
        <v>26</v>
      </c>
      <c r="F865" t="s">
        <v>58</v>
      </c>
      <c r="G865" t="s">
        <v>244</v>
      </c>
      <c r="H865" t="s">
        <v>48</v>
      </c>
      <c r="I865" t="s">
        <v>124</v>
      </c>
      <c r="J865" t="s">
        <v>187</v>
      </c>
      <c r="K865">
        <v>1</v>
      </c>
      <c r="L865" s="3">
        <v>494.89</v>
      </c>
      <c r="M865" s="3">
        <f>Data[[#This Row],[Quantity]]*Data[[#This Row],[Unit_Price]]</f>
        <v>494.89</v>
      </c>
      <c r="N865" s="3">
        <v>13</v>
      </c>
      <c r="O865" s="3">
        <f>Data[[#This Row],[Total_Price]]*(1-Data[[#This Row],[Discount]]/100)</f>
        <v>430.55430000000001</v>
      </c>
      <c r="P865" t="s">
        <v>20</v>
      </c>
      <c r="Q865" t="s">
        <v>21</v>
      </c>
      <c r="R865">
        <v>3</v>
      </c>
      <c r="S865">
        <v>4</v>
      </c>
      <c r="T865" s="2">
        <f>SUMIF(Q:Q,Data[[#This Row],[Order_Status]],O:O)</f>
        <v>40477276.296199858</v>
      </c>
    </row>
    <row r="866" spans="1:20" x14ac:dyDescent="0.3">
      <c r="A866" s="3">
        <v>500865</v>
      </c>
      <c r="B866" s="3">
        <v>10351</v>
      </c>
      <c r="C866" s="1">
        <v>46256</v>
      </c>
      <c r="D866" s="3">
        <v>37</v>
      </c>
      <c r="E866" t="s">
        <v>15</v>
      </c>
      <c r="F866" t="s">
        <v>69</v>
      </c>
      <c r="G866" t="s">
        <v>228</v>
      </c>
      <c r="H866" t="s">
        <v>23</v>
      </c>
      <c r="I866" t="s">
        <v>70</v>
      </c>
      <c r="J866" t="s">
        <v>97</v>
      </c>
      <c r="K866">
        <v>1</v>
      </c>
      <c r="L866" s="3">
        <v>2092.31</v>
      </c>
      <c r="M866" s="3">
        <f>Data[[#This Row],[Quantity]]*Data[[#This Row],[Unit_Price]]</f>
        <v>2092.31</v>
      </c>
      <c r="N866" s="3">
        <v>8</v>
      </c>
      <c r="O866" s="3">
        <f>Data[[#This Row],[Total_Price]]*(1-Data[[#This Row],[Discount]]/100)</f>
        <v>1924.9252000000001</v>
      </c>
      <c r="P866" t="s">
        <v>20</v>
      </c>
      <c r="Q866" t="s">
        <v>21</v>
      </c>
      <c r="R866">
        <v>1</v>
      </c>
      <c r="S866">
        <v>1</v>
      </c>
      <c r="T866" s="2">
        <f>SUMIF(Q:Q,Data[[#This Row],[Order_Status]],O:O)</f>
        <v>40477276.296199858</v>
      </c>
    </row>
    <row r="867" spans="1:20" x14ac:dyDescent="0.3">
      <c r="A867" s="3">
        <v>500866</v>
      </c>
      <c r="B867" s="3">
        <v>11359</v>
      </c>
      <c r="C867" s="1">
        <v>45672</v>
      </c>
      <c r="D867" s="3">
        <v>18</v>
      </c>
      <c r="E867" t="s">
        <v>15</v>
      </c>
      <c r="F867" t="s">
        <v>110</v>
      </c>
      <c r="G867" t="s">
        <v>229</v>
      </c>
      <c r="H867" t="s">
        <v>48</v>
      </c>
      <c r="I867" t="s">
        <v>98</v>
      </c>
      <c r="J867" t="s">
        <v>172</v>
      </c>
      <c r="K867">
        <v>1</v>
      </c>
      <c r="L867" s="3">
        <v>297.94</v>
      </c>
      <c r="M867" s="3">
        <f>Data[[#This Row],[Quantity]]*Data[[#This Row],[Unit_Price]]</f>
        <v>297.94</v>
      </c>
      <c r="N867" s="3">
        <v>14</v>
      </c>
      <c r="O867" s="3">
        <f>Data[[#This Row],[Total_Price]]*(1-Data[[#This Row],[Discount]]/100)</f>
        <v>256.22840000000002</v>
      </c>
      <c r="P867" t="s">
        <v>51</v>
      </c>
      <c r="Q867" t="s">
        <v>66</v>
      </c>
      <c r="R867">
        <v>2</v>
      </c>
      <c r="S867">
        <v>0</v>
      </c>
      <c r="T867" s="2">
        <f>SUMIF(Q:Q,Data[[#This Row],[Order_Status]],O:O)</f>
        <v>3077928.2320000008</v>
      </c>
    </row>
    <row r="868" spans="1:20" x14ac:dyDescent="0.3">
      <c r="A868" s="3">
        <v>500867</v>
      </c>
      <c r="B868" s="3">
        <v>10892</v>
      </c>
      <c r="C868" s="1">
        <v>46126</v>
      </c>
      <c r="D868" s="3">
        <v>40</v>
      </c>
      <c r="E868" t="s">
        <v>26</v>
      </c>
      <c r="F868" t="s">
        <v>58</v>
      </c>
      <c r="G868" t="s">
        <v>244</v>
      </c>
      <c r="H868" t="s">
        <v>48</v>
      </c>
      <c r="I868" t="s">
        <v>98</v>
      </c>
      <c r="J868" t="s">
        <v>134</v>
      </c>
      <c r="K868">
        <v>1</v>
      </c>
      <c r="L868" s="3">
        <v>565.73</v>
      </c>
      <c r="M868" s="3">
        <f>Data[[#This Row],[Quantity]]*Data[[#This Row],[Unit_Price]]</f>
        <v>565.73</v>
      </c>
      <c r="N868" s="3">
        <v>29</v>
      </c>
      <c r="O868" s="3">
        <f>Data[[#This Row],[Total_Price]]*(1-Data[[#This Row],[Discount]]/100)</f>
        <v>401.66829999999999</v>
      </c>
      <c r="P868" t="s">
        <v>20</v>
      </c>
      <c r="Q868" t="s">
        <v>21</v>
      </c>
      <c r="R868">
        <v>5</v>
      </c>
      <c r="S868">
        <v>7</v>
      </c>
      <c r="T868" s="2">
        <f>SUMIF(Q:Q,Data[[#This Row],[Order_Status]],O:O)</f>
        <v>40477276.296199858</v>
      </c>
    </row>
    <row r="869" spans="1:20" x14ac:dyDescent="0.3">
      <c r="A869" s="3">
        <v>500868</v>
      </c>
      <c r="B869" s="3">
        <v>10501</v>
      </c>
      <c r="C869" s="1">
        <v>45723</v>
      </c>
      <c r="D869" s="3">
        <v>44</v>
      </c>
      <c r="E869" t="s">
        <v>26</v>
      </c>
      <c r="F869" t="s">
        <v>73</v>
      </c>
      <c r="G869" t="s">
        <v>229</v>
      </c>
      <c r="H869" t="s">
        <v>23</v>
      </c>
      <c r="I869" t="s">
        <v>28</v>
      </c>
      <c r="J869" t="s">
        <v>150</v>
      </c>
      <c r="K869">
        <v>2</v>
      </c>
      <c r="L869" s="3">
        <v>4176.4399999999996</v>
      </c>
      <c r="M869" s="3">
        <f>Data[[#This Row],[Quantity]]*Data[[#This Row],[Unit_Price]]</f>
        <v>8352.8799999999992</v>
      </c>
      <c r="N869" s="3">
        <v>14</v>
      </c>
      <c r="O869" s="3">
        <f>Data[[#This Row],[Total_Price]]*(1-Data[[#This Row],[Discount]]/100)</f>
        <v>7183.4767999999995</v>
      </c>
      <c r="P869" t="s">
        <v>51</v>
      </c>
      <c r="Q869" t="s">
        <v>21</v>
      </c>
      <c r="R869">
        <v>3</v>
      </c>
      <c r="S869">
        <v>3</v>
      </c>
      <c r="T869" s="2">
        <f>SUMIF(Q:Q,Data[[#This Row],[Order_Status]],O:O)</f>
        <v>40477276.296199858</v>
      </c>
    </row>
    <row r="870" spans="1:20" x14ac:dyDescent="0.3">
      <c r="A870" s="3">
        <v>500869</v>
      </c>
      <c r="B870" s="3">
        <v>10975</v>
      </c>
      <c r="C870" s="1">
        <v>46246</v>
      </c>
      <c r="D870" s="3">
        <v>29</v>
      </c>
      <c r="E870" t="s">
        <v>26</v>
      </c>
      <c r="F870" t="s">
        <v>45</v>
      </c>
      <c r="G870" t="s">
        <v>243</v>
      </c>
      <c r="H870" t="s">
        <v>23</v>
      </c>
      <c r="I870" t="s">
        <v>59</v>
      </c>
      <c r="J870" t="s">
        <v>122</v>
      </c>
      <c r="K870">
        <v>4</v>
      </c>
      <c r="L870" s="3">
        <v>1874.24</v>
      </c>
      <c r="M870" s="3">
        <f>Data[[#This Row],[Quantity]]*Data[[#This Row],[Unit_Price]]</f>
        <v>7496.96</v>
      </c>
      <c r="N870" s="3">
        <v>13</v>
      </c>
      <c r="O870" s="3">
        <f>Data[[#This Row],[Total_Price]]*(1-Data[[#This Row],[Discount]]/100)</f>
        <v>6522.3552</v>
      </c>
      <c r="P870" t="s">
        <v>51</v>
      </c>
      <c r="Q870" t="s">
        <v>21</v>
      </c>
      <c r="R870">
        <v>4</v>
      </c>
      <c r="S870">
        <v>3</v>
      </c>
      <c r="T870" s="2">
        <f>SUMIF(Q:Q,Data[[#This Row],[Order_Status]],O:O)</f>
        <v>40477276.296199858</v>
      </c>
    </row>
    <row r="871" spans="1:20" x14ac:dyDescent="0.3">
      <c r="A871" s="3">
        <v>500870</v>
      </c>
      <c r="B871" s="3">
        <v>11322</v>
      </c>
      <c r="C871" s="1">
        <v>45940</v>
      </c>
      <c r="D871" s="3">
        <v>40</v>
      </c>
      <c r="E871" t="s">
        <v>26</v>
      </c>
      <c r="F871" t="s">
        <v>105</v>
      </c>
      <c r="G871" t="s">
        <v>243</v>
      </c>
      <c r="H871" t="s">
        <v>23</v>
      </c>
      <c r="I871" t="s">
        <v>24</v>
      </c>
      <c r="J871" t="s">
        <v>136</v>
      </c>
      <c r="K871">
        <v>3</v>
      </c>
      <c r="L871" s="3">
        <v>2417.17</v>
      </c>
      <c r="M871" s="3">
        <f>Data[[#This Row],[Quantity]]*Data[[#This Row],[Unit_Price]]</f>
        <v>7251.51</v>
      </c>
      <c r="N871" s="3">
        <v>15</v>
      </c>
      <c r="O871" s="3">
        <f>Data[[#This Row],[Total_Price]]*(1-Data[[#This Row],[Discount]]/100)</f>
        <v>6163.7835000000005</v>
      </c>
      <c r="P871" t="s">
        <v>20</v>
      </c>
      <c r="Q871" t="s">
        <v>21</v>
      </c>
      <c r="R871">
        <v>5</v>
      </c>
      <c r="S871">
        <v>2</v>
      </c>
      <c r="T871" s="2">
        <f>SUMIF(Q:Q,Data[[#This Row],[Order_Status]],O:O)</f>
        <v>40477276.296199858</v>
      </c>
    </row>
    <row r="872" spans="1:20" x14ac:dyDescent="0.3">
      <c r="A872" s="3">
        <v>500871</v>
      </c>
      <c r="B872" s="3">
        <v>10028</v>
      </c>
      <c r="C872" s="1">
        <v>46080</v>
      </c>
      <c r="D872" s="3">
        <v>38</v>
      </c>
      <c r="E872" t="s">
        <v>15</v>
      </c>
      <c r="F872" t="s">
        <v>45</v>
      </c>
      <c r="G872" t="s">
        <v>243</v>
      </c>
      <c r="H872" t="s">
        <v>35</v>
      </c>
      <c r="I872" t="s">
        <v>36</v>
      </c>
      <c r="J872" t="s">
        <v>37</v>
      </c>
      <c r="K872">
        <v>2</v>
      </c>
      <c r="L872" s="3">
        <v>3267.6</v>
      </c>
      <c r="M872" s="3">
        <f>Data[[#This Row],[Quantity]]*Data[[#This Row],[Unit_Price]]</f>
        <v>6535.2</v>
      </c>
      <c r="N872" s="3">
        <v>2</v>
      </c>
      <c r="O872" s="3">
        <f>Data[[#This Row],[Total_Price]]*(1-Data[[#This Row],[Discount]]/100)</f>
        <v>6404.4960000000001</v>
      </c>
      <c r="P872" t="s">
        <v>33</v>
      </c>
      <c r="Q872" t="s">
        <v>44</v>
      </c>
      <c r="R872">
        <v>1</v>
      </c>
      <c r="S872">
        <v>3</v>
      </c>
      <c r="T872" s="2">
        <f>SUMIF(Q:Q,Data[[#This Row],[Order_Status]],O:O)</f>
        <v>1813400.6490999996</v>
      </c>
    </row>
    <row r="873" spans="1:20" x14ac:dyDescent="0.3">
      <c r="A873" s="3">
        <v>500872</v>
      </c>
      <c r="B873" s="3">
        <v>10894</v>
      </c>
      <c r="C873" s="1">
        <v>45896</v>
      </c>
      <c r="D873" s="3">
        <v>47</v>
      </c>
      <c r="E873" t="s">
        <v>15</v>
      </c>
      <c r="F873" t="s">
        <v>16</v>
      </c>
      <c r="G873" t="s">
        <v>228</v>
      </c>
      <c r="H873" t="s">
        <v>17</v>
      </c>
      <c r="I873" t="s">
        <v>74</v>
      </c>
      <c r="J873" t="s">
        <v>75</v>
      </c>
      <c r="K873">
        <v>1</v>
      </c>
      <c r="L873" s="3">
        <v>391.67</v>
      </c>
      <c r="M873" s="3">
        <f>Data[[#This Row],[Quantity]]*Data[[#This Row],[Unit_Price]]</f>
        <v>391.67</v>
      </c>
      <c r="N873" s="3">
        <v>17</v>
      </c>
      <c r="O873" s="3">
        <f>Data[[#This Row],[Total_Price]]*(1-Data[[#This Row],[Discount]]/100)</f>
        <v>325.08609999999999</v>
      </c>
      <c r="P873" t="s">
        <v>33</v>
      </c>
      <c r="Q873" t="s">
        <v>21</v>
      </c>
      <c r="R873">
        <v>4</v>
      </c>
      <c r="S873">
        <v>4</v>
      </c>
      <c r="T873" s="2">
        <f>SUMIF(Q:Q,Data[[#This Row],[Order_Status]],O:O)</f>
        <v>40477276.296199858</v>
      </c>
    </row>
    <row r="874" spans="1:20" x14ac:dyDescent="0.3">
      <c r="A874" s="3">
        <v>500873</v>
      </c>
      <c r="B874" s="3">
        <v>10415</v>
      </c>
      <c r="C874" s="1">
        <v>46165</v>
      </c>
      <c r="D874" s="3">
        <v>38</v>
      </c>
      <c r="E874" t="s">
        <v>15</v>
      </c>
      <c r="F874" t="s">
        <v>52</v>
      </c>
      <c r="G874" t="s">
        <v>240</v>
      </c>
      <c r="H874" t="s">
        <v>23</v>
      </c>
      <c r="I874" t="s">
        <v>24</v>
      </c>
      <c r="J874" t="s">
        <v>25</v>
      </c>
      <c r="K874">
        <v>1</v>
      </c>
      <c r="L874" s="3">
        <v>1792.79</v>
      </c>
      <c r="M874" s="3">
        <f>Data[[#This Row],[Quantity]]*Data[[#This Row],[Unit_Price]]</f>
        <v>1792.79</v>
      </c>
      <c r="N874" s="3">
        <v>5</v>
      </c>
      <c r="O874" s="3">
        <f>Data[[#This Row],[Total_Price]]*(1-Data[[#This Row],[Discount]]/100)</f>
        <v>1703.1505</v>
      </c>
      <c r="P874" t="s">
        <v>51</v>
      </c>
      <c r="Q874" t="s">
        <v>21</v>
      </c>
      <c r="R874">
        <v>5</v>
      </c>
      <c r="S874">
        <v>5</v>
      </c>
      <c r="T874" s="2">
        <f>SUMIF(Q:Q,Data[[#This Row],[Order_Status]],O:O)</f>
        <v>40477276.296199858</v>
      </c>
    </row>
    <row r="875" spans="1:20" x14ac:dyDescent="0.3">
      <c r="A875" s="3">
        <v>500874</v>
      </c>
      <c r="B875" s="3">
        <v>10979</v>
      </c>
      <c r="C875" s="1">
        <v>45983</v>
      </c>
      <c r="D875" s="3">
        <v>17</v>
      </c>
      <c r="E875" t="s">
        <v>15</v>
      </c>
      <c r="F875" t="s">
        <v>52</v>
      </c>
      <c r="G875" t="s">
        <v>240</v>
      </c>
      <c r="H875" t="s">
        <v>30</v>
      </c>
      <c r="I875" t="s">
        <v>46</v>
      </c>
      <c r="J875" t="s">
        <v>143</v>
      </c>
      <c r="K875">
        <v>1</v>
      </c>
      <c r="L875" s="3">
        <v>3335.79</v>
      </c>
      <c r="M875" s="3">
        <f>Data[[#This Row],[Quantity]]*Data[[#This Row],[Unit_Price]]</f>
        <v>3335.79</v>
      </c>
      <c r="N875" s="3">
        <v>12</v>
      </c>
      <c r="O875" s="3">
        <f>Data[[#This Row],[Total_Price]]*(1-Data[[#This Row],[Discount]]/100)</f>
        <v>2935.4951999999998</v>
      </c>
      <c r="P875" t="s">
        <v>33</v>
      </c>
      <c r="Q875" t="s">
        <v>21</v>
      </c>
      <c r="R875">
        <v>4</v>
      </c>
      <c r="S875">
        <v>6</v>
      </c>
      <c r="T875" s="2">
        <f>SUMIF(Q:Q,Data[[#This Row],[Order_Status]],O:O)</f>
        <v>40477276.296199858</v>
      </c>
    </row>
    <row r="876" spans="1:20" x14ac:dyDescent="0.3">
      <c r="A876" s="3">
        <v>500875</v>
      </c>
      <c r="B876" s="3">
        <v>10946</v>
      </c>
      <c r="C876" s="1">
        <v>45720</v>
      </c>
      <c r="D876" s="3">
        <v>22</v>
      </c>
      <c r="E876" t="s">
        <v>15</v>
      </c>
      <c r="F876" t="s">
        <v>110</v>
      </c>
      <c r="G876" t="s">
        <v>229</v>
      </c>
      <c r="H876" t="s">
        <v>48</v>
      </c>
      <c r="I876" t="s">
        <v>49</v>
      </c>
      <c r="J876" t="s">
        <v>168</v>
      </c>
      <c r="K876">
        <v>1</v>
      </c>
      <c r="L876" s="3">
        <v>614.26</v>
      </c>
      <c r="M876" s="3">
        <f>Data[[#This Row],[Quantity]]*Data[[#This Row],[Unit_Price]]</f>
        <v>614.26</v>
      </c>
      <c r="N876" s="3">
        <v>29</v>
      </c>
      <c r="O876" s="3">
        <f>Data[[#This Row],[Total_Price]]*(1-Data[[#This Row],[Discount]]/100)</f>
        <v>436.12459999999999</v>
      </c>
      <c r="P876" t="s">
        <v>33</v>
      </c>
      <c r="Q876" t="s">
        <v>21</v>
      </c>
      <c r="R876">
        <v>4</v>
      </c>
      <c r="S876">
        <v>4</v>
      </c>
      <c r="T876" s="2">
        <f>SUMIF(Q:Q,Data[[#This Row],[Order_Status]],O:O)</f>
        <v>40477276.296199858</v>
      </c>
    </row>
    <row r="877" spans="1:20" x14ac:dyDescent="0.3">
      <c r="A877" s="3">
        <v>500876</v>
      </c>
      <c r="B877" s="3">
        <v>10247</v>
      </c>
      <c r="C877" s="1">
        <v>45981</v>
      </c>
      <c r="D877" s="3">
        <v>29</v>
      </c>
      <c r="E877" t="s">
        <v>26</v>
      </c>
      <c r="F877" t="s">
        <v>22</v>
      </c>
      <c r="G877" t="s">
        <v>238</v>
      </c>
      <c r="H877" t="s">
        <v>48</v>
      </c>
      <c r="I877" t="s">
        <v>124</v>
      </c>
      <c r="J877" t="s">
        <v>131</v>
      </c>
      <c r="K877">
        <v>1</v>
      </c>
      <c r="L877" s="3">
        <v>419.59</v>
      </c>
      <c r="M877" s="3">
        <f>Data[[#This Row],[Quantity]]*Data[[#This Row],[Unit_Price]]</f>
        <v>419.59</v>
      </c>
      <c r="N877" s="3">
        <v>26</v>
      </c>
      <c r="O877" s="3">
        <f>Data[[#This Row],[Total_Price]]*(1-Data[[#This Row],[Discount]]/100)</f>
        <v>310.4966</v>
      </c>
      <c r="P877" t="s">
        <v>33</v>
      </c>
      <c r="Q877" t="s">
        <v>21</v>
      </c>
      <c r="R877">
        <v>5</v>
      </c>
      <c r="S877">
        <v>3</v>
      </c>
      <c r="T877" s="2">
        <f>SUMIF(Q:Q,Data[[#This Row],[Order_Status]],O:O)</f>
        <v>40477276.296199858</v>
      </c>
    </row>
    <row r="878" spans="1:20" x14ac:dyDescent="0.3">
      <c r="A878" s="3">
        <v>500877</v>
      </c>
      <c r="B878" s="3">
        <v>11325</v>
      </c>
      <c r="C878" s="1">
        <v>45874</v>
      </c>
      <c r="D878" s="3">
        <v>35</v>
      </c>
      <c r="E878" t="s">
        <v>15</v>
      </c>
      <c r="F878" t="s">
        <v>157</v>
      </c>
      <c r="G878" t="s">
        <v>237</v>
      </c>
      <c r="H878" t="s">
        <v>35</v>
      </c>
      <c r="I878" t="s">
        <v>64</v>
      </c>
      <c r="J878" t="s">
        <v>156</v>
      </c>
      <c r="K878">
        <v>4</v>
      </c>
      <c r="L878" s="3">
        <v>1998.84</v>
      </c>
      <c r="M878" s="3">
        <f>Data[[#This Row],[Quantity]]*Data[[#This Row],[Unit_Price]]</f>
        <v>7995.36</v>
      </c>
      <c r="N878" s="3">
        <v>30</v>
      </c>
      <c r="O878" s="3">
        <f>Data[[#This Row],[Total_Price]]*(1-Data[[#This Row],[Discount]]/100)</f>
        <v>5596.7519999999995</v>
      </c>
      <c r="P878" t="s">
        <v>33</v>
      </c>
      <c r="Q878" t="s">
        <v>66</v>
      </c>
      <c r="R878">
        <v>5</v>
      </c>
      <c r="S878">
        <v>0</v>
      </c>
      <c r="T878" s="2">
        <f>SUMIF(Q:Q,Data[[#This Row],[Order_Status]],O:O)</f>
        <v>3077928.2320000008</v>
      </c>
    </row>
    <row r="879" spans="1:20" x14ac:dyDescent="0.3">
      <c r="A879" s="3">
        <v>500878</v>
      </c>
      <c r="B879" s="3">
        <v>10176</v>
      </c>
      <c r="C879" s="1">
        <v>46179</v>
      </c>
      <c r="D879" s="3">
        <v>43</v>
      </c>
      <c r="E879" t="s">
        <v>15</v>
      </c>
      <c r="F879" t="s">
        <v>105</v>
      </c>
      <c r="G879" t="s">
        <v>243</v>
      </c>
      <c r="H879" t="s">
        <v>48</v>
      </c>
      <c r="I879" t="s">
        <v>49</v>
      </c>
      <c r="J879" t="s">
        <v>168</v>
      </c>
      <c r="K879">
        <v>2</v>
      </c>
      <c r="L879" s="3">
        <v>624.97</v>
      </c>
      <c r="M879" s="3">
        <f>Data[[#This Row],[Quantity]]*Data[[#This Row],[Unit_Price]]</f>
        <v>1249.94</v>
      </c>
      <c r="N879" s="3">
        <v>12</v>
      </c>
      <c r="O879" s="3">
        <f>Data[[#This Row],[Total_Price]]*(1-Data[[#This Row],[Discount]]/100)</f>
        <v>1099.9472000000001</v>
      </c>
      <c r="P879" t="s">
        <v>20</v>
      </c>
      <c r="Q879" t="s">
        <v>21</v>
      </c>
      <c r="R879">
        <v>4</v>
      </c>
      <c r="S879">
        <v>6</v>
      </c>
      <c r="T879" s="2">
        <f>SUMIF(Q:Q,Data[[#This Row],[Order_Status]],O:O)</f>
        <v>40477276.296199858</v>
      </c>
    </row>
    <row r="880" spans="1:20" x14ac:dyDescent="0.3">
      <c r="A880" s="3">
        <v>500879</v>
      </c>
      <c r="B880" s="3">
        <v>10511</v>
      </c>
      <c r="C880" s="1">
        <v>45699</v>
      </c>
      <c r="D880" s="3">
        <v>37</v>
      </c>
      <c r="E880" t="s">
        <v>15</v>
      </c>
      <c r="F880" t="s">
        <v>88</v>
      </c>
      <c r="G880" t="s">
        <v>241</v>
      </c>
      <c r="H880" t="s">
        <v>85</v>
      </c>
      <c r="I880" t="s">
        <v>170</v>
      </c>
      <c r="J880" t="s">
        <v>199</v>
      </c>
      <c r="K880">
        <v>1</v>
      </c>
      <c r="L880" s="3">
        <v>484.14</v>
      </c>
      <c r="M880" s="3">
        <f>Data[[#This Row],[Quantity]]*Data[[#This Row],[Unit_Price]]</f>
        <v>484.14</v>
      </c>
      <c r="N880" s="3">
        <v>26</v>
      </c>
      <c r="O880" s="3">
        <f>Data[[#This Row],[Total_Price]]*(1-Data[[#This Row],[Discount]]/100)</f>
        <v>358.2636</v>
      </c>
      <c r="P880" t="s">
        <v>41</v>
      </c>
      <c r="Q880" t="s">
        <v>21</v>
      </c>
      <c r="R880">
        <v>5</v>
      </c>
      <c r="S880">
        <v>3</v>
      </c>
      <c r="T880" s="2">
        <f>SUMIF(Q:Q,Data[[#This Row],[Order_Status]],O:O)</f>
        <v>40477276.296199858</v>
      </c>
    </row>
    <row r="881" spans="1:20" x14ac:dyDescent="0.3">
      <c r="A881" s="3">
        <v>500880</v>
      </c>
      <c r="B881" s="3">
        <v>11395</v>
      </c>
      <c r="C881" s="1">
        <v>45914</v>
      </c>
      <c r="D881" s="3">
        <v>30</v>
      </c>
      <c r="E881" t="s">
        <v>26</v>
      </c>
      <c r="F881" t="s">
        <v>88</v>
      </c>
      <c r="G881" t="s">
        <v>241</v>
      </c>
      <c r="H881" t="s">
        <v>48</v>
      </c>
      <c r="I881" t="s">
        <v>124</v>
      </c>
      <c r="J881" t="s">
        <v>187</v>
      </c>
      <c r="K881">
        <v>1</v>
      </c>
      <c r="L881" s="3">
        <v>509.69</v>
      </c>
      <c r="M881" s="3">
        <f>Data[[#This Row],[Quantity]]*Data[[#This Row],[Unit_Price]]</f>
        <v>509.69</v>
      </c>
      <c r="N881" s="3">
        <v>20</v>
      </c>
      <c r="O881" s="3">
        <f>Data[[#This Row],[Total_Price]]*(1-Data[[#This Row],[Discount]]/100)</f>
        <v>407.75200000000001</v>
      </c>
      <c r="P881" t="s">
        <v>41</v>
      </c>
      <c r="Q881" t="s">
        <v>21</v>
      </c>
      <c r="R881">
        <v>4</v>
      </c>
      <c r="S881">
        <v>3</v>
      </c>
      <c r="T881" s="2">
        <f>SUMIF(Q:Q,Data[[#This Row],[Order_Status]],O:O)</f>
        <v>40477276.296199858</v>
      </c>
    </row>
    <row r="882" spans="1:20" x14ac:dyDescent="0.3">
      <c r="A882" s="3">
        <v>500881</v>
      </c>
      <c r="B882" s="3">
        <v>10082</v>
      </c>
      <c r="C882" s="1">
        <v>45736</v>
      </c>
      <c r="D882" s="3">
        <v>38</v>
      </c>
      <c r="E882" t="s">
        <v>26</v>
      </c>
      <c r="F882" t="s">
        <v>58</v>
      </c>
      <c r="G882" t="s">
        <v>244</v>
      </c>
      <c r="H882" t="s">
        <v>83</v>
      </c>
      <c r="I882" t="s">
        <v>132</v>
      </c>
      <c r="J882" t="s">
        <v>133</v>
      </c>
      <c r="K882">
        <v>1</v>
      </c>
      <c r="L882" s="3">
        <v>986.97</v>
      </c>
      <c r="M882" s="3">
        <f>Data[[#This Row],[Quantity]]*Data[[#This Row],[Unit_Price]]</f>
        <v>986.97</v>
      </c>
      <c r="N882" s="3">
        <v>25</v>
      </c>
      <c r="O882" s="3">
        <f>Data[[#This Row],[Total_Price]]*(1-Data[[#This Row],[Discount]]/100)</f>
        <v>740.22749999999996</v>
      </c>
      <c r="P882" t="s">
        <v>33</v>
      </c>
      <c r="Q882" t="s">
        <v>21</v>
      </c>
      <c r="R882">
        <v>4</v>
      </c>
      <c r="S882">
        <v>1</v>
      </c>
      <c r="T882" s="2">
        <f>SUMIF(Q:Q,Data[[#This Row],[Order_Status]],O:O)</f>
        <v>40477276.296199858</v>
      </c>
    </row>
    <row r="883" spans="1:20" x14ac:dyDescent="0.3">
      <c r="A883" s="3">
        <v>500882</v>
      </c>
      <c r="B883" s="3">
        <v>10854</v>
      </c>
      <c r="C883" s="1">
        <v>45774</v>
      </c>
      <c r="D883" s="3">
        <v>47</v>
      </c>
      <c r="E883" t="s">
        <v>15</v>
      </c>
      <c r="F883" t="s">
        <v>58</v>
      </c>
      <c r="G883" t="s">
        <v>244</v>
      </c>
      <c r="H883" t="s">
        <v>35</v>
      </c>
      <c r="I883" t="s">
        <v>112</v>
      </c>
      <c r="J883" t="s">
        <v>147</v>
      </c>
      <c r="K883">
        <v>4</v>
      </c>
      <c r="L883" s="3">
        <v>6225.08</v>
      </c>
      <c r="M883" s="3">
        <f>Data[[#This Row],[Quantity]]*Data[[#This Row],[Unit_Price]]</f>
        <v>24900.32</v>
      </c>
      <c r="N883" s="3">
        <v>10</v>
      </c>
      <c r="O883" s="3">
        <f>Data[[#This Row],[Total_Price]]*(1-Data[[#This Row],[Discount]]/100)</f>
        <v>22410.288</v>
      </c>
      <c r="P883" t="s">
        <v>33</v>
      </c>
      <c r="Q883" t="s">
        <v>66</v>
      </c>
      <c r="R883">
        <v>3</v>
      </c>
      <c r="S883">
        <v>0</v>
      </c>
      <c r="T883" s="2">
        <f>SUMIF(Q:Q,Data[[#This Row],[Order_Status]],O:O)</f>
        <v>3077928.2320000008</v>
      </c>
    </row>
    <row r="884" spans="1:20" x14ac:dyDescent="0.3">
      <c r="A884" s="3">
        <v>500883</v>
      </c>
      <c r="B884" s="3">
        <v>11296</v>
      </c>
      <c r="C884" s="1">
        <v>46160</v>
      </c>
      <c r="D884" s="3">
        <v>33</v>
      </c>
      <c r="E884" t="s">
        <v>15</v>
      </c>
      <c r="F884" t="s">
        <v>82</v>
      </c>
      <c r="G884" t="s">
        <v>234</v>
      </c>
      <c r="H884" t="s">
        <v>85</v>
      </c>
      <c r="I884" t="s">
        <v>103</v>
      </c>
      <c r="J884" t="s">
        <v>104</v>
      </c>
      <c r="K884">
        <v>2</v>
      </c>
      <c r="L884" s="3">
        <v>813.72</v>
      </c>
      <c r="M884" s="3">
        <f>Data[[#This Row],[Quantity]]*Data[[#This Row],[Unit_Price]]</f>
        <v>1627.44</v>
      </c>
      <c r="N884" s="3">
        <v>21</v>
      </c>
      <c r="O884" s="3">
        <f>Data[[#This Row],[Total_Price]]*(1-Data[[#This Row],[Discount]]/100)</f>
        <v>1285.6776000000002</v>
      </c>
      <c r="P884" t="s">
        <v>33</v>
      </c>
      <c r="Q884" t="s">
        <v>44</v>
      </c>
      <c r="R884">
        <v>4</v>
      </c>
      <c r="S884">
        <v>6</v>
      </c>
      <c r="T884" s="2">
        <f>SUMIF(Q:Q,Data[[#This Row],[Order_Status]],O:O)</f>
        <v>1813400.6490999996</v>
      </c>
    </row>
    <row r="885" spans="1:20" x14ac:dyDescent="0.3">
      <c r="A885" s="3">
        <v>500884</v>
      </c>
      <c r="B885" s="3">
        <v>11432</v>
      </c>
      <c r="C885" s="1">
        <v>46152</v>
      </c>
      <c r="D885" s="3">
        <v>43</v>
      </c>
      <c r="E885" t="s">
        <v>15</v>
      </c>
      <c r="F885" t="s">
        <v>82</v>
      </c>
      <c r="G885" t="s">
        <v>234</v>
      </c>
      <c r="H885" t="s">
        <v>23</v>
      </c>
      <c r="I885" t="s">
        <v>70</v>
      </c>
      <c r="J885" t="s">
        <v>71</v>
      </c>
      <c r="K885">
        <v>1</v>
      </c>
      <c r="L885" s="3">
        <v>1546.98</v>
      </c>
      <c r="M885" s="3">
        <f>Data[[#This Row],[Quantity]]*Data[[#This Row],[Unit_Price]]</f>
        <v>1546.98</v>
      </c>
      <c r="N885" s="3">
        <v>2</v>
      </c>
      <c r="O885" s="3">
        <f>Data[[#This Row],[Total_Price]]*(1-Data[[#This Row],[Discount]]/100)</f>
        <v>1516.0404000000001</v>
      </c>
      <c r="P885" t="s">
        <v>72</v>
      </c>
      <c r="Q885" t="s">
        <v>21</v>
      </c>
      <c r="R885">
        <v>4</v>
      </c>
      <c r="S885">
        <v>1</v>
      </c>
      <c r="T885" s="2">
        <f>SUMIF(Q:Q,Data[[#This Row],[Order_Status]],O:O)</f>
        <v>40477276.296199858</v>
      </c>
    </row>
    <row r="886" spans="1:20" x14ac:dyDescent="0.3">
      <c r="A886" s="3">
        <v>500885</v>
      </c>
      <c r="B886" s="3">
        <v>10172</v>
      </c>
      <c r="C886" s="1">
        <v>45975</v>
      </c>
      <c r="D886" s="3">
        <v>25</v>
      </c>
      <c r="E886" t="s">
        <v>26</v>
      </c>
      <c r="F886" t="s">
        <v>73</v>
      </c>
      <c r="G886" t="s">
        <v>229</v>
      </c>
      <c r="H886" t="s">
        <v>85</v>
      </c>
      <c r="I886" t="s">
        <v>103</v>
      </c>
      <c r="J886" t="s">
        <v>118</v>
      </c>
      <c r="K886">
        <v>1</v>
      </c>
      <c r="L886" s="3">
        <v>939.91</v>
      </c>
      <c r="M886" s="3">
        <f>Data[[#This Row],[Quantity]]*Data[[#This Row],[Unit_Price]]</f>
        <v>939.91</v>
      </c>
      <c r="N886" s="3">
        <v>16</v>
      </c>
      <c r="O886" s="3">
        <f>Data[[#This Row],[Total_Price]]*(1-Data[[#This Row],[Discount]]/100)</f>
        <v>789.5243999999999</v>
      </c>
      <c r="P886" t="s">
        <v>20</v>
      </c>
      <c r="Q886" t="s">
        <v>21</v>
      </c>
      <c r="R886">
        <v>5</v>
      </c>
      <c r="S886">
        <v>1</v>
      </c>
      <c r="T886" s="2">
        <f>SUMIF(Q:Q,Data[[#This Row],[Order_Status]],O:O)</f>
        <v>40477276.296199858</v>
      </c>
    </row>
    <row r="887" spans="1:20" x14ac:dyDescent="0.3">
      <c r="A887" s="3">
        <v>500886</v>
      </c>
      <c r="B887" s="3">
        <v>10294</v>
      </c>
      <c r="C887" s="1">
        <v>46049</v>
      </c>
      <c r="D887" s="3">
        <v>43</v>
      </c>
      <c r="E887" t="s">
        <v>15</v>
      </c>
      <c r="F887" t="s">
        <v>55</v>
      </c>
      <c r="G887" t="s">
        <v>246</v>
      </c>
      <c r="H887" t="s">
        <v>35</v>
      </c>
      <c r="I887" t="s">
        <v>36</v>
      </c>
      <c r="J887" t="s">
        <v>37</v>
      </c>
      <c r="K887">
        <v>2</v>
      </c>
      <c r="L887" s="3">
        <v>3179.82</v>
      </c>
      <c r="M887" s="3">
        <f>Data[[#This Row],[Quantity]]*Data[[#This Row],[Unit_Price]]</f>
        <v>6359.64</v>
      </c>
      <c r="N887" s="3">
        <v>28</v>
      </c>
      <c r="O887" s="3">
        <f>Data[[#This Row],[Total_Price]]*(1-Data[[#This Row],[Discount]]/100)</f>
        <v>4578.9408000000003</v>
      </c>
      <c r="P887" t="s">
        <v>20</v>
      </c>
      <c r="Q887" t="s">
        <v>21</v>
      </c>
      <c r="R887">
        <v>5</v>
      </c>
      <c r="S887">
        <v>3</v>
      </c>
      <c r="T887" s="2">
        <f>SUMIF(Q:Q,Data[[#This Row],[Order_Status]],O:O)</f>
        <v>40477276.296199858</v>
      </c>
    </row>
    <row r="888" spans="1:20" x14ac:dyDescent="0.3">
      <c r="A888" s="3">
        <v>500887</v>
      </c>
      <c r="B888" s="3">
        <v>11208</v>
      </c>
      <c r="C888" s="1">
        <v>45702</v>
      </c>
      <c r="D888" s="3">
        <v>27</v>
      </c>
      <c r="E888" t="s">
        <v>26</v>
      </c>
      <c r="F888" t="s">
        <v>73</v>
      </c>
      <c r="G888" t="s">
        <v>229</v>
      </c>
      <c r="H888" t="s">
        <v>17</v>
      </c>
      <c r="I888" t="s">
        <v>18</v>
      </c>
      <c r="J888" t="s">
        <v>19</v>
      </c>
      <c r="K888">
        <v>1</v>
      </c>
      <c r="L888" s="3">
        <v>172.08</v>
      </c>
      <c r="M888" s="3">
        <f>Data[[#This Row],[Quantity]]*Data[[#This Row],[Unit_Price]]</f>
        <v>172.08</v>
      </c>
      <c r="N888" s="3">
        <v>25</v>
      </c>
      <c r="O888" s="3">
        <f>Data[[#This Row],[Total_Price]]*(1-Data[[#This Row],[Discount]]/100)</f>
        <v>129.06</v>
      </c>
      <c r="P888" t="s">
        <v>33</v>
      </c>
      <c r="Q888" t="s">
        <v>21</v>
      </c>
      <c r="R888">
        <v>2</v>
      </c>
      <c r="S888">
        <v>1</v>
      </c>
      <c r="T888" s="2">
        <f>SUMIF(Q:Q,Data[[#This Row],[Order_Status]],O:O)</f>
        <v>40477276.296199858</v>
      </c>
    </row>
    <row r="889" spans="1:20" x14ac:dyDescent="0.3">
      <c r="A889" s="3">
        <v>500888</v>
      </c>
      <c r="B889" s="3">
        <v>11257</v>
      </c>
      <c r="C889" s="1">
        <v>45780</v>
      </c>
      <c r="D889" s="3">
        <v>52</v>
      </c>
      <c r="E889" t="s">
        <v>26</v>
      </c>
      <c r="F889" t="s">
        <v>145</v>
      </c>
      <c r="G889" t="s">
        <v>243</v>
      </c>
      <c r="H889" t="s">
        <v>83</v>
      </c>
      <c r="I889" t="s">
        <v>70</v>
      </c>
      <c r="J889" t="s">
        <v>184</v>
      </c>
      <c r="K889">
        <v>1</v>
      </c>
      <c r="L889" s="3">
        <v>403.89</v>
      </c>
      <c r="M889" s="3">
        <f>Data[[#This Row],[Quantity]]*Data[[#This Row],[Unit_Price]]</f>
        <v>403.89</v>
      </c>
      <c r="N889" s="3">
        <v>16</v>
      </c>
      <c r="O889" s="3">
        <f>Data[[#This Row],[Total_Price]]*(1-Data[[#This Row],[Discount]]/100)</f>
        <v>339.26759999999996</v>
      </c>
      <c r="P889" t="s">
        <v>20</v>
      </c>
      <c r="Q889" t="s">
        <v>21</v>
      </c>
      <c r="R889">
        <v>5</v>
      </c>
      <c r="S889">
        <v>6</v>
      </c>
      <c r="T889" s="2">
        <f>SUMIF(Q:Q,Data[[#This Row],[Order_Status]],O:O)</f>
        <v>40477276.296199858</v>
      </c>
    </row>
    <row r="890" spans="1:20" x14ac:dyDescent="0.3">
      <c r="A890" s="3">
        <v>500889</v>
      </c>
      <c r="B890" s="3">
        <v>10182</v>
      </c>
      <c r="C890" s="1">
        <v>45922</v>
      </c>
      <c r="D890" s="3">
        <v>25</v>
      </c>
      <c r="E890" t="s">
        <v>26</v>
      </c>
      <c r="F890" t="s">
        <v>69</v>
      </c>
      <c r="G890" t="s">
        <v>228</v>
      </c>
      <c r="H890" t="s">
        <v>30</v>
      </c>
      <c r="I890" t="s">
        <v>31</v>
      </c>
      <c r="J890" t="s">
        <v>117</v>
      </c>
      <c r="K890">
        <v>3</v>
      </c>
      <c r="L890" s="3">
        <v>73661.97</v>
      </c>
      <c r="M890" s="3">
        <f>Data[[#This Row],[Quantity]]*Data[[#This Row],[Unit_Price]]</f>
        <v>220985.91</v>
      </c>
      <c r="N890" s="3">
        <v>19</v>
      </c>
      <c r="O890" s="3">
        <f>Data[[#This Row],[Total_Price]]*(1-Data[[#This Row],[Discount]]/100)</f>
        <v>178998.5871</v>
      </c>
      <c r="P890" t="s">
        <v>20</v>
      </c>
      <c r="Q890" t="s">
        <v>21</v>
      </c>
      <c r="R890">
        <v>4</v>
      </c>
      <c r="S890">
        <v>3</v>
      </c>
      <c r="T890" s="2">
        <f>SUMIF(Q:Q,Data[[#This Row],[Order_Status]],O:O)</f>
        <v>40477276.296199858</v>
      </c>
    </row>
    <row r="891" spans="1:20" x14ac:dyDescent="0.3">
      <c r="A891" s="3">
        <v>500890</v>
      </c>
      <c r="B891" s="3">
        <v>11163</v>
      </c>
      <c r="C891" s="1">
        <v>46150</v>
      </c>
      <c r="D891" s="3">
        <v>19</v>
      </c>
      <c r="E891" t="s">
        <v>15</v>
      </c>
      <c r="F891" t="s">
        <v>34</v>
      </c>
      <c r="G891" t="s">
        <v>243</v>
      </c>
      <c r="H891" t="s">
        <v>35</v>
      </c>
      <c r="I891" t="s">
        <v>53</v>
      </c>
      <c r="J891" t="s">
        <v>123</v>
      </c>
      <c r="K891">
        <v>1</v>
      </c>
      <c r="L891" s="3">
        <v>1197.96</v>
      </c>
      <c r="M891" s="3">
        <f>Data[[#This Row],[Quantity]]*Data[[#This Row],[Unit_Price]]</f>
        <v>1197.96</v>
      </c>
      <c r="N891" s="3">
        <v>8</v>
      </c>
      <c r="O891" s="3">
        <f>Data[[#This Row],[Total_Price]]*(1-Data[[#This Row],[Discount]]/100)</f>
        <v>1102.1232</v>
      </c>
      <c r="P891" t="s">
        <v>33</v>
      </c>
      <c r="Q891" t="s">
        <v>21</v>
      </c>
      <c r="R891">
        <v>5</v>
      </c>
      <c r="S891">
        <v>3</v>
      </c>
      <c r="T891" s="2">
        <f>SUMIF(Q:Q,Data[[#This Row],[Order_Status]],O:O)</f>
        <v>40477276.296199858</v>
      </c>
    </row>
    <row r="892" spans="1:20" x14ac:dyDescent="0.3">
      <c r="A892" s="3">
        <v>500891</v>
      </c>
      <c r="B892" s="3">
        <v>10472</v>
      </c>
      <c r="C892" s="1">
        <v>45685</v>
      </c>
      <c r="D892" s="3">
        <v>15</v>
      </c>
      <c r="E892" t="s">
        <v>26</v>
      </c>
      <c r="F892" t="s">
        <v>27</v>
      </c>
      <c r="G892" t="s">
        <v>230</v>
      </c>
      <c r="H892" t="s">
        <v>30</v>
      </c>
      <c r="I892" t="s">
        <v>31</v>
      </c>
      <c r="J892" t="s">
        <v>139</v>
      </c>
      <c r="K892">
        <v>1</v>
      </c>
      <c r="L892" s="3">
        <v>49828.08</v>
      </c>
      <c r="M892" s="3">
        <f>Data[[#This Row],[Quantity]]*Data[[#This Row],[Unit_Price]]</f>
        <v>49828.08</v>
      </c>
      <c r="N892" s="3">
        <v>21</v>
      </c>
      <c r="O892" s="3">
        <f>Data[[#This Row],[Total_Price]]*(1-Data[[#This Row],[Discount]]/100)</f>
        <v>39364.183200000007</v>
      </c>
      <c r="P892" t="s">
        <v>81</v>
      </c>
      <c r="Q892" t="s">
        <v>21</v>
      </c>
      <c r="R892">
        <v>3</v>
      </c>
      <c r="S892">
        <v>3</v>
      </c>
      <c r="T892" s="2">
        <f>SUMIF(Q:Q,Data[[#This Row],[Order_Status]],O:O)</f>
        <v>40477276.296199858</v>
      </c>
    </row>
    <row r="893" spans="1:20" x14ac:dyDescent="0.3">
      <c r="A893" s="3">
        <v>500892</v>
      </c>
      <c r="B893" s="3">
        <v>10283</v>
      </c>
      <c r="C893" s="1">
        <v>46136</v>
      </c>
      <c r="D893" s="3">
        <v>51</v>
      </c>
      <c r="E893" t="s">
        <v>15</v>
      </c>
      <c r="F893" t="s">
        <v>107</v>
      </c>
      <c r="G893" t="s">
        <v>231</v>
      </c>
      <c r="H893" t="s">
        <v>17</v>
      </c>
      <c r="I893" t="s">
        <v>89</v>
      </c>
      <c r="J893" t="s">
        <v>90</v>
      </c>
      <c r="K893">
        <v>1</v>
      </c>
      <c r="L893" s="3">
        <v>152.9</v>
      </c>
      <c r="M893" s="3">
        <f>Data[[#This Row],[Quantity]]*Data[[#This Row],[Unit_Price]]</f>
        <v>152.9</v>
      </c>
      <c r="N893" s="3">
        <v>9</v>
      </c>
      <c r="O893" s="3">
        <f>Data[[#This Row],[Total_Price]]*(1-Data[[#This Row],[Discount]]/100)</f>
        <v>139.13900000000001</v>
      </c>
      <c r="P893" t="s">
        <v>20</v>
      </c>
      <c r="Q893" t="s">
        <v>21</v>
      </c>
      <c r="R893">
        <v>3</v>
      </c>
      <c r="S893">
        <v>2</v>
      </c>
      <c r="T893" s="2">
        <f>SUMIF(Q:Q,Data[[#This Row],[Order_Status]],O:O)</f>
        <v>40477276.296199858</v>
      </c>
    </row>
    <row r="894" spans="1:20" x14ac:dyDescent="0.3">
      <c r="A894" s="3">
        <v>500893</v>
      </c>
      <c r="B894" s="3">
        <v>10520</v>
      </c>
      <c r="C894" s="1">
        <v>45710</v>
      </c>
      <c r="D894" s="3">
        <v>42</v>
      </c>
      <c r="E894" t="s">
        <v>15</v>
      </c>
      <c r="F894" t="s">
        <v>45</v>
      </c>
      <c r="G894" t="s">
        <v>243</v>
      </c>
      <c r="H894" t="s">
        <v>30</v>
      </c>
      <c r="I894" t="s">
        <v>39</v>
      </c>
      <c r="J894" t="s">
        <v>96</v>
      </c>
      <c r="K894">
        <v>3</v>
      </c>
      <c r="L894" s="3">
        <v>5762.97</v>
      </c>
      <c r="M894" s="3">
        <f>Data[[#This Row],[Quantity]]*Data[[#This Row],[Unit_Price]]</f>
        <v>17288.91</v>
      </c>
      <c r="N894" s="3">
        <v>26</v>
      </c>
      <c r="O894" s="3">
        <f>Data[[#This Row],[Total_Price]]*(1-Data[[#This Row],[Discount]]/100)</f>
        <v>12793.7934</v>
      </c>
      <c r="P894" t="s">
        <v>20</v>
      </c>
      <c r="Q894" t="s">
        <v>21</v>
      </c>
      <c r="R894">
        <v>2</v>
      </c>
      <c r="S894">
        <v>4</v>
      </c>
      <c r="T894" s="2">
        <f>SUMIF(Q:Q,Data[[#This Row],[Order_Status]],O:O)</f>
        <v>40477276.296199858</v>
      </c>
    </row>
    <row r="895" spans="1:20" x14ac:dyDescent="0.3">
      <c r="A895" s="3">
        <v>500894</v>
      </c>
      <c r="B895" s="3">
        <v>10666</v>
      </c>
      <c r="C895" s="1">
        <v>45787</v>
      </c>
      <c r="D895" s="3">
        <v>35</v>
      </c>
      <c r="E895" t="s">
        <v>26</v>
      </c>
      <c r="F895" t="s">
        <v>82</v>
      </c>
      <c r="G895" t="s">
        <v>234</v>
      </c>
      <c r="H895" t="s">
        <v>85</v>
      </c>
      <c r="I895" t="s">
        <v>86</v>
      </c>
      <c r="J895" t="s">
        <v>160</v>
      </c>
      <c r="K895">
        <v>1</v>
      </c>
      <c r="L895" s="3">
        <v>661.44</v>
      </c>
      <c r="M895" s="3">
        <f>Data[[#This Row],[Quantity]]*Data[[#This Row],[Unit_Price]]</f>
        <v>661.44</v>
      </c>
      <c r="N895" s="3">
        <v>12</v>
      </c>
      <c r="O895" s="3">
        <f>Data[[#This Row],[Total_Price]]*(1-Data[[#This Row],[Discount]]/100)</f>
        <v>582.06720000000007</v>
      </c>
      <c r="P895" t="s">
        <v>33</v>
      </c>
      <c r="Q895" t="s">
        <v>21</v>
      </c>
      <c r="R895">
        <v>4</v>
      </c>
      <c r="S895">
        <v>1</v>
      </c>
      <c r="T895" s="2">
        <f>SUMIF(Q:Q,Data[[#This Row],[Order_Status]],O:O)</f>
        <v>40477276.296199858</v>
      </c>
    </row>
    <row r="896" spans="1:20" x14ac:dyDescent="0.3">
      <c r="A896" s="3">
        <v>500895</v>
      </c>
      <c r="B896" s="3">
        <v>10584</v>
      </c>
      <c r="C896" s="1">
        <v>45811</v>
      </c>
      <c r="D896" s="3">
        <v>59</v>
      </c>
      <c r="E896" t="s">
        <v>26</v>
      </c>
      <c r="F896" t="s">
        <v>22</v>
      </c>
      <c r="G896" t="s">
        <v>238</v>
      </c>
      <c r="H896" t="s">
        <v>83</v>
      </c>
      <c r="I896" t="s">
        <v>162</v>
      </c>
      <c r="J896" t="s">
        <v>163</v>
      </c>
      <c r="K896">
        <v>2</v>
      </c>
      <c r="L896" s="3">
        <v>2361</v>
      </c>
      <c r="M896" s="3">
        <f>Data[[#This Row],[Quantity]]*Data[[#This Row],[Unit_Price]]</f>
        <v>4722</v>
      </c>
      <c r="N896" s="3">
        <v>8</v>
      </c>
      <c r="O896" s="3">
        <f>Data[[#This Row],[Total_Price]]*(1-Data[[#This Row],[Discount]]/100)</f>
        <v>4344.24</v>
      </c>
      <c r="P896" t="s">
        <v>20</v>
      </c>
      <c r="Q896" t="s">
        <v>21</v>
      </c>
      <c r="R896">
        <v>4</v>
      </c>
      <c r="S896">
        <v>6</v>
      </c>
      <c r="T896" s="2">
        <f>SUMIF(Q:Q,Data[[#This Row],[Order_Status]],O:O)</f>
        <v>40477276.296199858</v>
      </c>
    </row>
    <row r="897" spans="1:20" x14ac:dyDescent="0.3">
      <c r="A897" s="3">
        <v>500896</v>
      </c>
      <c r="B897" s="3">
        <v>11317</v>
      </c>
      <c r="C897" s="1">
        <v>45992</v>
      </c>
      <c r="D897" s="3">
        <v>22</v>
      </c>
      <c r="E897" t="s">
        <v>15</v>
      </c>
      <c r="F897" t="s">
        <v>110</v>
      </c>
      <c r="G897" t="s">
        <v>229</v>
      </c>
      <c r="H897" t="s">
        <v>17</v>
      </c>
      <c r="I897" t="s">
        <v>74</v>
      </c>
      <c r="J897" t="s">
        <v>192</v>
      </c>
      <c r="K897">
        <v>2</v>
      </c>
      <c r="L897" s="3">
        <v>153.81</v>
      </c>
      <c r="M897" s="3">
        <f>Data[[#This Row],[Quantity]]*Data[[#This Row],[Unit_Price]]</f>
        <v>307.62</v>
      </c>
      <c r="N897" s="3">
        <v>18</v>
      </c>
      <c r="O897" s="3">
        <f>Data[[#This Row],[Total_Price]]*(1-Data[[#This Row],[Discount]]/100)</f>
        <v>252.24840000000003</v>
      </c>
      <c r="P897" t="s">
        <v>20</v>
      </c>
      <c r="Q897" t="s">
        <v>21</v>
      </c>
      <c r="R897">
        <v>4</v>
      </c>
      <c r="S897">
        <v>4</v>
      </c>
      <c r="T897" s="2">
        <f>SUMIF(Q:Q,Data[[#This Row],[Order_Status]],O:O)</f>
        <v>40477276.296199858</v>
      </c>
    </row>
    <row r="898" spans="1:20" x14ac:dyDescent="0.3">
      <c r="A898" s="3">
        <v>500897</v>
      </c>
      <c r="B898" s="3">
        <v>10585</v>
      </c>
      <c r="C898" s="1">
        <v>45815</v>
      </c>
      <c r="D898" s="3">
        <v>36</v>
      </c>
      <c r="E898" t="s">
        <v>15</v>
      </c>
      <c r="F898" t="s">
        <v>78</v>
      </c>
      <c r="G898" t="s">
        <v>242</v>
      </c>
      <c r="H898" t="s">
        <v>23</v>
      </c>
      <c r="I898" t="s">
        <v>24</v>
      </c>
      <c r="J898" t="s">
        <v>173</v>
      </c>
      <c r="K898">
        <v>1</v>
      </c>
      <c r="L898" s="3">
        <v>2407.7600000000002</v>
      </c>
      <c r="M898" s="3">
        <f>Data[[#This Row],[Quantity]]*Data[[#This Row],[Unit_Price]]</f>
        <v>2407.7600000000002</v>
      </c>
      <c r="N898" s="3">
        <v>13</v>
      </c>
      <c r="O898" s="3">
        <f>Data[[#This Row],[Total_Price]]*(1-Data[[#This Row],[Discount]]/100)</f>
        <v>2094.7512000000002</v>
      </c>
      <c r="P898" t="s">
        <v>33</v>
      </c>
      <c r="Q898" t="s">
        <v>21</v>
      </c>
      <c r="R898">
        <v>5</v>
      </c>
      <c r="S898">
        <v>2</v>
      </c>
      <c r="T898" s="2">
        <f>SUMIF(Q:Q,Data[[#This Row],[Order_Status]],O:O)</f>
        <v>40477276.296199858</v>
      </c>
    </row>
    <row r="899" spans="1:20" x14ac:dyDescent="0.3">
      <c r="A899" s="3">
        <v>500898</v>
      </c>
      <c r="B899" s="3">
        <v>10859</v>
      </c>
      <c r="C899" s="1">
        <v>46009</v>
      </c>
      <c r="D899" s="3">
        <v>28</v>
      </c>
      <c r="E899" t="s">
        <v>15</v>
      </c>
      <c r="F899" t="s">
        <v>42</v>
      </c>
      <c r="G899" t="s">
        <v>230</v>
      </c>
      <c r="H899" t="s">
        <v>35</v>
      </c>
      <c r="I899" t="s">
        <v>53</v>
      </c>
      <c r="J899" t="s">
        <v>54</v>
      </c>
      <c r="K899">
        <v>1</v>
      </c>
      <c r="L899" s="3">
        <v>1042.4000000000001</v>
      </c>
      <c r="M899" s="3">
        <f>Data[[#This Row],[Quantity]]*Data[[#This Row],[Unit_Price]]</f>
        <v>1042.4000000000001</v>
      </c>
      <c r="N899" s="3">
        <v>8</v>
      </c>
      <c r="O899" s="3">
        <f>Data[[#This Row],[Total_Price]]*(1-Data[[#This Row],[Discount]]/100)</f>
        <v>959.00800000000015</v>
      </c>
      <c r="P899" t="s">
        <v>20</v>
      </c>
      <c r="Q899" t="s">
        <v>21</v>
      </c>
      <c r="R899">
        <v>5</v>
      </c>
      <c r="S899">
        <v>2</v>
      </c>
      <c r="T899" s="2">
        <f>SUMIF(Q:Q,Data[[#This Row],[Order_Status]],O:O)</f>
        <v>40477276.296199858</v>
      </c>
    </row>
    <row r="900" spans="1:20" x14ac:dyDescent="0.3">
      <c r="A900" s="3">
        <v>500899</v>
      </c>
      <c r="B900" s="3">
        <v>11326</v>
      </c>
      <c r="C900" s="1">
        <v>45778</v>
      </c>
      <c r="D900" s="3">
        <v>15</v>
      </c>
      <c r="E900" t="s">
        <v>15</v>
      </c>
      <c r="F900" t="s">
        <v>67</v>
      </c>
      <c r="G900" t="s">
        <v>235</v>
      </c>
      <c r="H900" t="s">
        <v>23</v>
      </c>
      <c r="I900" t="s">
        <v>59</v>
      </c>
      <c r="J900" t="s">
        <v>60</v>
      </c>
      <c r="K900">
        <v>1</v>
      </c>
      <c r="L900" s="3">
        <v>2516.5300000000002</v>
      </c>
      <c r="M900" s="3">
        <f>Data[[#This Row],[Quantity]]*Data[[#This Row],[Unit_Price]]</f>
        <v>2516.5300000000002</v>
      </c>
      <c r="N900" s="3">
        <v>9</v>
      </c>
      <c r="O900" s="3">
        <f>Data[[#This Row],[Total_Price]]*(1-Data[[#This Row],[Discount]]/100)</f>
        <v>2290.0423000000001</v>
      </c>
      <c r="P900" t="s">
        <v>33</v>
      </c>
      <c r="Q900" t="s">
        <v>21</v>
      </c>
      <c r="R900">
        <v>4</v>
      </c>
      <c r="S900">
        <v>2</v>
      </c>
      <c r="T900" s="2">
        <f>SUMIF(Q:Q,Data[[#This Row],[Order_Status]],O:O)</f>
        <v>40477276.296199858</v>
      </c>
    </row>
    <row r="901" spans="1:20" x14ac:dyDescent="0.3">
      <c r="A901" s="3">
        <v>500900</v>
      </c>
      <c r="B901" s="3">
        <v>10408</v>
      </c>
      <c r="C901" s="1">
        <v>45851</v>
      </c>
      <c r="D901" s="3">
        <v>32</v>
      </c>
      <c r="E901" t="s">
        <v>15</v>
      </c>
      <c r="F901" t="s">
        <v>161</v>
      </c>
      <c r="G901" t="s">
        <v>242</v>
      </c>
      <c r="H901" t="s">
        <v>48</v>
      </c>
      <c r="I901" t="s">
        <v>49</v>
      </c>
      <c r="J901" t="s">
        <v>50</v>
      </c>
      <c r="K901">
        <v>2</v>
      </c>
      <c r="L901" s="3">
        <v>473.9</v>
      </c>
      <c r="M901" s="3">
        <f>Data[[#This Row],[Quantity]]*Data[[#This Row],[Unit_Price]]</f>
        <v>947.8</v>
      </c>
      <c r="N901" s="3">
        <v>22</v>
      </c>
      <c r="O901" s="3">
        <f>Data[[#This Row],[Total_Price]]*(1-Data[[#This Row],[Discount]]/100)</f>
        <v>739.28399999999999</v>
      </c>
      <c r="P901" t="s">
        <v>33</v>
      </c>
      <c r="Q901" t="s">
        <v>21</v>
      </c>
      <c r="R901">
        <v>5</v>
      </c>
      <c r="S901">
        <v>7</v>
      </c>
      <c r="T901" s="2">
        <f>SUMIF(Q:Q,Data[[#This Row],[Order_Status]],O:O)</f>
        <v>40477276.296199858</v>
      </c>
    </row>
    <row r="902" spans="1:20" x14ac:dyDescent="0.3">
      <c r="A902" s="3">
        <v>500901</v>
      </c>
      <c r="B902" s="3">
        <v>11240</v>
      </c>
      <c r="C902" s="1">
        <v>45764</v>
      </c>
      <c r="D902" s="3">
        <v>52</v>
      </c>
      <c r="E902" t="s">
        <v>15</v>
      </c>
      <c r="F902" t="s">
        <v>34</v>
      </c>
      <c r="G902" t="s">
        <v>243</v>
      </c>
      <c r="H902" t="s">
        <v>30</v>
      </c>
      <c r="I902" t="s">
        <v>46</v>
      </c>
      <c r="J902" t="s">
        <v>126</v>
      </c>
      <c r="K902">
        <v>2</v>
      </c>
      <c r="L902" s="3">
        <v>25528.15</v>
      </c>
      <c r="M902" s="3">
        <f>Data[[#This Row],[Quantity]]*Data[[#This Row],[Unit_Price]]</f>
        <v>51056.3</v>
      </c>
      <c r="N902" s="3">
        <v>13</v>
      </c>
      <c r="O902" s="3">
        <f>Data[[#This Row],[Total_Price]]*(1-Data[[#This Row],[Discount]]/100)</f>
        <v>44418.981</v>
      </c>
      <c r="P902" t="s">
        <v>33</v>
      </c>
      <c r="Q902" t="s">
        <v>44</v>
      </c>
      <c r="R902">
        <v>4</v>
      </c>
      <c r="S902">
        <v>4</v>
      </c>
      <c r="T902" s="2">
        <f>SUMIF(Q:Q,Data[[#This Row],[Order_Status]],O:O)</f>
        <v>1813400.6490999996</v>
      </c>
    </row>
    <row r="903" spans="1:20" x14ac:dyDescent="0.3">
      <c r="A903" s="3">
        <v>500902</v>
      </c>
      <c r="B903" s="3">
        <v>11424</v>
      </c>
      <c r="C903" s="1">
        <v>46163</v>
      </c>
      <c r="D903" s="3">
        <v>25</v>
      </c>
      <c r="E903" t="s">
        <v>15</v>
      </c>
      <c r="F903" t="s">
        <v>34</v>
      </c>
      <c r="G903" t="s">
        <v>243</v>
      </c>
      <c r="H903" t="s">
        <v>35</v>
      </c>
      <c r="I903" t="s">
        <v>36</v>
      </c>
      <c r="J903" t="s">
        <v>116</v>
      </c>
      <c r="K903">
        <v>3</v>
      </c>
      <c r="L903" s="3">
        <v>5163.67</v>
      </c>
      <c r="M903" s="3">
        <f>Data[[#This Row],[Quantity]]*Data[[#This Row],[Unit_Price]]</f>
        <v>15491.01</v>
      </c>
      <c r="N903" s="3">
        <v>7</v>
      </c>
      <c r="O903" s="3">
        <f>Data[[#This Row],[Total_Price]]*(1-Data[[#This Row],[Discount]]/100)</f>
        <v>14406.639299999999</v>
      </c>
      <c r="P903" t="s">
        <v>33</v>
      </c>
      <c r="Q903" t="s">
        <v>21</v>
      </c>
      <c r="R903">
        <v>4</v>
      </c>
      <c r="S903">
        <v>5</v>
      </c>
      <c r="T903" s="2">
        <f>SUMIF(Q:Q,Data[[#This Row],[Order_Status]],O:O)</f>
        <v>40477276.296199858</v>
      </c>
    </row>
    <row r="904" spans="1:20" x14ac:dyDescent="0.3">
      <c r="A904" s="3">
        <v>500903</v>
      </c>
      <c r="B904" s="3">
        <v>10414</v>
      </c>
      <c r="C904" s="1">
        <v>45792</v>
      </c>
      <c r="D904" s="3">
        <v>48</v>
      </c>
      <c r="E904" t="s">
        <v>15</v>
      </c>
      <c r="F904" t="s">
        <v>52</v>
      </c>
      <c r="G904" t="s">
        <v>240</v>
      </c>
      <c r="H904" t="s">
        <v>23</v>
      </c>
      <c r="I904" t="s">
        <v>59</v>
      </c>
      <c r="J904" t="s">
        <v>146</v>
      </c>
      <c r="K904">
        <v>2</v>
      </c>
      <c r="L904" s="3">
        <v>1659.29</v>
      </c>
      <c r="M904" s="3">
        <f>Data[[#This Row],[Quantity]]*Data[[#This Row],[Unit_Price]]</f>
        <v>3318.58</v>
      </c>
      <c r="N904" s="3">
        <v>26</v>
      </c>
      <c r="O904" s="3">
        <f>Data[[#This Row],[Total_Price]]*(1-Data[[#This Row],[Discount]]/100)</f>
        <v>2455.7491999999997</v>
      </c>
      <c r="P904" t="s">
        <v>41</v>
      </c>
      <c r="Q904" t="s">
        <v>66</v>
      </c>
      <c r="R904">
        <v>3</v>
      </c>
      <c r="S904">
        <v>0</v>
      </c>
      <c r="T904" s="2">
        <f>SUMIF(Q:Q,Data[[#This Row],[Order_Status]],O:O)</f>
        <v>3077928.2320000008</v>
      </c>
    </row>
    <row r="905" spans="1:20" x14ac:dyDescent="0.3">
      <c r="A905" s="3">
        <v>500904</v>
      </c>
      <c r="B905" s="3">
        <v>10544</v>
      </c>
      <c r="C905" s="1">
        <v>45869</v>
      </c>
      <c r="D905" s="3">
        <v>50</v>
      </c>
      <c r="E905" t="s">
        <v>15</v>
      </c>
      <c r="F905" t="s">
        <v>42</v>
      </c>
      <c r="G905" t="s">
        <v>230</v>
      </c>
      <c r="H905" t="s">
        <v>17</v>
      </c>
      <c r="I905" t="s">
        <v>18</v>
      </c>
      <c r="J905" t="s">
        <v>19</v>
      </c>
      <c r="K905">
        <v>1</v>
      </c>
      <c r="L905" s="3">
        <v>189.2</v>
      </c>
      <c r="M905" s="3">
        <f>Data[[#This Row],[Quantity]]*Data[[#This Row],[Unit_Price]]</f>
        <v>189.2</v>
      </c>
      <c r="N905" s="3">
        <v>11</v>
      </c>
      <c r="O905" s="3">
        <f>Data[[#This Row],[Total_Price]]*(1-Data[[#This Row],[Discount]]/100)</f>
        <v>168.38800000000001</v>
      </c>
      <c r="P905" t="s">
        <v>33</v>
      </c>
      <c r="Q905" t="s">
        <v>21</v>
      </c>
      <c r="R905">
        <v>5</v>
      </c>
      <c r="S905">
        <v>3</v>
      </c>
      <c r="T905" s="2">
        <f>SUMIF(Q:Q,Data[[#This Row],[Order_Status]],O:O)</f>
        <v>40477276.296199858</v>
      </c>
    </row>
    <row r="906" spans="1:20" x14ac:dyDescent="0.3">
      <c r="A906" s="3">
        <v>500905</v>
      </c>
      <c r="B906" s="3">
        <v>11113</v>
      </c>
      <c r="C906" s="1">
        <v>46068</v>
      </c>
      <c r="D906" s="3">
        <v>44</v>
      </c>
      <c r="E906" t="s">
        <v>15</v>
      </c>
      <c r="F906" t="s">
        <v>57</v>
      </c>
      <c r="G906" t="s">
        <v>233</v>
      </c>
      <c r="H906" t="s">
        <v>17</v>
      </c>
      <c r="I906" t="s">
        <v>74</v>
      </c>
      <c r="J906" t="s">
        <v>192</v>
      </c>
      <c r="K906">
        <v>2</v>
      </c>
      <c r="L906" s="3">
        <v>141.93</v>
      </c>
      <c r="M906" s="3">
        <f>Data[[#This Row],[Quantity]]*Data[[#This Row],[Unit_Price]]</f>
        <v>283.86</v>
      </c>
      <c r="N906" s="3">
        <v>29</v>
      </c>
      <c r="O906" s="3">
        <f>Data[[#This Row],[Total_Price]]*(1-Data[[#This Row],[Discount]]/100)</f>
        <v>201.54060000000001</v>
      </c>
      <c r="P906" t="s">
        <v>81</v>
      </c>
      <c r="Q906" t="s">
        <v>21</v>
      </c>
      <c r="R906">
        <v>3</v>
      </c>
      <c r="S906">
        <v>4</v>
      </c>
      <c r="T906" s="2">
        <f>SUMIF(Q:Q,Data[[#This Row],[Order_Status]],O:O)</f>
        <v>40477276.296199858</v>
      </c>
    </row>
    <row r="907" spans="1:20" x14ac:dyDescent="0.3">
      <c r="A907" s="3">
        <v>500906</v>
      </c>
      <c r="B907" s="3">
        <v>11276</v>
      </c>
      <c r="C907" s="1">
        <v>46031</v>
      </c>
      <c r="D907" s="3">
        <v>36</v>
      </c>
      <c r="E907" t="s">
        <v>15</v>
      </c>
      <c r="F907" t="s">
        <v>22</v>
      </c>
      <c r="G907" t="s">
        <v>238</v>
      </c>
      <c r="H907" t="s">
        <v>83</v>
      </c>
      <c r="I907" t="s">
        <v>141</v>
      </c>
      <c r="J907" t="s">
        <v>180</v>
      </c>
      <c r="K907">
        <v>2</v>
      </c>
      <c r="L907" s="3">
        <v>1819.48</v>
      </c>
      <c r="M907" s="3">
        <f>Data[[#This Row],[Quantity]]*Data[[#This Row],[Unit_Price]]</f>
        <v>3638.96</v>
      </c>
      <c r="N907" s="3">
        <v>2</v>
      </c>
      <c r="O907" s="3">
        <f>Data[[#This Row],[Total_Price]]*(1-Data[[#This Row],[Discount]]/100)</f>
        <v>3566.1808000000001</v>
      </c>
      <c r="P907" t="s">
        <v>33</v>
      </c>
      <c r="Q907" t="s">
        <v>21</v>
      </c>
      <c r="R907">
        <v>5</v>
      </c>
      <c r="S907">
        <v>3</v>
      </c>
      <c r="T907" s="2">
        <f>SUMIF(Q:Q,Data[[#This Row],[Order_Status]],O:O)</f>
        <v>40477276.296199858</v>
      </c>
    </row>
    <row r="908" spans="1:20" x14ac:dyDescent="0.3">
      <c r="A908" s="3">
        <v>500907</v>
      </c>
      <c r="B908" s="3">
        <v>10565</v>
      </c>
      <c r="C908" s="1">
        <v>46025</v>
      </c>
      <c r="D908" s="3">
        <v>47</v>
      </c>
      <c r="E908" t="s">
        <v>26</v>
      </c>
      <c r="F908" t="s">
        <v>69</v>
      </c>
      <c r="G908" t="s">
        <v>228</v>
      </c>
      <c r="H908" t="s">
        <v>23</v>
      </c>
      <c r="I908" t="s">
        <v>24</v>
      </c>
      <c r="J908" t="s">
        <v>25</v>
      </c>
      <c r="K908">
        <v>3</v>
      </c>
      <c r="L908" s="3">
        <v>1750</v>
      </c>
      <c r="M908" s="3">
        <f>Data[[#This Row],[Quantity]]*Data[[#This Row],[Unit_Price]]</f>
        <v>5250</v>
      </c>
      <c r="N908" s="3">
        <v>17</v>
      </c>
      <c r="O908" s="3">
        <f>Data[[#This Row],[Total_Price]]*(1-Data[[#This Row],[Discount]]/100)</f>
        <v>4357.5</v>
      </c>
      <c r="P908" t="s">
        <v>20</v>
      </c>
      <c r="Q908" t="s">
        <v>21</v>
      </c>
      <c r="R908">
        <v>5</v>
      </c>
      <c r="S908">
        <v>3</v>
      </c>
      <c r="T908" s="2">
        <f>SUMIF(Q:Q,Data[[#This Row],[Order_Status]],O:O)</f>
        <v>40477276.296199858</v>
      </c>
    </row>
    <row r="909" spans="1:20" x14ac:dyDescent="0.3">
      <c r="A909" s="3">
        <v>500908</v>
      </c>
      <c r="B909" s="3">
        <v>10650</v>
      </c>
      <c r="C909" s="1">
        <v>45894</v>
      </c>
      <c r="D909" s="3">
        <v>42</v>
      </c>
      <c r="E909" t="s">
        <v>15</v>
      </c>
      <c r="F909" t="s">
        <v>93</v>
      </c>
      <c r="G909" t="s">
        <v>232</v>
      </c>
      <c r="H909" t="s">
        <v>85</v>
      </c>
      <c r="I909" t="s">
        <v>86</v>
      </c>
      <c r="J909" t="s">
        <v>154</v>
      </c>
      <c r="K909">
        <v>1</v>
      </c>
      <c r="L909" s="3">
        <v>575.67999999999995</v>
      </c>
      <c r="M909" s="3">
        <f>Data[[#This Row],[Quantity]]*Data[[#This Row],[Unit_Price]]</f>
        <v>575.67999999999995</v>
      </c>
      <c r="N909" s="3">
        <v>30</v>
      </c>
      <c r="O909" s="3">
        <f>Data[[#This Row],[Total_Price]]*(1-Data[[#This Row],[Discount]]/100)</f>
        <v>402.97599999999994</v>
      </c>
      <c r="P909" t="s">
        <v>33</v>
      </c>
      <c r="Q909" t="s">
        <v>21</v>
      </c>
      <c r="R909">
        <v>4</v>
      </c>
      <c r="S909">
        <v>2</v>
      </c>
      <c r="T909" s="2">
        <f>SUMIF(Q:Q,Data[[#This Row],[Order_Status]],O:O)</f>
        <v>40477276.296199858</v>
      </c>
    </row>
    <row r="910" spans="1:20" x14ac:dyDescent="0.3">
      <c r="A910" s="3">
        <v>500909</v>
      </c>
      <c r="B910" s="3">
        <v>10366</v>
      </c>
      <c r="C910" s="1">
        <v>45884</v>
      </c>
      <c r="D910" s="3">
        <v>30</v>
      </c>
      <c r="E910" t="s">
        <v>15</v>
      </c>
      <c r="F910" t="s">
        <v>34</v>
      </c>
      <c r="G910" t="s">
        <v>243</v>
      </c>
      <c r="H910" t="s">
        <v>30</v>
      </c>
      <c r="I910" t="s">
        <v>39</v>
      </c>
      <c r="J910" t="s">
        <v>96</v>
      </c>
      <c r="K910">
        <v>2</v>
      </c>
      <c r="L910" s="3">
        <v>5173.95</v>
      </c>
      <c r="M910" s="3">
        <f>Data[[#This Row],[Quantity]]*Data[[#This Row],[Unit_Price]]</f>
        <v>10347.9</v>
      </c>
      <c r="N910" s="3">
        <v>19</v>
      </c>
      <c r="O910" s="3">
        <f>Data[[#This Row],[Total_Price]]*(1-Data[[#This Row],[Discount]]/100)</f>
        <v>8381.7990000000009</v>
      </c>
      <c r="P910" t="s">
        <v>20</v>
      </c>
      <c r="Q910" t="s">
        <v>21</v>
      </c>
      <c r="R910">
        <v>3</v>
      </c>
      <c r="S910">
        <v>3</v>
      </c>
      <c r="T910" s="2">
        <f>SUMIF(Q:Q,Data[[#This Row],[Order_Status]],O:O)</f>
        <v>40477276.296199858</v>
      </c>
    </row>
    <row r="911" spans="1:20" x14ac:dyDescent="0.3">
      <c r="A911" s="3">
        <v>500910</v>
      </c>
      <c r="B911" s="3">
        <v>11307</v>
      </c>
      <c r="C911" s="1">
        <v>46130</v>
      </c>
      <c r="D911" s="3">
        <v>34</v>
      </c>
      <c r="E911" t="s">
        <v>15</v>
      </c>
      <c r="F911" t="s">
        <v>67</v>
      </c>
      <c r="G911" t="s">
        <v>235</v>
      </c>
      <c r="H911" t="s">
        <v>17</v>
      </c>
      <c r="I911" t="s">
        <v>62</v>
      </c>
      <c r="J911" t="s">
        <v>194</v>
      </c>
      <c r="K911">
        <v>1</v>
      </c>
      <c r="L911" s="3">
        <v>204.67</v>
      </c>
      <c r="M911" s="3">
        <f>Data[[#This Row],[Quantity]]*Data[[#This Row],[Unit_Price]]</f>
        <v>204.67</v>
      </c>
      <c r="N911" s="3">
        <v>19</v>
      </c>
      <c r="O911" s="3">
        <f>Data[[#This Row],[Total_Price]]*(1-Data[[#This Row],[Discount]]/100)</f>
        <v>165.78270000000001</v>
      </c>
      <c r="P911" t="s">
        <v>33</v>
      </c>
      <c r="Q911" t="s">
        <v>21</v>
      </c>
      <c r="R911">
        <v>3</v>
      </c>
      <c r="S911">
        <v>3</v>
      </c>
      <c r="T911" s="2">
        <f>SUMIF(Q:Q,Data[[#This Row],[Order_Status]],O:O)</f>
        <v>40477276.296199858</v>
      </c>
    </row>
    <row r="912" spans="1:20" x14ac:dyDescent="0.3">
      <c r="A912" s="3">
        <v>500911</v>
      </c>
      <c r="B912" s="3">
        <v>10058</v>
      </c>
      <c r="C912" s="1">
        <v>46081</v>
      </c>
      <c r="D912" s="3">
        <v>31</v>
      </c>
      <c r="E912" t="s">
        <v>26</v>
      </c>
      <c r="F912" t="s">
        <v>45</v>
      </c>
      <c r="G912" t="s">
        <v>243</v>
      </c>
      <c r="H912" t="s">
        <v>35</v>
      </c>
      <c r="I912" t="s">
        <v>53</v>
      </c>
      <c r="J912" t="s">
        <v>68</v>
      </c>
      <c r="K912">
        <v>3</v>
      </c>
      <c r="L912" s="3">
        <v>726.03</v>
      </c>
      <c r="M912" s="3">
        <f>Data[[#This Row],[Quantity]]*Data[[#This Row],[Unit_Price]]</f>
        <v>2178.09</v>
      </c>
      <c r="N912" s="3">
        <v>26</v>
      </c>
      <c r="O912" s="3">
        <f>Data[[#This Row],[Total_Price]]*(1-Data[[#This Row],[Discount]]/100)</f>
        <v>1611.7866000000001</v>
      </c>
      <c r="P912" t="s">
        <v>33</v>
      </c>
      <c r="Q912" t="s">
        <v>21</v>
      </c>
      <c r="R912">
        <v>3</v>
      </c>
      <c r="S912">
        <v>4</v>
      </c>
      <c r="T912" s="2">
        <f>SUMIF(Q:Q,Data[[#This Row],[Order_Status]],O:O)</f>
        <v>40477276.296199858</v>
      </c>
    </row>
    <row r="913" spans="1:20" x14ac:dyDescent="0.3">
      <c r="A913" s="3">
        <v>500912</v>
      </c>
      <c r="B913" s="3">
        <v>10916</v>
      </c>
      <c r="C913" s="1">
        <v>45825</v>
      </c>
      <c r="D913" s="3">
        <v>37</v>
      </c>
      <c r="E913" t="s">
        <v>135</v>
      </c>
      <c r="F913" t="s">
        <v>57</v>
      </c>
      <c r="G913" t="s">
        <v>233</v>
      </c>
      <c r="H913" t="s">
        <v>83</v>
      </c>
      <c r="I913" t="s">
        <v>141</v>
      </c>
      <c r="J913" t="s">
        <v>180</v>
      </c>
      <c r="K913">
        <v>2</v>
      </c>
      <c r="L913" s="3">
        <v>1801.33</v>
      </c>
      <c r="M913" s="3">
        <f>Data[[#This Row],[Quantity]]*Data[[#This Row],[Unit_Price]]</f>
        <v>3602.66</v>
      </c>
      <c r="N913" s="3">
        <v>25</v>
      </c>
      <c r="O913" s="3">
        <f>Data[[#This Row],[Total_Price]]*(1-Data[[#This Row],[Discount]]/100)</f>
        <v>2701.9949999999999</v>
      </c>
      <c r="P913" t="s">
        <v>72</v>
      </c>
      <c r="Q913" t="s">
        <v>21</v>
      </c>
      <c r="R913">
        <v>4</v>
      </c>
      <c r="S913">
        <v>2</v>
      </c>
      <c r="T913" s="2">
        <f>SUMIF(Q:Q,Data[[#This Row],[Order_Status]],O:O)</f>
        <v>40477276.296199858</v>
      </c>
    </row>
    <row r="914" spans="1:20" x14ac:dyDescent="0.3">
      <c r="A914" s="3">
        <v>500913</v>
      </c>
      <c r="B914" s="3">
        <v>11245</v>
      </c>
      <c r="C914" s="1">
        <v>46163</v>
      </c>
      <c r="D914" s="3">
        <v>27</v>
      </c>
      <c r="E914" t="s">
        <v>15</v>
      </c>
      <c r="F914" t="s">
        <v>67</v>
      </c>
      <c r="G914" t="s">
        <v>235</v>
      </c>
      <c r="H914" t="s">
        <v>23</v>
      </c>
      <c r="I914" t="s">
        <v>70</v>
      </c>
      <c r="J914" t="s">
        <v>165</v>
      </c>
      <c r="K914">
        <v>1</v>
      </c>
      <c r="L914" s="3">
        <v>2173.29</v>
      </c>
      <c r="M914" s="3">
        <f>Data[[#This Row],[Quantity]]*Data[[#This Row],[Unit_Price]]</f>
        <v>2173.29</v>
      </c>
      <c r="N914" s="3">
        <v>20</v>
      </c>
      <c r="O914" s="3">
        <f>Data[[#This Row],[Total_Price]]*(1-Data[[#This Row],[Discount]]/100)</f>
        <v>1738.6320000000001</v>
      </c>
      <c r="P914" t="s">
        <v>20</v>
      </c>
      <c r="Q914" t="s">
        <v>21</v>
      </c>
      <c r="R914">
        <v>4</v>
      </c>
      <c r="S914">
        <v>4</v>
      </c>
      <c r="T914" s="2">
        <f>SUMIF(Q:Q,Data[[#This Row],[Order_Status]],O:O)</f>
        <v>40477276.296199858</v>
      </c>
    </row>
    <row r="915" spans="1:20" x14ac:dyDescent="0.3">
      <c r="A915" s="3">
        <v>500914</v>
      </c>
      <c r="B915" s="3">
        <v>11076</v>
      </c>
      <c r="C915" s="1">
        <v>45658</v>
      </c>
      <c r="D915" s="3">
        <v>29</v>
      </c>
      <c r="E915" t="s">
        <v>26</v>
      </c>
      <c r="F915" t="s">
        <v>67</v>
      </c>
      <c r="G915" t="s">
        <v>235</v>
      </c>
      <c r="H915" t="s">
        <v>83</v>
      </c>
      <c r="I915" t="s">
        <v>132</v>
      </c>
      <c r="J915" t="s">
        <v>137</v>
      </c>
      <c r="K915">
        <v>4</v>
      </c>
      <c r="L915" s="3">
        <v>2346.5100000000002</v>
      </c>
      <c r="M915" s="3">
        <f>Data[[#This Row],[Quantity]]*Data[[#This Row],[Unit_Price]]</f>
        <v>9386.0400000000009</v>
      </c>
      <c r="N915" s="3">
        <v>18</v>
      </c>
      <c r="O915" s="3">
        <f>Data[[#This Row],[Total_Price]]*(1-Data[[#This Row],[Discount]]/100)</f>
        <v>7696.5528000000013</v>
      </c>
      <c r="P915" t="s">
        <v>20</v>
      </c>
      <c r="Q915" t="s">
        <v>21</v>
      </c>
      <c r="R915">
        <v>4</v>
      </c>
      <c r="S915">
        <v>2</v>
      </c>
      <c r="T915" s="2">
        <f>SUMIF(Q:Q,Data[[#This Row],[Order_Status]],O:O)</f>
        <v>40477276.296199858</v>
      </c>
    </row>
    <row r="916" spans="1:20" x14ac:dyDescent="0.3">
      <c r="A916" s="3">
        <v>500915</v>
      </c>
      <c r="B916" s="3">
        <v>10694</v>
      </c>
      <c r="C916" s="1">
        <v>45769</v>
      </c>
      <c r="D916" s="3">
        <v>41</v>
      </c>
      <c r="E916" t="s">
        <v>15</v>
      </c>
      <c r="F916" t="s">
        <v>102</v>
      </c>
      <c r="G916" t="s">
        <v>245</v>
      </c>
      <c r="H916" t="s">
        <v>48</v>
      </c>
      <c r="I916" t="s">
        <v>124</v>
      </c>
      <c r="J916" t="s">
        <v>187</v>
      </c>
      <c r="K916">
        <v>1</v>
      </c>
      <c r="L916" s="3">
        <v>471.37</v>
      </c>
      <c r="M916" s="3">
        <f>Data[[#This Row],[Quantity]]*Data[[#This Row],[Unit_Price]]</f>
        <v>471.37</v>
      </c>
      <c r="N916" s="3">
        <v>16</v>
      </c>
      <c r="O916" s="3">
        <f>Data[[#This Row],[Total_Price]]*(1-Data[[#This Row],[Discount]]/100)</f>
        <v>395.95080000000002</v>
      </c>
      <c r="P916" t="s">
        <v>33</v>
      </c>
      <c r="Q916" t="s">
        <v>21</v>
      </c>
      <c r="R916">
        <v>5</v>
      </c>
      <c r="S916">
        <v>4</v>
      </c>
      <c r="T916" s="2">
        <f>SUMIF(Q:Q,Data[[#This Row],[Order_Status]],O:O)</f>
        <v>40477276.296199858</v>
      </c>
    </row>
    <row r="917" spans="1:20" x14ac:dyDescent="0.3">
      <c r="A917" s="3">
        <v>500916</v>
      </c>
      <c r="B917" s="3">
        <v>10417</v>
      </c>
      <c r="C917" s="1">
        <v>46172</v>
      </c>
      <c r="D917" s="3">
        <v>51</v>
      </c>
      <c r="E917" t="s">
        <v>26</v>
      </c>
      <c r="F917" t="s">
        <v>130</v>
      </c>
      <c r="G917" t="s">
        <v>228</v>
      </c>
      <c r="H917" t="s">
        <v>48</v>
      </c>
      <c r="I917" t="s">
        <v>98</v>
      </c>
      <c r="J917" t="s">
        <v>134</v>
      </c>
      <c r="K917">
        <v>1</v>
      </c>
      <c r="L917" s="3">
        <v>582.67999999999995</v>
      </c>
      <c r="M917" s="3">
        <f>Data[[#This Row],[Quantity]]*Data[[#This Row],[Unit_Price]]</f>
        <v>582.67999999999995</v>
      </c>
      <c r="N917" s="3">
        <v>8</v>
      </c>
      <c r="O917" s="3">
        <f>Data[[#This Row],[Total_Price]]*(1-Data[[#This Row],[Discount]]/100)</f>
        <v>536.06560000000002</v>
      </c>
      <c r="P917" t="s">
        <v>33</v>
      </c>
      <c r="Q917" t="s">
        <v>21</v>
      </c>
      <c r="R917">
        <v>5</v>
      </c>
      <c r="S917">
        <v>4</v>
      </c>
      <c r="T917" s="2">
        <f>SUMIF(Q:Q,Data[[#This Row],[Order_Status]],O:O)</f>
        <v>40477276.296199858</v>
      </c>
    </row>
    <row r="918" spans="1:20" x14ac:dyDescent="0.3">
      <c r="A918" s="3">
        <v>500917</v>
      </c>
      <c r="B918" s="3">
        <v>10232</v>
      </c>
      <c r="C918" s="1">
        <v>45915</v>
      </c>
      <c r="D918" s="3">
        <v>36</v>
      </c>
      <c r="E918" t="s">
        <v>15</v>
      </c>
      <c r="F918" t="s">
        <v>69</v>
      </c>
      <c r="G918" t="s">
        <v>228</v>
      </c>
      <c r="H918" t="s">
        <v>35</v>
      </c>
      <c r="I918" t="s">
        <v>112</v>
      </c>
      <c r="J918" t="s">
        <v>113</v>
      </c>
      <c r="K918">
        <v>1</v>
      </c>
      <c r="L918" s="3">
        <v>6776.74</v>
      </c>
      <c r="M918" s="3">
        <f>Data[[#This Row],[Quantity]]*Data[[#This Row],[Unit_Price]]</f>
        <v>6776.74</v>
      </c>
      <c r="N918" s="3">
        <v>27</v>
      </c>
      <c r="O918" s="3">
        <f>Data[[#This Row],[Total_Price]]*(1-Data[[#This Row],[Discount]]/100)</f>
        <v>4947.0201999999999</v>
      </c>
      <c r="P918" t="s">
        <v>33</v>
      </c>
      <c r="Q918" t="s">
        <v>21</v>
      </c>
      <c r="R918">
        <v>4</v>
      </c>
      <c r="S918">
        <v>6</v>
      </c>
      <c r="T918" s="2">
        <f>SUMIF(Q:Q,Data[[#This Row],[Order_Status]],O:O)</f>
        <v>40477276.296199858</v>
      </c>
    </row>
    <row r="919" spans="1:20" x14ac:dyDescent="0.3">
      <c r="A919" s="3">
        <v>500918</v>
      </c>
      <c r="B919" s="3">
        <v>11412</v>
      </c>
      <c r="C919" s="1">
        <v>46058</v>
      </c>
      <c r="D919" s="3">
        <v>40</v>
      </c>
      <c r="E919" t="s">
        <v>15</v>
      </c>
      <c r="F919" t="s">
        <v>67</v>
      </c>
      <c r="G919" t="s">
        <v>235</v>
      </c>
      <c r="H919" t="s">
        <v>17</v>
      </c>
      <c r="I919" t="s">
        <v>89</v>
      </c>
      <c r="J919" t="s">
        <v>175</v>
      </c>
      <c r="K919">
        <v>1</v>
      </c>
      <c r="L919" s="3">
        <v>735.42</v>
      </c>
      <c r="M919" s="3">
        <f>Data[[#This Row],[Quantity]]*Data[[#This Row],[Unit_Price]]</f>
        <v>735.42</v>
      </c>
      <c r="N919" s="3">
        <v>6</v>
      </c>
      <c r="O919" s="3">
        <f>Data[[#This Row],[Total_Price]]*(1-Data[[#This Row],[Discount]]/100)</f>
        <v>691.2947999999999</v>
      </c>
      <c r="P919" t="s">
        <v>33</v>
      </c>
      <c r="Q919" t="s">
        <v>21</v>
      </c>
      <c r="R919">
        <v>4</v>
      </c>
      <c r="S919">
        <v>4</v>
      </c>
      <c r="T919" s="2">
        <f>SUMIF(Q:Q,Data[[#This Row],[Order_Status]],O:O)</f>
        <v>40477276.296199858</v>
      </c>
    </row>
    <row r="920" spans="1:20" x14ac:dyDescent="0.3">
      <c r="A920" s="3">
        <v>500919</v>
      </c>
      <c r="B920" s="3">
        <v>10543</v>
      </c>
      <c r="C920" s="1">
        <v>45950</v>
      </c>
      <c r="D920" s="3">
        <v>40</v>
      </c>
      <c r="E920" t="s">
        <v>15</v>
      </c>
      <c r="F920" t="s">
        <v>45</v>
      </c>
      <c r="G920" t="s">
        <v>243</v>
      </c>
      <c r="H920" t="s">
        <v>30</v>
      </c>
      <c r="I920" t="s">
        <v>39</v>
      </c>
      <c r="J920" t="s">
        <v>109</v>
      </c>
      <c r="K920">
        <v>1</v>
      </c>
      <c r="L920" s="3">
        <v>1515.45</v>
      </c>
      <c r="M920" s="3">
        <f>Data[[#This Row],[Quantity]]*Data[[#This Row],[Unit_Price]]</f>
        <v>1515.45</v>
      </c>
      <c r="N920" s="3">
        <v>28</v>
      </c>
      <c r="O920" s="3">
        <f>Data[[#This Row],[Total_Price]]*(1-Data[[#This Row],[Discount]]/100)</f>
        <v>1091.124</v>
      </c>
      <c r="P920" t="s">
        <v>33</v>
      </c>
      <c r="Q920" t="s">
        <v>44</v>
      </c>
      <c r="R920">
        <v>4</v>
      </c>
      <c r="S920">
        <v>7</v>
      </c>
      <c r="T920" s="2">
        <f>SUMIF(Q:Q,Data[[#This Row],[Order_Status]],O:O)</f>
        <v>1813400.6490999996</v>
      </c>
    </row>
    <row r="921" spans="1:20" x14ac:dyDescent="0.3">
      <c r="A921" s="3">
        <v>500920</v>
      </c>
      <c r="B921" s="3">
        <v>11064</v>
      </c>
      <c r="C921" s="1">
        <v>45892</v>
      </c>
      <c r="D921" s="3">
        <v>15</v>
      </c>
      <c r="E921" t="s">
        <v>26</v>
      </c>
      <c r="F921" t="s">
        <v>34</v>
      </c>
      <c r="G921" t="s">
        <v>243</v>
      </c>
      <c r="H921" t="s">
        <v>48</v>
      </c>
      <c r="I921" t="s">
        <v>98</v>
      </c>
      <c r="J921" t="s">
        <v>172</v>
      </c>
      <c r="K921">
        <v>2</v>
      </c>
      <c r="L921" s="3">
        <v>296.45999999999998</v>
      </c>
      <c r="M921" s="3">
        <f>Data[[#This Row],[Quantity]]*Data[[#This Row],[Unit_Price]]</f>
        <v>592.91999999999996</v>
      </c>
      <c r="N921" s="3">
        <v>7</v>
      </c>
      <c r="O921" s="3">
        <f>Data[[#This Row],[Total_Price]]*(1-Data[[#This Row],[Discount]]/100)</f>
        <v>551.41559999999993</v>
      </c>
      <c r="P921" t="s">
        <v>33</v>
      </c>
      <c r="Q921" t="s">
        <v>21</v>
      </c>
      <c r="R921">
        <v>4</v>
      </c>
      <c r="S921">
        <v>2</v>
      </c>
      <c r="T921" s="2">
        <f>SUMIF(Q:Q,Data[[#This Row],[Order_Status]],O:O)</f>
        <v>40477276.296199858</v>
      </c>
    </row>
    <row r="922" spans="1:20" x14ac:dyDescent="0.3">
      <c r="A922" s="3">
        <v>500921</v>
      </c>
      <c r="B922" s="3">
        <v>10590</v>
      </c>
      <c r="C922" s="1">
        <v>46240</v>
      </c>
      <c r="D922" s="3">
        <v>25</v>
      </c>
      <c r="E922" t="s">
        <v>26</v>
      </c>
      <c r="F922" t="s">
        <v>38</v>
      </c>
      <c r="G922" t="s">
        <v>236</v>
      </c>
      <c r="H922" t="s">
        <v>23</v>
      </c>
      <c r="I922" t="s">
        <v>28</v>
      </c>
      <c r="J922" t="s">
        <v>43</v>
      </c>
      <c r="K922">
        <v>2</v>
      </c>
      <c r="L922" s="3">
        <v>4809.05</v>
      </c>
      <c r="M922" s="3">
        <f>Data[[#This Row],[Quantity]]*Data[[#This Row],[Unit_Price]]</f>
        <v>9618.1</v>
      </c>
      <c r="N922" s="3">
        <v>24</v>
      </c>
      <c r="O922" s="3">
        <f>Data[[#This Row],[Total_Price]]*(1-Data[[#This Row],[Discount]]/100)</f>
        <v>7309.7560000000003</v>
      </c>
      <c r="P922" t="s">
        <v>33</v>
      </c>
      <c r="Q922" t="s">
        <v>21</v>
      </c>
      <c r="R922">
        <v>3</v>
      </c>
      <c r="S922">
        <v>4</v>
      </c>
      <c r="T922" s="2">
        <f>SUMIF(Q:Q,Data[[#This Row],[Order_Status]],O:O)</f>
        <v>40477276.296199858</v>
      </c>
    </row>
    <row r="923" spans="1:20" x14ac:dyDescent="0.3">
      <c r="A923" s="3">
        <v>500922</v>
      </c>
      <c r="B923" s="3">
        <v>10638</v>
      </c>
      <c r="C923" s="1">
        <v>45698</v>
      </c>
      <c r="D923" s="3">
        <v>35</v>
      </c>
      <c r="E923" t="s">
        <v>26</v>
      </c>
      <c r="F923" t="s">
        <v>45</v>
      </c>
      <c r="G923" t="s">
        <v>243</v>
      </c>
      <c r="H923" t="s">
        <v>17</v>
      </c>
      <c r="I923" t="s">
        <v>89</v>
      </c>
      <c r="J923" t="s">
        <v>90</v>
      </c>
      <c r="K923">
        <v>1</v>
      </c>
      <c r="L923" s="3">
        <v>161.80000000000001</v>
      </c>
      <c r="M923" s="3">
        <f>Data[[#This Row],[Quantity]]*Data[[#This Row],[Unit_Price]]</f>
        <v>161.80000000000001</v>
      </c>
      <c r="N923" s="3">
        <v>11</v>
      </c>
      <c r="O923" s="3">
        <f>Data[[#This Row],[Total_Price]]*(1-Data[[#This Row],[Discount]]/100)</f>
        <v>144.00200000000001</v>
      </c>
      <c r="P923" t="s">
        <v>20</v>
      </c>
      <c r="Q923" t="s">
        <v>66</v>
      </c>
      <c r="R923">
        <v>1</v>
      </c>
      <c r="S923">
        <v>0</v>
      </c>
      <c r="T923" s="2">
        <f>SUMIF(Q:Q,Data[[#This Row],[Order_Status]],O:O)</f>
        <v>3077928.2320000008</v>
      </c>
    </row>
    <row r="924" spans="1:20" x14ac:dyDescent="0.3">
      <c r="A924" s="3">
        <v>500923</v>
      </c>
      <c r="B924" s="3">
        <v>10160</v>
      </c>
      <c r="C924" s="1">
        <v>46115</v>
      </c>
      <c r="D924" s="3">
        <v>41</v>
      </c>
      <c r="E924" t="s">
        <v>26</v>
      </c>
      <c r="F924" t="s">
        <v>145</v>
      </c>
      <c r="G924" t="s">
        <v>243</v>
      </c>
      <c r="H924" t="s">
        <v>85</v>
      </c>
      <c r="I924" t="s">
        <v>103</v>
      </c>
      <c r="J924" t="s">
        <v>200</v>
      </c>
      <c r="K924">
        <v>2</v>
      </c>
      <c r="L924" s="3">
        <v>714.57</v>
      </c>
      <c r="M924" s="3">
        <f>Data[[#This Row],[Quantity]]*Data[[#This Row],[Unit_Price]]</f>
        <v>1429.14</v>
      </c>
      <c r="N924" s="3">
        <v>3</v>
      </c>
      <c r="O924" s="3">
        <f>Data[[#This Row],[Total_Price]]*(1-Data[[#This Row],[Discount]]/100)</f>
        <v>1386.2658000000001</v>
      </c>
      <c r="P924" t="s">
        <v>41</v>
      </c>
      <c r="Q924" t="s">
        <v>21</v>
      </c>
      <c r="R924">
        <v>5</v>
      </c>
      <c r="S924">
        <v>5</v>
      </c>
      <c r="T924" s="2">
        <f>SUMIF(Q:Q,Data[[#This Row],[Order_Status]],O:O)</f>
        <v>40477276.296199858</v>
      </c>
    </row>
    <row r="925" spans="1:20" x14ac:dyDescent="0.3">
      <c r="A925" s="3">
        <v>500924</v>
      </c>
      <c r="B925" s="3">
        <v>11395</v>
      </c>
      <c r="C925" s="1">
        <v>45891</v>
      </c>
      <c r="D925" s="3">
        <v>30</v>
      </c>
      <c r="E925" t="s">
        <v>26</v>
      </c>
      <c r="F925" t="s">
        <v>88</v>
      </c>
      <c r="G925" t="s">
        <v>241</v>
      </c>
      <c r="H925" t="s">
        <v>48</v>
      </c>
      <c r="I925" t="s">
        <v>79</v>
      </c>
      <c r="J925" t="s">
        <v>152</v>
      </c>
      <c r="K925">
        <v>2</v>
      </c>
      <c r="L925" s="3">
        <v>660.43</v>
      </c>
      <c r="M925" s="3">
        <f>Data[[#This Row],[Quantity]]*Data[[#This Row],[Unit_Price]]</f>
        <v>1320.86</v>
      </c>
      <c r="N925" s="3">
        <v>5</v>
      </c>
      <c r="O925" s="3">
        <f>Data[[#This Row],[Total_Price]]*(1-Data[[#This Row],[Discount]]/100)</f>
        <v>1254.8169999999998</v>
      </c>
      <c r="P925" t="s">
        <v>33</v>
      </c>
      <c r="Q925" t="s">
        <v>21</v>
      </c>
      <c r="R925">
        <v>4</v>
      </c>
      <c r="S925">
        <v>5</v>
      </c>
      <c r="T925" s="2">
        <f>SUMIF(Q:Q,Data[[#This Row],[Order_Status]],O:O)</f>
        <v>40477276.296199858</v>
      </c>
    </row>
    <row r="926" spans="1:20" x14ac:dyDescent="0.3">
      <c r="A926" s="3">
        <v>500925</v>
      </c>
      <c r="B926" s="3">
        <v>10985</v>
      </c>
      <c r="C926" s="1">
        <v>45792</v>
      </c>
      <c r="D926" s="3">
        <v>34</v>
      </c>
      <c r="E926" t="s">
        <v>15</v>
      </c>
      <c r="F926" t="s">
        <v>107</v>
      </c>
      <c r="G926" t="s">
        <v>231</v>
      </c>
      <c r="H926" t="s">
        <v>30</v>
      </c>
      <c r="I926" t="s">
        <v>39</v>
      </c>
      <c r="J926" t="s">
        <v>109</v>
      </c>
      <c r="K926">
        <v>2</v>
      </c>
      <c r="L926" s="3">
        <v>1432.91</v>
      </c>
      <c r="M926" s="3">
        <f>Data[[#This Row],[Quantity]]*Data[[#This Row],[Unit_Price]]</f>
        <v>2865.82</v>
      </c>
      <c r="N926" s="3">
        <v>20</v>
      </c>
      <c r="O926" s="3">
        <f>Data[[#This Row],[Total_Price]]*(1-Data[[#This Row],[Discount]]/100)</f>
        <v>2292.6560000000004</v>
      </c>
      <c r="P926" t="s">
        <v>33</v>
      </c>
      <c r="Q926" t="s">
        <v>21</v>
      </c>
      <c r="R926">
        <v>3</v>
      </c>
      <c r="S926">
        <v>3</v>
      </c>
      <c r="T926" s="2">
        <f>SUMIF(Q:Q,Data[[#This Row],[Order_Status]],O:O)</f>
        <v>40477276.296199858</v>
      </c>
    </row>
    <row r="927" spans="1:20" x14ac:dyDescent="0.3">
      <c r="A927" s="3">
        <v>500926</v>
      </c>
      <c r="B927" s="3">
        <v>10707</v>
      </c>
      <c r="C927" s="1">
        <v>45849</v>
      </c>
      <c r="D927" s="3">
        <v>20</v>
      </c>
      <c r="E927" t="s">
        <v>15</v>
      </c>
      <c r="F927" t="s">
        <v>27</v>
      </c>
      <c r="G927" t="s">
        <v>230</v>
      </c>
      <c r="H927" t="s">
        <v>30</v>
      </c>
      <c r="I927" t="s">
        <v>76</v>
      </c>
      <c r="J927" t="s">
        <v>164</v>
      </c>
      <c r="K927">
        <v>1</v>
      </c>
      <c r="L927" s="3">
        <v>64973.919999999998</v>
      </c>
      <c r="M927" s="3">
        <f>Data[[#This Row],[Quantity]]*Data[[#This Row],[Unit_Price]]</f>
        <v>64973.919999999998</v>
      </c>
      <c r="N927" s="3">
        <v>25</v>
      </c>
      <c r="O927" s="3">
        <f>Data[[#This Row],[Total_Price]]*(1-Data[[#This Row],[Discount]]/100)</f>
        <v>48730.44</v>
      </c>
      <c r="P927" t="s">
        <v>33</v>
      </c>
      <c r="Q927" t="s">
        <v>21</v>
      </c>
      <c r="R927">
        <v>4</v>
      </c>
      <c r="S927">
        <v>4</v>
      </c>
      <c r="T927" s="2">
        <f>SUMIF(Q:Q,Data[[#This Row],[Order_Status]],O:O)</f>
        <v>40477276.296199858</v>
      </c>
    </row>
    <row r="928" spans="1:20" x14ac:dyDescent="0.3">
      <c r="A928" s="3">
        <v>500927</v>
      </c>
      <c r="B928" s="3">
        <v>10097</v>
      </c>
      <c r="C928" s="1">
        <v>46119</v>
      </c>
      <c r="D928" s="3">
        <v>37</v>
      </c>
      <c r="E928" t="s">
        <v>15</v>
      </c>
      <c r="F928" t="s">
        <v>52</v>
      </c>
      <c r="G928" t="s">
        <v>240</v>
      </c>
      <c r="H928" t="s">
        <v>30</v>
      </c>
      <c r="I928" t="s">
        <v>39</v>
      </c>
      <c r="J928" t="s">
        <v>96</v>
      </c>
      <c r="K928">
        <v>1</v>
      </c>
      <c r="L928" s="3">
        <v>5562.62</v>
      </c>
      <c r="M928" s="3">
        <f>Data[[#This Row],[Quantity]]*Data[[#This Row],[Unit_Price]]</f>
        <v>5562.62</v>
      </c>
      <c r="N928" s="3">
        <v>30</v>
      </c>
      <c r="O928" s="3">
        <f>Data[[#This Row],[Total_Price]]*(1-Data[[#This Row],[Discount]]/100)</f>
        <v>3893.8339999999998</v>
      </c>
      <c r="P928" t="s">
        <v>41</v>
      </c>
      <c r="Q928" t="s">
        <v>66</v>
      </c>
      <c r="R928">
        <v>2</v>
      </c>
      <c r="S928">
        <v>0</v>
      </c>
      <c r="T928" s="2">
        <f>SUMIF(Q:Q,Data[[#This Row],[Order_Status]],O:O)</f>
        <v>3077928.2320000008</v>
      </c>
    </row>
    <row r="929" spans="1:20" x14ac:dyDescent="0.3">
      <c r="A929" s="3">
        <v>500928</v>
      </c>
      <c r="B929" s="3">
        <v>10678</v>
      </c>
      <c r="C929" s="1">
        <v>45954</v>
      </c>
      <c r="D929" s="3">
        <v>53</v>
      </c>
      <c r="E929" t="s">
        <v>15</v>
      </c>
      <c r="F929" t="s">
        <v>58</v>
      </c>
      <c r="G929" t="s">
        <v>244</v>
      </c>
      <c r="H929" t="s">
        <v>23</v>
      </c>
      <c r="I929" t="s">
        <v>59</v>
      </c>
      <c r="J929" t="s">
        <v>60</v>
      </c>
      <c r="K929">
        <v>1</v>
      </c>
      <c r="L929" s="3">
        <v>2521.11</v>
      </c>
      <c r="M929" s="3">
        <f>Data[[#This Row],[Quantity]]*Data[[#This Row],[Unit_Price]]</f>
        <v>2521.11</v>
      </c>
      <c r="N929" s="3">
        <v>29</v>
      </c>
      <c r="O929" s="3">
        <f>Data[[#This Row],[Total_Price]]*(1-Data[[#This Row],[Discount]]/100)</f>
        <v>1789.9881</v>
      </c>
      <c r="P929" t="s">
        <v>20</v>
      </c>
      <c r="Q929" t="s">
        <v>21</v>
      </c>
      <c r="R929">
        <v>3</v>
      </c>
      <c r="S929">
        <v>4</v>
      </c>
      <c r="T929" s="2">
        <f>SUMIF(Q:Q,Data[[#This Row],[Order_Status]],O:O)</f>
        <v>40477276.296199858</v>
      </c>
    </row>
    <row r="930" spans="1:20" x14ac:dyDescent="0.3">
      <c r="A930" s="3">
        <v>500929</v>
      </c>
      <c r="B930" s="3">
        <v>10573</v>
      </c>
      <c r="C930" s="1">
        <v>45936</v>
      </c>
      <c r="D930" s="3">
        <v>38</v>
      </c>
      <c r="E930" t="s">
        <v>15</v>
      </c>
      <c r="F930" t="s">
        <v>67</v>
      </c>
      <c r="G930" t="s">
        <v>235</v>
      </c>
      <c r="H930" t="s">
        <v>30</v>
      </c>
      <c r="I930" t="s">
        <v>76</v>
      </c>
      <c r="J930" t="s">
        <v>92</v>
      </c>
      <c r="K930">
        <v>1</v>
      </c>
      <c r="L930" s="3">
        <v>54958.57</v>
      </c>
      <c r="M930" s="3">
        <f>Data[[#This Row],[Quantity]]*Data[[#This Row],[Unit_Price]]</f>
        <v>54958.57</v>
      </c>
      <c r="N930" s="3">
        <v>16</v>
      </c>
      <c r="O930" s="3">
        <f>Data[[#This Row],[Total_Price]]*(1-Data[[#This Row],[Discount]]/100)</f>
        <v>46165.198799999998</v>
      </c>
      <c r="P930" t="s">
        <v>41</v>
      </c>
      <c r="Q930" t="s">
        <v>66</v>
      </c>
      <c r="R930">
        <v>2</v>
      </c>
      <c r="S930">
        <v>0</v>
      </c>
      <c r="T930" s="2">
        <f>SUMIF(Q:Q,Data[[#This Row],[Order_Status]],O:O)</f>
        <v>3077928.2320000008</v>
      </c>
    </row>
    <row r="931" spans="1:20" x14ac:dyDescent="0.3">
      <c r="A931" s="3">
        <v>500930</v>
      </c>
      <c r="B931" s="3">
        <v>11264</v>
      </c>
      <c r="C931" s="1">
        <v>46015</v>
      </c>
      <c r="D931" s="3">
        <v>24</v>
      </c>
      <c r="E931" t="s">
        <v>26</v>
      </c>
      <c r="F931" t="s">
        <v>67</v>
      </c>
      <c r="G931" t="s">
        <v>235</v>
      </c>
      <c r="H931" t="s">
        <v>48</v>
      </c>
      <c r="I931" t="s">
        <v>79</v>
      </c>
      <c r="J931" t="s">
        <v>158</v>
      </c>
      <c r="K931">
        <v>1</v>
      </c>
      <c r="L931" s="3">
        <v>493.55</v>
      </c>
      <c r="M931" s="3">
        <f>Data[[#This Row],[Quantity]]*Data[[#This Row],[Unit_Price]]</f>
        <v>493.55</v>
      </c>
      <c r="N931" s="3">
        <v>7</v>
      </c>
      <c r="O931" s="3">
        <f>Data[[#This Row],[Total_Price]]*(1-Data[[#This Row],[Discount]]/100)</f>
        <v>459.00149999999996</v>
      </c>
      <c r="P931" t="s">
        <v>33</v>
      </c>
      <c r="Q931" t="s">
        <v>21</v>
      </c>
      <c r="R931">
        <v>3</v>
      </c>
      <c r="S931">
        <v>4</v>
      </c>
      <c r="T931" s="2">
        <f>SUMIF(Q:Q,Data[[#This Row],[Order_Status]],O:O)</f>
        <v>40477276.296199858</v>
      </c>
    </row>
    <row r="932" spans="1:20" x14ac:dyDescent="0.3">
      <c r="A932" s="3">
        <v>500931</v>
      </c>
      <c r="B932" s="3">
        <v>10254</v>
      </c>
      <c r="C932" s="1">
        <v>46173</v>
      </c>
      <c r="D932" s="3">
        <v>45</v>
      </c>
      <c r="E932" t="s">
        <v>15</v>
      </c>
      <c r="F932" t="s">
        <v>16</v>
      </c>
      <c r="G932" t="s">
        <v>228</v>
      </c>
      <c r="H932" t="s">
        <v>30</v>
      </c>
      <c r="I932" t="s">
        <v>46</v>
      </c>
      <c r="J932" t="s">
        <v>126</v>
      </c>
      <c r="K932">
        <v>2</v>
      </c>
      <c r="L932" s="3">
        <v>25402.7</v>
      </c>
      <c r="M932" s="3">
        <f>Data[[#This Row],[Quantity]]*Data[[#This Row],[Unit_Price]]</f>
        <v>50805.4</v>
      </c>
      <c r="N932" s="3">
        <v>23</v>
      </c>
      <c r="O932" s="3">
        <f>Data[[#This Row],[Total_Price]]*(1-Data[[#This Row],[Discount]]/100)</f>
        <v>39120.158000000003</v>
      </c>
      <c r="P932" t="s">
        <v>33</v>
      </c>
      <c r="Q932" t="s">
        <v>21</v>
      </c>
      <c r="R932">
        <v>3</v>
      </c>
      <c r="S932">
        <v>4</v>
      </c>
      <c r="T932" s="2">
        <f>SUMIF(Q:Q,Data[[#This Row],[Order_Status]],O:O)</f>
        <v>40477276.296199858</v>
      </c>
    </row>
    <row r="933" spans="1:20" x14ac:dyDescent="0.3">
      <c r="A933" s="3">
        <v>500932</v>
      </c>
      <c r="B933" s="3">
        <v>10278</v>
      </c>
      <c r="C933" s="1">
        <v>45790</v>
      </c>
      <c r="D933" s="3">
        <v>27</v>
      </c>
      <c r="E933" t="s">
        <v>15</v>
      </c>
      <c r="F933" t="s">
        <v>78</v>
      </c>
      <c r="G933" t="s">
        <v>242</v>
      </c>
      <c r="H933" t="s">
        <v>35</v>
      </c>
      <c r="I933" t="s">
        <v>36</v>
      </c>
      <c r="J933" t="s">
        <v>116</v>
      </c>
      <c r="K933">
        <v>1</v>
      </c>
      <c r="L933" s="3">
        <v>5192.4799999999996</v>
      </c>
      <c r="M933" s="3">
        <f>Data[[#This Row],[Quantity]]*Data[[#This Row],[Unit_Price]]</f>
        <v>5192.4799999999996</v>
      </c>
      <c r="N933" s="3">
        <v>30</v>
      </c>
      <c r="O933" s="3">
        <f>Data[[#This Row],[Total_Price]]*(1-Data[[#This Row],[Discount]]/100)</f>
        <v>3634.7359999999994</v>
      </c>
      <c r="P933" t="s">
        <v>51</v>
      </c>
      <c r="Q933" t="s">
        <v>44</v>
      </c>
      <c r="R933">
        <v>3</v>
      </c>
      <c r="S933">
        <v>5</v>
      </c>
      <c r="T933" s="2">
        <f>SUMIF(Q:Q,Data[[#This Row],[Order_Status]],O:O)</f>
        <v>1813400.6490999996</v>
      </c>
    </row>
    <row r="934" spans="1:20" x14ac:dyDescent="0.3">
      <c r="A934" s="3">
        <v>500933</v>
      </c>
      <c r="B934" s="3">
        <v>10391</v>
      </c>
      <c r="C934" s="1">
        <v>45844</v>
      </c>
      <c r="D934" s="3">
        <v>24</v>
      </c>
      <c r="E934" t="s">
        <v>26</v>
      </c>
      <c r="F934" t="s">
        <v>38</v>
      </c>
      <c r="G934" t="s">
        <v>236</v>
      </c>
      <c r="H934" t="s">
        <v>23</v>
      </c>
      <c r="I934" t="s">
        <v>28</v>
      </c>
      <c r="J934" t="s">
        <v>150</v>
      </c>
      <c r="K934">
        <v>2</v>
      </c>
      <c r="L934" s="3">
        <v>3914.81</v>
      </c>
      <c r="M934" s="3">
        <f>Data[[#This Row],[Quantity]]*Data[[#This Row],[Unit_Price]]</f>
        <v>7829.62</v>
      </c>
      <c r="N934" s="3">
        <v>9</v>
      </c>
      <c r="O934" s="3">
        <f>Data[[#This Row],[Total_Price]]*(1-Data[[#This Row],[Discount]]/100)</f>
        <v>7124.9542000000001</v>
      </c>
      <c r="P934" t="s">
        <v>20</v>
      </c>
      <c r="Q934" t="s">
        <v>21</v>
      </c>
      <c r="R934">
        <v>5</v>
      </c>
      <c r="S934">
        <v>3</v>
      </c>
      <c r="T934" s="2">
        <f>SUMIF(Q:Q,Data[[#This Row],[Order_Status]],O:O)</f>
        <v>40477276.296199858</v>
      </c>
    </row>
    <row r="935" spans="1:20" x14ac:dyDescent="0.3">
      <c r="A935" s="3">
        <v>500934</v>
      </c>
      <c r="B935" s="3">
        <v>10818</v>
      </c>
      <c r="C935" s="1">
        <v>46157</v>
      </c>
      <c r="D935" s="3">
        <v>44</v>
      </c>
      <c r="E935" t="s">
        <v>26</v>
      </c>
      <c r="F935" t="s">
        <v>67</v>
      </c>
      <c r="G935" t="s">
        <v>235</v>
      </c>
      <c r="H935" t="s">
        <v>23</v>
      </c>
      <c r="I935" t="s">
        <v>70</v>
      </c>
      <c r="J935" t="s">
        <v>97</v>
      </c>
      <c r="K935">
        <v>1</v>
      </c>
      <c r="L935" s="3">
        <v>1957.26</v>
      </c>
      <c r="M935" s="3">
        <f>Data[[#This Row],[Quantity]]*Data[[#This Row],[Unit_Price]]</f>
        <v>1957.26</v>
      </c>
      <c r="N935" s="3">
        <v>9</v>
      </c>
      <c r="O935" s="3">
        <f>Data[[#This Row],[Total_Price]]*(1-Data[[#This Row],[Discount]]/100)</f>
        <v>1781.1066000000001</v>
      </c>
      <c r="P935" t="s">
        <v>41</v>
      </c>
      <c r="Q935" t="s">
        <v>44</v>
      </c>
      <c r="R935">
        <v>4</v>
      </c>
      <c r="S935">
        <v>6</v>
      </c>
      <c r="T935" s="2">
        <f>SUMIF(Q:Q,Data[[#This Row],[Order_Status]],O:O)</f>
        <v>1813400.6490999996</v>
      </c>
    </row>
    <row r="936" spans="1:20" x14ac:dyDescent="0.3">
      <c r="A936" s="3">
        <v>500935</v>
      </c>
      <c r="B936" s="3">
        <v>10684</v>
      </c>
      <c r="C936" s="1">
        <v>46246</v>
      </c>
      <c r="D936" s="3">
        <v>39</v>
      </c>
      <c r="E936" t="s">
        <v>15</v>
      </c>
      <c r="F936" t="s">
        <v>45</v>
      </c>
      <c r="G936" t="s">
        <v>243</v>
      </c>
      <c r="H936" t="s">
        <v>23</v>
      </c>
      <c r="I936" t="s">
        <v>59</v>
      </c>
      <c r="J936" t="s">
        <v>122</v>
      </c>
      <c r="K936">
        <v>1</v>
      </c>
      <c r="L936" s="3">
        <v>1825.67</v>
      </c>
      <c r="M936" s="3">
        <f>Data[[#This Row],[Quantity]]*Data[[#This Row],[Unit_Price]]</f>
        <v>1825.67</v>
      </c>
      <c r="N936" s="3">
        <v>26</v>
      </c>
      <c r="O936" s="3">
        <f>Data[[#This Row],[Total_Price]]*(1-Data[[#This Row],[Discount]]/100)</f>
        <v>1350.9958000000001</v>
      </c>
      <c r="P936" t="s">
        <v>20</v>
      </c>
      <c r="Q936" t="s">
        <v>21</v>
      </c>
      <c r="R936">
        <v>4</v>
      </c>
      <c r="S936">
        <v>2</v>
      </c>
      <c r="T936" s="2">
        <f>SUMIF(Q:Q,Data[[#This Row],[Order_Status]],O:O)</f>
        <v>40477276.296199858</v>
      </c>
    </row>
    <row r="937" spans="1:20" x14ac:dyDescent="0.3">
      <c r="A937" s="3">
        <v>500936</v>
      </c>
      <c r="B937" s="3">
        <v>11292</v>
      </c>
      <c r="C937" s="1">
        <v>46054</v>
      </c>
      <c r="D937" s="3">
        <v>61</v>
      </c>
      <c r="E937" t="s">
        <v>15</v>
      </c>
      <c r="F937" t="s">
        <v>22</v>
      </c>
      <c r="G937" t="s">
        <v>238</v>
      </c>
      <c r="H937" t="s">
        <v>85</v>
      </c>
      <c r="I937" t="s">
        <v>166</v>
      </c>
      <c r="J937" t="s">
        <v>189</v>
      </c>
      <c r="K937">
        <v>1</v>
      </c>
      <c r="L937" s="3">
        <v>495.1</v>
      </c>
      <c r="M937" s="3">
        <f>Data[[#This Row],[Quantity]]*Data[[#This Row],[Unit_Price]]</f>
        <v>495.1</v>
      </c>
      <c r="N937" s="3">
        <v>14</v>
      </c>
      <c r="O937" s="3">
        <f>Data[[#This Row],[Total_Price]]*(1-Data[[#This Row],[Discount]]/100)</f>
        <v>425.786</v>
      </c>
      <c r="P937" t="s">
        <v>41</v>
      </c>
      <c r="Q937" t="s">
        <v>21</v>
      </c>
      <c r="R937">
        <v>5</v>
      </c>
      <c r="S937">
        <v>3</v>
      </c>
      <c r="T937" s="2">
        <f>SUMIF(Q:Q,Data[[#This Row],[Order_Status]],O:O)</f>
        <v>40477276.296199858</v>
      </c>
    </row>
    <row r="938" spans="1:20" x14ac:dyDescent="0.3">
      <c r="A938" s="3">
        <v>500937</v>
      </c>
      <c r="B938" s="3">
        <v>11367</v>
      </c>
      <c r="C938" s="1">
        <v>46044</v>
      </c>
      <c r="D938" s="3">
        <v>34</v>
      </c>
      <c r="E938" t="s">
        <v>15</v>
      </c>
      <c r="F938" t="s">
        <v>57</v>
      </c>
      <c r="G938" t="s">
        <v>233</v>
      </c>
      <c r="H938" t="s">
        <v>48</v>
      </c>
      <c r="I938" t="s">
        <v>49</v>
      </c>
      <c r="J938" t="s">
        <v>138</v>
      </c>
      <c r="K938">
        <v>2</v>
      </c>
      <c r="L938" s="3">
        <v>761.65</v>
      </c>
      <c r="M938" s="3">
        <f>Data[[#This Row],[Quantity]]*Data[[#This Row],[Unit_Price]]</f>
        <v>1523.3</v>
      </c>
      <c r="N938" s="3">
        <v>21</v>
      </c>
      <c r="O938" s="3">
        <f>Data[[#This Row],[Total_Price]]*(1-Data[[#This Row],[Discount]]/100)</f>
        <v>1203.4069999999999</v>
      </c>
      <c r="P938" t="s">
        <v>33</v>
      </c>
      <c r="Q938" t="s">
        <v>21</v>
      </c>
      <c r="R938">
        <v>4</v>
      </c>
      <c r="S938">
        <v>3</v>
      </c>
      <c r="T938" s="2">
        <f>SUMIF(Q:Q,Data[[#This Row],[Order_Status]],O:O)</f>
        <v>40477276.296199858</v>
      </c>
    </row>
    <row r="939" spans="1:20" x14ac:dyDescent="0.3">
      <c r="A939" s="3">
        <v>500938</v>
      </c>
      <c r="B939" s="3">
        <v>10842</v>
      </c>
      <c r="C939" s="1">
        <v>45846</v>
      </c>
      <c r="D939" s="3">
        <v>41</v>
      </c>
      <c r="E939" t="s">
        <v>15</v>
      </c>
      <c r="F939" t="s">
        <v>45</v>
      </c>
      <c r="G939" t="s">
        <v>243</v>
      </c>
      <c r="H939" t="s">
        <v>35</v>
      </c>
      <c r="I939" t="s">
        <v>64</v>
      </c>
      <c r="J939" t="s">
        <v>65</v>
      </c>
      <c r="K939">
        <v>2</v>
      </c>
      <c r="L939" s="3">
        <v>1225.98</v>
      </c>
      <c r="M939" s="3">
        <f>Data[[#This Row],[Quantity]]*Data[[#This Row],[Unit_Price]]</f>
        <v>2451.96</v>
      </c>
      <c r="N939" s="3">
        <v>14</v>
      </c>
      <c r="O939" s="3">
        <f>Data[[#This Row],[Total_Price]]*(1-Data[[#This Row],[Discount]]/100)</f>
        <v>2108.6855999999998</v>
      </c>
      <c r="P939" t="s">
        <v>51</v>
      </c>
      <c r="Q939" t="s">
        <v>21</v>
      </c>
      <c r="R939">
        <v>5</v>
      </c>
      <c r="S939">
        <v>4</v>
      </c>
      <c r="T939" s="2">
        <f>SUMIF(Q:Q,Data[[#This Row],[Order_Status]],O:O)</f>
        <v>40477276.296199858</v>
      </c>
    </row>
    <row r="940" spans="1:20" x14ac:dyDescent="0.3">
      <c r="A940" s="3">
        <v>500939</v>
      </c>
      <c r="B940" s="3">
        <v>10089</v>
      </c>
      <c r="C940" s="1">
        <v>45866</v>
      </c>
      <c r="D940" s="3">
        <v>28</v>
      </c>
      <c r="E940" t="s">
        <v>26</v>
      </c>
      <c r="F940" t="s">
        <v>34</v>
      </c>
      <c r="G940" t="s">
        <v>243</v>
      </c>
      <c r="H940" t="s">
        <v>30</v>
      </c>
      <c r="I940" t="s">
        <v>31</v>
      </c>
      <c r="J940" t="s">
        <v>139</v>
      </c>
      <c r="K940">
        <v>1</v>
      </c>
      <c r="L940" s="3">
        <v>51599.75</v>
      </c>
      <c r="M940" s="3">
        <f>Data[[#This Row],[Quantity]]*Data[[#This Row],[Unit_Price]]</f>
        <v>51599.75</v>
      </c>
      <c r="N940" s="3">
        <v>16</v>
      </c>
      <c r="O940" s="3">
        <f>Data[[#This Row],[Total_Price]]*(1-Data[[#This Row],[Discount]]/100)</f>
        <v>43343.79</v>
      </c>
      <c r="P940" t="s">
        <v>20</v>
      </c>
      <c r="Q940" t="s">
        <v>21</v>
      </c>
      <c r="R940">
        <v>4</v>
      </c>
      <c r="S940">
        <v>4</v>
      </c>
      <c r="T940" s="2">
        <f>SUMIF(Q:Q,Data[[#This Row],[Order_Status]],O:O)</f>
        <v>40477276.296199858</v>
      </c>
    </row>
    <row r="941" spans="1:20" x14ac:dyDescent="0.3">
      <c r="A941" s="3">
        <v>500940</v>
      </c>
      <c r="B941" s="3">
        <v>10336</v>
      </c>
      <c r="C941" s="1">
        <v>46249</v>
      </c>
      <c r="D941" s="3">
        <v>32</v>
      </c>
      <c r="E941" t="s">
        <v>26</v>
      </c>
      <c r="F941" t="s">
        <v>130</v>
      </c>
      <c r="G941" t="s">
        <v>228</v>
      </c>
      <c r="H941" t="s">
        <v>23</v>
      </c>
      <c r="I941" t="s">
        <v>70</v>
      </c>
      <c r="J941" t="s">
        <v>106</v>
      </c>
      <c r="K941">
        <v>1</v>
      </c>
      <c r="L941" s="3">
        <v>2515.31</v>
      </c>
      <c r="M941" s="3">
        <f>Data[[#This Row],[Quantity]]*Data[[#This Row],[Unit_Price]]</f>
        <v>2515.31</v>
      </c>
      <c r="N941" s="3">
        <v>24</v>
      </c>
      <c r="O941" s="3">
        <f>Data[[#This Row],[Total_Price]]*(1-Data[[#This Row],[Discount]]/100)</f>
        <v>1911.6356000000001</v>
      </c>
      <c r="P941" t="s">
        <v>20</v>
      </c>
      <c r="Q941" t="s">
        <v>21</v>
      </c>
      <c r="R941">
        <v>5</v>
      </c>
      <c r="S941">
        <v>4</v>
      </c>
      <c r="T941" s="2">
        <f>SUMIF(Q:Q,Data[[#This Row],[Order_Status]],O:O)</f>
        <v>40477276.296199858</v>
      </c>
    </row>
    <row r="942" spans="1:20" x14ac:dyDescent="0.3">
      <c r="A942" s="3">
        <v>500941</v>
      </c>
      <c r="B942" s="3">
        <v>10949</v>
      </c>
      <c r="C942" s="1">
        <v>46131</v>
      </c>
      <c r="D942" s="3">
        <v>33</v>
      </c>
      <c r="E942" t="s">
        <v>26</v>
      </c>
      <c r="F942" t="s">
        <v>67</v>
      </c>
      <c r="G942" t="s">
        <v>235</v>
      </c>
      <c r="H942" t="s">
        <v>35</v>
      </c>
      <c r="I942" t="s">
        <v>53</v>
      </c>
      <c r="J942" t="s">
        <v>68</v>
      </c>
      <c r="K942">
        <v>2</v>
      </c>
      <c r="L942" s="3">
        <v>710.69</v>
      </c>
      <c r="M942" s="3">
        <f>Data[[#This Row],[Quantity]]*Data[[#This Row],[Unit_Price]]</f>
        <v>1421.38</v>
      </c>
      <c r="N942" s="3">
        <v>16</v>
      </c>
      <c r="O942" s="3">
        <f>Data[[#This Row],[Total_Price]]*(1-Data[[#This Row],[Discount]]/100)</f>
        <v>1193.9592</v>
      </c>
      <c r="P942" t="s">
        <v>33</v>
      </c>
      <c r="Q942" t="s">
        <v>21</v>
      </c>
      <c r="R942">
        <v>5</v>
      </c>
      <c r="S942">
        <v>5</v>
      </c>
      <c r="T942" s="2">
        <f>SUMIF(Q:Q,Data[[#This Row],[Order_Status]],O:O)</f>
        <v>40477276.296199858</v>
      </c>
    </row>
    <row r="943" spans="1:20" x14ac:dyDescent="0.3">
      <c r="A943" s="3">
        <v>500942</v>
      </c>
      <c r="B943" s="3">
        <v>10354</v>
      </c>
      <c r="C943" s="1">
        <v>45891</v>
      </c>
      <c r="D943" s="3">
        <v>32</v>
      </c>
      <c r="E943" t="s">
        <v>26</v>
      </c>
      <c r="F943" t="s">
        <v>45</v>
      </c>
      <c r="G943" t="s">
        <v>243</v>
      </c>
      <c r="H943" t="s">
        <v>48</v>
      </c>
      <c r="I943" t="s">
        <v>79</v>
      </c>
      <c r="J943" t="s">
        <v>158</v>
      </c>
      <c r="K943">
        <v>1</v>
      </c>
      <c r="L943" s="3">
        <v>475.48</v>
      </c>
      <c r="M943" s="3">
        <f>Data[[#This Row],[Quantity]]*Data[[#This Row],[Unit_Price]]</f>
        <v>475.48</v>
      </c>
      <c r="N943" s="3">
        <v>24</v>
      </c>
      <c r="O943" s="3">
        <f>Data[[#This Row],[Total_Price]]*(1-Data[[#This Row],[Discount]]/100)</f>
        <v>361.3648</v>
      </c>
      <c r="P943" t="s">
        <v>33</v>
      </c>
      <c r="Q943" t="s">
        <v>21</v>
      </c>
      <c r="R943">
        <v>4</v>
      </c>
      <c r="S943">
        <v>3</v>
      </c>
      <c r="T943" s="2">
        <f>SUMIF(Q:Q,Data[[#This Row],[Order_Status]],O:O)</f>
        <v>40477276.296199858</v>
      </c>
    </row>
    <row r="944" spans="1:20" x14ac:dyDescent="0.3">
      <c r="A944" s="3">
        <v>500943</v>
      </c>
      <c r="B944" s="3">
        <v>10293</v>
      </c>
      <c r="C944" s="1">
        <v>45726</v>
      </c>
      <c r="D944" s="3">
        <v>28</v>
      </c>
      <c r="E944" t="s">
        <v>26</v>
      </c>
      <c r="F944" t="s">
        <v>61</v>
      </c>
      <c r="G944" t="s">
        <v>239</v>
      </c>
      <c r="H944" t="s">
        <v>30</v>
      </c>
      <c r="I944" t="s">
        <v>46</v>
      </c>
      <c r="J944" t="s">
        <v>143</v>
      </c>
      <c r="K944">
        <v>2</v>
      </c>
      <c r="L944" s="3">
        <v>3301.83</v>
      </c>
      <c r="M944" s="3">
        <f>Data[[#This Row],[Quantity]]*Data[[#This Row],[Unit_Price]]</f>
        <v>6603.66</v>
      </c>
      <c r="N944" s="3">
        <v>26</v>
      </c>
      <c r="O944" s="3">
        <f>Data[[#This Row],[Total_Price]]*(1-Data[[#This Row],[Discount]]/100)</f>
        <v>4886.7083999999995</v>
      </c>
      <c r="P944" t="s">
        <v>72</v>
      </c>
      <c r="Q944" t="s">
        <v>21</v>
      </c>
      <c r="R944">
        <v>5</v>
      </c>
      <c r="S944">
        <v>3</v>
      </c>
      <c r="T944" s="2">
        <f>SUMIF(Q:Q,Data[[#This Row],[Order_Status]],O:O)</f>
        <v>40477276.296199858</v>
      </c>
    </row>
    <row r="945" spans="1:20" x14ac:dyDescent="0.3">
      <c r="A945" s="3">
        <v>500944</v>
      </c>
      <c r="B945" s="3">
        <v>10440</v>
      </c>
      <c r="C945" s="1">
        <v>45920</v>
      </c>
      <c r="D945" s="3">
        <v>33</v>
      </c>
      <c r="E945" t="s">
        <v>26</v>
      </c>
      <c r="F945" t="s">
        <v>22</v>
      </c>
      <c r="G945" t="s">
        <v>238</v>
      </c>
      <c r="H945" t="s">
        <v>23</v>
      </c>
      <c r="I945" t="s">
        <v>70</v>
      </c>
      <c r="J945" t="s">
        <v>97</v>
      </c>
      <c r="K945">
        <v>4</v>
      </c>
      <c r="L945" s="3">
        <v>2023.53</v>
      </c>
      <c r="M945" s="3">
        <f>Data[[#This Row],[Quantity]]*Data[[#This Row],[Unit_Price]]</f>
        <v>8094.12</v>
      </c>
      <c r="N945" s="3">
        <v>14</v>
      </c>
      <c r="O945" s="3">
        <f>Data[[#This Row],[Total_Price]]*(1-Data[[#This Row],[Discount]]/100)</f>
        <v>6960.9431999999997</v>
      </c>
      <c r="P945" t="s">
        <v>20</v>
      </c>
      <c r="Q945" t="s">
        <v>21</v>
      </c>
      <c r="R945">
        <v>4</v>
      </c>
      <c r="S945">
        <v>5</v>
      </c>
      <c r="T945" s="2">
        <f>SUMIF(Q:Q,Data[[#This Row],[Order_Status]],O:O)</f>
        <v>40477276.296199858</v>
      </c>
    </row>
    <row r="946" spans="1:20" x14ac:dyDescent="0.3">
      <c r="A946" s="3">
        <v>500945</v>
      </c>
      <c r="B946" s="3">
        <v>10420</v>
      </c>
      <c r="C946" s="1">
        <v>45933</v>
      </c>
      <c r="D946" s="3">
        <v>35</v>
      </c>
      <c r="E946" t="s">
        <v>26</v>
      </c>
      <c r="F946" t="s">
        <v>34</v>
      </c>
      <c r="G946" t="s">
        <v>243</v>
      </c>
      <c r="H946" t="s">
        <v>48</v>
      </c>
      <c r="I946" t="s">
        <v>49</v>
      </c>
      <c r="J946" t="s">
        <v>56</v>
      </c>
      <c r="K946">
        <v>1</v>
      </c>
      <c r="L946" s="3">
        <v>667.84</v>
      </c>
      <c r="M946" s="3">
        <f>Data[[#This Row],[Quantity]]*Data[[#This Row],[Unit_Price]]</f>
        <v>667.84</v>
      </c>
      <c r="N946" s="3">
        <v>17</v>
      </c>
      <c r="O946" s="3">
        <f>Data[[#This Row],[Total_Price]]*(1-Data[[#This Row],[Discount]]/100)</f>
        <v>554.30719999999997</v>
      </c>
      <c r="P946" t="s">
        <v>51</v>
      </c>
      <c r="Q946" t="s">
        <v>21</v>
      </c>
      <c r="R946">
        <v>5</v>
      </c>
      <c r="S946">
        <v>4</v>
      </c>
      <c r="T946" s="2">
        <f>SUMIF(Q:Q,Data[[#This Row],[Order_Status]],O:O)</f>
        <v>40477276.296199858</v>
      </c>
    </row>
    <row r="947" spans="1:20" x14ac:dyDescent="0.3">
      <c r="A947" s="3">
        <v>500946</v>
      </c>
      <c r="B947" s="3">
        <v>10750</v>
      </c>
      <c r="C947" s="1">
        <v>45830</v>
      </c>
      <c r="D947" s="3">
        <v>19</v>
      </c>
      <c r="E947" t="s">
        <v>26</v>
      </c>
      <c r="F947" t="s">
        <v>69</v>
      </c>
      <c r="G947" t="s">
        <v>228</v>
      </c>
      <c r="H947" t="s">
        <v>35</v>
      </c>
      <c r="I947" t="s">
        <v>112</v>
      </c>
      <c r="J947" t="s">
        <v>129</v>
      </c>
      <c r="K947">
        <v>1</v>
      </c>
      <c r="L947" s="3">
        <v>3350.75</v>
      </c>
      <c r="M947" s="3">
        <f>Data[[#This Row],[Quantity]]*Data[[#This Row],[Unit_Price]]</f>
        <v>3350.75</v>
      </c>
      <c r="N947" s="3">
        <v>30</v>
      </c>
      <c r="O947" s="3">
        <f>Data[[#This Row],[Total_Price]]*(1-Data[[#This Row],[Discount]]/100)</f>
        <v>2345.5249999999996</v>
      </c>
      <c r="P947" t="s">
        <v>33</v>
      </c>
      <c r="Q947" t="s">
        <v>21</v>
      </c>
      <c r="R947">
        <v>4</v>
      </c>
      <c r="S947">
        <v>2</v>
      </c>
      <c r="T947" s="2">
        <f>SUMIF(Q:Q,Data[[#This Row],[Order_Status]],O:O)</f>
        <v>40477276.296199858</v>
      </c>
    </row>
    <row r="948" spans="1:20" x14ac:dyDescent="0.3">
      <c r="A948" s="3">
        <v>500947</v>
      </c>
      <c r="B948" s="3">
        <v>10691</v>
      </c>
      <c r="C948" s="1">
        <v>46054</v>
      </c>
      <c r="D948" s="3">
        <v>30</v>
      </c>
      <c r="E948" t="s">
        <v>15</v>
      </c>
      <c r="F948" t="s">
        <v>27</v>
      </c>
      <c r="G948" t="s">
        <v>230</v>
      </c>
      <c r="H948" t="s">
        <v>30</v>
      </c>
      <c r="I948" t="s">
        <v>39</v>
      </c>
      <c r="J948" t="s">
        <v>108</v>
      </c>
      <c r="K948">
        <v>1</v>
      </c>
      <c r="L948" s="3">
        <v>4736.3</v>
      </c>
      <c r="M948" s="3">
        <f>Data[[#This Row],[Quantity]]*Data[[#This Row],[Unit_Price]]</f>
        <v>4736.3</v>
      </c>
      <c r="N948" s="3">
        <v>28</v>
      </c>
      <c r="O948" s="3">
        <f>Data[[#This Row],[Total_Price]]*(1-Data[[#This Row],[Discount]]/100)</f>
        <v>3410.136</v>
      </c>
      <c r="P948" t="s">
        <v>41</v>
      </c>
      <c r="Q948" t="s">
        <v>21</v>
      </c>
      <c r="R948">
        <v>4</v>
      </c>
      <c r="S948">
        <v>2</v>
      </c>
      <c r="T948" s="2">
        <f>SUMIF(Q:Q,Data[[#This Row],[Order_Status]],O:O)</f>
        <v>40477276.296199858</v>
      </c>
    </row>
    <row r="949" spans="1:20" x14ac:dyDescent="0.3">
      <c r="A949" s="3">
        <v>500948</v>
      </c>
      <c r="B949" s="3">
        <v>10404</v>
      </c>
      <c r="C949" s="1">
        <v>45682</v>
      </c>
      <c r="D949" s="3">
        <v>35</v>
      </c>
      <c r="E949" t="s">
        <v>26</v>
      </c>
      <c r="F949" t="s">
        <v>67</v>
      </c>
      <c r="G949" t="s">
        <v>235</v>
      </c>
      <c r="H949" t="s">
        <v>83</v>
      </c>
      <c r="I949" t="s">
        <v>70</v>
      </c>
      <c r="J949" t="s">
        <v>120</v>
      </c>
      <c r="K949">
        <v>5</v>
      </c>
      <c r="L949" s="3">
        <v>613.48</v>
      </c>
      <c r="M949" s="3">
        <f>Data[[#This Row],[Quantity]]*Data[[#This Row],[Unit_Price]]</f>
        <v>3067.4</v>
      </c>
      <c r="N949" s="3">
        <v>17</v>
      </c>
      <c r="O949" s="3">
        <f>Data[[#This Row],[Total_Price]]*(1-Data[[#This Row],[Discount]]/100)</f>
        <v>2545.942</v>
      </c>
      <c r="P949" t="s">
        <v>20</v>
      </c>
      <c r="Q949" t="s">
        <v>21</v>
      </c>
      <c r="R949">
        <v>4</v>
      </c>
      <c r="S949">
        <v>4</v>
      </c>
      <c r="T949" s="2">
        <f>SUMIF(Q:Q,Data[[#This Row],[Order_Status]],O:O)</f>
        <v>40477276.296199858</v>
      </c>
    </row>
    <row r="950" spans="1:20" x14ac:dyDescent="0.3">
      <c r="A950" s="3">
        <v>500949</v>
      </c>
      <c r="B950" s="3">
        <v>10113</v>
      </c>
      <c r="C950" s="1">
        <v>46082</v>
      </c>
      <c r="D950" s="3">
        <v>35</v>
      </c>
      <c r="E950" t="s">
        <v>26</v>
      </c>
      <c r="F950" t="s">
        <v>73</v>
      </c>
      <c r="G950" t="s">
        <v>229</v>
      </c>
      <c r="H950" t="s">
        <v>48</v>
      </c>
      <c r="I950" t="s">
        <v>98</v>
      </c>
      <c r="J950" t="s">
        <v>153</v>
      </c>
      <c r="K950">
        <v>2</v>
      </c>
      <c r="L950" s="3">
        <v>332.31</v>
      </c>
      <c r="M950" s="3">
        <f>Data[[#This Row],[Quantity]]*Data[[#This Row],[Unit_Price]]</f>
        <v>664.62</v>
      </c>
      <c r="N950" s="3">
        <v>9</v>
      </c>
      <c r="O950" s="3">
        <f>Data[[#This Row],[Total_Price]]*(1-Data[[#This Row],[Discount]]/100)</f>
        <v>604.80420000000004</v>
      </c>
      <c r="P950" t="s">
        <v>41</v>
      </c>
      <c r="Q950" t="s">
        <v>66</v>
      </c>
      <c r="R950">
        <v>5</v>
      </c>
      <c r="S950">
        <v>0</v>
      </c>
      <c r="T950" s="2">
        <f>SUMIF(Q:Q,Data[[#This Row],[Order_Status]],O:O)</f>
        <v>3077928.2320000008</v>
      </c>
    </row>
    <row r="951" spans="1:20" x14ac:dyDescent="0.3">
      <c r="A951" s="3">
        <v>500950</v>
      </c>
      <c r="B951" s="3">
        <v>10512</v>
      </c>
      <c r="C951" s="1">
        <v>45923</v>
      </c>
      <c r="D951" s="3">
        <v>33</v>
      </c>
      <c r="E951" t="s">
        <v>26</v>
      </c>
      <c r="F951" t="s">
        <v>22</v>
      </c>
      <c r="G951" t="s">
        <v>238</v>
      </c>
      <c r="H951" t="s">
        <v>17</v>
      </c>
      <c r="I951" t="s">
        <v>18</v>
      </c>
      <c r="J951" t="s">
        <v>100</v>
      </c>
      <c r="K951">
        <v>2</v>
      </c>
      <c r="L951" s="3">
        <v>38.44</v>
      </c>
      <c r="M951" s="3">
        <f>Data[[#This Row],[Quantity]]*Data[[#This Row],[Unit_Price]]</f>
        <v>76.88</v>
      </c>
      <c r="N951" s="3">
        <v>28</v>
      </c>
      <c r="O951" s="3">
        <f>Data[[#This Row],[Total_Price]]*(1-Data[[#This Row],[Discount]]/100)</f>
        <v>55.353599999999993</v>
      </c>
      <c r="P951" t="s">
        <v>41</v>
      </c>
      <c r="Q951" t="s">
        <v>21</v>
      </c>
      <c r="R951">
        <v>3</v>
      </c>
      <c r="S951">
        <v>5</v>
      </c>
      <c r="T951" s="2">
        <f>SUMIF(Q:Q,Data[[#This Row],[Order_Status]],O:O)</f>
        <v>40477276.296199858</v>
      </c>
    </row>
    <row r="952" spans="1:20" x14ac:dyDescent="0.3">
      <c r="A952" s="3">
        <v>500951</v>
      </c>
      <c r="B952" s="3">
        <v>10826</v>
      </c>
      <c r="C952" s="1">
        <v>46246</v>
      </c>
      <c r="D952" s="3">
        <v>50</v>
      </c>
      <c r="E952" t="s">
        <v>26</v>
      </c>
      <c r="F952" t="s">
        <v>128</v>
      </c>
      <c r="G952" t="s">
        <v>233</v>
      </c>
      <c r="H952" t="s">
        <v>17</v>
      </c>
      <c r="I952" t="s">
        <v>74</v>
      </c>
      <c r="J952" t="s">
        <v>151</v>
      </c>
      <c r="K952">
        <v>1</v>
      </c>
      <c r="L952" s="3">
        <v>180.29</v>
      </c>
      <c r="M952" s="3">
        <f>Data[[#This Row],[Quantity]]*Data[[#This Row],[Unit_Price]]</f>
        <v>180.29</v>
      </c>
      <c r="N952" s="3">
        <v>28</v>
      </c>
      <c r="O952" s="3">
        <f>Data[[#This Row],[Total_Price]]*(1-Data[[#This Row],[Discount]]/100)</f>
        <v>129.80879999999999</v>
      </c>
      <c r="P952" t="s">
        <v>20</v>
      </c>
      <c r="Q952" t="s">
        <v>21</v>
      </c>
      <c r="R952">
        <v>4</v>
      </c>
      <c r="S952">
        <v>7</v>
      </c>
      <c r="T952" s="2">
        <f>SUMIF(Q:Q,Data[[#This Row],[Order_Status]],O:O)</f>
        <v>40477276.296199858</v>
      </c>
    </row>
    <row r="953" spans="1:20" x14ac:dyDescent="0.3">
      <c r="A953" s="3">
        <v>500952</v>
      </c>
      <c r="B953" s="3">
        <v>10838</v>
      </c>
      <c r="C953" s="1">
        <v>45909</v>
      </c>
      <c r="D953" s="3">
        <v>23</v>
      </c>
      <c r="E953" t="s">
        <v>26</v>
      </c>
      <c r="F953" t="s">
        <v>34</v>
      </c>
      <c r="G953" t="s">
        <v>243</v>
      </c>
      <c r="H953" t="s">
        <v>23</v>
      </c>
      <c r="I953" t="s">
        <v>70</v>
      </c>
      <c r="J953" t="s">
        <v>97</v>
      </c>
      <c r="K953">
        <v>1</v>
      </c>
      <c r="L953" s="3">
        <v>1898.72</v>
      </c>
      <c r="M953" s="3">
        <f>Data[[#This Row],[Quantity]]*Data[[#This Row],[Unit_Price]]</f>
        <v>1898.72</v>
      </c>
      <c r="N953" s="3">
        <v>27</v>
      </c>
      <c r="O953" s="3">
        <f>Data[[#This Row],[Total_Price]]*(1-Data[[#This Row],[Discount]]/100)</f>
        <v>1386.0655999999999</v>
      </c>
      <c r="P953" t="s">
        <v>20</v>
      </c>
      <c r="Q953" t="s">
        <v>21</v>
      </c>
      <c r="R953">
        <v>3</v>
      </c>
      <c r="S953">
        <v>4</v>
      </c>
      <c r="T953" s="2">
        <f>SUMIF(Q:Q,Data[[#This Row],[Order_Status]],O:O)</f>
        <v>40477276.296199858</v>
      </c>
    </row>
    <row r="954" spans="1:20" x14ac:dyDescent="0.3">
      <c r="A954" s="3">
        <v>500953</v>
      </c>
      <c r="B954" s="3">
        <v>10007</v>
      </c>
      <c r="C954" s="1">
        <v>46246</v>
      </c>
      <c r="D954" s="3">
        <v>51</v>
      </c>
      <c r="E954" t="s">
        <v>26</v>
      </c>
      <c r="F954" t="s">
        <v>69</v>
      </c>
      <c r="G954" t="s">
        <v>228</v>
      </c>
      <c r="H954" t="s">
        <v>83</v>
      </c>
      <c r="I954" t="s">
        <v>70</v>
      </c>
      <c r="J954" t="s">
        <v>184</v>
      </c>
      <c r="K954">
        <v>1</v>
      </c>
      <c r="L954" s="3">
        <v>376.4</v>
      </c>
      <c r="M954" s="3">
        <f>Data[[#This Row],[Quantity]]*Data[[#This Row],[Unit_Price]]</f>
        <v>376.4</v>
      </c>
      <c r="N954" s="3">
        <v>25</v>
      </c>
      <c r="O954" s="3">
        <f>Data[[#This Row],[Total_Price]]*(1-Data[[#This Row],[Discount]]/100)</f>
        <v>282.29999999999995</v>
      </c>
      <c r="P954" t="s">
        <v>41</v>
      </c>
      <c r="Q954" t="s">
        <v>21</v>
      </c>
      <c r="R954">
        <v>4</v>
      </c>
      <c r="S954">
        <v>4</v>
      </c>
      <c r="T954" s="2">
        <f>SUMIF(Q:Q,Data[[#This Row],[Order_Status]],O:O)</f>
        <v>40477276.296199858</v>
      </c>
    </row>
    <row r="955" spans="1:20" x14ac:dyDescent="0.3">
      <c r="A955" s="3">
        <v>500954</v>
      </c>
      <c r="B955" s="3">
        <v>10879</v>
      </c>
      <c r="C955" s="1">
        <v>46233</v>
      </c>
      <c r="D955" s="3">
        <v>34</v>
      </c>
      <c r="E955" t="s">
        <v>15</v>
      </c>
      <c r="F955" t="s">
        <v>67</v>
      </c>
      <c r="G955" t="s">
        <v>235</v>
      </c>
      <c r="H955" t="s">
        <v>17</v>
      </c>
      <c r="I955" t="s">
        <v>18</v>
      </c>
      <c r="J955" t="s">
        <v>179</v>
      </c>
      <c r="K955">
        <v>3</v>
      </c>
      <c r="L955" s="3">
        <v>50.41</v>
      </c>
      <c r="M955" s="3">
        <f>Data[[#This Row],[Quantity]]*Data[[#This Row],[Unit_Price]]</f>
        <v>151.22999999999999</v>
      </c>
      <c r="N955" s="3">
        <v>22</v>
      </c>
      <c r="O955" s="3">
        <f>Data[[#This Row],[Total_Price]]*(1-Data[[#This Row],[Discount]]/100)</f>
        <v>117.9594</v>
      </c>
      <c r="P955" t="s">
        <v>51</v>
      </c>
      <c r="Q955" t="s">
        <v>21</v>
      </c>
      <c r="R955">
        <v>5</v>
      </c>
      <c r="S955">
        <v>3</v>
      </c>
      <c r="T955" s="2">
        <f>SUMIF(Q:Q,Data[[#This Row],[Order_Status]],O:O)</f>
        <v>40477276.296199858</v>
      </c>
    </row>
    <row r="956" spans="1:20" x14ac:dyDescent="0.3">
      <c r="A956" s="3">
        <v>500955</v>
      </c>
      <c r="B956" s="3">
        <v>10335</v>
      </c>
      <c r="C956" s="1">
        <v>46122</v>
      </c>
      <c r="D956" s="3">
        <v>45</v>
      </c>
      <c r="E956" t="s">
        <v>15</v>
      </c>
      <c r="F956" t="s">
        <v>69</v>
      </c>
      <c r="G956" t="s">
        <v>228</v>
      </c>
      <c r="H956" t="s">
        <v>85</v>
      </c>
      <c r="I956" t="s">
        <v>166</v>
      </c>
      <c r="J956" t="s">
        <v>181</v>
      </c>
      <c r="K956">
        <v>2</v>
      </c>
      <c r="L956" s="3">
        <v>386.8</v>
      </c>
      <c r="M956" s="3">
        <f>Data[[#This Row],[Quantity]]*Data[[#This Row],[Unit_Price]]</f>
        <v>773.6</v>
      </c>
      <c r="N956" s="3">
        <v>2</v>
      </c>
      <c r="O956" s="3">
        <f>Data[[#This Row],[Total_Price]]*(1-Data[[#This Row],[Discount]]/100)</f>
        <v>758.12800000000004</v>
      </c>
      <c r="P956" t="s">
        <v>33</v>
      </c>
      <c r="Q956" t="s">
        <v>21</v>
      </c>
      <c r="R956">
        <v>5</v>
      </c>
      <c r="S956">
        <v>5</v>
      </c>
      <c r="T956" s="2">
        <f>SUMIF(Q:Q,Data[[#This Row],[Order_Status]],O:O)</f>
        <v>40477276.296199858</v>
      </c>
    </row>
    <row r="957" spans="1:20" x14ac:dyDescent="0.3">
      <c r="A957" s="3">
        <v>500956</v>
      </c>
      <c r="B957" s="3">
        <v>10842</v>
      </c>
      <c r="C957" s="1">
        <v>45722</v>
      </c>
      <c r="D957" s="3">
        <v>41</v>
      </c>
      <c r="E957" t="s">
        <v>15</v>
      </c>
      <c r="F957" t="s">
        <v>45</v>
      </c>
      <c r="G957" t="s">
        <v>243</v>
      </c>
      <c r="H957" t="s">
        <v>30</v>
      </c>
      <c r="I957" t="s">
        <v>31</v>
      </c>
      <c r="J957" t="s">
        <v>32</v>
      </c>
      <c r="K957">
        <v>1</v>
      </c>
      <c r="L957" s="3">
        <v>25821.03</v>
      </c>
      <c r="M957" s="3">
        <f>Data[[#This Row],[Quantity]]*Data[[#This Row],[Unit_Price]]</f>
        <v>25821.03</v>
      </c>
      <c r="N957" s="3">
        <v>16</v>
      </c>
      <c r="O957" s="3">
        <f>Data[[#This Row],[Total_Price]]*(1-Data[[#This Row],[Discount]]/100)</f>
        <v>21689.665199999999</v>
      </c>
      <c r="P957" t="s">
        <v>33</v>
      </c>
      <c r="Q957" t="s">
        <v>21</v>
      </c>
      <c r="R957">
        <v>4</v>
      </c>
      <c r="S957">
        <v>3</v>
      </c>
      <c r="T957" s="2">
        <f>SUMIF(Q:Q,Data[[#This Row],[Order_Status]],O:O)</f>
        <v>40477276.296199858</v>
      </c>
    </row>
    <row r="958" spans="1:20" x14ac:dyDescent="0.3">
      <c r="A958" s="3">
        <v>500957</v>
      </c>
      <c r="B958" s="3">
        <v>11104</v>
      </c>
      <c r="C958" s="1">
        <v>46113</v>
      </c>
      <c r="D958" s="3">
        <v>32</v>
      </c>
      <c r="E958" t="s">
        <v>15</v>
      </c>
      <c r="F958" t="s">
        <v>67</v>
      </c>
      <c r="G958" t="s">
        <v>235</v>
      </c>
      <c r="H958" t="s">
        <v>17</v>
      </c>
      <c r="I958" t="s">
        <v>18</v>
      </c>
      <c r="J958" t="s">
        <v>100</v>
      </c>
      <c r="K958">
        <v>1</v>
      </c>
      <c r="L958" s="3">
        <v>38.58</v>
      </c>
      <c r="M958" s="3">
        <f>Data[[#This Row],[Quantity]]*Data[[#This Row],[Unit_Price]]</f>
        <v>38.58</v>
      </c>
      <c r="N958" s="3">
        <v>10</v>
      </c>
      <c r="O958" s="3">
        <f>Data[[#This Row],[Total_Price]]*(1-Data[[#This Row],[Discount]]/100)</f>
        <v>34.722000000000001</v>
      </c>
      <c r="P958" t="s">
        <v>33</v>
      </c>
      <c r="Q958" t="s">
        <v>21</v>
      </c>
      <c r="R958">
        <v>5</v>
      </c>
      <c r="S958">
        <v>3</v>
      </c>
      <c r="T958" s="2">
        <f>SUMIF(Q:Q,Data[[#This Row],[Order_Status]],O:O)</f>
        <v>40477276.296199858</v>
      </c>
    </row>
    <row r="959" spans="1:20" x14ac:dyDescent="0.3">
      <c r="A959" s="3">
        <v>500958</v>
      </c>
      <c r="B959" s="3">
        <v>10779</v>
      </c>
      <c r="C959" s="1">
        <v>46103</v>
      </c>
      <c r="D959" s="3">
        <v>33</v>
      </c>
      <c r="E959" t="s">
        <v>15</v>
      </c>
      <c r="F959" t="s">
        <v>61</v>
      </c>
      <c r="G959" t="s">
        <v>239</v>
      </c>
      <c r="H959" t="s">
        <v>30</v>
      </c>
      <c r="I959" t="s">
        <v>46</v>
      </c>
      <c r="J959" t="s">
        <v>47</v>
      </c>
      <c r="K959">
        <v>1</v>
      </c>
      <c r="L959" s="3">
        <v>5640.18</v>
      </c>
      <c r="M959" s="3">
        <f>Data[[#This Row],[Quantity]]*Data[[#This Row],[Unit_Price]]</f>
        <v>5640.18</v>
      </c>
      <c r="N959" s="3">
        <v>15</v>
      </c>
      <c r="O959" s="3">
        <f>Data[[#This Row],[Total_Price]]*(1-Data[[#This Row],[Discount]]/100)</f>
        <v>4794.1530000000002</v>
      </c>
      <c r="P959" t="s">
        <v>41</v>
      </c>
      <c r="Q959" t="s">
        <v>44</v>
      </c>
      <c r="R959">
        <v>3</v>
      </c>
      <c r="S959">
        <v>5</v>
      </c>
      <c r="T959" s="2">
        <f>SUMIF(Q:Q,Data[[#This Row],[Order_Status]],O:O)</f>
        <v>1813400.6490999996</v>
      </c>
    </row>
    <row r="960" spans="1:20" x14ac:dyDescent="0.3">
      <c r="A960" s="3">
        <v>500959</v>
      </c>
      <c r="B960" s="3">
        <v>11246</v>
      </c>
      <c r="C960" s="1">
        <v>45783</v>
      </c>
      <c r="D960" s="3">
        <v>21</v>
      </c>
      <c r="E960" t="s">
        <v>15</v>
      </c>
      <c r="F960" t="s">
        <v>82</v>
      </c>
      <c r="G960" t="s">
        <v>234</v>
      </c>
      <c r="H960" t="s">
        <v>30</v>
      </c>
      <c r="I960" t="s">
        <v>31</v>
      </c>
      <c r="J960" t="s">
        <v>117</v>
      </c>
      <c r="K960">
        <v>1</v>
      </c>
      <c r="L960" s="3">
        <v>68920.34</v>
      </c>
      <c r="M960" s="3">
        <f>Data[[#This Row],[Quantity]]*Data[[#This Row],[Unit_Price]]</f>
        <v>68920.34</v>
      </c>
      <c r="N960" s="3">
        <v>7</v>
      </c>
      <c r="O960" s="3">
        <f>Data[[#This Row],[Total_Price]]*(1-Data[[#This Row],[Discount]]/100)</f>
        <v>64095.916199999992</v>
      </c>
      <c r="P960" t="s">
        <v>33</v>
      </c>
      <c r="Q960" t="s">
        <v>21</v>
      </c>
      <c r="R960">
        <v>4</v>
      </c>
      <c r="S960">
        <v>2</v>
      </c>
      <c r="T960" s="2">
        <f>SUMIF(Q:Q,Data[[#This Row],[Order_Status]],O:O)</f>
        <v>40477276.296199858</v>
      </c>
    </row>
    <row r="961" spans="1:20" x14ac:dyDescent="0.3">
      <c r="A961" s="3">
        <v>500960</v>
      </c>
      <c r="B961" s="3">
        <v>10451</v>
      </c>
      <c r="C961" s="1">
        <v>46175</v>
      </c>
      <c r="D961" s="3">
        <v>33</v>
      </c>
      <c r="E961" t="s">
        <v>26</v>
      </c>
      <c r="F961" t="s">
        <v>27</v>
      </c>
      <c r="G961" t="s">
        <v>230</v>
      </c>
      <c r="H961" t="s">
        <v>17</v>
      </c>
      <c r="I961" t="s">
        <v>18</v>
      </c>
      <c r="J961" t="s">
        <v>149</v>
      </c>
      <c r="K961">
        <v>1</v>
      </c>
      <c r="L961" s="3">
        <v>42.34</v>
      </c>
      <c r="M961" s="3">
        <f>Data[[#This Row],[Quantity]]*Data[[#This Row],[Unit_Price]]</f>
        <v>42.34</v>
      </c>
      <c r="N961" s="3">
        <v>17</v>
      </c>
      <c r="O961" s="3">
        <f>Data[[#This Row],[Total_Price]]*(1-Data[[#This Row],[Discount]]/100)</f>
        <v>35.142200000000003</v>
      </c>
      <c r="P961" t="s">
        <v>33</v>
      </c>
      <c r="Q961" t="s">
        <v>21</v>
      </c>
      <c r="R961">
        <v>5</v>
      </c>
      <c r="S961">
        <v>2</v>
      </c>
      <c r="T961" s="2">
        <f>SUMIF(Q:Q,Data[[#This Row],[Order_Status]],O:O)</f>
        <v>40477276.296199858</v>
      </c>
    </row>
    <row r="962" spans="1:20" x14ac:dyDescent="0.3">
      <c r="A962" s="3">
        <v>500961</v>
      </c>
      <c r="B962" s="3">
        <v>10740</v>
      </c>
      <c r="C962" s="1">
        <v>45745</v>
      </c>
      <c r="D962" s="3">
        <v>45</v>
      </c>
      <c r="E962" t="s">
        <v>26</v>
      </c>
      <c r="F962" t="s">
        <v>73</v>
      </c>
      <c r="G962" t="s">
        <v>229</v>
      </c>
      <c r="H962" t="s">
        <v>35</v>
      </c>
      <c r="I962" t="s">
        <v>64</v>
      </c>
      <c r="J962" t="s">
        <v>65</v>
      </c>
      <c r="K962">
        <v>1</v>
      </c>
      <c r="L962" s="3">
        <v>1287.08</v>
      </c>
      <c r="M962" s="3">
        <f>Data[[#This Row],[Quantity]]*Data[[#This Row],[Unit_Price]]</f>
        <v>1287.08</v>
      </c>
      <c r="N962" s="3">
        <v>14</v>
      </c>
      <c r="O962" s="3">
        <f>Data[[#This Row],[Total_Price]]*(1-Data[[#This Row],[Discount]]/100)</f>
        <v>1106.8887999999999</v>
      </c>
      <c r="P962" t="s">
        <v>33</v>
      </c>
      <c r="Q962" t="s">
        <v>21</v>
      </c>
      <c r="R962">
        <v>4</v>
      </c>
      <c r="S962">
        <v>3</v>
      </c>
      <c r="T962" s="2">
        <f>SUMIF(Q:Q,Data[[#This Row],[Order_Status]],O:O)</f>
        <v>40477276.296199858</v>
      </c>
    </row>
    <row r="963" spans="1:20" x14ac:dyDescent="0.3">
      <c r="A963" s="3">
        <v>500962</v>
      </c>
      <c r="B963" s="3">
        <v>10248</v>
      </c>
      <c r="C963" s="1">
        <v>45850</v>
      </c>
      <c r="D963" s="3">
        <v>27</v>
      </c>
      <c r="E963" t="s">
        <v>26</v>
      </c>
      <c r="F963" t="s">
        <v>61</v>
      </c>
      <c r="G963" t="s">
        <v>239</v>
      </c>
      <c r="H963" t="s">
        <v>23</v>
      </c>
      <c r="I963" t="s">
        <v>24</v>
      </c>
      <c r="J963" t="s">
        <v>173</v>
      </c>
      <c r="K963">
        <v>2</v>
      </c>
      <c r="L963" s="3">
        <v>2251.7800000000002</v>
      </c>
      <c r="M963" s="3">
        <f>Data[[#This Row],[Quantity]]*Data[[#This Row],[Unit_Price]]</f>
        <v>4503.5600000000004</v>
      </c>
      <c r="N963" s="3">
        <v>27</v>
      </c>
      <c r="O963" s="3">
        <f>Data[[#This Row],[Total_Price]]*(1-Data[[#This Row],[Discount]]/100)</f>
        <v>3287.5988000000002</v>
      </c>
      <c r="P963" t="s">
        <v>72</v>
      </c>
      <c r="Q963" t="s">
        <v>21</v>
      </c>
      <c r="R963">
        <v>5</v>
      </c>
      <c r="S963">
        <v>4</v>
      </c>
      <c r="T963" s="2">
        <f>SUMIF(Q:Q,Data[[#This Row],[Order_Status]],O:O)</f>
        <v>40477276.296199858</v>
      </c>
    </row>
    <row r="964" spans="1:20" x14ac:dyDescent="0.3">
      <c r="A964" s="3">
        <v>500963</v>
      </c>
      <c r="B964" s="3">
        <v>10822</v>
      </c>
      <c r="C964" s="1">
        <v>45704</v>
      </c>
      <c r="D964" s="3">
        <v>50</v>
      </c>
      <c r="E964" t="s">
        <v>26</v>
      </c>
      <c r="F964" t="s">
        <v>27</v>
      </c>
      <c r="G964" t="s">
        <v>230</v>
      </c>
      <c r="H964" t="s">
        <v>35</v>
      </c>
      <c r="I964" t="s">
        <v>53</v>
      </c>
      <c r="J964" t="s">
        <v>123</v>
      </c>
      <c r="K964">
        <v>2</v>
      </c>
      <c r="L964" s="3">
        <v>1235.94</v>
      </c>
      <c r="M964" s="3">
        <f>Data[[#This Row],[Quantity]]*Data[[#This Row],[Unit_Price]]</f>
        <v>2471.88</v>
      </c>
      <c r="N964" s="3">
        <v>15</v>
      </c>
      <c r="O964" s="3">
        <f>Data[[#This Row],[Total_Price]]*(1-Data[[#This Row],[Discount]]/100)</f>
        <v>2101.098</v>
      </c>
      <c r="P964" t="s">
        <v>72</v>
      </c>
      <c r="Q964" t="s">
        <v>66</v>
      </c>
      <c r="R964">
        <v>1</v>
      </c>
      <c r="S964">
        <v>0</v>
      </c>
      <c r="T964" s="2">
        <f>SUMIF(Q:Q,Data[[#This Row],[Order_Status]],O:O)</f>
        <v>3077928.2320000008</v>
      </c>
    </row>
    <row r="965" spans="1:20" x14ac:dyDescent="0.3">
      <c r="A965" s="3">
        <v>500964</v>
      </c>
      <c r="B965" s="3">
        <v>10698</v>
      </c>
      <c r="C965" s="1">
        <v>45689</v>
      </c>
      <c r="D965" s="3">
        <v>20</v>
      </c>
      <c r="E965" t="s">
        <v>26</v>
      </c>
      <c r="F965" t="s">
        <v>73</v>
      </c>
      <c r="G965" t="s">
        <v>229</v>
      </c>
      <c r="H965" t="s">
        <v>30</v>
      </c>
      <c r="I965" t="s">
        <v>39</v>
      </c>
      <c r="J965" t="s">
        <v>96</v>
      </c>
      <c r="K965">
        <v>1</v>
      </c>
      <c r="L965" s="3">
        <v>5613.17</v>
      </c>
      <c r="M965" s="3">
        <f>Data[[#This Row],[Quantity]]*Data[[#This Row],[Unit_Price]]</f>
        <v>5613.17</v>
      </c>
      <c r="N965" s="3">
        <v>3</v>
      </c>
      <c r="O965" s="3">
        <f>Data[[#This Row],[Total_Price]]*(1-Data[[#This Row],[Discount]]/100)</f>
        <v>5444.7749000000003</v>
      </c>
      <c r="P965" t="s">
        <v>72</v>
      </c>
      <c r="Q965" t="s">
        <v>21</v>
      </c>
      <c r="R965">
        <v>3</v>
      </c>
      <c r="S965">
        <v>3</v>
      </c>
      <c r="T965" s="2">
        <f>SUMIF(Q:Q,Data[[#This Row],[Order_Status]],O:O)</f>
        <v>40477276.296199858</v>
      </c>
    </row>
    <row r="966" spans="1:20" x14ac:dyDescent="0.3">
      <c r="A966" s="3">
        <v>500965</v>
      </c>
      <c r="B966" s="3">
        <v>10344</v>
      </c>
      <c r="C966" s="1">
        <v>45833</v>
      </c>
      <c r="D966" s="3">
        <v>28</v>
      </c>
      <c r="E966" t="s">
        <v>15</v>
      </c>
      <c r="F966" t="s">
        <v>67</v>
      </c>
      <c r="G966" t="s">
        <v>235</v>
      </c>
      <c r="H966" t="s">
        <v>17</v>
      </c>
      <c r="I966" t="s">
        <v>74</v>
      </c>
      <c r="J966" t="s">
        <v>178</v>
      </c>
      <c r="K966">
        <v>1</v>
      </c>
      <c r="L966" s="3">
        <v>288.87</v>
      </c>
      <c r="M966" s="3">
        <f>Data[[#This Row],[Quantity]]*Data[[#This Row],[Unit_Price]]</f>
        <v>288.87</v>
      </c>
      <c r="N966" s="3">
        <v>24</v>
      </c>
      <c r="O966" s="3">
        <f>Data[[#This Row],[Total_Price]]*(1-Data[[#This Row],[Discount]]/100)</f>
        <v>219.5412</v>
      </c>
      <c r="P966" t="s">
        <v>51</v>
      </c>
      <c r="Q966" t="s">
        <v>21</v>
      </c>
      <c r="R966">
        <v>1</v>
      </c>
      <c r="S966">
        <v>4</v>
      </c>
      <c r="T966" s="2">
        <f>SUMIF(Q:Q,Data[[#This Row],[Order_Status]],O:O)</f>
        <v>40477276.296199858</v>
      </c>
    </row>
    <row r="967" spans="1:20" x14ac:dyDescent="0.3">
      <c r="A967" s="3">
        <v>500966</v>
      </c>
      <c r="B967" s="3">
        <v>10109</v>
      </c>
      <c r="C967" s="1">
        <v>45948</v>
      </c>
      <c r="D967" s="3">
        <v>37</v>
      </c>
      <c r="E967" t="s">
        <v>15</v>
      </c>
      <c r="F967" t="s">
        <v>52</v>
      </c>
      <c r="G967" t="s">
        <v>240</v>
      </c>
      <c r="H967" t="s">
        <v>30</v>
      </c>
      <c r="I967" t="s">
        <v>46</v>
      </c>
      <c r="J967" t="s">
        <v>140</v>
      </c>
      <c r="K967">
        <v>2</v>
      </c>
      <c r="L967" s="3">
        <v>28219.43</v>
      </c>
      <c r="M967" s="3">
        <f>Data[[#This Row],[Quantity]]*Data[[#This Row],[Unit_Price]]</f>
        <v>56438.86</v>
      </c>
      <c r="N967" s="3">
        <v>4</v>
      </c>
      <c r="O967" s="3">
        <f>Data[[#This Row],[Total_Price]]*(1-Data[[#This Row],[Discount]]/100)</f>
        <v>54181.3056</v>
      </c>
      <c r="P967" t="s">
        <v>33</v>
      </c>
      <c r="Q967" t="s">
        <v>21</v>
      </c>
      <c r="R967">
        <v>5</v>
      </c>
      <c r="S967">
        <v>1</v>
      </c>
      <c r="T967" s="2">
        <f>SUMIF(Q:Q,Data[[#This Row],[Order_Status]],O:O)</f>
        <v>40477276.296199858</v>
      </c>
    </row>
    <row r="968" spans="1:20" x14ac:dyDescent="0.3">
      <c r="A968" s="3">
        <v>500967</v>
      </c>
      <c r="B968" s="3">
        <v>10634</v>
      </c>
      <c r="C968" s="1">
        <v>45988</v>
      </c>
      <c r="D968" s="3">
        <v>29</v>
      </c>
      <c r="E968" t="s">
        <v>15</v>
      </c>
      <c r="F968" t="s">
        <v>45</v>
      </c>
      <c r="G968" t="s">
        <v>243</v>
      </c>
      <c r="H968" t="s">
        <v>30</v>
      </c>
      <c r="I968" t="s">
        <v>76</v>
      </c>
      <c r="J968" t="s">
        <v>144</v>
      </c>
      <c r="K968">
        <v>1</v>
      </c>
      <c r="L968" s="3">
        <v>60133.1</v>
      </c>
      <c r="M968" s="3">
        <f>Data[[#This Row],[Quantity]]*Data[[#This Row],[Unit_Price]]</f>
        <v>60133.1</v>
      </c>
      <c r="N968" s="3">
        <v>23</v>
      </c>
      <c r="O968" s="3">
        <f>Data[[#This Row],[Total_Price]]*(1-Data[[#This Row],[Discount]]/100)</f>
        <v>46302.487000000001</v>
      </c>
      <c r="P968" t="s">
        <v>33</v>
      </c>
      <c r="Q968" t="s">
        <v>21</v>
      </c>
      <c r="R968">
        <v>5</v>
      </c>
      <c r="S968">
        <v>2</v>
      </c>
      <c r="T968" s="2">
        <f>SUMIF(Q:Q,Data[[#This Row],[Order_Status]],O:O)</f>
        <v>40477276.296199858</v>
      </c>
    </row>
    <row r="969" spans="1:20" x14ac:dyDescent="0.3">
      <c r="A969" s="3">
        <v>500968</v>
      </c>
      <c r="B969" s="3">
        <v>10592</v>
      </c>
      <c r="C969" s="1">
        <v>45708</v>
      </c>
      <c r="D969" s="3">
        <v>29</v>
      </c>
      <c r="E969" t="s">
        <v>15</v>
      </c>
      <c r="F969" t="s">
        <v>45</v>
      </c>
      <c r="G969" t="s">
        <v>243</v>
      </c>
      <c r="H969" t="s">
        <v>35</v>
      </c>
      <c r="I969" t="s">
        <v>36</v>
      </c>
      <c r="J969" t="s">
        <v>182</v>
      </c>
      <c r="K969">
        <v>4</v>
      </c>
      <c r="L969" s="3">
        <v>1825.09</v>
      </c>
      <c r="M969" s="3">
        <f>Data[[#This Row],[Quantity]]*Data[[#This Row],[Unit_Price]]</f>
        <v>7300.36</v>
      </c>
      <c r="N969" s="3">
        <v>9</v>
      </c>
      <c r="O969" s="3">
        <f>Data[[#This Row],[Total_Price]]*(1-Data[[#This Row],[Discount]]/100)</f>
        <v>6643.3275999999996</v>
      </c>
      <c r="P969" t="s">
        <v>72</v>
      </c>
      <c r="Q969" t="s">
        <v>21</v>
      </c>
      <c r="R969">
        <v>3</v>
      </c>
      <c r="S969">
        <v>4</v>
      </c>
      <c r="T969" s="2">
        <f>SUMIF(Q:Q,Data[[#This Row],[Order_Status]],O:O)</f>
        <v>40477276.296199858</v>
      </c>
    </row>
    <row r="970" spans="1:20" x14ac:dyDescent="0.3">
      <c r="A970" s="3">
        <v>500969</v>
      </c>
      <c r="B970" s="3">
        <v>11237</v>
      </c>
      <c r="C970" s="1">
        <v>46000</v>
      </c>
      <c r="D970" s="3">
        <v>52</v>
      </c>
      <c r="E970" t="s">
        <v>26</v>
      </c>
      <c r="F970" t="s">
        <v>93</v>
      </c>
      <c r="G970" t="s">
        <v>232</v>
      </c>
      <c r="H970" t="s">
        <v>17</v>
      </c>
      <c r="I970" t="s">
        <v>62</v>
      </c>
      <c r="J970" t="s">
        <v>194</v>
      </c>
      <c r="K970">
        <v>1</v>
      </c>
      <c r="L970" s="3">
        <v>195.29</v>
      </c>
      <c r="M970" s="3">
        <f>Data[[#This Row],[Quantity]]*Data[[#This Row],[Unit_Price]]</f>
        <v>195.29</v>
      </c>
      <c r="N970" s="3">
        <v>8</v>
      </c>
      <c r="O970" s="3">
        <f>Data[[#This Row],[Total_Price]]*(1-Data[[#This Row],[Discount]]/100)</f>
        <v>179.66679999999999</v>
      </c>
      <c r="P970" t="s">
        <v>20</v>
      </c>
      <c r="Q970" t="s">
        <v>21</v>
      </c>
      <c r="R970">
        <v>4</v>
      </c>
      <c r="S970">
        <v>3</v>
      </c>
      <c r="T970" s="2">
        <f>SUMIF(Q:Q,Data[[#This Row],[Order_Status]],O:O)</f>
        <v>40477276.296199858</v>
      </c>
    </row>
    <row r="971" spans="1:20" x14ac:dyDescent="0.3">
      <c r="A971" s="3">
        <v>500970</v>
      </c>
      <c r="B971" s="3">
        <v>11230</v>
      </c>
      <c r="C971" s="1">
        <v>45943</v>
      </c>
      <c r="D971" s="3">
        <v>58</v>
      </c>
      <c r="E971" t="s">
        <v>15</v>
      </c>
      <c r="F971" t="s">
        <v>102</v>
      </c>
      <c r="G971" t="s">
        <v>245</v>
      </c>
      <c r="H971" t="s">
        <v>30</v>
      </c>
      <c r="I971" t="s">
        <v>39</v>
      </c>
      <c r="J971" t="s">
        <v>96</v>
      </c>
      <c r="K971">
        <v>1</v>
      </c>
      <c r="L971" s="3">
        <v>5643.84</v>
      </c>
      <c r="M971" s="3">
        <f>Data[[#This Row],[Quantity]]*Data[[#This Row],[Unit_Price]]</f>
        <v>5643.84</v>
      </c>
      <c r="N971" s="3">
        <v>22</v>
      </c>
      <c r="O971" s="3">
        <f>Data[[#This Row],[Total_Price]]*(1-Data[[#This Row],[Discount]]/100)</f>
        <v>4402.1952000000001</v>
      </c>
      <c r="P971" t="s">
        <v>33</v>
      </c>
      <c r="Q971" t="s">
        <v>21</v>
      </c>
      <c r="R971">
        <v>3</v>
      </c>
      <c r="S971">
        <v>3</v>
      </c>
      <c r="T971" s="2">
        <f>SUMIF(Q:Q,Data[[#This Row],[Order_Status]],O:O)</f>
        <v>40477276.296199858</v>
      </c>
    </row>
    <row r="972" spans="1:20" x14ac:dyDescent="0.3">
      <c r="A972" s="3">
        <v>500971</v>
      </c>
      <c r="B972" s="3">
        <v>10170</v>
      </c>
      <c r="C972" s="1">
        <v>45980</v>
      </c>
      <c r="D972" s="3">
        <v>26</v>
      </c>
      <c r="E972" t="s">
        <v>15</v>
      </c>
      <c r="F972" t="s">
        <v>157</v>
      </c>
      <c r="G972" t="s">
        <v>237</v>
      </c>
      <c r="H972" t="s">
        <v>83</v>
      </c>
      <c r="I972" t="s">
        <v>70</v>
      </c>
      <c r="J972" t="s">
        <v>84</v>
      </c>
      <c r="K972">
        <v>1</v>
      </c>
      <c r="L972" s="3">
        <v>8473.42</v>
      </c>
      <c r="M972" s="3">
        <f>Data[[#This Row],[Quantity]]*Data[[#This Row],[Unit_Price]]</f>
        <v>8473.42</v>
      </c>
      <c r="N972" s="3">
        <v>7</v>
      </c>
      <c r="O972" s="3">
        <f>Data[[#This Row],[Total_Price]]*(1-Data[[#This Row],[Discount]]/100)</f>
        <v>7880.2805999999991</v>
      </c>
      <c r="P972" t="s">
        <v>20</v>
      </c>
      <c r="Q972" t="s">
        <v>21</v>
      </c>
      <c r="R972">
        <v>5</v>
      </c>
      <c r="S972">
        <v>2</v>
      </c>
      <c r="T972" s="2">
        <f>SUMIF(Q:Q,Data[[#This Row],[Order_Status]],O:O)</f>
        <v>40477276.296199858</v>
      </c>
    </row>
    <row r="973" spans="1:20" x14ac:dyDescent="0.3">
      <c r="A973" s="3">
        <v>500972</v>
      </c>
      <c r="B973" s="3">
        <v>10268</v>
      </c>
      <c r="C973" s="1">
        <v>46254</v>
      </c>
      <c r="D973" s="3">
        <v>18</v>
      </c>
      <c r="E973" t="s">
        <v>26</v>
      </c>
      <c r="F973" t="s">
        <v>73</v>
      </c>
      <c r="G973" t="s">
        <v>229</v>
      </c>
      <c r="H973" t="s">
        <v>23</v>
      </c>
      <c r="I973" t="s">
        <v>59</v>
      </c>
      <c r="J973" t="s">
        <v>95</v>
      </c>
      <c r="K973">
        <v>2</v>
      </c>
      <c r="L973" s="3">
        <v>1238.8800000000001</v>
      </c>
      <c r="M973" s="3">
        <f>Data[[#This Row],[Quantity]]*Data[[#This Row],[Unit_Price]]</f>
        <v>2477.7600000000002</v>
      </c>
      <c r="N973" s="3">
        <v>25</v>
      </c>
      <c r="O973" s="3">
        <f>Data[[#This Row],[Total_Price]]*(1-Data[[#This Row],[Discount]]/100)</f>
        <v>1858.3200000000002</v>
      </c>
      <c r="P973" t="s">
        <v>81</v>
      </c>
      <c r="Q973" t="s">
        <v>21</v>
      </c>
      <c r="R973">
        <v>2</v>
      </c>
      <c r="S973">
        <v>2</v>
      </c>
      <c r="T973" s="2">
        <f>SUMIF(Q:Q,Data[[#This Row],[Order_Status]],O:O)</f>
        <v>40477276.296199858</v>
      </c>
    </row>
    <row r="974" spans="1:20" x14ac:dyDescent="0.3">
      <c r="A974" s="3">
        <v>500973</v>
      </c>
      <c r="B974" s="3">
        <v>10133</v>
      </c>
      <c r="C974" s="1">
        <v>46160</v>
      </c>
      <c r="D974" s="3">
        <v>22</v>
      </c>
      <c r="E974" t="s">
        <v>15</v>
      </c>
      <c r="F974" t="s">
        <v>16</v>
      </c>
      <c r="G974" t="s">
        <v>228</v>
      </c>
      <c r="H974" t="s">
        <v>48</v>
      </c>
      <c r="I974" t="s">
        <v>79</v>
      </c>
      <c r="J974" t="s">
        <v>158</v>
      </c>
      <c r="K974">
        <v>1</v>
      </c>
      <c r="L974" s="3">
        <v>504.1</v>
      </c>
      <c r="M974" s="3">
        <f>Data[[#This Row],[Quantity]]*Data[[#This Row],[Unit_Price]]</f>
        <v>504.1</v>
      </c>
      <c r="N974" s="3">
        <v>28</v>
      </c>
      <c r="O974" s="3">
        <f>Data[[#This Row],[Total_Price]]*(1-Data[[#This Row],[Discount]]/100)</f>
        <v>362.952</v>
      </c>
      <c r="P974" t="s">
        <v>81</v>
      </c>
      <c r="Q974" t="s">
        <v>21</v>
      </c>
      <c r="R974">
        <v>4</v>
      </c>
      <c r="S974">
        <v>5</v>
      </c>
      <c r="T974" s="2">
        <f>SUMIF(Q:Q,Data[[#This Row],[Order_Status]],O:O)</f>
        <v>40477276.296199858</v>
      </c>
    </row>
    <row r="975" spans="1:20" x14ac:dyDescent="0.3">
      <c r="A975" s="3">
        <v>500974</v>
      </c>
      <c r="B975" s="3">
        <v>11186</v>
      </c>
      <c r="C975" s="1">
        <v>45958</v>
      </c>
      <c r="D975" s="3">
        <v>44</v>
      </c>
      <c r="E975" t="s">
        <v>26</v>
      </c>
      <c r="F975" t="s">
        <v>110</v>
      </c>
      <c r="G975" t="s">
        <v>229</v>
      </c>
      <c r="H975" t="s">
        <v>83</v>
      </c>
      <c r="I975" t="s">
        <v>132</v>
      </c>
      <c r="J975" t="s">
        <v>137</v>
      </c>
      <c r="K975">
        <v>1</v>
      </c>
      <c r="L975" s="3">
        <v>2199.52</v>
      </c>
      <c r="M975" s="3">
        <f>Data[[#This Row],[Quantity]]*Data[[#This Row],[Unit_Price]]</f>
        <v>2199.52</v>
      </c>
      <c r="N975" s="3">
        <v>28</v>
      </c>
      <c r="O975" s="3">
        <f>Data[[#This Row],[Total_Price]]*(1-Data[[#This Row],[Discount]]/100)</f>
        <v>1583.6543999999999</v>
      </c>
      <c r="P975" t="s">
        <v>20</v>
      </c>
      <c r="Q975" t="s">
        <v>21</v>
      </c>
      <c r="R975">
        <v>5</v>
      </c>
      <c r="S975">
        <v>1</v>
      </c>
      <c r="T975" s="2">
        <f>SUMIF(Q:Q,Data[[#This Row],[Order_Status]],O:O)</f>
        <v>40477276.296199858</v>
      </c>
    </row>
    <row r="976" spans="1:20" x14ac:dyDescent="0.3">
      <c r="A976" s="3">
        <v>500975</v>
      </c>
      <c r="B976" s="3">
        <v>11061</v>
      </c>
      <c r="C976" s="1">
        <v>45764</v>
      </c>
      <c r="D976" s="3">
        <v>42</v>
      </c>
      <c r="E976" t="s">
        <v>26</v>
      </c>
      <c r="F976" t="s">
        <v>157</v>
      </c>
      <c r="G976" t="s">
        <v>237</v>
      </c>
      <c r="H976" t="s">
        <v>83</v>
      </c>
      <c r="I976" t="s">
        <v>162</v>
      </c>
      <c r="J976" t="s">
        <v>197</v>
      </c>
      <c r="K976">
        <v>1</v>
      </c>
      <c r="L976" s="3">
        <v>311.02999999999997</v>
      </c>
      <c r="M976" s="3">
        <f>Data[[#This Row],[Quantity]]*Data[[#This Row],[Unit_Price]]</f>
        <v>311.02999999999997</v>
      </c>
      <c r="N976" s="3">
        <v>13</v>
      </c>
      <c r="O976" s="3">
        <f>Data[[#This Row],[Total_Price]]*(1-Data[[#This Row],[Discount]]/100)</f>
        <v>270.59609999999998</v>
      </c>
      <c r="P976" t="s">
        <v>41</v>
      </c>
      <c r="Q976" t="s">
        <v>21</v>
      </c>
      <c r="R976">
        <v>3</v>
      </c>
      <c r="S976">
        <v>2</v>
      </c>
      <c r="T976" s="2">
        <f>SUMIF(Q:Q,Data[[#This Row],[Order_Status]],O:O)</f>
        <v>40477276.296199858</v>
      </c>
    </row>
    <row r="977" spans="1:20" x14ac:dyDescent="0.3">
      <c r="A977" s="3">
        <v>500976</v>
      </c>
      <c r="B977" s="3">
        <v>11417</v>
      </c>
      <c r="C977" s="1">
        <v>45918</v>
      </c>
      <c r="D977" s="3">
        <v>35</v>
      </c>
      <c r="E977" t="s">
        <v>15</v>
      </c>
      <c r="F977" t="s">
        <v>93</v>
      </c>
      <c r="G977" t="s">
        <v>232</v>
      </c>
      <c r="H977" t="s">
        <v>48</v>
      </c>
      <c r="I977" t="s">
        <v>49</v>
      </c>
      <c r="J977" t="s">
        <v>50</v>
      </c>
      <c r="K977">
        <v>1</v>
      </c>
      <c r="L977" s="3">
        <v>495.72</v>
      </c>
      <c r="M977" s="3">
        <f>Data[[#This Row],[Quantity]]*Data[[#This Row],[Unit_Price]]</f>
        <v>495.72</v>
      </c>
      <c r="N977" s="3">
        <v>17</v>
      </c>
      <c r="O977" s="3">
        <f>Data[[#This Row],[Total_Price]]*(1-Data[[#This Row],[Discount]]/100)</f>
        <v>411.44760000000002</v>
      </c>
      <c r="P977" t="s">
        <v>51</v>
      </c>
      <c r="Q977" t="s">
        <v>66</v>
      </c>
      <c r="R977">
        <v>1</v>
      </c>
      <c r="S977">
        <v>0</v>
      </c>
      <c r="T977" s="2">
        <f>SUMIF(Q:Q,Data[[#This Row],[Order_Status]],O:O)</f>
        <v>3077928.2320000008</v>
      </c>
    </row>
    <row r="978" spans="1:20" x14ac:dyDescent="0.3">
      <c r="A978" s="3">
        <v>500977</v>
      </c>
      <c r="B978" s="3">
        <v>11155</v>
      </c>
      <c r="C978" s="1">
        <v>46136</v>
      </c>
      <c r="D978" s="3">
        <v>52</v>
      </c>
      <c r="E978" t="s">
        <v>26</v>
      </c>
      <c r="F978" t="s">
        <v>78</v>
      </c>
      <c r="G978" t="s">
        <v>242</v>
      </c>
      <c r="H978" t="s">
        <v>30</v>
      </c>
      <c r="I978" t="s">
        <v>46</v>
      </c>
      <c r="J978" t="s">
        <v>126</v>
      </c>
      <c r="K978">
        <v>4</v>
      </c>
      <c r="L978" s="3">
        <v>26219</v>
      </c>
      <c r="M978" s="3">
        <f>Data[[#This Row],[Quantity]]*Data[[#This Row],[Unit_Price]]</f>
        <v>104876</v>
      </c>
      <c r="N978" s="3">
        <v>3</v>
      </c>
      <c r="O978" s="3">
        <f>Data[[#This Row],[Total_Price]]*(1-Data[[#This Row],[Discount]]/100)</f>
        <v>101729.72</v>
      </c>
      <c r="P978" t="s">
        <v>81</v>
      </c>
      <c r="Q978" t="s">
        <v>21</v>
      </c>
      <c r="R978">
        <v>3</v>
      </c>
      <c r="S978">
        <v>5</v>
      </c>
      <c r="T978" s="2">
        <f>SUMIF(Q:Q,Data[[#This Row],[Order_Status]],O:O)</f>
        <v>40477276.296199858</v>
      </c>
    </row>
    <row r="979" spans="1:20" x14ac:dyDescent="0.3">
      <c r="A979" s="3">
        <v>500978</v>
      </c>
      <c r="B979" s="3">
        <v>10446</v>
      </c>
      <c r="C979" s="1">
        <v>45771</v>
      </c>
      <c r="D979" s="3">
        <v>41</v>
      </c>
      <c r="E979" t="s">
        <v>15</v>
      </c>
      <c r="F979" t="s">
        <v>67</v>
      </c>
      <c r="G979" t="s">
        <v>235</v>
      </c>
      <c r="H979" t="s">
        <v>23</v>
      </c>
      <c r="I979" t="s">
        <v>70</v>
      </c>
      <c r="J979" t="s">
        <v>71</v>
      </c>
      <c r="K979">
        <v>1</v>
      </c>
      <c r="L979" s="3">
        <v>1439.66</v>
      </c>
      <c r="M979" s="3">
        <f>Data[[#This Row],[Quantity]]*Data[[#This Row],[Unit_Price]]</f>
        <v>1439.66</v>
      </c>
      <c r="N979" s="3">
        <v>17</v>
      </c>
      <c r="O979" s="3">
        <f>Data[[#This Row],[Total_Price]]*(1-Data[[#This Row],[Discount]]/100)</f>
        <v>1194.9177999999999</v>
      </c>
      <c r="P979" t="s">
        <v>72</v>
      </c>
      <c r="Q979" t="s">
        <v>21</v>
      </c>
      <c r="R979">
        <v>5</v>
      </c>
      <c r="S979">
        <v>5</v>
      </c>
      <c r="T979" s="2">
        <f>SUMIF(Q:Q,Data[[#This Row],[Order_Status]],O:O)</f>
        <v>40477276.296199858</v>
      </c>
    </row>
    <row r="980" spans="1:20" x14ac:dyDescent="0.3">
      <c r="A980" s="3">
        <v>500979</v>
      </c>
      <c r="B980" s="3">
        <v>10044</v>
      </c>
      <c r="C980" s="1">
        <v>46127</v>
      </c>
      <c r="D980" s="3">
        <v>31</v>
      </c>
      <c r="E980" t="s">
        <v>26</v>
      </c>
      <c r="F980" t="s">
        <v>22</v>
      </c>
      <c r="G980" t="s">
        <v>238</v>
      </c>
      <c r="H980" t="s">
        <v>35</v>
      </c>
      <c r="I980" t="s">
        <v>36</v>
      </c>
      <c r="J980" t="s">
        <v>37</v>
      </c>
      <c r="K980">
        <v>1</v>
      </c>
      <c r="L980" s="3">
        <v>3238.72</v>
      </c>
      <c r="M980" s="3">
        <f>Data[[#This Row],[Quantity]]*Data[[#This Row],[Unit_Price]]</f>
        <v>3238.72</v>
      </c>
      <c r="N980" s="3">
        <v>14</v>
      </c>
      <c r="O980" s="3">
        <f>Data[[#This Row],[Total_Price]]*(1-Data[[#This Row],[Discount]]/100)</f>
        <v>2785.2991999999999</v>
      </c>
      <c r="P980" t="s">
        <v>41</v>
      </c>
      <c r="Q980" t="s">
        <v>21</v>
      </c>
      <c r="R980">
        <v>5</v>
      </c>
      <c r="S980">
        <v>4</v>
      </c>
      <c r="T980" s="2">
        <f>SUMIF(Q:Q,Data[[#This Row],[Order_Status]],O:O)</f>
        <v>40477276.296199858</v>
      </c>
    </row>
    <row r="981" spans="1:20" x14ac:dyDescent="0.3">
      <c r="A981" s="3">
        <v>500980</v>
      </c>
      <c r="B981" s="3">
        <v>11328</v>
      </c>
      <c r="C981" s="1">
        <v>46055</v>
      </c>
      <c r="D981" s="3">
        <v>32</v>
      </c>
      <c r="E981" t="s">
        <v>26</v>
      </c>
      <c r="F981" t="s">
        <v>93</v>
      </c>
      <c r="G981" t="s">
        <v>232</v>
      </c>
      <c r="H981" t="s">
        <v>35</v>
      </c>
      <c r="I981" t="s">
        <v>36</v>
      </c>
      <c r="J981" t="s">
        <v>177</v>
      </c>
      <c r="K981">
        <v>1</v>
      </c>
      <c r="L981" s="3">
        <v>7115</v>
      </c>
      <c r="M981" s="3">
        <f>Data[[#This Row],[Quantity]]*Data[[#This Row],[Unit_Price]]</f>
        <v>7115</v>
      </c>
      <c r="N981" s="3">
        <v>10</v>
      </c>
      <c r="O981" s="3">
        <f>Data[[#This Row],[Total_Price]]*(1-Data[[#This Row],[Discount]]/100)</f>
        <v>6403.5</v>
      </c>
      <c r="P981" t="s">
        <v>51</v>
      </c>
      <c r="Q981" t="s">
        <v>21</v>
      </c>
      <c r="R981">
        <v>5</v>
      </c>
      <c r="S981">
        <v>6</v>
      </c>
      <c r="T981" s="2">
        <f>SUMIF(Q:Q,Data[[#This Row],[Order_Status]],O:O)</f>
        <v>40477276.296199858</v>
      </c>
    </row>
    <row r="982" spans="1:20" x14ac:dyDescent="0.3">
      <c r="A982" s="3">
        <v>500981</v>
      </c>
      <c r="B982" s="3">
        <v>10135</v>
      </c>
      <c r="C982" s="1">
        <v>45911</v>
      </c>
      <c r="D982" s="3">
        <v>24</v>
      </c>
      <c r="E982" t="s">
        <v>15</v>
      </c>
      <c r="F982" t="s">
        <v>42</v>
      </c>
      <c r="G982" t="s">
        <v>230</v>
      </c>
      <c r="H982" t="s">
        <v>23</v>
      </c>
      <c r="I982" t="s">
        <v>24</v>
      </c>
      <c r="J982" t="s">
        <v>25</v>
      </c>
      <c r="K982">
        <v>1</v>
      </c>
      <c r="L982" s="3">
        <v>1763.48</v>
      </c>
      <c r="M982" s="3">
        <f>Data[[#This Row],[Quantity]]*Data[[#This Row],[Unit_Price]]</f>
        <v>1763.48</v>
      </c>
      <c r="N982" s="3">
        <v>23</v>
      </c>
      <c r="O982" s="3">
        <f>Data[[#This Row],[Total_Price]]*(1-Data[[#This Row],[Discount]]/100)</f>
        <v>1357.8796</v>
      </c>
      <c r="P982" t="s">
        <v>51</v>
      </c>
      <c r="Q982" t="s">
        <v>21</v>
      </c>
      <c r="R982">
        <v>5</v>
      </c>
      <c r="S982">
        <v>4</v>
      </c>
      <c r="T982" s="2">
        <f>SUMIF(Q:Q,Data[[#This Row],[Order_Status]],O:O)</f>
        <v>40477276.296199858</v>
      </c>
    </row>
    <row r="983" spans="1:20" x14ac:dyDescent="0.3">
      <c r="A983" s="3">
        <v>500982</v>
      </c>
      <c r="B983" s="3">
        <v>11314</v>
      </c>
      <c r="C983" s="1">
        <v>45766</v>
      </c>
      <c r="D983" s="3">
        <v>40</v>
      </c>
      <c r="E983" t="s">
        <v>15</v>
      </c>
      <c r="F983" t="s">
        <v>27</v>
      </c>
      <c r="G983" t="s">
        <v>230</v>
      </c>
      <c r="H983" t="s">
        <v>48</v>
      </c>
      <c r="I983" t="s">
        <v>98</v>
      </c>
      <c r="J983" t="s">
        <v>172</v>
      </c>
      <c r="K983">
        <v>1</v>
      </c>
      <c r="L983" s="3">
        <v>290.27999999999997</v>
      </c>
      <c r="M983" s="3">
        <f>Data[[#This Row],[Quantity]]*Data[[#This Row],[Unit_Price]]</f>
        <v>290.27999999999997</v>
      </c>
      <c r="N983" s="3">
        <v>18</v>
      </c>
      <c r="O983" s="3">
        <f>Data[[#This Row],[Total_Price]]*(1-Data[[#This Row],[Discount]]/100)</f>
        <v>238.02959999999999</v>
      </c>
      <c r="P983" t="s">
        <v>20</v>
      </c>
      <c r="Q983" t="s">
        <v>21</v>
      </c>
      <c r="R983">
        <v>5</v>
      </c>
      <c r="S983">
        <v>1</v>
      </c>
      <c r="T983" s="2">
        <f>SUMIF(Q:Q,Data[[#This Row],[Order_Status]],O:O)</f>
        <v>40477276.296199858</v>
      </c>
    </row>
    <row r="984" spans="1:20" x14ac:dyDescent="0.3">
      <c r="A984" s="3">
        <v>500983</v>
      </c>
      <c r="B984" s="3">
        <v>11258</v>
      </c>
      <c r="C984" s="1">
        <v>46018</v>
      </c>
      <c r="D984" s="3">
        <v>39</v>
      </c>
      <c r="E984" t="s">
        <v>26</v>
      </c>
      <c r="F984" t="s">
        <v>22</v>
      </c>
      <c r="G984" t="s">
        <v>238</v>
      </c>
      <c r="H984" t="s">
        <v>23</v>
      </c>
      <c r="I984" t="s">
        <v>70</v>
      </c>
      <c r="J984" t="s">
        <v>71</v>
      </c>
      <c r="K984">
        <v>5</v>
      </c>
      <c r="L984" s="3">
        <v>1435.88</v>
      </c>
      <c r="M984" s="3">
        <f>Data[[#This Row],[Quantity]]*Data[[#This Row],[Unit_Price]]</f>
        <v>7179.4000000000005</v>
      </c>
      <c r="N984" s="3">
        <v>28</v>
      </c>
      <c r="O984" s="3">
        <f>Data[[#This Row],[Total_Price]]*(1-Data[[#This Row],[Discount]]/100)</f>
        <v>5169.1680000000006</v>
      </c>
      <c r="P984" t="s">
        <v>51</v>
      </c>
      <c r="Q984" t="s">
        <v>21</v>
      </c>
      <c r="R984">
        <v>5</v>
      </c>
      <c r="S984">
        <v>2</v>
      </c>
      <c r="T984" s="2">
        <f>SUMIF(Q:Q,Data[[#This Row],[Order_Status]],O:O)</f>
        <v>40477276.296199858</v>
      </c>
    </row>
    <row r="985" spans="1:20" x14ac:dyDescent="0.3">
      <c r="A985" s="3">
        <v>500984</v>
      </c>
      <c r="B985" s="3">
        <v>10452</v>
      </c>
      <c r="C985" s="1">
        <v>46070</v>
      </c>
      <c r="D985" s="3">
        <v>45</v>
      </c>
      <c r="E985" t="s">
        <v>26</v>
      </c>
      <c r="F985" t="s">
        <v>145</v>
      </c>
      <c r="G985" t="s">
        <v>243</v>
      </c>
      <c r="H985" t="s">
        <v>83</v>
      </c>
      <c r="I985" t="s">
        <v>70</v>
      </c>
      <c r="J985" t="s">
        <v>120</v>
      </c>
      <c r="K985">
        <v>1</v>
      </c>
      <c r="L985" s="3">
        <v>594.20000000000005</v>
      </c>
      <c r="M985" s="3">
        <f>Data[[#This Row],[Quantity]]*Data[[#This Row],[Unit_Price]]</f>
        <v>594.20000000000005</v>
      </c>
      <c r="N985" s="3">
        <v>8</v>
      </c>
      <c r="O985" s="3">
        <f>Data[[#This Row],[Total_Price]]*(1-Data[[#This Row],[Discount]]/100)</f>
        <v>546.6640000000001</v>
      </c>
      <c r="P985" t="s">
        <v>33</v>
      </c>
      <c r="Q985" t="s">
        <v>21</v>
      </c>
      <c r="R985">
        <v>3</v>
      </c>
      <c r="S985">
        <v>2</v>
      </c>
      <c r="T985" s="2">
        <f>SUMIF(Q:Q,Data[[#This Row],[Order_Status]],O:O)</f>
        <v>40477276.296199858</v>
      </c>
    </row>
    <row r="986" spans="1:20" x14ac:dyDescent="0.3">
      <c r="A986" s="3">
        <v>500985</v>
      </c>
      <c r="B986" s="3">
        <v>10139</v>
      </c>
      <c r="C986" s="1">
        <v>45760</v>
      </c>
      <c r="D986" s="3">
        <v>43</v>
      </c>
      <c r="E986" t="s">
        <v>26</v>
      </c>
      <c r="F986" t="s">
        <v>69</v>
      </c>
      <c r="G986" t="s">
        <v>228</v>
      </c>
      <c r="H986" t="s">
        <v>23</v>
      </c>
      <c r="I986" t="s">
        <v>24</v>
      </c>
      <c r="J986" t="s">
        <v>25</v>
      </c>
      <c r="K986">
        <v>1</v>
      </c>
      <c r="L986" s="3">
        <v>1880.86</v>
      </c>
      <c r="M986" s="3">
        <f>Data[[#This Row],[Quantity]]*Data[[#This Row],[Unit_Price]]</f>
        <v>1880.86</v>
      </c>
      <c r="N986" s="3">
        <v>16</v>
      </c>
      <c r="O986" s="3">
        <f>Data[[#This Row],[Total_Price]]*(1-Data[[#This Row],[Discount]]/100)</f>
        <v>1579.9223999999999</v>
      </c>
      <c r="P986" t="s">
        <v>41</v>
      </c>
      <c r="Q986" t="s">
        <v>21</v>
      </c>
      <c r="R986">
        <v>5</v>
      </c>
      <c r="S986">
        <v>5</v>
      </c>
      <c r="T986" s="2">
        <f>SUMIF(Q:Q,Data[[#This Row],[Order_Status]],O:O)</f>
        <v>40477276.296199858</v>
      </c>
    </row>
    <row r="987" spans="1:20" x14ac:dyDescent="0.3">
      <c r="A987" s="3">
        <v>500986</v>
      </c>
      <c r="B987" s="3">
        <v>11256</v>
      </c>
      <c r="C987" s="1">
        <v>46115</v>
      </c>
      <c r="D987" s="3">
        <v>21</v>
      </c>
      <c r="E987" t="s">
        <v>26</v>
      </c>
      <c r="F987" t="s">
        <v>27</v>
      </c>
      <c r="G987" t="s">
        <v>230</v>
      </c>
      <c r="H987" t="s">
        <v>83</v>
      </c>
      <c r="I987" t="s">
        <v>132</v>
      </c>
      <c r="J987" t="s">
        <v>191</v>
      </c>
      <c r="K987">
        <v>2</v>
      </c>
      <c r="L987" s="3">
        <v>3492.59</v>
      </c>
      <c r="M987" s="3">
        <f>Data[[#This Row],[Quantity]]*Data[[#This Row],[Unit_Price]]</f>
        <v>6985.18</v>
      </c>
      <c r="N987" s="3">
        <v>29</v>
      </c>
      <c r="O987" s="3">
        <f>Data[[#This Row],[Total_Price]]*(1-Data[[#This Row],[Discount]]/100)</f>
        <v>4959.4777999999997</v>
      </c>
      <c r="P987" t="s">
        <v>81</v>
      </c>
      <c r="Q987" t="s">
        <v>21</v>
      </c>
      <c r="R987">
        <v>3</v>
      </c>
      <c r="S987">
        <v>7</v>
      </c>
      <c r="T987" s="2">
        <f>SUMIF(Q:Q,Data[[#This Row],[Order_Status]],O:O)</f>
        <v>40477276.296199858</v>
      </c>
    </row>
    <row r="988" spans="1:20" x14ac:dyDescent="0.3">
      <c r="A988" s="3">
        <v>500987</v>
      </c>
      <c r="B988" s="3">
        <v>10852</v>
      </c>
      <c r="C988" s="1">
        <v>46098</v>
      </c>
      <c r="D988" s="3">
        <v>28</v>
      </c>
      <c r="E988" t="s">
        <v>15</v>
      </c>
      <c r="F988" t="s">
        <v>38</v>
      </c>
      <c r="G988" t="s">
        <v>236</v>
      </c>
      <c r="H988" t="s">
        <v>30</v>
      </c>
      <c r="I988" t="s">
        <v>39</v>
      </c>
      <c r="J988" t="s">
        <v>40</v>
      </c>
      <c r="K988">
        <v>1</v>
      </c>
      <c r="L988" s="3">
        <v>5849.72</v>
      </c>
      <c r="M988" s="3">
        <f>Data[[#This Row],[Quantity]]*Data[[#This Row],[Unit_Price]]</f>
        <v>5849.72</v>
      </c>
      <c r="N988" s="3">
        <v>18</v>
      </c>
      <c r="O988" s="3">
        <f>Data[[#This Row],[Total_Price]]*(1-Data[[#This Row],[Discount]]/100)</f>
        <v>4796.7704000000003</v>
      </c>
      <c r="P988" t="s">
        <v>33</v>
      </c>
      <c r="Q988" t="s">
        <v>44</v>
      </c>
      <c r="R988">
        <v>4</v>
      </c>
      <c r="S988">
        <v>7</v>
      </c>
      <c r="T988" s="2">
        <f>SUMIF(Q:Q,Data[[#This Row],[Order_Status]],O:O)</f>
        <v>1813400.6490999996</v>
      </c>
    </row>
    <row r="989" spans="1:20" x14ac:dyDescent="0.3">
      <c r="A989" s="3">
        <v>500988</v>
      </c>
      <c r="B989" s="3">
        <v>10744</v>
      </c>
      <c r="C989" s="1">
        <v>45755</v>
      </c>
      <c r="D989" s="3">
        <v>34</v>
      </c>
      <c r="E989" t="s">
        <v>15</v>
      </c>
      <c r="F989" t="s">
        <v>38</v>
      </c>
      <c r="G989" t="s">
        <v>236</v>
      </c>
      <c r="H989" t="s">
        <v>17</v>
      </c>
      <c r="I989" t="s">
        <v>62</v>
      </c>
      <c r="J989" t="s">
        <v>101</v>
      </c>
      <c r="K989">
        <v>3</v>
      </c>
      <c r="L989" s="3">
        <v>149.63999999999999</v>
      </c>
      <c r="M989" s="3">
        <f>Data[[#This Row],[Quantity]]*Data[[#This Row],[Unit_Price]]</f>
        <v>448.91999999999996</v>
      </c>
      <c r="N989" s="3">
        <v>11</v>
      </c>
      <c r="O989" s="3">
        <f>Data[[#This Row],[Total_Price]]*(1-Data[[#This Row],[Discount]]/100)</f>
        <v>399.53879999999998</v>
      </c>
      <c r="P989" t="s">
        <v>33</v>
      </c>
      <c r="Q989" t="s">
        <v>21</v>
      </c>
      <c r="R989">
        <v>5</v>
      </c>
      <c r="S989">
        <v>3</v>
      </c>
      <c r="T989" s="2">
        <f>SUMIF(Q:Q,Data[[#This Row],[Order_Status]],O:O)</f>
        <v>40477276.296199858</v>
      </c>
    </row>
    <row r="990" spans="1:20" x14ac:dyDescent="0.3">
      <c r="A990" s="3">
        <v>500989</v>
      </c>
      <c r="B990" s="3">
        <v>10060</v>
      </c>
      <c r="C990" s="1">
        <v>45688</v>
      </c>
      <c r="D990" s="3">
        <v>45</v>
      </c>
      <c r="E990" t="s">
        <v>26</v>
      </c>
      <c r="F990" t="s">
        <v>22</v>
      </c>
      <c r="G990" t="s">
        <v>238</v>
      </c>
      <c r="H990" t="s">
        <v>30</v>
      </c>
      <c r="I990" t="s">
        <v>39</v>
      </c>
      <c r="J990" t="s">
        <v>96</v>
      </c>
      <c r="K990">
        <v>1</v>
      </c>
      <c r="L990" s="3">
        <v>5475.49</v>
      </c>
      <c r="M990" s="3">
        <f>Data[[#This Row],[Quantity]]*Data[[#This Row],[Unit_Price]]</f>
        <v>5475.49</v>
      </c>
      <c r="N990" s="3">
        <v>13</v>
      </c>
      <c r="O990" s="3">
        <f>Data[[#This Row],[Total_Price]]*(1-Data[[#This Row],[Discount]]/100)</f>
        <v>4763.6763000000001</v>
      </c>
      <c r="P990" t="s">
        <v>33</v>
      </c>
      <c r="Q990" t="s">
        <v>21</v>
      </c>
      <c r="R990">
        <v>5</v>
      </c>
      <c r="S990">
        <v>2</v>
      </c>
      <c r="T990" s="2">
        <f>SUMIF(Q:Q,Data[[#This Row],[Order_Status]],O:O)</f>
        <v>40477276.296199858</v>
      </c>
    </row>
    <row r="991" spans="1:20" x14ac:dyDescent="0.3">
      <c r="A991" s="3">
        <v>500990</v>
      </c>
      <c r="B991" s="3">
        <v>10860</v>
      </c>
      <c r="C991" s="1">
        <v>45872</v>
      </c>
      <c r="D991" s="3">
        <v>41</v>
      </c>
      <c r="E991" t="s">
        <v>26</v>
      </c>
      <c r="F991" t="s">
        <v>22</v>
      </c>
      <c r="G991" t="s">
        <v>238</v>
      </c>
      <c r="H991" t="s">
        <v>35</v>
      </c>
      <c r="I991" t="s">
        <v>36</v>
      </c>
      <c r="J991" t="s">
        <v>37</v>
      </c>
      <c r="K991">
        <v>1</v>
      </c>
      <c r="L991" s="3">
        <v>3339.63</v>
      </c>
      <c r="M991" s="3">
        <f>Data[[#This Row],[Quantity]]*Data[[#This Row],[Unit_Price]]</f>
        <v>3339.63</v>
      </c>
      <c r="N991" s="3">
        <v>11</v>
      </c>
      <c r="O991" s="3">
        <f>Data[[#This Row],[Total_Price]]*(1-Data[[#This Row],[Discount]]/100)</f>
        <v>2972.2707</v>
      </c>
      <c r="P991" t="s">
        <v>33</v>
      </c>
      <c r="Q991" t="s">
        <v>21</v>
      </c>
      <c r="R991">
        <v>4</v>
      </c>
      <c r="S991">
        <v>4</v>
      </c>
      <c r="T991" s="2">
        <f>SUMIF(Q:Q,Data[[#This Row],[Order_Status]],O:O)</f>
        <v>40477276.296199858</v>
      </c>
    </row>
    <row r="992" spans="1:20" x14ac:dyDescent="0.3">
      <c r="A992" s="3">
        <v>500991</v>
      </c>
      <c r="B992" s="3">
        <v>10703</v>
      </c>
      <c r="C992" s="1">
        <v>45947</v>
      </c>
      <c r="D992" s="3">
        <v>26</v>
      </c>
      <c r="E992" t="s">
        <v>26</v>
      </c>
      <c r="F992" t="s">
        <v>45</v>
      </c>
      <c r="G992" t="s">
        <v>243</v>
      </c>
      <c r="H992" t="s">
        <v>23</v>
      </c>
      <c r="I992" t="s">
        <v>24</v>
      </c>
      <c r="J992" t="s">
        <v>159</v>
      </c>
      <c r="K992">
        <v>1</v>
      </c>
      <c r="L992" s="3">
        <v>2067.84</v>
      </c>
      <c r="M992" s="3">
        <f>Data[[#This Row],[Quantity]]*Data[[#This Row],[Unit_Price]]</f>
        <v>2067.84</v>
      </c>
      <c r="N992" s="3">
        <v>28</v>
      </c>
      <c r="O992" s="3">
        <f>Data[[#This Row],[Total_Price]]*(1-Data[[#This Row],[Discount]]/100)</f>
        <v>1488.8448000000001</v>
      </c>
      <c r="P992" t="s">
        <v>20</v>
      </c>
      <c r="Q992" t="s">
        <v>21</v>
      </c>
      <c r="R992">
        <v>3</v>
      </c>
      <c r="S992">
        <v>4</v>
      </c>
      <c r="T992" s="2">
        <f>SUMIF(Q:Q,Data[[#This Row],[Order_Status]],O:O)</f>
        <v>40477276.296199858</v>
      </c>
    </row>
    <row r="993" spans="1:20" x14ac:dyDescent="0.3">
      <c r="A993" s="3">
        <v>500992</v>
      </c>
      <c r="B993" s="3">
        <v>11007</v>
      </c>
      <c r="C993" s="1">
        <v>45807</v>
      </c>
      <c r="D993" s="3">
        <v>44</v>
      </c>
      <c r="E993" t="s">
        <v>15</v>
      </c>
      <c r="F993" t="s">
        <v>22</v>
      </c>
      <c r="G993" t="s">
        <v>238</v>
      </c>
      <c r="H993" t="s">
        <v>23</v>
      </c>
      <c r="I993" t="s">
        <v>70</v>
      </c>
      <c r="J993" t="s">
        <v>106</v>
      </c>
      <c r="K993">
        <v>2</v>
      </c>
      <c r="L993" s="3">
        <v>2487.75</v>
      </c>
      <c r="M993" s="3">
        <f>Data[[#This Row],[Quantity]]*Data[[#This Row],[Unit_Price]]</f>
        <v>4975.5</v>
      </c>
      <c r="N993" s="3">
        <v>23</v>
      </c>
      <c r="O993" s="3">
        <f>Data[[#This Row],[Total_Price]]*(1-Data[[#This Row],[Discount]]/100)</f>
        <v>3831.1350000000002</v>
      </c>
      <c r="P993" t="s">
        <v>51</v>
      </c>
      <c r="Q993" t="s">
        <v>21</v>
      </c>
      <c r="R993">
        <v>5</v>
      </c>
      <c r="S993">
        <v>7</v>
      </c>
      <c r="T993" s="2">
        <f>SUMIF(Q:Q,Data[[#This Row],[Order_Status]],O:O)</f>
        <v>40477276.296199858</v>
      </c>
    </row>
    <row r="994" spans="1:20" x14ac:dyDescent="0.3">
      <c r="A994" s="3">
        <v>500993</v>
      </c>
      <c r="B994" s="3">
        <v>10321</v>
      </c>
      <c r="C994" s="1">
        <v>45701</v>
      </c>
      <c r="D994" s="3">
        <v>35</v>
      </c>
      <c r="E994" t="s">
        <v>15</v>
      </c>
      <c r="F994" t="s">
        <v>52</v>
      </c>
      <c r="G994" t="s">
        <v>240</v>
      </c>
      <c r="H994" t="s">
        <v>23</v>
      </c>
      <c r="I994" t="s">
        <v>28</v>
      </c>
      <c r="J994" t="s">
        <v>29</v>
      </c>
      <c r="K994">
        <v>1</v>
      </c>
      <c r="L994" s="3">
        <v>2390.17</v>
      </c>
      <c r="M994" s="3">
        <f>Data[[#This Row],[Quantity]]*Data[[#This Row],[Unit_Price]]</f>
        <v>2390.17</v>
      </c>
      <c r="N994" s="3">
        <v>7</v>
      </c>
      <c r="O994" s="3">
        <f>Data[[#This Row],[Total_Price]]*(1-Data[[#This Row],[Discount]]/100)</f>
        <v>2222.8580999999999</v>
      </c>
      <c r="P994" t="s">
        <v>20</v>
      </c>
      <c r="Q994" t="s">
        <v>21</v>
      </c>
      <c r="R994">
        <v>4</v>
      </c>
      <c r="S994">
        <v>3</v>
      </c>
      <c r="T994" s="2">
        <f>SUMIF(Q:Q,Data[[#This Row],[Order_Status]],O:O)</f>
        <v>40477276.296199858</v>
      </c>
    </row>
    <row r="995" spans="1:20" x14ac:dyDescent="0.3">
      <c r="A995" s="3">
        <v>500994</v>
      </c>
      <c r="B995" s="3">
        <v>10540</v>
      </c>
      <c r="C995" s="1">
        <v>45909</v>
      </c>
      <c r="D995" s="3">
        <v>28</v>
      </c>
      <c r="E995" t="s">
        <v>15</v>
      </c>
      <c r="F995" t="s">
        <v>73</v>
      </c>
      <c r="G995" t="s">
        <v>229</v>
      </c>
      <c r="H995" t="s">
        <v>30</v>
      </c>
      <c r="I995" t="s">
        <v>31</v>
      </c>
      <c r="J995" t="s">
        <v>117</v>
      </c>
      <c r="K995">
        <v>3</v>
      </c>
      <c r="L995" s="3">
        <v>66481.81</v>
      </c>
      <c r="M995" s="3">
        <f>Data[[#This Row],[Quantity]]*Data[[#This Row],[Unit_Price]]</f>
        <v>199445.43</v>
      </c>
      <c r="N995" s="3">
        <v>4</v>
      </c>
      <c r="O995" s="3">
        <f>Data[[#This Row],[Total_Price]]*(1-Data[[#This Row],[Discount]]/100)</f>
        <v>191467.61279999997</v>
      </c>
      <c r="P995" t="s">
        <v>20</v>
      </c>
      <c r="Q995" t="s">
        <v>21</v>
      </c>
      <c r="R995">
        <v>4</v>
      </c>
      <c r="S995">
        <v>2</v>
      </c>
      <c r="T995" s="2">
        <f>SUMIF(Q:Q,Data[[#This Row],[Order_Status]],O:O)</f>
        <v>40477276.296199858</v>
      </c>
    </row>
    <row r="996" spans="1:20" x14ac:dyDescent="0.3">
      <c r="A996" s="3">
        <v>500995</v>
      </c>
      <c r="B996" s="3">
        <v>10762</v>
      </c>
      <c r="C996" s="1">
        <v>45732</v>
      </c>
      <c r="D996" s="3">
        <v>35</v>
      </c>
      <c r="E996" t="s">
        <v>26</v>
      </c>
      <c r="F996" t="s">
        <v>34</v>
      </c>
      <c r="G996" t="s">
        <v>243</v>
      </c>
      <c r="H996" t="s">
        <v>30</v>
      </c>
      <c r="I996" t="s">
        <v>76</v>
      </c>
      <c r="J996" t="s">
        <v>144</v>
      </c>
      <c r="K996">
        <v>1</v>
      </c>
      <c r="L996" s="3">
        <v>66260.94</v>
      </c>
      <c r="M996" s="3">
        <f>Data[[#This Row],[Quantity]]*Data[[#This Row],[Unit_Price]]</f>
        <v>66260.94</v>
      </c>
      <c r="N996" s="3">
        <v>3</v>
      </c>
      <c r="O996" s="3">
        <f>Data[[#This Row],[Total_Price]]*(1-Data[[#This Row],[Discount]]/100)</f>
        <v>64273.111799999999</v>
      </c>
      <c r="P996" t="s">
        <v>51</v>
      </c>
      <c r="Q996" t="s">
        <v>21</v>
      </c>
      <c r="R996">
        <v>3</v>
      </c>
      <c r="S996">
        <v>7</v>
      </c>
      <c r="T996" s="2">
        <f>SUMIF(Q:Q,Data[[#This Row],[Order_Status]],O:O)</f>
        <v>40477276.296199858</v>
      </c>
    </row>
    <row r="997" spans="1:20" x14ac:dyDescent="0.3">
      <c r="A997" s="3">
        <v>500996</v>
      </c>
      <c r="B997" s="3">
        <v>10062</v>
      </c>
      <c r="C997" s="1">
        <v>45984</v>
      </c>
      <c r="D997" s="3">
        <v>32</v>
      </c>
      <c r="E997" t="s">
        <v>26</v>
      </c>
      <c r="F997" t="s">
        <v>157</v>
      </c>
      <c r="G997" t="s">
        <v>237</v>
      </c>
      <c r="H997" t="s">
        <v>17</v>
      </c>
      <c r="I997" t="s">
        <v>74</v>
      </c>
      <c r="J997" t="s">
        <v>192</v>
      </c>
      <c r="K997">
        <v>1</v>
      </c>
      <c r="L997" s="3">
        <v>144.47</v>
      </c>
      <c r="M997" s="3">
        <f>Data[[#This Row],[Quantity]]*Data[[#This Row],[Unit_Price]]</f>
        <v>144.47</v>
      </c>
      <c r="N997" s="3">
        <v>7</v>
      </c>
      <c r="O997" s="3">
        <f>Data[[#This Row],[Total_Price]]*(1-Data[[#This Row],[Discount]]/100)</f>
        <v>134.3571</v>
      </c>
      <c r="P997" t="s">
        <v>33</v>
      </c>
      <c r="Q997" t="s">
        <v>21</v>
      </c>
      <c r="R997">
        <v>5</v>
      </c>
      <c r="S997">
        <v>4</v>
      </c>
      <c r="T997" s="2">
        <f>SUMIF(Q:Q,Data[[#This Row],[Order_Status]],O:O)</f>
        <v>40477276.296199858</v>
      </c>
    </row>
    <row r="998" spans="1:20" x14ac:dyDescent="0.3">
      <c r="A998" s="3">
        <v>500997</v>
      </c>
      <c r="B998" s="3">
        <v>10074</v>
      </c>
      <c r="C998" s="1">
        <v>46168</v>
      </c>
      <c r="D998" s="3">
        <v>51</v>
      </c>
      <c r="E998" t="s">
        <v>15</v>
      </c>
      <c r="F998" t="s">
        <v>55</v>
      </c>
      <c r="G998" t="s">
        <v>246</v>
      </c>
      <c r="H998" t="s">
        <v>35</v>
      </c>
      <c r="I998" t="s">
        <v>64</v>
      </c>
      <c r="J998" t="s">
        <v>155</v>
      </c>
      <c r="K998">
        <v>2</v>
      </c>
      <c r="L998" s="3">
        <v>784.86</v>
      </c>
      <c r="M998" s="3">
        <f>Data[[#This Row],[Quantity]]*Data[[#This Row],[Unit_Price]]</f>
        <v>1569.72</v>
      </c>
      <c r="N998" s="3">
        <v>15</v>
      </c>
      <c r="O998" s="3">
        <f>Data[[#This Row],[Total_Price]]*(1-Data[[#This Row],[Discount]]/100)</f>
        <v>1334.2619999999999</v>
      </c>
      <c r="P998" t="s">
        <v>33</v>
      </c>
      <c r="Q998" t="s">
        <v>21</v>
      </c>
      <c r="R998">
        <v>5</v>
      </c>
      <c r="S998">
        <v>5</v>
      </c>
      <c r="T998" s="2">
        <f>SUMIF(Q:Q,Data[[#This Row],[Order_Status]],O:O)</f>
        <v>40477276.296199858</v>
      </c>
    </row>
    <row r="999" spans="1:20" x14ac:dyDescent="0.3">
      <c r="A999" s="3">
        <v>500998</v>
      </c>
      <c r="B999" s="3">
        <v>10619</v>
      </c>
      <c r="C999" s="1">
        <v>45958</v>
      </c>
      <c r="D999" s="3">
        <v>39</v>
      </c>
      <c r="E999" t="s">
        <v>26</v>
      </c>
      <c r="F999" t="s">
        <v>34</v>
      </c>
      <c r="G999" t="s">
        <v>243</v>
      </c>
      <c r="H999" t="s">
        <v>35</v>
      </c>
      <c r="I999" t="s">
        <v>36</v>
      </c>
      <c r="J999" t="s">
        <v>37</v>
      </c>
      <c r="K999">
        <v>5</v>
      </c>
      <c r="L999" s="3">
        <v>3348.41</v>
      </c>
      <c r="M999" s="3">
        <f>Data[[#This Row],[Quantity]]*Data[[#This Row],[Unit_Price]]</f>
        <v>16742.05</v>
      </c>
      <c r="N999" s="3">
        <v>16</v>
      </c>
      <c r="O999" s="3">
        <f>Data[[#This Row],[Total_Price]]*(1-Data[[#This Row],[Discount]]/100)</f>
        <v>14063.321999999998</v>
      </c>
      <c r="P999" t="s">
        <v>33</v>
      </c>
      <c r="Q999" t="s">
        <v>44</v>
      </c>
      <c r="R999">
        <v>3</v>
      </c>
      <c r="S999">
        <v>7</v>
      </c>
      <c r="T999" s="2">
        <f>SUMIF(Q:Q,Data[[#This Row],[Order_Status]],O:O)</f>
        <v>1813400.6490999996</v>
      </c>
    </row>
    <row r="1000" spans="1:20" x14ac:dyDescent="0.3">
      <c r="A1000" s="3">
        <v>500999</v>
      </c>
      <c r="B1000" s="3">
        <v>11072</v>
      </c>
      <c r="C1000" s="1">
        <v>45907</v>
      </c>
      <c r="D1000" s="3">
        <v>39</v>
      </c>
      <c r="E1000" t="s">
        <v>15</v>
      </c>
      <c r="F1000" t="s">
        <v>55</v>
      </c>
      <c r="G1000" t="s">
        <v>246</v>
      </c>
      <c r="H1000" t="s">
        <v>23</v>
      </c>
      <c r="I1000" t="s">
        <v>59</v>
      </c>
      <c r="J1000" t="s">
        <v>95</v>
      </c>
      <c r="K1000">
        <v>2</v>
      </c>
      <c r="L1000" s="3">
        <v>1363.77</v>
      </c>
      <c r="M1000" s="3">
        <f>Data[[#This Row],[Quantity]]*Data[[#This Row],[Unit_Price]]</f>
        <v>2727.54</v>
      </c>
      <c r="N1000" s="3">
        <v>20</v>
      </c>
      <c r="O1000" s="3">
        <f>Data[[#This Row],[Total_Price]]*(1-Data[[#This Row],[Discount]]/100)</f>
        <v>2182.0320000000002</v>
      </c>
      <c r="P1000" t="s">
        <v>20</v>
      </c>
      <c r="Q1000" t="s">
        <v>66</v>
      </c>
      <c r="R1000">
        <v>5</v>
      </c>
      <c r="S1000">
        <v>0</v>
      </c>
      <c r="T1000" s="2">
        <f>SUMIF(Q:Q,Data[[#This Row],[Order_Status]],O:O)</f>
        <v>3077928.2320000008</v>
      </c>
    </row>
    <row r="1001" spans="1:20" x14ac:dyDescent="0.3">
      <c r="A1001" s="3">
        <v>501000</v>
      </c>
      <c r="B1001" s="3">
        <v>11269</v>
      </c>
      <c r="C1001" s="1">
        <v>45817</v>
      </c>
      <c r="D1001" s="3">
        <v>26</v>
      </c>
      <c r="E1001" t="s">
        <v>26</v>
      </c>
      <c r="F1001" t="s">
        <v>16</v>
      </c>
      <c r="G1001" t="s">
        <v>228</v>
      </c>
      <c r="H1001" t="s">
        <v>85</v>
      </c>
      <c r="I1001" t="s">
        <v>166</v>
      </c>
      <c r="J1001" t="s">
        <v>196</v>
      </c>
      <c r="K1001">
        <v>1</v>
      </c>
      <c r="L1001" s="3">
        <v>407.46</v>
      </c>
      <c r="M1001" s="3">
        <f>Data[[#This Row],[Quantity]]*Data[[#This Row],[Unit_Price]]</f>
        <v>407.46</v>
      </c>
      <c r="N1001" s="3">
        <v>2</v>
      </c>
      <c r="O1001" s="3">
        <f>Data[[#This Row],[Total_Price]]*(1-Data[[#This Row],[Discount]]/100)</f>
        <v>399.31079999999997</v>
      </c>
      <c r="P1001" t="s">
        <v>33</v>
      </c>
      <c r="Q1001" t="s">
        <v>66</v>
      </c>
      <c r="R1001">
        <v>5</v>
      </c>
      <c r="S1001">
        <v>0</v>
      </c>
      <c r="T1001" s="2">
        <f>SUMIF(Q:Q,Data[[#This Row],[Order_Status]],O:O)</f>
        <v>3077928.2320000008</v>
      </c>
    </row>
    <row r="1002" spans="1:20" x14ac:dyDescent="0.3">
      <c r="A1002" s="3">
        <v>501001</v>
      </c>
      <c r="B1002" s="3">
        <v>10878</v>
      </c>
      <c r="C1002" s="1">
        <v>45834</v>
      </c>
      <c r="D1002" s="3">
        <v>36</v>
      </c>
      <c r="E1002" t="s">
        <v>26</v>
      </c>
      <c r="F1002" t="s">
        <v>73</v>
      </c>
      <c r="G1002" t="s">
        <v>229</v>
      </c>
      <c r="H1002" t="s">
        <v>23</v>
      </c>
      <c r="I1002" t="s">
        <v>70</v>
      </c>
      <c r="J1002" t="s">
        <v>106</v>
      </c>
      <c r="K1002">
        <v>1</v>
      </c>
      <c r="L1002" s="3">
        <v>2586.59</v>
      </c>
      <c r="M1002" s="3">
        <f>Data[[#This Row],[Quantity]]*Data[[#This Row],[Unit_Price]]</f>
        <v>2586.59</v>
      </c>
      <c r="N1002" s="3">
        <v>6</v>
      </c>
      <c r="O1002" s="3">
        <f>Data[[#This Row],[Total_Price]]*(1-Data[[#This Row],[Discount]]/100)</f>
        <v>2431.3946000000001</v>
      </c>
      <c r="P1002" t="s">
        <v>20</v>
      </c>
      <c r="Q1002" t="s">
        <v>21</v>
      </c>
      <c r="R1002">
        <v>3</v>
      </c>
      <c r="S1002">
        <v>4</v>
      </c>
      <c r="T1002" s="2">
        <f>SUMIF(Q:Q,Data[[#This Row],[Order_Status]],O:O)</f>
        <v>40477276.296199858</v>
      </c>
    </row>
    <row r="1003" spans="1:20" x14ac:dyDescent="0.3">
      <c r="A1003" s="3">
        <v>501002</v>
      </c>
      <c r="B1003" s="3">
        <v>10808</v>
      </c>
      <c r="C1003" s="1">
        <v>45708</v>
      </c>
      <c r="D1003" s="3">
        <v>29</v>
      </c>
      <c r="E1003" t="s">
        <v>26</v>
      </c>
      <c r="F1003" t="s">
        <v>73</v>
      </c>
      <c r="G1003" t="s">
        <v>229</v>
      </c>
      <c r="H1003" t="s">
        <v>23</v>
      </c>
      <c r="I1003" t="s">
        <v>70</v>
      </c>
      <c r="J1003" t="s">
        <v>165</v>
      </c>
      <c r="K1003">
        <v>1</v>
      </c>
      <c r="L1003" s="3">
        <v>2306.39</v>
      </c>
      <c r="M1003" s="3">
        <f>Data[[#This Row],[Quantity]]*Data[[#This Row],[Unit_Price]]</f>
        <v>2306.39</v>
      </c>
      <c r="N1003" s="3">
        <v>16</v>
      </c>
      <c r="O1003" s="3">
        <f>Data[[#This Row],[Total_Price]]*(1-Data[[#This Row],[Discount]]/100)</f>
        <v>1937.3675999999998</v>
      </c>
      <c r="P1003" t="s">
        <v>51</v>
      </c>
      <c r="Q1003" t="s">
        <v>21</v>
      </c>
      <c r="R1003">
        <v>5</v>
      </c>
      <c r="S1003">
        <v>4</v>
      </c>
      <c r="T1003" s="2">
        <f>SUMIF(Q:Q,Data[[#This Row],[Order_Status]],O:O)</f>
        <v>40477276.296199858</v>
      </c>
    </row>
    <row r="1004" spans="1:20" x14ac:dyDescent="0.3">
      <c r="A1004" s="3">
        <v>501003</v>
      </c>
      <c r="B1004" s="3">
        <v>10919</v>
      </c>
      <c r="C1004" s="1">
        <v>45990</v>
      </c>
      <c r="D1004" s="3">
        <v>29</v>
      </c>
      <c r="E1004" t="s">
        <v>26</v>
      </c>
      <c r="F1004" t="s">
        <v>52</v>
      </c>
      <c r="G1004" t="s">
        <v>240</v>
      </c>
      <c r="H1004" t="s">
        <v>35</v>
      </c>
      <c r="I1004" t="s">
        <v>36</v>
      </c>
      <c r="J1004" t="s">
        <v>182</v>
      </c>
      <c r="K1004">
        <v>1</v>
      </c>
      <c r="L1004" s="3">
        <v>1699.36</v>
      </c>
      <c r="M1004" s="3">
        <f>Data[[#This Row],[Quantity]]*Data[[#This Row],[Unit_Price]]</f>
        <v>1699.36</v>
      </c>
      <c r="N1004" s="3">
        <v>15</v>
      </c>
      <c r="O1004" s="3">
        <f>Data[[#This Row],[Total_Price]]*(1-Data[[#This Row],[Discount]]/100)</f>
        <v>1444.4559999999999</v>
      </c>
      <c r="P1004" t="s">
        <v>81</v>
      </c>
      <c r="Q1004" t="s">
        <v>21</v>
      </c>
      <c r="R1004">
        <v>5</v>
      </c>
      <c r="S1004">
        <v>4</v>
      </c>
      <c r="T1004" s="2">
        <f>SUMIF(Q:Q,Data[[#This Row],[Order_Status]],O:O)</f>
        <v>40477276.296199858</v>
      </c>
    </row>
    <row r="1005" spans="1:20" x14ac:dyDescent="0.3">
      <c r="A1005" s="3">
        <v>501004</v>
      </c>
      <c r="B1005" s="3">
        <v>10110</v>
      </c>
      <c r="C1005" s="1">
        <v>45709</v>
      </c>
      <c r="D1005" s="3">
        <v>33</v>
      </c>
      <c r="E1005" t="s">
        <v>15</v>
      </c>
      <c r="F1005" t="s">
        <v>88</v>
      </c>
      <c r="G1005" t="s">
        <v>241</v>
      </c>
      <c r="H1005" t="s">
        <v>83</v>
      </c>
      <c r="I1005" t="s">
        <v>141</v>
      </c>
      <c r="J1005" t="s">
        <v>142</v>
      </c>
      <c r="K1005">
        <v>1</v>
      </c>
      <c r="L1005" s="3">
        <v>2101.36</v>
      </c>
      <c r="M1005" s="3">
        <f>Data[[#This Row],[Quantity]]*Data[[#This Row],[Unit_Price]]</f>
        <v>2101.36</v>
      </c>
      <c r="N1005" s="3">
        <v>23</v>
      </c>
      <c r="O1005" s="3">
        <f>Data[[#This Row],[Total_Price]]*(1-Data[[#This Row],[Discount]]/100)</f>
        <v>1618.0472000000002</v>
      </c>
      <c r="P1005" t="s">
        <v>81</v>
      </c>
      <c r="Q1005" t="s">
        <v>21</v>
      </c>
      <c r="R1005">
        <v>5</v>
      </c>
      <c r="S1005">
        <v>4</v>
      </c>
      <c r="T1005" s="2">
        <f>SUMIF(Q:Q,Data[[#This Row],[Order_Status]],O:O)</f>
        <v>40477276.296199858</v>
      </c>
    </row>
    <row r="1006" spans="1:20" x14ac:dyDescent="0.3">
      <c r="A1006" s="3">
        <v>501005</v>
      </c>
      <c r="B1006" s="3">
        <v>11412</v>
      </c>
      <c r="C1006" s="1">
        <v>45734</v>
      </c>
      <c r="D1006" s="3">
        <v>40</v>
      </c>
      <c r="E1006" t="s">
        <v>15</v>
      </c>
      <c r="F1006" t="s">
        <v>67</v>
      </c>
      <c r="G1006" t="s">
        <v>235</v>
      </c>
      <c r="H1006" t="s">
        <v>83</v>
      </c>
      <c r="I1006" t="s">
        <v>132</v>
      </c>
      <c r="J1006" t="s">
        <v>191</v>
      </c>
      <c r="K1006">
        <v>1</v>
      </c>
      <c r="L1006" s="3">
        <v>3551.75</v>
      </c>
      <c r="M1006" s="3">
        <f>Data[[#This Row],[Quantity]]*Data[[#This Row],[Unit_Price]]</f>
        <v>3551.75</v>
      </c>
      <c r="N1006" s="3">
        <v>7</v>
      </c>
      <c r="O1006" s="3">
        <f>Data[[#This Row],[Total_Price]]*(1-Data[[#This Row],[Discount]]/100)</f>
        <v>3303.1274999999996</v>
      </c>
      <c r="P1006" t="s">
        <v>33</v>
      </c>
      <c r="Q1006" t="s">
        <v>66</v>
      </c>
      <c r="R1006">
        <v>5</v>
      </c>
      <c r="S1006">
        <v>0</v>
      </c>
      <c r="T1006" s="2">
        <f>SUMIF(Q:Q,Data[[#This Row],[Order_Status]],O:O)</f>
        <v>3077928.2320000008</v>
      </c>
    </row>
    <row r="1007" spans="1:20" x14ac:dyDescent="0.3">
      <c r="A1007" s="3">
        <v>501006</v>
      </c>
      <c r="B1007" s="3">
        <v>10709</v>
      </c>
      <c r="C1007" s="1">
        <v>46228</v>
      </c>
      <c r="D1007" s="3">
        <v>15</v>
      </c>
      <c r="E1007" t="s">
        <v>26</v>
      </c>
      <c r="F1007" t="s">
        <v>34</v>
      </c>
      <c r="G1007" t="s">
        <v>243</v>
      </c>
      <c r="H1007" t="s">
        <v>35</v>
      </c>
      <c r="I1007" t="s">
        <v>53</v>
      </c>
      <c r="J1007" t="s">
        <v>68</v>
      </c>
      <c r="K1007">
        <v>2</v>
      </c>
      <c r="L1007" s="3">
        <v>709.87</v>
      </c>
      <c r="M1007" s="3">
        <f>Data[[#This Row],[Quantity]]*Data[[#This Row],[Unit_Price]]</f>
        <v>1419.74</v>
      </c>
      <c r="N1007" s="3">
        <v>9</v>
      </c>
      <c r="O1007" s="3">
        <f>Data[[#This Row],[Total_Price]]*(1-Data[[#This Row],[Discount]]/100)</f>
        <v>1291.9634000000001</v>
      </c>
      <c r="P1007" t="s">
        <v>41</v>
      </c>
      <c r="Q1007" t="s">
        <v>21</v>
      </c>
      <c r="R1007">
        <v>4</v>
      </c>
      <c r="S1007">
        <v>2</v>
      </c>
      <c r="T1007" s="2">
        <f>SUMIF(Q:Q,Data[[#This Row],[Order_Status]],O:O)</f>
        <v>40477276.296199858</v>
      </c>
    </row>
    <row r="1008" spans="1:20" x14ac:dyDescent="0.3">
      <c r="A1008" s="3">
        <v>501007</v>
      </c>
      <c r="B1008" s="3">
        <v>11111</v>
      </c>
      <c r="C1008" s="1">
        <v>45688</v>
      </c>
      <c r="D1008" s="3">
        <v>32</v>
      </c>
      <c r="E1008" t="s">
        <v>26</v>
      </c>
      <c r="F1008" t="s">
        <v>34</v>
      </c>
      <c r="G1008" t="s">
        <v>243</v>
      </c>
      <c r="H1008" t="s">
        <v>85</v>
      </c>
      <c r="I1008" t="s">
        <v>170</v>
      </c>
      <c r="J1008" t="s">
        <v>188</v>
      </c>
      <c r="K1008">
        <v>2</v>
      </c>
      <c r="L1008" s="3">
        <v>607.4</v>
      </c>
      <c r="M1008" s="3">
        <f>Data[[#This Row],[Quantity]]*Data[[#This Row],[Unit_Price]]</f>
        <v>1214.8</v>
      </c>
      <c r="N1008" s="3">
        <v>20</v>
      </c>
      <c r="O1008" s="3">
        <f>Data[[#This Row],[Total_Price]]*(1-Data[[#This Row],[Discount]]/100)</f>
        <v>971.84</v>
      </c>
      <c r="P1008" t="s">
        <v>33</v>
      </c>
      <c r="Q1008" t="s">
        <v>21</v>
      </c>
      <c r="R1008">
        <v>3</v>
      </c>
      <c r="S1008">
        <v>4</v>
      </c>
      <c r="T1008" s="2">
        <f>SUMIF(Q:Q,Data[[#This Row],[Order_Status]],O:O)</f>
        <v>40477276.296199858</v>
      </c>
    </row>
    <row r="1009" spans="1:20" x14ac:dyDescent="0.3">
      <c r="A1009" s="3">
        <v>501008</v>
      </c>
      <c r="B1009" s="3">
        <v>10086</v>
      </c>
      <c r="C1009" s="1">
        <v>45673</v>
      </c>
      <c r="D1009" s="3">
        <v>28</v>
      </c>
      <c r="E1009" t="s">
        <v>26</v>
      </c>
      <c r="F1009" t="s">
        <v>34</v>
      </c>
      <c r="G1009" t="s">
        <v>243</v>
      </c>
      <c r="H1009" t="s">
        <v>48</v>
      </c>
      <c r="I1009" t="s">
        <v>124</v>
      </c>
      <c r="J1009" t="s">
        <v>125</v>
      </c>
      <c r="K1009">
        <v>1</v>
      </c>
      <c r="L1009" s="3">
        <v>448.23</v>
      </c>
      <c r="M1009" s="3">
        <f>Data[[#This Row],[Quantity]]*Data[[#This Row],[Unit_Price]]</f>
        <v>448.23</v>
      </c>
      <c r="N1009" s="3">
        <v>10</v>
      </c>
      <c r="O1009" s="3">
        <f>Data[[#This Row],[Total_Price]]*(1-Data[[#This Row],[Discount]]/100)</f>
        <v>403.40700000000004</v>
      </c>
      <c r="P1009" t="s">
        <v>20</v>
      </c>
      <c r="Q1009" t="s">
        <v>21</v>
      </c>
      <c r="R1009">
        <v>4</v>
      </c>
      <c r="S1009">
        <v>3</v>
      </c>
      <c r="T1009" s="2">
        <f>SUMIF(Q:Q,Data[[#This Row],[Order_Status]],O:O)</f>
        <v>40477276.296199858</v>
      </c>
    </row>
    <row r="1010" spans="1:20" x14ac:dyDescent="0.3">
      <c r="A1010" s="3">
        <v>501009</v>
      </c>
      <c r="B1010" s="3">
        <v>10883</v>
      </c>
      <c r="C1010" s="1">
        <v>45813</v>
      </c>
      <c r="D1010" s="3">
        <v>29</v>
      </c>
      <c r="E1010" t="s">
        <v>15</v>
      </c>
      <c r="F1010" t="s">
        <v>78</v>
      </c>
      <c r="G1010" t="s">
        <v>242</v>
      </c>
      <c r="H1010" t="s">
        <v>35</v>
      </c>
      <c r="I1010" t="s">
        <v>36</v>
      </c>
      <c r="J1010" t="s">
        <v>182</v>
      </c>
      <c r="K1010">
        <v>1</v>
      </c>
      <c r="L1010" s="3">
        <v>1691.34</v>
      </c>
      <c r="M1010" s="3">
        <f>Data[[#This Row],[Quantity]]*Data[[#This Row],[Unit_Price]]</f>
        <v>1691.34</v>
      </c>
      <c r="N1010" s="3">
        <v>12</v>
      </c>
      <c r="O1010" s="3">
        <f>Data[[#This Row],[Total_Price]]*(1-Data[[#This Row],[Discount]]/100)</f>
        <v>1488.3791999999999</v>
      </c>
      <c r="P1010" t="s">
        <v>33</v>
      </c>
      <c r="Q1010" t="s">
        <v>21</v>
      </c>
      <c r="R1010">
        <v>5</v>
      </c>
      <c r="S1010">
        <v>3</v>
      </c>
      <c r="T1010" s="2">
        <f>SUMIF(Q:Q,Data[[#This Row],[Order_Status]],O:O)</f>
        <v>40477276.296199858</v>
      </c>
    </row>
    <row r="1011" spans="1:20" x14ac:dyDescent="0.3">
      <c r="A1011" s="3">
        <v>501010</v>
      </c>
      <c r="B1011" s="3">
        <v>10585</v>
      </c>
      <c r="C1011" s="1">
        <v>46238</v>
      </c>
      <c r="D1011" s="3">
        <v>36</v>
      </c>
      <c r="E1011" t="s">
        <v>15</v>
      </c>
      <c r="F1011" t="s">
        <v>78</v>
      </c>
      <c r="G1011" t="s">
        <v>242</v>
      </c>
      <c r="H1011" t="s">
        <v>85</v>
      </c>
      <c r="I1011" t="s">
        <v>170</v>
      </c>
      <c r="J1011" t="s">
        <v>188</v>
      </c>
      <c r="K1011">
        <v>2</v>
      </c>
      <c r="L1011" s="3">
        <v>600.37</v>
      </c>
      <c r="M1011" s="3">
        <f>Data[[#This Row],[Quantity]]*Data[[#This Row],[Unit_Price]]</f>
        <v>1200.74</v>
      </c>
      <c r="N1011" s="3">
        <v>16</v>
      </c>
      <c r="O1011" s="3">
        <f>Data[[#This Row],[Total_Price]]*(1-Data[[#This Row],[Discount]]/100)</f>
        <v>1008.6215999999999</v>
      </c>
      <c r="P1011" t="s">
        <v>51</v>
      </c>
      <c r="Q1011" t="s">
        <v>21</v>
      </c>
      <c r="R1011">
        <v>5</v>
      </c>
      <c r="S1011">
        <v>3</v>
      </c>
      <c r="T1011" s="2">
        <f>SUMIF(Q:Q,Data[[#This Row],[Order_Status]],O:O)</f>
        <v>40477276.296199858</v>
      </c>
    </row>
    <row r="1012" spans="1:20" x14ac:dyDescent="0.3">
      <c r="A1012" s="3">
        <v>501011</v>
      </c>
      <c r="B1012" s="3">
        <v>11211</v>
      </c>
      <c r="C1012" s="1">
        <v>46107</v>
      </c>
      <c r="D1012" s="3">
        <v>20</v>
      </c>
      <c r="E1012" t="s">
        <v>26</v>
      </c>
      <c r="F1012" t="s">
        <v>61</v>
      </c>
      <c r="G1012" t="s">
        <v>239</v>
      </c>
      <c r="H1012" t="s">
        <v>23</v>
      </c>
      <c r="I1012" t="s">
        <v>70</v>
      </c>
      <c r="J1012" t="s">
        <v>165</v>
      </c>
      <c r="K1012">
        <v>2</v>
      </c>
      <c r="L1012" s="3">
        <v>2344.67</v>
      </c>
      <c r="M1012" s="3">
        <f>Data[[#This Row],[Quantity]]*Data[[#This Row],[Unit_Price]]</f>
        <v>4689.34</v>
      </c>
      <c r="N1012" s="3">
        <v>11</v>
      </c>
      <c r="O1012" s="3">
        <f>Data[[#This Row],[Total_Price]]*(1-Data[[#This Row],[Discount]]/100)</f>
        <v>4173.5126</v>
      </c>
      <c r="P1012" t="s">
        <v>33</v>
      </c>
      <c r="Q1012" t="s">
        <v>21</v>
      </c>
      <c r="R1012">
        <v>4</v>
      </c>
      <c r="S1012">
        <v>6</v>
      </c>
      <c r="T1012" s="2">
        <f>SUMIF(Q:Q,Data[[#This Row],[Order_Status]],O:O)</f>
        <v>40477276.296199858</v>
      </c>
    </row>
    <row r="1013" spans="1:20" x14ac:dyDescent="0.3">
      <c r="A1013" s="3">
        <v>501012</v>
      </c>
      <c r="B1013" s="3">
        <v>10195</v>
      </c>
      <c r="C1013" s="1">
        <v>46100</v>
      </c>
      <c r="D1013" s="3">
        <v>36</v>
      </c>
      <c r="E1013" t="s">
        <v>15</v>
      </c>
      <c r="F1013" t="s">
        <v>34</v>
      </c>
      <c r="G1013" t="s">
        <v>243</v>
      </c>
      <c r="H1013" t="s">
        <v>23</v>
      </c>
      <c r="I1013" t="s">
        <v>28</v>
      </c>
      <c r="J1013" t="s">
        <v>150</v>
      </c>
      <c r="K1013">
        <v>2</v>
      </c>
      <c r="L1013" s="3">
        <v>4101.95</v>
      </c>
      <c r="M1013" s="3">
        <f>Data[[#This Row],[Quantity]]*Data[[#This Row],[Unit_Price]]</f>
        <v>8203.9</v>
      </c>
      <c r="N1013" s="3">
        <v>14</v>
      </c>
      <c r="O1013" s="3">
        <f>Data[[#This Row],[Total_Price]]*(1-Data[[#This Row],[Discount]]/100)</f>
        <v>7055.3539999999994</v>
      </c>
      <c r="P1013" t="s">
        <v>41</v>
      </c>
      <c r="Q1013" t="s">
        <v>21</v>
      </c>
      <c r="R1013">
        <v>3</v>
      </c>
      <c r="S1013">
        <v>4</v>
      </c>
      <c r="T1013" s="2">
        <f>SUMIF(Q:Q,Data[[#This Row],[Order_Status]],O:O)</f>
        <v>40477276.296199858</v>
      </c>
    </row>
    <row r="1014" spans="1:20" x14ac:dyDescent="0.3">
      <c r="A1014" s="3">
        <v>501013</v>
      </c>
      <c r="B1014" s="3">
        <v>10231</v>
      </c>
      <c r="C1014" s="1">
        <v>46005</v>
      </c>
      <c r="D1014" s="3">
        <v>26</v>
      </c>
      <c r="E1014" t="s">
        <v>26</v>
      </c>
      <c r="F1014" t="s">
        <v>67</v>
      </c>
      <c r="G1014" t="s">
        <v>235</v>
      </c>
      <c r="H1014" t="s">
        <v>17</v>
      </c>
      <c r="I1014" t="s">
        <v>74</v>
      </c>
      <c r="J1014" t="s">
        <v>151</v>
      </c>
      <c r="K1014">
        <v>1</v>
      </c>
      <c r="L1014" s="3">
        <v>177.64</v>
      </c>
      <c r="M1014" s="3">
        <f>Data[[#This Row],[Quantity]]*Data[[#This Row],[Unit_Price]]</f>
        <v>177.64</v>
      </c>
      <c r="N1014" s="3">
        <v>7</v>
      </c>
      <c r="O1014" s="3">
        <f>Data[[#This Row],[Total_Price]]*(1-Data[[#This Row],[Discount]]/100)</f>
        <v>165.20519999999996</v>
      </c>
      <c r="P1014" t="s">
        <v>33</v>
      </c>
      <c r="Q1014" t="s">
        <v>21</v>
      </c>
      <c r="R1014">
        <v>5</v>
      </c>
      <c r="S1014">
        <v>6</v>
      </c>
      <c r="T1014" s="2">
        <f>SUMIF(Q:Q,Data[[#This Row],[Order_Status]],O:O)</f>
        <v>40477276.296199858</v>
      </c>
    </row>
    <row r="1015" spans="1:20" x14ac:dyDescent="0.3">
      <c r="A1015" s="3">
        <v>501014</v>
      </c>
      <c r="B1015" s="3">
        <v>10158</v>
      </c>
      <c r="C1015" s="1">
        <v>45676</v>
      </c>
      <c r="D1015" s="3">
        <v>39</v>
      </c>
      <c r="E1015" t="s">
        <v>26</v>
      </c>
      <c r="F1015" t="s">
        <v>78</v>
      </c>
      <c r="G1015" t="s">
        <v>242</v>
      </c>
      <c r="H1015" t="s">
        <v>17</v>
      </c>
      <c r="I1015" t="s">
        <v>74</v>
      </c>
      <c r="J1015" t="s">
        <v>75</v>
      </c>
      <c r="K1015">
        <v>1</v>
      </c>
      <c r="L1015" s="3">
        <v>384.36</v>
      </c>
      <c r="M1015" s="3">
        <f>Data[[#This Row],[Quantity]]*Data[[#This Row],[Unit_Price]]</f>
        <v>384.36</v>
      </c>
      <c r="N1015" s="3">
        <v>15</v>
      </c>
      <c r="O1015" s="3">
        <f>Data[[#This Row],[Total_Price]]*(1-Data[[#This Row],[Discount]]/100)</f>
        <v>326.70600000000002</v>
      </c>
      <c r="P1015" t="s">
        <v>51</v>
      </c>
      <c r="Q1015" t="s">
        <v>21</v>
      </c>
      <c r="R1015">
        <v>2</v>
      </c>
      <c r="S1015">
        <v>4</v>
      </c>
      <c r="T1015" s="2">
        <f>SUMIF(Q:Q,Data[[#This Row],[Order_Status]],O:O)</f>
        <v>40477276.296199858</v>
      </c>
    </row>
    <row r="1016" spans="1:20" x14ac:dyDescent="0.3">
      <c r="A1016" s="3">
        <v>501015</v>
      </c>
      <c r="B1016" s="3">
        <v>10511</v>
      </c>
      <c r="C1016" s="1">
        <v>46053</v>
      </c>
      <c r="D1016" s="3">
        <v>37</v>
      </c>
      <c r="E1016" t="s">
        <v>15</v>
      </c>
      <c r="F1016" t="s">
        <v>88</v>
      </c>
      <c r="G1016" t="s">
        <v>241</v>
      </c>
      <c r="H1016" t="s">
        <v>30</v>
      </c>
      <c r="I1016" t="s">
        <v>46</v>
      </c>
      <c r="J1016" t="s">
        <v>47</v>
      </c>
      <c r="K1016">
        <v>1</v>
      </c>
      <c r="L1016" s="3">
        <v>5396.17</v>
      </c>
      <c r="M1016" s="3">
        <f>Data[[#This Row],[Quantity]]*Data[[#This Row],[Unit_Price]]</f>
        <v>5396.17</v>
      </c>
      <c r="N1016" s="3">
        <v>4</v>
      </c>
      <c r="O1016" s="3">
        <f>Data[[#This Row],[Total_Price]]*(1-Data[[#This Row],[Discount]]/100)</f>
        <v>5180.3231999999998</v>
      </c>
      <c r="P1016" t="s">
        <v>72</v>
      </c>
      <c r="Q1016" t="s">
        <v>21</v>
      </c>
      <c r="R1016">
        <v>5</v>
      </c>
      <c r="S1016">
        <v>2</v>
      </c>
      <c r="T1016" s="2">
        <f>SUMIF(Q:Q,Data[[#This Row],[Order_Status]],O:O)</f>
        <v>40477276.296199858</v>
      </c>
    </row>
    <row r="1017" spans="1:20" x14ac:dyDescent="0.3">
      <c r="A1017" s="3">
        <v>501016</v>
      </c>
      <c r="B1017" s="3">
        <v>11100</v>
      </c>
      <c r="C1017" s="1">
        <v>45689</v>
      </c>
      <c r="D1017" s="3">
        <v>38</v>
      </c>
      <c r="E1017" t="s">
        <v>26</v>
      </c>
      <c r="F1017" t="s">
        <v>105</v>
      </c>
      <c r="G1017" t="s">
        <v>243</v>
      </c>
      <c r="H1017" t="s">
        <v>48</v>
      </c>
      <c r="I1017" t="s">
        <v>79</v>
      </c>
      <c r="J1017" t="s">
        <v>80</v>
      </c>
      <c r="K1017">
        <v>1</v>
      </c>
      <c r="L1017" s="3">
        <v>568.38</v>
      </c>
      <c r="M1017" s="3">
        <f>Data[[#This Row],[Quantity]]*Data[[#This Row],[Unit_Price]]</f>
        <v>568.38</v>
      </c>
      <c r="N1017" s="3">
        <v>28</v>
      </c>
      <c r="O1017" s="3">
        <f>Data[[#This Row],[Total_Price]]*(1-Data[[#This Row],[Discount]]/100)</f>
        <v>409.23359999999997</v>
      </c>
      <c r="P1017" t="s">
        <v>33</v>
      </c>
      <c r="Q1017" t="s">
        <v>21</v>
      </c>
      <c r="R1017">
        <v>5</v>
      </c>
      <c r="S1017">
        <v>3</v>
      </c>
      <c r="T1017" s="2">
        <f>SUMIF(Q:Q,Data[[#This Row],[Order_Status]],O:O)</f>
        <v>40477276.296199858</v>
      </c>
    </row>
    <row r="1018" spans="1:20" x14ac:dyDescent="0.3">
      <c r="A1018" s="3">
        <v>501017</v>
      </c>
      <c r="B1018" s="3">
        <v>10358</v>
      </c>
      <c r="C1018" s="1">
        <v>46053</v>
      </c>
      <c r="D1018" s="3">
        <v>31</v>
      </c>
      <c r="E1018" t="s">
        <v>15</v>
      </c>
      <c r="F1018" t="s">
        <v>67</v>
      </c>
      <c r="G1018" t="s">
        <v>235</v>
      </c>
      <c r="H1018" t="s">
        <v>30</v>
      </c>
      <c r="I1018" t="s">
        <v>31</v>
      </c>
      <c r="J1018" t="s">
        <v>32</v>
      </c>
      <c r="K1018">
        <v>1</v>
      </c>
      <c r="L1018" s="3">
        <v>24542.87</v>
      </c>
      <c r="M1018" s="3">
        <f>Data[[#This Row],[Quantity]]*Data[[#This Row],[Unit_Price]]</f>
        <v>24542.87</v>
      </c>
      <c r="N1018" s="3">
        <v>22</v>
      </c>
      <c r="O1018" s="3">
        <f>Data[[#This Row],[Total_Price]]*(1-Data[[#This Row],[Discount]]/100)</f>
        <v>19143.438600000001</v>
      </c>
      <c r="P1018" t="s">
        <v>33</v>
      </c>
      <c r="Q1018" t="s">
        <v>21</v>
      </c>
      <c r="R1018">
        <v>4</v>
      </c>
      <c r="S1018">
        <v>4</v>
      </c>
      <c r="T1018" s="2">
        <f>SUMIF(Q:Q,Data[[#This Row],[Order_Status]],O:O)</f>
        <v>40477276.296199858</v>
      </c>
    </row>
    <row r="1019" spans="1:20" x14ac:dyDescent="0.3">
      <c r="A1019" s="3">
        <v>501018</v>
      </c>
      <c r="B1019" s="3">
        <v>10366</v>
      </c>
      <c r="C1019" s="1">
        <v>45997</v>
      </c>
      <c r="D1019" s="3">
        <v>30</v>
      </c>
      <c r="E1019" t="s">
        <v>15</v>
      </c>
      <c r="F1019" t="s">
        <v>34</v>
      </c>
      <c r="G1019" t="s">
        <v>243</v>
      </c>
      <c r="H1019" t="s">
        <v>85</v>
      </c>
      <c r="I1019" t="s">
        <v>103</v>
      </c>
      <c r="J1019" t="s">
        <v>200</v>
      </c>
      <c r="K1019">
        <v>1</v>
      </c>
      <c r="L1019" s="3">
        <v>719.09</v>
      </c>
      <c r="M1019" s="3">
        <f>Data[[#This Row],[Quantity]]*Data[[#This Row],[Unit_Price]]</f>
        <v>719.09</v>
      </c>
      <c r="N1019" s="3">
        <v>15</v>
      </c>
      <c r="O1019" s="3">
        <f>Data[[#This Row],[Total_Price]]*(1-Data[[#This Row],[Discount]]/100)</f>
        <v>611.22649999999999</v>
      </c>
      <c r="P1019" t="s">
        <v>33</v>
      </c>
      <c r="Q1019" t="s">
        <v>21</v>
      </c>
      <c r="R1019">
        <v>5</v>
      </c>
      <c r="S1019">
        <v>3</v>
      </c>
      <c r="T1019" s="2">
        <f>SUMIF(Q:Q,Data[[#This Row],[Order_Status]],O:O)</f>
        <v>40477276.296199858</v>
      </c>
    </row>
    <row r="1020" spans="1:20" x14ac:dyDescent="0.3">
      <c r="A1020" s="3">
        <v>501019</v>
      </c>
      <c r="B1020" s="3">
        <v>11229</v>
      </c>
      <c r="C1020" s="1">
        <v>46021</v>
      </c>
      <c r="D1020" s="3">
        <v>45</v>
      </c>
      <c r="E1020" t="s">
        <v>26</v>
      </c>
      <c r="F1020" t="s">
        <v>67</v>
      </c>
      <c r="G1020" t="s">
        <v>235</v>
      </c>
      <c r="H1020" t="s">
        <v>17</v>
      </c>
      <c r="I1020" t="s">
        <v>74</v>
      </c>
      <c r="J1020" t="s">
        <v>151</v>
      </c>
      <c r="K1020">
        <v>1</v>
      </c>
      <c r="L1020" s="3">
        <v>181.65</v>
      </c>
      <c r="M1020" s="3">
        <f>Data[[#This Row],[Quantity]]*Data[[#This Row],[Unit_Price]]</f>
        <v>181.65</v>
      </c>
      <c r="N1020" s="3">
        <v>11</v>
      </c>
      <c r="O1020" s="3">
        <f>Data[[#This Row],[Total_Price]]*(1-Data[[#This Row],[Discount]]/100)</f>
        <v>161.66849999999999</v>
      </c>
      <c r="P1020" t="s">
        <v>20</v>
      </c>
      <c r="Q1020" t="s">
        <v>21</v>
      </c>
      <c r="R1020">
        <v>4</v>
      </c>
      <c r="S1020">
        <v>2</v>
      </c>
      <c r="T1020" s="2">
        <f>SUMIF(Q:Q,Data[[#This Row],[Order_Status]],O:O)</f>
        <v>40477276.296199858</v>
      </c>
    </row>
    <row r="1021" spans="1:20" x14ac:dyDescent="0.3">
      <c r="A1021" s="3">
        <v>501020</v>
      </c>
      <c r="B1021" s="3">
        <v>10508</v>
      </c>
      <c r="C1021" s="1">
        <v>45732</v>
      </c>
      <c r="D1021" s="3">
        <v>24</v>
      </c>
      <c r="E1021" t="s">
        <v>26</v>
      </c>
      <c r="F1021" t="s">
        <v>58</v>
      </c>
      <c r="G1021" t="s">
        <v>244</v>
      </c>
      <c r="H1021" t="s">
        <v>30</v>
      </c>
      <c r="I1021" t="s">
        <v>31</v>
      </c>
      <c r="J1021" t="s">
        <v>32</v>
      </c>
      <c r="K1021">
        <v>1</v>
      </c>
      <c r="L1021" s="3">
        <v>26225.94</v>
      </c>
      <c r="M1021" s="3">
        <f>Data[[#This Row],[Quantity]]*Data[[#This Row],[Unit_Price]]</f>
        <v>26225.94</v>
      </c>
      <c r="N1021" s="3">
        <v>29</v>
      </c>
      <c r="O1021" s="3">
        <f>Data[[#This Row],[Total_Price]]*(1-Data[[#This Row],[Discount]]/100)</f>
        <v>18620.417399999998</v>
      </c>
      <c r="P1021" t="s">
        <v>51</v>
      </c>
      <c r="Q1021" t="s">
        <v>66</v>
      </c>
      <c r="R1021">
        <v>4</v>
      </c>
      <c r="S1021">
        <v>0</v>
      </c>
      <c r="T1021" s="2">
        <f>SUMIF(Q:Q,Data[[#This Row],[Order_Status]],O:O)</f>
        <v>3077928.2320000008</v>
      </c>
    </row>
    <row r="1022" spans="1:20" x14ac:dyDescent="0.3">
      <c r="A1022" s="3">
        <v>501021</v>
      </c>
      <c r="B1022" s="3">
        <v>10400</v>
      </c>
      <c r="C1022" s="1">
        <v>46173</v>
      </c>
      <c r="D1022" s="3">
        <v>48</v>
      </c>
      <c r="E1022" t="s">
        <v>26</v>
      </c>
      <c r="F1022" t="s">
        <v>73</v>
      </c>
      <c r="G1022" t="s">
        <v>229</v>
      </c>
      <c r="H1022" t="s">
        <v>35</v>
      </c>
      <c r="I1022" t="s">
        <v>112</v>
      </c>
      <c r="J1022" t="s">
        <v>113</v>
      </c>
      <c r="K1022">
        <v>4</v>
      </c>
      <c r="L1022" s="3">
        <v>6851.64</v>
      </c>
      <c r="M1022" s="3">
        <f>Data[[#This Row],[Quantity]]*Data[[#This Row],[Unit_Price]]</f>
        <v>27406.560000000001</v>
      </c>
      <c r="N1022" s="3">
        <v>24</v>
      </c>
      <c r="O1022" s="3">
        <f>Data[[#This Row],[Total_Price]]*(1-Data[[#This Row],[Discount]]/100)</f>
        <v>20828.9856</v>
      </c>
      <c r="P1022" t="s">
        <v>41</v>
      </c>
      <c r="Q1022" t="s">
        <v>66</v>
      </c>
      <c r="R1022">
        <v>3</v>
      </c>
      <c r="S1022">
        <v>0</v>
      </c>
      <c r="T1022" s="2">
        <f>SUMIF(Q:Q,Data[[#This Row],[Order_Status]],O:O)</f>
        <v>3077928.2320000008</v>
      </c>
    </row>
    <row r="1023" spans="1:20" x14ac:dyDescent="0.3">
      <c r="A1023" s="3">
        <v>501022</v>
      </c>
      <c r="B1023" s="3">
        <v>10164</v>
      </c>
      <c r="C1023" s="1">
        <v>45906</v>
      </c>
      <c r="D1023" s="3">
        <v>25</v>
      </c>
      <c r="E1023" t="s">
        <v>15</v>
      </c>
      <c r="F1023" t="s">
        <v>34</v>
      </c>
      <c r="G1023" t="s">
        <v>243</v>
      </c>
      <c r="H1023" t="s">
        <v>35</v>
      </c>
      <c r="I1023" t="s">
        <v>36</v>
      </c>
      <c r="J1023" t="s">
        <v>182</v>
      </c>
      <c r="K1023">
        <v>1</v>
      </c>
      <c r="L1023" s="3">
        <v>1762.83</v>
      </c>
      <c r="M1023" s="3">
        <f>Data[[#This Row],[Quantity]]*Data[[#This Row],[Unit_Price]]</f>
        <v>1762.83</v>
      </c>
      <c r="N1023" s="3">
        <v>24</v>
      </c>
      <c r="O1023" s="3">
        <f>Data[[#This Row],[Total_Price]]*(1-Data[[#This Row],[Discount]]/100)</f>
        <v>1339.7508</v>
      </c>
      <c r="P1023" t="s">
        <v>41</v>
      </c>
      <c r="Q1023" t="s">
        <v>21</v>
      </c>
      <c r="R1023">
        <v>4</v>
      </c>
      <c r="S1023">
        <v>4</v>
      </c>
      <c r="T1023" s="2">
        <f>SUMIF(Q:Q,Data[[#This Row],[Order_Status]],O:O)</f>
        <v>40477276.296199858</v>
      </c>
    </row>
    <row r="1024" spans="1:20" x14ac:dyDescent="0.3">
      <c r="A1024" s="3">
        <v>501023</v>
      </c>
      <c r="B1024" s="3">
        <v>11404</v>
      </c>
      <c r="C1024" s="1">
        <v>46097</v>
      </c>
      <c r="D1024" s="3">
        <v>42</v>
      </c>
      <c r="E1024" t="s">
        <v>15</v>
      </c>
      <c r="F1024" t="s">
        <v>55</v>
      </c>
      <c r="G1024" t="s">
        <v>246</v>
      </c>
      <c r="H1024" t="s">
        <v>23</v>
      </c>
      <c r="I1024" t="s">
        <v>28</v>
      </c>
      <c r="J1024" t="s">
        <v>150</v>
      </c>
      <c r="K1024">
        <v>1</v>
      </c>
      <c r="L1024" s="3">
        <v>3808.86</v>
      </c>
      <c r="M1024" s="3">
        <f>Data[[#This Row],[Quantity]]*Data[[#This Row],[Unit_Price]]</f>
        <v>3808.86</v>
      </c>
      <c r="N1024" s="3">
        <v>25</v>
      </c>
      <c r="O1024" s="3">
        <f>Data[[#This Row],[Total_Price]]*(1-Data[[#This Row],[Discount]]/100)</f>
        <v>2856.645</v>
      </c>
      <c r="P1024" t="s">
        <v>20</v>
      </c>
      <c r="Q1024" t="s">
        <v>21</v>
      </c>
      <c r="R1024">
        <v>5</v>
      </c>
      <c r="S1024">
        <v>3</v>
      </c>
      <c r="T1024" s="2">
        <f>SUMIF(Q:Q,Data[[#This Row],[Order_Status]],O:O)</f>
        <v>40477276.296199858</v>
      </c>
    </row>
    <row r="1025" spans="1:20" x14ac:dyDescent="0.3">
      <c r="A1025" s="3">
        <v>501024</v>
      </c>
      <c r="B1025" s="3">
        <v>10705</v>
      </c>
      <c r="C1025" s="1">
        <v>45768</v>
      </c>
      <c r="D1025" s="3">
        <v>17</v>
      </c>
      <c r="E1025" t="s">
        <v>15</v>
      </c>
      <c r="F1025" t="s">
        <v>105</v>
      </c>
      <c r="G1025" t="s">
        <v>243</v>
      </c>
      <c r="H1025" t="s">
        <v>17</v>
      </c>
      <c r="I1025" t="s">
        <v>62</v>
      </c>
      <c r="J1025" t="s">
        <v>169</v>
      </c>
      <c r="K1025">
        <v>1</v>
      </c>
      <c r="L1025" s="3">
        <v>670.72</v>
      </c>
      <c r="M1025" s="3">
        <f>Data[[#This Row],[Quantity]]*Data[[#This Row],[Unit_Price]]</f>
        <v>670.72</v>
      </c>
      <c r="N1025" s="3">
        <v>20</v>
      </c>
      <c r="O1025" s="3">
        <f>Data[[#This Row],[Total_Price]]*(1-Data[[#This Row],[Discount]]/100)</f>
        <v>536.57600000000002</v>
      </c>
      <c r="P1025" t="s">
        <v>20</v>
      </c>
      <c r="Q1025" t="s">
        <v>21</v>
      </c>
      <c r="R1025">
        <v>5</v>
      </c>
      <c r="S1025">
        <v>4</v>
      </c>
      <c r="T1025" s="2">
        <f>SUMIF(Q:Q,Data[[#This Row],[Order_Status]],O:O)</f>
        <v>40477276.296199858</v>
      </c>
    </row>
    <row r="1026" spans="1:20" x14ac:dyDescent="0.3">
      <c r="A1026" s="3">
        <v>501025</v>
      </c>
      <c r="B1026" s="3">
        <v>10663</v>
      </c>
      <c r="C1026" s="1">
        <v>45743</v>
      </c>
      <c r="D1026" s="3">
        <v>34</v>
      </c>
      <c r="E1026" t="s">
        <v>26</v>
      </c>
      <c r="F1026" t="s">
        <v>67</v>
      </c>
      <c r="G1026" t="s">
        <v>235</v>
      </c>
      <c r="H1026" t="s">
        <v>23</v>
      </c>
      <c r="I1026" t="s">
        <v>28</v>
      </c>
      <c r="J1026" t="s">
        <v>29</v>
      </c>
      <c r="K1026">
        <v>1</v>
      </c>
      <c r="L1026" s="3">
        <v>2502.2399999999998</v>
      </c>
      <c r="M1026" s="3">
        <f>Data[[#This Row],[Quantity]]*Data[[#This Row],[Unit_Price]]</f>
        <v>2502.2399999999998</v>
      </c>
      <c r="N1026" s="3">
        <v>27</v>
      </c>
      <c r="O1026" s="3">
        <f>Data[[#This Row],[Total_Price]]*(1-Data[[#This Row],[Discount]]/100)</f>
        <v>1826.6351999999997</v>
      </c>
      <c r="P1026" t="s">
        <v>33</v>
      </c>
      <c r="Q1026" t="s">
        <v>21</v>
      </c>
      <c r="R1026">
        <v>4</v>
      </c>
      <c r="S1026">
        <v>6</v>
      </c>
      <c r="T1026" s="2">
        <f>SUMIF(Q:Q,Data[[#This Row],[Order_Status]],O:O)</f>
        <v>40477276.296199858</v>
      </c>
    </row>
    <row r="1027" spans="1:20" x14ac:dyDescent="0.3">
      <c r="A1027" s="3">
        <v>501026</v>
      </c>
      <c r="B1027" s="3">
        <v>10473</v>
      </c>
      <c r="C1027" s="1">
        <v>46017</v>
      </c>
      <c r="D1027" s="3">
        <v>17</v>
      </c>
      <c r="E1027" t="s">
        <v>26</v>
      </c>
      <c r="F1027" t="s">
        <v>61</v>
      </c>
      <c r="G1027" t="s">
        <v>239</v>
      </c>
      <c r="H1027" t="s">
        <v>35</v>
      </c>
      <c r="I1027" t="s">
        <v>36</v>
      </c>
      <c r="J1027" t="s">
        <v>37</v>
      </c>
      <c r="K1027">
        <v>2</v>
      </c>
      <c r="L1027" s="3">
        <v>3258.87</v>
      </c>
      <c r="M1027" s="3">
        <f>Data[[#This Row],[Quantity]]*Data[[#This Row],[Unit_Price]]</f>
        <v>6517.74</v>
      </c>
      <c r="N1027" s="3">
        <v>22</v>
      </c>
      <c r="O1027" s="3">
        <f>Data[[#This Row],[Total_Price]]*(1-Data[[#This Row],[Discount]]/100)</f>
        <v>5083.8371999999999</v>
      </c>
      <c r="P1027" t="s">
        <v>33</v>
      </c>
      <c r="Q1027" t="s">
        <v>21</v>
      </c>
      <c r="R1027">
        <v>4</v>
      </c>
      <c r="S1027">
        <v>4</v>
      </c>
      <c r="T1027" s="2">
        <f>SUMIF(Q:Q,Data[[#This Row],[Order_Status]],O:O)</f>
        <v>40477276.296199858</v>
      </c>
    </row>
    <row r="1028" spans="1:20" x14ac:dyDescent="0.3">
      <c r="A1028" s="3">
        <v>501027</v>
      </c>
      <c r="B1028" s="3">
        <v>10924</v>
      </c>
      <c r="C1028" s="1">
        <v>45935</v>
      </c>
      <c r="D1028" s="3">
        <v>26</v>
      </c>
      <c r="E1028" t="s">
        <v>26</v>
      </c>
      <c r="F1028" t="s">
        <v>67</v>
      </c>
      <c r="G1028" t="s">
        <v>235</v>
      </c>
      <c r="H1028" t="s">
        <v>17</v>
      </c>
      <c r="I1028" t="s">
        <v>89</v>
      </c>
      <c r="J1028" t="s">
        <v>90</v>
      </c>
      <c r="K1028">
        <v>1</v>
      </c>
      <c r="L1028" s="3">
        <v>167.03</v>
      </c>
      <c r="M1028" s="3">
        <f>Data[[#This Row],[Quantity]]*Data[[#This Row],[Unit_Price]]</f>
        <v>167.03</v>
      </c>
      <c r="N1028" s="3">
        <v>24</v>
      </c>
      <c r="O1028" s="3">
        <f>Data[[#This Row],[Total_Price]]*(1-Data[[#This Row],[Discount]]/100)</f>
        <v>126.94280000000001</v>
      </c>
      <c r="P1028" t="s">
        <v>20</v>
      </c>
      <c r="Q1028" t="s">
        <v>21</v>
      </c>
      <c r="R1028">
        <v>5</v>
      </c>
      <c r="S1028">
        <v>4</v>
      </c>
      <c r="T1028" s="2">
        <f>SUMIF(Q:Q,Data[[#This Row],[Order_Status]],O:O)</f>
        <v>40477276.296199858</v>
      </c>
    </row>
    <row r="1029" spans="1:20" x14ac:dyDescent="0.3">
      <c r="A1029" s="3">
        <v>501028</v>
      </c>
      <c r="B1029" s="3">
        <v>11139</v>
      </c>
      <c r="C1029" s="1">
        <v>46077</v>
      </c>
      <c r="D1029" s="3">
        <v>41</v>
      </c>
      <c r="E1029" t="s">
        <v>15</v>
      </c>
      <c r="F1029" t="s">
        <v>38</v>
      </c>
      <c r="G1029" t="s">
        <v>236</v>
      </c>
      <c r="H1029" t="s">
        <v>85</v>
      </c>
      <c r="I1029" t="s">
        <v>86</v>
      </c>
      <c r="J1029" t="s">
        <v>154</v>
      </c>
      <c r="K1029">
        <v>1</v>
      </c>
      <c r="L1029" s="3">
        <v>567.54</v>
      </c>
      <c r="M1029" s="3">
        <f>Data[[#This Row],[Quantity]]*Data[[#This Row],[Unit_Price]]</f>
        <v>567.54</v>
      </c>
      <c r="N1029" s="3">
        <v>24</v>
      </c>
      <c r="O1029" s="3">
        <f>Data[[#This Row],[Total_Price]]*(1-Data[[#This Row],[Discount]]/100)</f>
        <v>431.3304</v>
      </c>
      <c r="P1029" t="s">
        <v>41</v>
      </c>
      <c r="Q1029" t="s">
        <v>21</v>
      </c>
      <c r="R1029">
        <v>5</v>
      </c>
      <c r="S1029">
        <v>6</v>
      </c>
      <c r="T1029" s="2">
        <f>SUMIF(Q:Q,Data[[#This Row],[Order_Status]],O:O)</f>
        <v>40477276.296199858</v>
      </c>
    </row>
    <row r="1030" spans="1:20" x14ac:dyDescent="0.3">
      <c r="A1030" s="3">
        <v>501029</v>
      </c>
      <c r="B1030" s="3">
        <v>10568</v>
      </c>
      <c r="C1030" s="1">
        <v>46070</v>
      </c>
      <c r="D1030" s="3">
        <v>23</v>
      </c>
      <c r="E1030" t="s">
        <v>26</v>
      </c>
      <c r="F1030" t="s">
        <v>61</v>
      </c>
      <c r="G1030" t="s">
        <v>239</v>
      </c>
      <c r="H1030" t="s">
        <v>30</v>
      </c>
      <c r="I1030" t="s">
        <v>76</v>
      </c>
      <c r="J1030" t="s">
        <v>92</v>
      </c>
      <c r="K1030">
        <v>1</v>
      </c>
      <c r="L1030" s="3">
        <v>59890.720000000001</v>
      </c>
      <c r="M1030" s="3">
        <f>Data[[#This Row],[Quantity]]*Data[[#This Row],[Unit_Price]]</f>
        <v>59890.720000000001</v>
      </c>
      <c r="N1030" s="3">
        <v>28</v>
      </c>
      <c r="O1030" s="3">
        <f>Data[[#This Row],[Total_Price]]*(1-Data[[#This Row],[Discount]]/100)</f>
        <v>43121.318399999996</v>
      </c>
      <c r="P1030" t="s">
        <v>33</v>
      </c>
      <c r="Q1030" t="s">
        <v>21</v>
      </c>
      <c r="R1030">
        <v>4</v>
      </c>
      <c r="S1030">
        <v>3</v>
      </c>
      <c r="T1030" s="2">
        <f>SUMIF(Q:Q,Data[[#This Row],[Order_Status]],O:O)</f>
        <v>40477276.296199858</v>
      </c>
    </row>
    <row r="1031" spans="1:20" x14ac:dyDescent="0.3">
      <c r="A1031" s="3">
        <v>501030</v>
      </c>
      <c r="B1031" s="3">
        <v>11289</v>
      </c>
      <c r="C1031" s="1">
        <v>46238</v>
      </c>
      <c r="D1031" s="3">
        <v>22</v>
      </c>
      <c r="E1031" t="s">
        <v>15</v>
      </c>
      <c r="F1031" t="s">
        <v>16</v>
      </c>
      <c r="G1031" t="s">
        <v>228</v>
      </c>
      <c r="H1031" t="s">
        <v>85</v>
      </c>
      <c r="I1031" t="s">
        <v>103</v>
      </c>
      <c r="J1031" t="s">
        <v>118</v>
      </c>
      <c r="K1031">
        <v>2</v>
      </c>
      <c r="L1031" s="3">
        <v>923.57</v>
      </c>
      <c r="M1031" s="3">
        <f>Data[[#This Row],[Quantity]]*Data[[#This Row],[Unit_Price]]</f>
        <v>1847.14</v>
      </c>
      <c r="N1031" s="3">
        <v>28</v>
      </c>
      <c r="O1031" s="3">
        <f>Data[[#This Row],[Total_Price]]*(1-Data[[#This Row],[Discount]]/100)</f>
        <v>1329.9408000000001</v>
      </c>
      <c r="P1031" t="s">
        <v>33</v>
      </c>
      <c r="Q1031" t="s">
        <v>21</v>
      </c>
      <c r="R1031">
        <v>5</v>
      </c>
      <c r="S1031">
        <v>1</v>
      </c>
      <c r="T1031" s="2">
        <f>SUMIF(Q:Q,Data[[#This Row],[Order_Status]],O:O)</f>
        <v>40477276.296199858</v>
      </c>
    </row>
    <row r="1032" spans="1:20" x14ac:dyDescent="0.3">
      <c r="A1032" s="3">
        <v>501031</v>
      </c>
      <c r="B1032" s="3">
        <v>10770</v>
      </c>
      <c r="C1032" s="1">
        <v>45968</v>
      </c>
      <c r="D1032" s="3">
        <v>54</v>
      </c>
      <c r="E1032" t="s">
        <v>26</v>
      </c>
      <c r="F1032" t="s">
        <v>145</v>
      </c>
      <c r="G1032" t="s">
        <v>243</v>
      </c>
      <c r="H1032" t="s">
        <v>30</v>
      </c>
      <c r="I1032" t="s">
        <v>31</v>
      </c>
      <c r="J1032" t="s">
        <v>94</v>
      </c>
      <c r="K1032">
        <v>1</v>
      </c>
      <c r="L1032" s="3">
        <v>36700.769999999997</v>
      </c>
      <c r="M1032" s="3">
        <f>Data[[#This Row],[Quantity]]*Data[[#This Row],[Unit_Price]]</f>
        <v>36700.769999999997</v>
      </c>
      <c r="N1032" s="3">
        <v>23</v>
      </c>
      <c r="O1032" s="3">
        <f>Data[[#This Row],[Total_Price]]*(1-Data[[#This Row],[Discount]]/100)</f>
        <v>28259.5929</v>
      </c>
      <c r="P1032" t="s">
        <v>33</v>
      </c>
      <c r="Q1032" t="s">
        <v>21</v>
      </c>
      <c r="R1032">
        <v>5</v>
      </c>
      <c r="S1032">
        <v>4</v>
      </c>
      <c r="T1032" s="2">
        <f>SUMIF(Q:Q,Data[[#This Row],[Order_Status]],O:O)</f>
        <v>40477276.296199858</v>
      </c>
    </row>
    <row r="1033" spans="1:20" x14ac:dyDescent="0.3">
      <c r="A1033" s="3">
        <v>501032</v>
      </c>
      <c r="B1033" s="3">
        <v>10567</v>
      </c>
      <c r="C1033" s="1">
        <v>45909</v>
      </c>
      <c r="D1033" s="3">
        <v>15</v>
      </c>
      <c r="E1033" t="s">
        <v>26</v>
      </c>
      <c r="F1033" t="s">
        <v>52</v>
      </c>
      <c r="G1033" t="s">
        <v>240</v>
      </c>
      <c r="H1033" t="s">
        <v>30</v>
      </c>
      <c r="I1033" t="s">
        <v>76</v>
      </c>
      <c r="J1033" t="s">
        <v>92</v>
      </c>
      <c r="K1033">
        <v>1</v>
      </c>
      <c r="L1033" s="3">
        <v>59679.63</v>
      </c>
      <c r="M1033" s="3">
        <f>Data[[#This Row],[Quantity]]*Data[[#This Row],[Unit_Price]]</f>
        <v>59679.63</v>
      </c>
      <c r="N1033" s="3">
        <v>3</v>
      </c>
      <c r="O1033" s="3">
        <f>Data[[#This Row],[Total_Price]]*(1-Data[[#This Row],[Discount]]/100)</f>
        <v>57889.241099999999</v>
      </c>
      <c r="P1033" t="s">
        <v>20</v>
      </c>
      <c r="Q1033" t="s">
        <v>21</v>
      </c>
      <c r="R1033">
        <v>1</v>
      </c>
      <c r="S1033">
        <v>2</v>
      </c>
      <c r="T1033" s="2">
        <f>SUMIF(Q:Q,Data[[#This Row],[Order_Status]],O:O)</f>
        <v>40477276.296199858</v>
      </c>
    </row>
    <row r="1034" spans="1:20" x14ac:dyDescent="0.3">
      <c r="A1034" s="3">
        <v>501033</v>
      </c>
      <c r="B1034" s="3">
        <v>10358</v>
      </c>
      <c r="C1034" s="1">
        <v>45772</v>
      </c>
      <c r="D1034" s="3">
        <v>31</v>
      </c>
      <c r="E1034" t="s">
        <v>15</v>
      </c>
      <c r="F1034" t="s">
        <v>67</v>
      </c>
      <c r="G1034" t="s">
        <v>235</v>
      </c>
      <c r="H1034" t="s">
        <v>23</v>
      </c>
      <c r="I1034" t="s">
        <v>59</v>
      </c>
      <c r="J1034" t="s">
        <v>122</v>
      </c>
      <c r="K1034">
        <v>1</v>
      </c>
      <c r="L1034" s="3">
        <v>1839.69</v>
      </c>
      <c r="M1034" s="3">
        <f>Data[[#This Row],[Quantity]]*Data[[#This Row],[Unit_Price]]</f>
        <v>1839.69</v>
      </c>
      <c r="N1034" s="3">
        <v>23</v>
      </c>
      <c r="O1034" s="3">
        <f>Data[[#This Row],[Total_Price]]*(1-Data[[#This Row],[Discount]]/100)</f>
        <v>1416.5613000000001</v>
      </c>
      <c r="P1034" t="s">
        <v>33</v>
      </c>
      <c r="Q1034" t="s">
        <v>21</v>
      </c>
      <c r="R1034">
        <v>5</v>
      </c>
      <c r="S1034">
        <v>2</v>
      </c>
      <c r="T1034" s="2">
        <f>SUMIF(Q:Q,Data[[#This Row],[Order_Status]],O:O)</f>
        <v>40477276.296199858</v>
      </c>
    </row>
    <row r="1035" spans="1:20" x14ac:dyDescent="0.3">
      <c r="A1035" s="3">
        <v>501034</v>
      </c>
      <c r="B1035" s="3">
        <v>10196</v>
      </c>
      <c r="C1035" s="1">
        <v>46256</v>
      </c>
      <c r="D1035" s="3">
        <v>38</v>
      </c>
      <c r="E1035" t="s">
        <v>15</v>
      </c>
      <c r="F1035" t="s">
        <v>73</v>
      </c>
      <c r="G1035" t="s">
        <v>229</v>
      </c>
      <c r="H1035" t="s">
        <v>30</v>
      </c>
      <c r="I1035" t="s">
        <v>46</v>
      </c>
      <c r="J1035" t="s">
        <v>47</v>
      </c>
      <c r="K1035">
        <v>3</v>
      </c>
      <c r="L1035" s="3">
        <v>5187.54</v>
      </c>
      <c r="M1035" s="3">
        <f>Data[[#This Row],[Quantity]]*Data[[#This Row],[Unit_Price]]</f>
        <v>15562.619999999999</v>
      </c>
      <c r="N1035" s="3">
        <v>19</v>
      </c>
      <c r="O1035" s="3">
        <f>Data[[#This Row],[Total_Price]]*(1-Data[[#This Row],[Discount]]/100)</f>
        <v>12605.7222</v>
      </c>
      <c r="P1035" t="s">
        <v>33</v>
      </c>
      <c r="Q1035" t="s">
        <v>21</v>
      </c>
      <c r="R1035">
        <v>4</v>
      </c>
      <c r="S1035">
        <v>1</v>
      </c>
      <c r="T1035" s="2">
        <f>SUMIF(Q:Q,Data[[#This Row],[Order_Status]],O:O)</f>
        <v>40477276.296199858</v>
      </c>
    </row>
    <row r="1036" spans="1:20" x14ac:dyDescent="0.3">
      <c r="A1036" s="3">
        <v>501035</v>
      </c>
      <c r="B1036" s="3">
        <v>10767</v>
      </c>
      <c r="C1036" s="1">
        <v>45783</v>
      </c>
      <c r="D1036" s="3">
        <v>34</v>
      </c>
      <c r="E1036" t="s">
        <v>15</v>
      </c>
      <c r="F1036" t="s">
        <v>105</v>
      </c>
      <c r="G1036" t="s">
        <v>243</v>
      </c>
      <c r="H1036" t="s">
        <v>83</v>
      </c>
      <c r="I1036" t="s">
        <v>70</v>
      </c>
      <c r="J1036" t="s">
        <v>84</v>
      </c>
      <c r="K1036">
        <v>1</v>
      </c>
      <c r="L1036" s="3">
        <v>7633.44</v>
      </c>
      <c r="M1036" s="3">
        <f>Data[[#This Row],[Quantity]]*Data[[#This Row],[Unit_Price]]</f>
        <v>7633.44</v>
      </c>
      <c r="N1036" s="3">
        <v>5</v>
      </c>
      <c r="O1036" s="3">
        <f>Data[[#This Row],[Total_Price]]*(1-Data[[#This Row],[Discount]]/100)</f>
        <v>7251.7679999999991</v>
      </c>
      <c r="P1036" t="s">
        <v>41</v>
      </c>
      <c r="Q1036" t="s">
        <v>21</v>
      </c>
      <c r="R1036">
        <v>4</v>
      </c>
      <c r="S1036">
        <v>4</v>
      </c>
      <c r="T1036" s="2">
        <f>SUMIF(Q:Q,Data[[#This Row],[Order_Status]],O:O)</f>
        <v>40477276.296199858</v>
      </c>
    </row>
    <row r="1037" spans="1:20" x14ac:dyDescent="0.3">
      <c r="A1037" s="3">
        <v>501036</v>
      </c>
      <c r="B1037" s="3">
        <v>10056</v>
      </c>
      <c r="C1037" s="1">
        <v>45692</v>
      </c>
      <c r="D1037" s="3">
        <v>44</v>
      </c>
      <c r="E1037" t="s">
        <v>15</v>
      </c>
      <c r="F1037" t="s">
        <v>42</v>
      </c>
      <c r="G1037" t="s">
        <v>230</v>
      </c>
      <c r="H1037" t="s">
        <v>30</v>
      </c>
      <c r="I1037" t="s">
        <v>76</v>
      </c>
      <c r="J1037" t="s">
        <v>77</v>
      </c>
      <c r="K1037">
        <v>1</v>
      </c>
      <c r="L1037" s="3">
        <v>55319.1</v>
      </c>
      <c r="M1037" s="3">
        <f>Data[[#This Row],[Quantity]]*Data[[#This Row],[Unit_Price]]</f>
        <v>55319.1</v>
      </c>
      <c r="N1037" s="3">
        <v>18</v>
      </c>
      <c r="O1037" s="3">
        <f>Data[[#This Row],[Total_Price]]*(1-Data[[#This Row],[Discount]]/100)</f>
        <v>45361.662000000004</v>
      </c>
      <c r="P1037" t="s">
        <v>33</v>
      </c>
      <c r="Q1037" t="s">
        <v>21</v>
      </c>
      <c r="R1037">
        <v>2</v>
      </c>
      <c r="S1037">
        <v>4</v>
      </c>
      <c r="T1037" s="2">
        <f>SUMIF(Q:Q,Data[[#This Row],[Order_Status]],O:O)</f>
        <v>40477276.296199858</v>
      </c>
    </row>
    <row r="1038" spans="1:20" x14ac:dyDescent="0.3">
      <c r="A1038" s="3">
        <v>501037</v>
      </c>
      <c r="B1038" s="3">
        <v>11255</v>
      </c>
      <c r="C1038" s="1">
        <v>45958</v>
      </c>
      <c r="D1038" s="3">
        <v>48</v>
      </c>
      <c r="E1038" t="s">
        <v>26</v>
      </c>
      <c r="F1038" t="s">
        <v>38</v>
      </c>
      <c r="G1038" t="s">
        <v>236</v>
      </c>
      <c r="H1038" t="s">
        <v>30</v>
      </c>
      <c r="I1038" t="s">
        <v>76</v>
      </c>
      <c r="J1038" t="s">
        <v>77</v>
      </c>
      <c r="K1038">
        <v>1</v>
      </c>
      <c r="L1038" s="3">
        <v>58086.95</v>
      </c>
      <c r="M1038" s="3">
        <f>Data[[#This Row],[Quantity]]*Data[[#This Row],[Unit_Price]]</f>
        <v>58086.95</v>
      </c>
      <c r="N1038" s="3">
        <v>19</v>
      </c>
      <c r="O1038" s="3">
        <f>Data[[#This Row],[Total_Price]]*(1-Data[[#This Row],[Discount]]/100)</f>
        <v>47050.429499999998</v>
      </c>
      <c r="P1038" t="s">
        <v>33</v>
      </c>
      <c r="Q1038" t="s">
        <v>21</v>
      </c>
      <c r="R1038">
        <v>4</v>
      </c>
      <c r="S1038">
        <v>4</v>
      </c>
      <c r="T1038" s="2">
        <f>SUMIF(Q:Q,Data[[#This Row],[Order_Status]],O:O)</f>
        <v>40477276.296199858</v>
      </c>
    </row>
    <row r="1039" spans="1:20" x14ac:dyDescent="0.3">
      <c r="A1039" s="3">
        <v>501038</v>
      </c>
      <c r="B1039" s="3">
        <v>10886</v>
      </c>
      <c r="C1039" s="1">
        <v>46255</v>
      </c>
      <c r="D1039" s="3">
        <v>54</v>
      </c>
      <c r="E1039" t="s">
        <v>15</v>
      </c>
      <c r="F1039" t="s">
        <v>34</v>
      </c>
      <c r="G1039" t="s">
        <v>243</v>
      </c>
      <c r="H1039" t="s">
        <v>83</v>
      </c>
      <c r="I1039" t="s">
        <v>141</v>
      </c>
      <c r="J1039" t="s">
        <v>180</v>
      </c>
      <c r="K1039">
        <v>3</v>
      </c>
      <c r="L1039" s="3">
        <v>1835.82</v>
      </c>
      <c r="M1039" s="3">
        <f>Data[[#This Row],[Quantity]]*Data[[#This Row],[Unit_Price]]</f>
        <v>5507.46</v>
      </c>
      <c r="N1039" s="3">
        <v>4</v>
      </c>
      <c r="O1039" s="3">
        <f>Data[[#This Row],[Total_Price]]*(1-Data[[#This Row],[Discount]]/100)</f>
        <v>5287.1615999999995</v>
      </c>
      <c r="P1039" t="s">
        <v>20</v>
      </c>
      <c r="Q1039" t="s">
        <v>21</v>
      </c>
      <c r="R1039">
        <v>4</v>
      </c>
      <c r="S1039">
        <v>1</v>
      </c>
      <c r="T1039" s="2">
        <f>SUMIF(Q:Q,Data[[#This Row],[Order_Status]],O:O)</f>
        <v>40477276.296199858</v>
      </c>
    </row>
    <row r="1040" spans="1:20" x14ac:dyDescent="0.3">
      <c r="A1040" s="3">
        <v>501039</v>
      </c>
      <c r="B1040" s="3">
        <v>11247</v>
      </c>
      <c r="C1040" s="1">
        <v>46026</v>
      </c>
      <c r="D1040" s="3">
        <v>34</v>
      </c>
      <c r="E1040" t="s">
        <v>15</v>
      </c>
      <c r="F1040" t="s">
        <v>16</v>
      </c>
      <c r="G1040" t="s">
        <v>228</v>
      </c>
      <c r="H1040" t="s">
        <v>48</v>
      </c>
      <c r="I1040" t="s">
        <v>124</v>
      </c>
      <c r="J1040" t="s">
        <v>148</v>
      </c>
      <c r="K1040">
        <v>2</v>
      </c>
      <c r="L1040" s="3">
        <v>596.72</v>
      </c>
      <c r="M1040" s="3">
        <f>Data[[#This Row],[Quantity]]*Data[[#This Row],[Unit_Price]]</f>
        <v>1193.44</v>
      </c>
      <c r="N1040" s="3">
        <v>14</v>
      </c>
      <c r="O1040" s="3">
        <f>Data[[#This Row],[Total_Price]]*(1-Data[[#This Row],[Discount]]/100)</f>
        <v>1026.3584000000001</v>
      </c>
      <c r="P1040" t="s">
        <v>33</v>
      </c>
      <c r="Q1040" t="s">
        <v>44</v>
      </c>
      <c r="R1040">
        <v>5</v>
      </c>
      <c r="S1040">
        <v>6</v>
      </c>
      <c r="T1040" s="2">
        <f>SUMIF(Q:Q,Data[[#This Row],[Order_Status]],O:O)</f>
        <v>1813400.6490999996</v>
      </c>
    </row>
    <row r="1041" spans="1:20" x14ac:dyDescent="0.3">
      <c r="A1041" s="3">
        <v>501040</v>
      </c>
      <c r="B1041" s="3">
        <v>10106</v>
      </c>
      <c r="C1041" s="1">
        <v>46240</v>
      </c>
      <c r="D1041" s="3">
        <v>38</v>
      </c>
      <c r="E1041" t="s">
        <v>26</v>
      </c>
      <c r="F1041" t="s">
        <v>78</v>
      </c>
      <c r="G1041" t="s">
        <v>242</v>
      </c>
      <c r="H1041" t="s">
        <v>30</v>
      </c>
      <c r="I1041" t="s">
        <v>31</v>
      </c>
      <c r="J1041" t="s">
        <v>139</v>
      </c>
      <c r="K1041">
        <v>1</v>
      </c>
      <c r="L1041" s="3">
        <v>52386.13</v>
      </c>
      <c r="M1041" s="3">
        <f>Data[[#This Row],[Quantity]]*Data[[#This Row],[Unit_Price]]</f>
        <v>52386.13</v>
      </c>
      <c r="N1041" s="3">
        <v>29</v>
      </c>
      <c r="O1041" s="3">
        <f>Data[[#This Row],[Total_Price]]*(1-Data[[#This Row],[Discount]]/100)</f>
        <v>37194.152299999994</v>
      </c>
      <c r="P1041" t="s">
        <v>51</v>
      </c>
      <c r="Q1041" t="s">
        <v>21</v>
      </c>
      <c r="R1041">
        <v>5</v>
      </c>
      <c r="S1041">
        <v>2</v>
      </c>
      <c r="T1041" s="2">
        <f>SUMIF(Q:Q,Data[[#This Row],[Order_Status]],O:O)</f>
        <v>40477276.296199858</v>
      </c>
    </row>
    <row r="1042" spans="1:20" x14ac:dyDescent="0.3">
      <c r="A1042" s="3">
        <v>501041</v>
      </c>
      <c r="B1042" s="3">
        <v>11328</v>
      </c>
      <c r="C1042" s="1">
        <v>45748</v>
      </c>
      <c r="D1042" s="3">
        <v>32</v>
      </c>
      <c r="E1042" t="s">
        <v>26</v>
      </c>
      <c r="F1042" t="s">
        <v>93</v>
      </c>
      <c r="G1042" t="s">
        <v>232</v>
      </c>
      <c r="H1042" t="s">
        <v>48</v>
      </c>
      <c r="I1042" t="s">
        <v>79</v>
      </c>
      <c r="J1042" t="s">
        <v>158</v>
      </c>
      <c r="K1042">
        <v>2</v>
      </c>
      <c r="L1042" s="3">
        <v>511.58</v>
      </c>
      <c r="M1042" s="3">
        <f>Data[[#This Row],[Quantity]]*Data[[#This Row],[Unit_Price]]</f>
        <v>1023.16</v>
      </c>
      <c r="N1042" s="3">
        <v>29</v>
      </c>
      <c r="O1042" s="3">
        <f>Data[[#This Row],[Total_Price]]*(1-Data[[#This Row],[Discount]]/100)</f>
        <v>726.44359999999995</v>
      </c>
      <c r="P1042" t="s">
        <v>33</v>
      </c>
      <c r="Q1042" t="s">
        <v>21</v>
      </c>
      <c r="R1042">
        <v>5</v>
      </c>
      <c r="S1042">
        <v>5</v>
      </c>
      <c r="T1042" s="2">
        <f>SUMIF(Q:Q,Data[[#This Row],[Order_Status]],O:O)</f>
        <v>40477276.296199858</v>
      </c>
    </row>
    <row r="1043" spans="1:20" x14ac:dyDescent="0.3">
      <c r="A1043" s="3">
        <v>501042</v>
      </c>
      <c r="B1043" s="3">
        <v>11370</v>
      </c>
      <c r="C1043" s="1">
        <v>46156</v>
      </c>
      <c r="D1043" s="3">
        <v>24</v>
      </c>
      <c r="E1043" t="s">
        <v>26</v>
      </c>
      <c r="F1043" t="s">
        <v>16</v>
      </c>
      <c r="G1043" t="s">
        <v>228</v>
      </c>
      <c r="H1043" t="s">
        <v>35</v>
      </c>
      <c r="I1043" t="s">
        <v>112</v>
      </c>
      <c r="J1043" t="s">
        <v>113</v>
      </c>
      <c r="K1043">
        <v>1</v>
      </c>
      <c r="L1043" s="3">
        <v>6444.59</v>
      </c>
      <c r="M1043" s="3">
        <f>Data[[#This Row],[Quantity]]*Data[[#This Row],[Unit_Price]]</f>
        <v>6444.59</v>
      </c>
      <c r="N1043" s="3">
        <v>16</v>
      </c>
      <c r="O1043" s="3">
        <f>Data[[#This Row],[Total_Price]]*(1-Data[[#This Row],[Discount]]/100)</f>
        <v>5413.4556000000002</v>
      </c>
      <c r="P1043" t="s">
        <v>81</v>
      </c>
      <c r="Q1043" t="s">
        <v>21</v>
      </c>
      <c r="R1043">
        <v>5</v>
      </c>
      <c r="S1043">
        <v>3</v>
      </c>
      <c r="T1043" s="2">
        <f>SUMIF(Q:Q,Data[[#This Row],[Order_Status]],O:O)</f>
        <v>40477276.296199858</v>
      </c>
    </row>
    <row r="1044" spans="1:20" x14ac:dyDescent="0.3">
      <c r="A1044" s="3">
        <v>501043</v>
      </c>
      <c r="B1044" s="3">
        <v>10557</v>
      </c>
      <c r="C1044" s="1">
        <v>45675</v>
      </c>
      <c r="D1044" s="3">
        <v>29</v>
      </c>
      <c r="E1044" t="s">
        <v>26</v>
      </c>
      <c r="F1044" t="s">
        <v>16</v>
      </c>
      <c r="G1044" t="s">
        <v>228</v>
      </c>
      <c r="H1044" t="s">
        <v>35</v>
      </c>
      <c r="I1044" t="s">
        <v>112</v>
      </c>
      <c r="J1044" t="s">
        <v>147</v>
      </c>
      <c r="K1044">
        <v>1</v>
      </c>
      <c r="L1044" s="3">
        <v>5673.15</v>
      </c>
      <c r="M1044" s="3">
        <f>Data[[#This Row],[Quantity]]*Data[[#This Row],[Unit_Price]]</f>
        <v>5673.15</v>
      </c>
      <c r="N1044" s="3">
        <v>20</v>
      </c>
      <c r="O1044" s="3">
        <f>Data[[#This Row],[Total_Price]]*(1-Data[[#This Row],[Discount]]/100)</f>
        <v>4538.5199999999995</v>
      </c>
      <c r="P1044" t="s">
        <v>51</v>
      </c>
      <c r="Q1044" t="s">
        <v>21</v>
      </c>
      <c r="R1044">
        <v>5</v>
      </c>
      <c r="S1044">
        <v>2</v>
      </c>
      <c r="T1044" s="2">
        <f>SUMIF(Q:Q,Data[[#This Row],[Order_Status]],O:O)</f>
        <v>40477276.296199858</v>
      </c>
    </row>
    <row r="1045" spans="1:20" x14ac:dyDescent="0.3">
      <c r="A1045" s="3">
        <v>501044</v>
      </c>
      <c r="B1045" s="3">
        <v>10831</v>
      </c>
      <c r="C1045" s="1">
        <v>45865</v>
      </c>
      <c r="D1045" s="3">
        <v>19</v>
      </c>
      <c r="E1045" t="s">
        <v>26</v>
      </c>
      <c r="F1045" t="s">
        <v>73</v>
      </c>
      <c r="G1045" t="s">
        <v>229</v>
      </c>
      <c r="H1045" t="s">
        <v>23</v>
      </c>
      <c r="I1045" t="s">
        <v>59</v>
      </c>
      <c r="J1045" t="s">
        <v>122</v>
      </c>
      <c r="K1045">
        <v>1</v>
      </c>
      <c r="L1045" s="3">
        <v>1904.4</v>
      </c>
      <c r="M1045" s="3">
        <f>Data[[#This Row],[Quantity]]*Data[[#This Row],[Unit_Price]]</f>
        <v>1904.4</v>
      </c>
      <c r="N1045" s="3">
        <v>6</v>
      </c>
      <c r="O1045" s="3">
        <f>Data[[#This Row],[Total_Price]]*(1-Data[[#This Row],[Discount]]/100)</f>
        <v>1790.136</v>
      </c>
      <c r="P1045" t="s">
        <v>33</v>
      </c>
      <c r="Q1045" t="s">
        <v>21</v>
      </c>
      <c r="R1045">
        <v>1</v>
      </c>
      <c r="S1045">
        <v>4</v>
      </c>
      <c r="T1045" s="2">
        <f>SUMIF(Q:Q,Data[[#This Row],[Order_Status]],O:O)</f>
        <v>40477276.296199858</v>
      </c>
    </row>
    <row r="1046" spans="1:20" x14ac:dyDescent="0.3">
      <c r="A1046" s="3">
        <v>501045</v>
      </c>
      <c r="B1046" s="3">
        <v>11090</v>
      </c>
      <c r="C1046" s="1">
        <v>46249</v>
      </c>
      <c r="D1046" s="3">
        <v>32</v>
      </c>
      <c r="E1046" t="s">
        <v>26</v>
      </c>
      <c r="F1046" t="s">
        <v>27</v>
      </c>
      <c r="G1046" t="s">
        <v>230</v>
      </c>
      <c r="H1046" t="s">
        <v>23</v>
      </c>
      <c r="I1046" t="s">
        <v>59</v>
      </c>
      <c r="J1046" t="s">
        <v>95</v>
      </c>
      <c r="K1046">
        <v>2</v>
      </c>
      <c r="L1046" s="3">
        <v>1340.91</v>
      </c>
      <c r="M1046" s="3">
        <f>Data[[#This Row],[Quantity]]*Data[[#This Row],[Unit_Price]]</f>
        <v>2681.82</v>
      </c>
      <c r="N1046" s="3">
        <v>3</v>
      </c>
      <c r="O1046" s="3">
        <f>Data[[#This Row],[Total_Price]]*(1-Data[[#This Row],[Discount]]/100)</f>
        <v>2601.3654000000001</v>
      </c>
      <c r="P1046" t="s">
        <v>33</v>
      </c>
      <c r="Q1046" t="s">
        <v>21</v>
      </c>
      <c r="R1046">
        <v>5</v>
      </c>
      <c r="S1046">
        <v>3</v>
      </c>
      <c r="T1046" s="2">
        <f>SUMIF(Q:Q,Data[[#This Row],[Order_Status]],O:O)</f>
        <v>40477276.296199858</v>
      </c>
    </row>
    <row r="1047" spans="1:20" x14ac:dyDescent="0.3">
      <c r="A1047" s="3">
        <v>501046</v>
      </c>
      <c r="B1047" s="3">
        <v>11182</v>
      </c>
      <c r="C1047" s="1">
        <v>46205</v>
      </c>
      <c r="D1047" s="3">
        <v>49</v>
      </c>
      <c r="E1047" t="s">
        <v>26</v>
      </c>
      <c r="F1047" t="s">
        <v>22</v>
      </c>
      <c r="G1047" t="s">
        <v>238</v>
      </c>
      <c r="H1047" t="s">
        <v>48</v>
      </c>
      <c r="I1047" t="s">
        <v>98</v>
      </c>
      <c r="J1047" t="s">
        <v>153</v>
      </c>
      <c r="K1047">
        <v>1</v>
      </c>
      <c r="L1047" s="3">
        <v>354.73</v>
      </c>
      <c r="M1047" s="3">
        <f>Data[[#This Row],[Quantity]]*Data[[#This Row],[Unit_Price]]</f>
        <v>354.73</v>
      </c>
      <c r="N1047" s="3">
        <v>16</v>
      </c>
      <c r="O1047" s="3">
        <f>Data[[#This Row],[Total_Price]]*(1-Data[[#This Row],[Discount]]/100)</f>
        <v>297.97320000000002</v>
      </c>
      <c r="P1047" t="s">
        <v>33</v>
      </c>
      <c r="Q1047" t="s">
        <v>21</v>
      </c>
      <c r="R1047">
        <v>5</v>
      </c>
      <c r="S1047">
        <v>3</v>
      </c>
      <c r="T1047" s="2">
        <f>SUMIF(Q:Q,Data[[#This Row],[Order_Status]],O:O)</f>
        <v>40477276.296199858</v>
      </c>
    </row>
    <row r="1048" spans="1:20" x14ac:dyDescent="0.3">
      <c r="A1048" s="3">
        <v>501047</v>
      </c>
      <c r="B1048" s="3">
        <v>10853</v>
      </c>
      <c r="C1048" s="1">
        <v>45852</v>
      </c>
      <c r="D1048" s="3">
        <v>27</v>
      </c>
      <c r="E1048" t="s">
        <v>15</v>
      </c>
      <c r="F1048" t="s">
        <v>78</v>
      </c>
      <c r="G1048" t="s">
        <v>242</v>
      </c>
      <c r="H1048" t="s">
        <v>35</v>
      </c>
      <c r="I1048" t="s">
        <v>53</v>
      </c>
      <c r="J1048" t="s">
        <v>114</v>
      </c>
      <c r="K1048">
        <v>1</v>
      </c>
      <c r="L1048" s="3">
        <v>943.03</v>
      </c>
      <c r="M1048" s="3">
        <f>Data[[#This Row],[Quantity]]*Data[[#This Row],[Unit_Price]]</f>
        <v>943.03</v>
      </c>
      <c r="N1048" s="3">
        <v>27</v>
      </c>
      <c r="O1048" s="3">
        <f>Data[[#This Row],[Total_Price]]*(1-Data[[#This Row],[Discount]]/100)</f>
        <v>688.41189999999995</v>
      </c>
      <c r="P1048" t="s">
        <v>33</v>
      </c>
      <c r="Q1048" t="s">
        <v>21</v>
      </c>
      <c r="R1048">
        <v>5</v>
      </c>
      <c r="S1048">
        <v>4</v>
      </c>
      <c r="T1048" s="2">
        <f>SUMIF(Q:Q,Data[[#This Row],[Order_Status]],O:O)</f>
        <v>40477276.296199858</v>
      </c>
    </row>
    <row r="1049" spans="1:20" x14ac:dyDescent="0.3">
      <c r="A1049" s="3">
        <v>501048</v>
      </c>
      <c r="B1049" s="3">
        <v>10031</v>
      </c>
      <c r="C1049" s="1">
        <v>45880</v>
      </c>
      <c r="D1049" s="3">
        <v>27</v>
      </c>
      <c r="E1049" t="s">
        <v>26</v>
      </c>
      <c r="F1049" t="s">
        <v>73</v>
      </c>
      <c r="G1049" t="s">
        <v>229</v>
      </c>
      <c r="H1049" t="s">
        <v>23</v>
      </c>
      <c r="I1049" t="s">
        <v>24</v>
      </c>
      <c r="J1049" t="s">
        <v>173</v>
      </c>
      <c r="K1049">
        <v>1</v>
      </c>
      <c r="L1049" s="3">
        <v>2391.38</v>
      </c>
      <c r="M1049" s="3">
        <f>Data[[#This Row],[Quantity]]*Data[[#This Row],[Unit_Price]]</f>
        <v>2391.38</v>
      </c>
      <c r="N1049" s="3">
        <v>15</v>
      </c>
      <c r="O1049" s="3">
        <f>Data[[#This Row],[Total_Price]]*(1-Data[[#This Row],[Discount]]/100)</f>
        <v>2032.673</v>
      </c>
      <c r="P1049" t="s">
        <v>81</v>
      </c>
      <c r="Q1049" t="s">
        <v>21</v>
      </c>
      <c r="R1049">
        <v>3</v>
      </c>
      <c r="S1049">
        <v>7</v>
      </c>
      <c r="T1049" s="2">
        <f>SUMIF(Q:Q,Data[[#This Row],[Order_Status]],O:O)</f>
        <v>40477276.296199858</v>
      </c>
    </row>
    <row r="1050" spans="1:20" x14ac:dyDescent="0.3">
      <c r="A1050" s="3">
        <v>501049</v>
      </c>
      <c r="B1050" s="3">
        <v>10590</v>
      </c>
      <c r="C1050" s="1">
        <v>46185</v>
      </c>
      <c r="D1050" s="3">
        <v>25</v>
      </c>
      <c r="E1050" t="s">
        <v>26</v>
      </c>
      <c r="F1050" t="s">
        <v>38</v>
      </c>
      <c r="G1050" t="s">
        <v>236</v>
      </c>
      <c r="H1050" t="s">
        <v>17</v>
      </c>
      <c r="I1050" t="s">
        <v>74</v>
      </c>
      <c r="J1050" t="s">
        <v>192</v>
      </c>
      <c r="K1050">
        <v>1</v>
      </c>
      <c r="L1050" s="3">
        <v>148.61000000000001</v>
      </c>
      <c r="M1050" s="3">
        <f>Data[[#This Row],[Quantity]]*Data[[#This Row],[Unit_Price]]</f>
        <v>148.61000000000001</v>
      </c>
      <c r="N1050" s="3">
        <v>20</v>
      </c>
      <c r="O1050" s="3">
        <f>Data[[#This Row],[Total_Price]]*(1-Data[[#This Row],[Discount]]/100)</f>
        <v>118.88800000000002</v>
      </c>
      <c r="P1050" t="s">
        <v>33</v>
      </c>
      <c r="Q1050" t="s">
        <v>44</v>
      </c>
      <c r="R1050">
        <v>5</v>
      </c>
      <c r="S1050">
        <v>2</v>
      </c>
      <c r="T1050" s="2">
        <f>SUMIF(Q:Q,Data[[#This Row],[Order_Status]],O:O)</f>
        <v>1813400.6490999996</v>
      </c>
    </row>
    <row r="1051" spans="1:20" x14ac:dyDescent="0.3">
      <c r="A1051" s="3">
        <v>501050</v>
      </c>
      <c r="B1051" s="3">
        <v>10333</v>
      </c>
      <c r="C1051" s="1">
        <v>45890</v>
      </c>
      <c r="D1051" s="3">
        <v>35</v>
      </c>
      <c r="E1051" t="s">
        <v>15</v>
      </c>
      <c r="F1051" t="s">
        <v>57</v>
      </c>
      <c r="G1051" t="s">
        <v>233</v>
      </c>
      <c r="H1051" t="s">
        <v>17</v>
      </c>
      <c r="I1051" t="s">
        <v>62</v>
      </c>
      <c r="J1051" t="s">
        <v>169</v>
      </c>
      <c r="K1051">
        <v>5</v>
      </c>
      <c r="L1051" s="3">
        <v>658.51</v>
      </c>
      <c r="M1051" s="3">
        <f>Data[[#This Row],[Quantity]]*Data[[#This Row],[Unit_Price]]</f>
        <v>3292.55</v>
      </c>
      <c r="N1051" s="3">
        <v>19</v>
      </c>
      <c r="O1051" s="3">
        <f>Data[[#This Row],[Total_Price]]*(1-Data[[#This Row],[Discount]]/100)</f>
        <v>2666.9655000000002</v>
      </c>
      <c r="P1051" t="s">
        <v>20</v>
      </c>
      <c r="Q1051" t="s">
        <v>44</v>
      </c>
      <c r="R1051">
        <v>3</v>
      </c>
      <c r="S1051">
        <v>6</v>
      </c>
      <c r="T1051" s="2">
        <f>SUMIF(Q:Q,Data[[#This Row],[Order_Status]],O:O)</f>
        <v>1813400.6490999996</v>
      </c>
    </row>
    <row r="1052" spans="1:20" x14ac:dyDescent="0.3">
      <c r="A1052" s="3">
        <v>501051</v>
      </c>
      <c r="B1052" s="3">
        <v>10261</v>
      </c>
      <c r="C1052" s="1">
        <v>46157</v>
      </c>
      <c r="D1052" s="3">
        <v>24</v>
      </c>
      <c r="E1052" t="s">
        <v>26</v>
      </c>
      <c r="F1052" t="s">
        <v>45</v>
      </c>
      <c r="G1052" t="s">
        <v>243</v>
      </c>
      <c r="H1052" t="s">
        <v>17</v>
      </c>
      <c r="I1052" t="s">
        <v>62</v>
      </c>
      <c r="J1052" t="s">
        <v>101</v>
      </c>
      <c r="K1052">
        <v>1</v>
      </c>
      <c r="L1052" s="3">
        <v>154.35</v>
      </c>
      <c r="M1052" s="3">
        <f>Data[[#This Row],[Quantity]]*Data[[#This Row],[Unit_Price]]</f>
        <v>154.35</v>
      </c>
      <c r="N1052" s="3">
        <v>3</v>
      </c>
      <c r="O1052" s="3">
        <f>Data[[#This Row],[Total_Price]]*(1-Data[[#This Row],[Discount]]/100)</f>
        <v>149.71949999999998</v>
      </c>
      <c r="P1052" t="s">
        <v>20</v>
      </c>
      <c r="Q1052" t="s">
        <v>21</v>
      </c>
      <c r="R1052">
        <v>5</v>
      </c>
      <c r="S1052">
        <v>5</v>
      </c>
      <c r="T1052" s="2">
        <f>SUMIF(Q:Q,Data[[#This Row],[Order_Status]],O:O)</f>
        <v>40477276.296199858</v>
      </c>
    </row>
    <row r="1053" spans="1:20" x14ac:dyDescent="0.3">
      <c r="A1053" s="3">
        <v>501052</v>
      </c>
      <c r="B1053" s="3">
        <v>10354</v>
      </c>
      <c r="C1053" s="1">
        <v>46011</v>
      </c>
      <c r="D1053" s="3">
        <v>32</v>
      </c>
      <c r="E1053" t="s">
        <v>26</v>
      </c>
      <c r="F1053" t="s">
        <v>45</v>
      </c>
      <c r="G1053" t="s">
        <v>243</v>
      </c>
      <c r="H1053" t="s">
        <v>17</v>
      </c>
      <c r="I1053" t="s">
        <v>74</v>
      </c>
      <c r="J1053" t="s">
        <v>192</v>
      </c>
      <c r="K1053">
        <v>1</v>
      </c>
      <c r="L1053" s="3">
        <v>157.84</v>
      </c>
      <c r="M1053" s="3">
        <f>Data[[#This Row],[Quantity]]*Data[[#This Row],[Unit_Price]]</f>
        <v>157.84</v>
      </c>
      <c r="N1053" s="3">
        <v>6</v>
      </c>
      <c r="O1053" s="3">
        <f>Data[[#This Row],[Total_Price]]*(1-Data[[#This Row],[Discount]]/100)</f>
        <v>148.36959999999999</v>
      </c>
      <c r="P1053" t="s">
        <v>20</v>
      </c>
      <c r="Q1053" t="s">
        <v>21</v>
      </c>
      <c r="R1053">
        <v>5</v>
      </c>
      <c r="S1053">
        <v>5</v>
      </c>
      <c r="T1053" s="2">
        <f>SUMIF(Q:Q,Data[[#This Row],[Order_Status]],O:O)</f>
        <v>40477276.296199858</v>
      </c>
    </row>
    <row r="1054" spans="1:20" x14ac:dyDescent="0.3">
      <c r="A1054" s="3">
        <v>501053</v>
      </c>
      <c r="B1054" s="3">
        <v>10044</v>
      </c>
      <c r="C1054" s="1">
        <v>45810</v>
      </c>
      <c r="D1054" s="3">
        <v>31</v>
      </c>
      <c r="E1054" t="s">
        <v>26</v>
      </c>
      <c r="F1054" t="s">
        <v>22</v>
      </c>
      <c r="G1054" t="s">
        <v>238</v>
      </c>
      <c r="H1054" t="s">
        <v>30</v>
      </c>
      <c r="I1054" t="s">
        <v>76</v>
      </c>
      <c r="J1054" t="s">
        <v>144</v>
      </c>
      <c r="K1054">
        <v>2</v>
      </c>
      <c r="L1054" s="3">
        <v>64791.67</v>
      </c>
      <c r="M1054" s="3">
        <f>Data[[#This Row],[Quantity]]*Data[[#This Row],[Unit_Price]]</f>
        <v>129583.34</v>
      </c>
      <c r="N1054" s="3">
        <v>16</v>
      </c>
      <c r="O1054" s="3">
        <f>Data[[#This Row],[Total_Price]]*(1-Data[[#This Row],[Discount]]/100)</f>
        <v>108850.00559999999</v>
      </c>
      <c r="P1054" t="s">
        <v>33</v>
      </c>
      <c r="Q1054" t="s">
        <v>44</v>
      </c>
      <c r="R1054">
        <v>4</v>
      </c>
      <c r="S1054">
        <v>3</v>
      </c>
      <c r="T1054" s="2">
        <f>SUMIF(Q:Q,Data[[#This Row],[Order_Status]],O:O)</f>
        <v>1813400.6490999996</v>
      </c>
    </row>
    <row r="1055" spans="1:20" x14ac:dyDescent="0.3">
      <c r="A1055" s="3">
        <v>501054</v>
      </c>
      <c r="B1055" s="3">
        <v>10664</v>
      </c>
      <c r="C1055" s="1">
        <v>45855</v>
      </c>
      <c r="D1055" s="3">
        <v>28</v>
      </c>
      <c r="E1055" t="s">
        <v>15</v>
      </c>
      <c r="F1055" t="s">
        <v>88</v>
      </c>
      <c r="G1055" t="s">
        <v>241</v>
      </c>
      <c r="H1055" t="s">
        <v>48</v>
      </c>
      <c r="I1055" t="s">
        <v>124</v>
      </c>
      <c r="J1055" t="s">
        <v>148</v>
      </c>
      <c r="K1055">
        <v>1</v>
      </c>
      <c r="L1055" s="3">
        <v>609.82000000000005</v>
      </c>
      <c r="M1055" s="3">
        <f>Data[[#This Row],[Quantity]]*Data[[#This Row],[Unit_Price]]</f>
        <v>609.82000000000005</v>
      </c>
      <c r="N1055" s="3">
        <v>30</v>
      </c>
      <c r="O1055" s="3">
        <f>Data[[#This Row],[Total_Price]]*(1-Data[[#This Row],[Discount]]/100)</f>
        <v>426.87400000000002</v>
      </c>
      <c r="P1055" t="s">
        <v>72</v>
      </c>
      <c r="Q1055" t="s">
        <v>21</v>
      </c>
      <c r="R1055">
        <v>4</v>
      </c>
      <c r="S1055">
        <v>6</v>
      </c>
      <c r="T1055" s="2">
        <f>SUMIF(Q:Q,Data[[#This Row],[Order_Status]],O:O)</f>
        <v>40477276.296199858</v>
      </c>
    </row>
    <row r="1056" spans="1:20" x14ac:dyDescent="0.3">
      <c r="A1056" s="3">
        <v>501055</v>
      </c>
      <c r="B1056" s="3">
        <v>10186</v>
      </c>
      <c r="C1056" s="1">
        <v>46215</v>
      </c>
      <c r="D1056" s="3">
        <v>42</v>
      </c>
      <c r="E1056" t="s">
        <v>26</v>
      </c>
      <c r="F1056" t="s">
        <v>34</v>
      </c>
      <c r="G1056" t="s">
        <v>243</v>
      </c>
      <c r="H1056" t="s">
        <v>17</v>
      </c>
      <c r="I1056" t="s">
        <v>89</v>
      </c>
      <c r="J1056" t="s">
        <v>90</v>
      </c>
      <c r="K1056">
        <v>1</v>
      </c>
      <c r="L1056" s="3">
        <v>157.12</v>
      </c>
      <c r="M1056" s="3">
        <f>Data[[#This Row],[Quantity]]*Data[[#This Row],[Unit_Price]]</f>
        <v>157.12</v>
      </c>
      <c r="N1056" s="3">
        <v>30</v>
      </c>
      <c r="O1056" s="3">
        <f>Data[[#This Row],[Total_Price]]*(1-Data[[#This Row],[Discount]]/100)</f>
        <v>109.98399999999999</v>
      </c>
      <c r="P1056" t="s">
        <v>33</v>
      </c>
      <c r="Q1056" t="s">
        <v>21</v>
      </c>
      <c r="R1056">
        <v>5</v>
      </c>
      <c r="S1056">
        <v>3</v>
      </c>
      <c r="T1056" s="2">
        <f>SUMIF(Q:Q,Data[[#This Row],[Order_Status]],O:O)</f>
        <v>40477276.296199858</v>
      </c>
    </row>
    <row r="1057" spans="1:20" x14ac:dyDescent="0.3">
      <c r="A1057" s="3">
        <v>501056</v>
      </c>
      <c r="B1057" s="3">
        <v>11226</v>
      </c>
      <c r="C1057" s="1">
        <v>46232</v>
      </c>
      <c r="D1057" s="3">
        <v>33</v>
      </c>
      <c r="E1057" t="s">
        <v>15</v>
      </c>
      <c r="F1057" t="s">
        <v>58</v>
      </c>
      <c r="G1057" t="s">
        <v>244</v>
      </c>
      <c r="H1057" t="s">
        <v>23</v>
      </c>
      <c r="I1057" t="s">
        <v>70</v>
      </c>
      <c r="J1057" t="s">
        <v>165</v>
      </c>
      <c r="K1057">
        <v>1</v>
      </c>
      <c r="L1057" s="3">
        <v>2409.46</v>
      </c>
      <c r="M1057" s="3">
        <f>Data[[#This Row],[Quantity]]*Data[[#This Row],[Unit_Price]]</f>
        <v>2409.46</v>
      </c>
      <c r="N1057" s="3">
        <v>22</v>
      </c>
      <c r="O1057" s="3">
        <f>Data[[#This Row],[Total_Price]]*(1-Data[[#This Row],[Discount]]/100)</f>
        <v>1879.3788000000002</v>
      </c>
      <c r="P1057" t="s">
        <v>33</v>
      </c>
      <c r="Q1057" t="s">
        <v>44</v>
      </c>
      <c r="R1057">
        <v>2</v>
      </c>
      <c r="S1057">
        <v>4</v>
      </c>
      <c r="T1057" s="2">
        <f>SUMIF(Q:Q,Data[[#This Row],[Order_Status]],O:O)</f>
        <v>1813400.6490999996</v>
      </c>
    </row>
    <row r="1058" spans="1:20" x14ac:dyDescent="0.3">
      <c r="A1058" s="3">
        <v>501057</v>
      </c>
      <c r="B1058" s="3">
        <v>10961</v>
      </c>
      <c r="C1058" s="1">
        <v>46110</v>
      </c>
      <c r="D1058" s="3">
        <v>41</v>
      </c>
      <c r="E1058" t="s">
        <v>15</v>
      </c>
      <c r="F1058" t="s">
        <v>61</v>
      </c>
      <c r="G1058" t="s">
        <v>239</v>
      </c>
      <c r="H1058" t="s">
        <v>48</v>
      </c>
      <c r="I1058" t="s">
        <v>79</v>
      </c>
      <c r="J1058" t="s">
        <v>152</v>
      </c>
      <c r="K1058">
        <v>1</v>
      </c>
      <c r="L1058" s="3">
        <v>702.98</v>
      </c>
      <c r="M1058" s="3">
        <f>Data[[#This Row],[Quantity]]*Data[[#This Row],[Unit_Price]]</f>
        <v>702.98</v>
      </c>
      <c r="N1058" s="3">
        <v>16</v>
      </c>
      <c r="O1058" s="3">
        <f>Data[[#This Row],[Total_Price]]*(1-Data[[#This Row],[Discount]]/100)</f>
        <v>590.50319999999999</v>
      </c>
      <c r="P1058" t="s">
        <v>33</v>
      </c>
      <c r="Q1058" t="s">
        <v>21</v>
      </c>
      <c r="R1058">
        <v>3</v>
      </c>
      <c r="S1058">
        <v>4</v>
      </c>
      <c r="T1058" s="2">
        <f>SUMIF(Q:Q,Data[[#This Row],[Order_Status]],O:O)</f>
        <v>40477276.296199858</v>
      </c>
    </row>
    <row r="1059" spans="1:20" x14ac:dyDescent="0.3">
      <c r="A1059" s="3">
        <v>501058</v>
      </c>
      <c r="B1059" s="3">
        <v>10875</v>
      </c>
      <c r="C1059" s="1">
        <v>46122</v>
      </c>
      <c r="D1059" s="3">
        <v>34</v>
      </c>
      <c r="E1059" t="s">
        <v>26</v>
      </c>
      <c r="F1059" t="s">
        <v>88</v>
      </c>
      <c r="G1059" t="s">
        <v>241</v>
      </c>
      <c r="H1059" t="s">
        <v>23</v>
      </c>
      <c r="I1059" t="s">
        <v>70</v>
      </c>
      <c r="J1059" t="s">
        <v>165</v>
      </c>
      <c r="K1059">
        <v>1</v>
      </c>
      <c r="L1059" s="3">
        <v>2167.0300000000002</v>
      </c>
      <c r="M1059" s="3">
        <f>Data[[#This Row],[Quantity]]*Data[[#This Row],[Unit_Price]]</f>
        <v>2167.0300000000002</v>
      </c>
      <c r="N1059" s="3">
        <v>25</v>
      </c>
      <c r="O1059" s="3">
        <f>Data[[#This Row],[Total_Price]]*(1-Data[[#This Row],[Discount]]/100)</f>
        <v>1625.2725</v>
      </c>
      <c r="P1059" t="s">
        <v>20</v>
      </c>
      <c r="Q1059" t="s">
        <v>21</v>
      </c>
      <c r="R1059">
        <v>2</v>
      </c>
      <c r="S1059">
        <v>5</v>
      </c>
      <c r="T1059" s="2">
        <f>SUMIF(Q:Q,Data[[#This Row],[Order_Status]],O:O)</f>
        <v>40477276.296199858</v>
      </c>
    </row>
    <row r="1060" spans="1:20" x14ac:dyDescent="0.3">
      <c r="A1060" s="3">
        <v>501059</v>
      </c>
      <c r="B1060" s="3">
        <v>10223</v>
      </c>
      <c r="C1060" s="1">
        <v>46187</v>
      </c>
      <c r="D1060" s="3">
        <v>42</v>
      </c>
      <c r="E1060" t="s">
        <v>26</v>
      </c>
      <c r="F1060" t="s">
        <v>34</v>
      </c>
      <c r="G1060" t="s">
        <v>243</v>
      </c>
      <c r="H1060" t="s">
        <v>85</v>
      </c>
      <c r="I1060" t="s">
        <v>86</v>
      </c>
      <c r="J1060" t="s">
        <v>160</v>
      </c>
      <c r="K1060">
        <v>1</v>
      </c>
      <c r="L1060" s="3">
        <v>711.1</v>
      </c>
      <c r="M1060" s="3">
        <f>Data[[#This Row],[Quantity]]*Data[[#This Row],[Unit_Price]]</f>
        <v>711.1</v>
      </c>
      <c r="N1060" s="3">
        <v>30</v>
      </c>
      <c r="O1060" s="3">
        <f>Data[[#This Row],[Total_Price]]*(1-Data[[#This Row],[Discount]]/100)</f>
        <v>497.77</v>
      </c>
      <c r="P1060" t="s">
        <v>20</v>
      </c>
      <c r="Q1060" t="s">
        <v>21</v>
      </c>
      <c r="R1060">
        <v>5</v>
      </c>
      <c r="S1060">
        <v>6</v>
      </c>
      <c r="T1060" s="2">
        <f>SUMIF(Q:Q,Data[[#This Row],[Order_Status]],O:O)</f>
        <v>40477276.296199858</v>
      </c>
    </row>
    <row r="1061" spans="1:20" x14ac:dyDescent="0.3">
      <c r="A1061" s="3">
        <v>501060</v>
      </c>
      <c r="B1061" s="3">
        <v>10841</v>
      </c>
      <c r="C1061" s="1">
        <v>45663</v>
      </c>
      <c r="D1061" s="3">
        <v>33</v>
      </c>
      <c r="E1061" t="s">
        <v>15</v>
      </c>
      <c r="F1061" t="s">
        <v>69</v>
      </c>
      <c r="G1061" t="s">
        <v>228</v>
      </c>
      <c r="H1061" t="s">
        <v>35</v>
      </c>
      <c r="I1061" t="s">
        <v>64</v>
      </c>
      <c r="J1061" t="s">
        <v>155</v>
      </c>
      <c r="K1061">
        <v>1</v>
      </c>
      <c r="L1061" s="3">
        <v>824.46</v>
      </c>
      <c r="M1061" s="3">
        <f>Data[[#This Row],[Quantity]]*Data[[#This Row],[Unit_Price]]</f>
        <v>824.46</v>
      </c>
      <c r="N1061" s="3">
        <v>16</v>
      </c>
      <c r="O1061" s="3">
        <f>Data[[#This Row],[Total_Price]]*(1-Data[[#This Row],[Discount]]/100)</f>
        <v>692.54639999999995</v>
      </c>
      <c r="P1061" t="s">
        <v>33</v>
      </c>
      <c r="Q1061" t="s">
        <v>21</v>
      </c>
      <c r="R1061">
        <v>2</v>
      </c>
      <c r="S1061">
        <v>3</v>
      </c>
      <c r="T1061" s="2">
        <f>SUMIF(Q:Q,Data[[#This Row],[Order_Status]],O:O)</f>
        <v>40477276.296199858</v>
      </c>
    </row>
    <row r="1062" spans="1:20" x14ac:dyDescent="0.3">
      <c r="A1062" s="3">
        <v>501061</v>
      </c>
      <c r="B1062" s="3">
        <v>10452</v>
      </c>
      <c r="C1062" s="1">
        <v>46147</v>
      </c>
      <c r="D1062" s="3">
        <v>45</v>
      </c>
      <c r="E1062" t="s">
        <v>26</v>
      </c>
      <c r="F1062" t="s">
        <v>145</v>
      </c>
      <c r="G1062" t="s">
        <v>243</v>
      </c>
      <c r="H1062" t="s">
        <v>48</v>
      </c>
      <c r="I1062" t="s">
        <v>98</v>
      </c>
      <c r="J1062" t="s">
        <v>172</v>
      </c>
      <c r="K1062">
        <v>1</v>
      </c>
      <c r="L1062" s="3">
        <v>281.86</v>
      </c>
      <c r="M1062" s="3">
        <f>Data[[#This Row],[Quantity]]*Data[[#This Row],[Unit_Price]]</f>
        <v>281.86</v>
      </c>
      <c r="N1062" s="3">
        <v>30</v>
      </c>
      <c r="O1062" s="3">
        <f>Data[[#This Row],[Total_Price]]*(1-Data[[#This Row],[Discount]]/100)</f>
        <v>197.30199999999999</v>
      </c>
      <c r="P1062" t="s">
        <v>20</v>
      </c>
      <c r="Q1062" t="s">
        <v>21</v>
      </c>
      <c r="R1062">
        <v>5</v>
      </c>
      <c r="S1062">
        <v>1</v>
      </c>
      <c r="T1062" s="2">
        <f>SUMIF(Q:Q,Data[[#This Row],[Order_Status]],O:O)</f>
        <v>40477276.296199858</v>
      </c>
    </row>
    <row r="1063" spans="1:20" x14ac:dyDescent="0.3">
      <c r="A1063" s="3">
        <v>501062</v>
      </c>
      <c r="B1063" s="3">
        <v>10664</v>
      </c>
      <c r="C1063" s="1">
        <v>46009</v>
      </c>
      <c r="D1063" s="3">
        <v>28</v>
      </c>
      <c r="E1063" t="s">
        <v>15</v>
      </c>
      <c r="F1063" t="s">
        <v>88</v>
      </c>
      <c r="G1063" t="s">
        <v>241</v>
      </c>
      <c r="H1063" t="s">
        <v>85</v>
      </c>
      <c r="I1063" t="s">
        <v>170</v>
      </c>
      <c r="J1063" t="s">
        <v>174</v>
      </c>
      <c r="K1063">
        <v>3</v>
      </c>
      <c r="L1063" s="3">
        <v>403.68</v>
      </c>
      <c r="M1063" s="3">
        <f>Data[[#This Row],[Quantity]]*Data[[#This Row],[Unit_Price]]</f>
        <v>1211.04</v>
      </c>
      <c r="N1063" s="3">
        <v>15</v>
      </c>
      <c r="O1063" s="3">
        <f>Data[[#This Row],[Total_Price]]*(1-Data[[#This Row],[Discount]]/100)</f>
        <v>1029.384</v>
      </c>
      <c r="P1063" t="s">
        <v>33</v>
      </c>
      <c r="Q1063" t="s">
        <v>66</v>
      </c>
      <c r="R1063">
        <v>1</v>
      </c>
      <c r="S1063">
        <v>0</v>
      </c>
      <c r="T1063" s="2">
        <f>SUMIF(Q:Q,Data[[#This Row],[Order_Status]],O:O)</f>
        <v>3077928.2320000008</v>
      </c>
    </row>
    <row r="1064" spans="1:20" x14ac:dyDescent="0.3">
      <c r="A1064" s="3">
        <v>501063</v>
      </c>
      <c r="B1064" s="3">
        <v>10767</v>
      </c>
      <c r="C1064" s="1">
        <v>45911</v>
      </c>
      <c r="D1064" s="3">
        <v>34</v>
      </c>
      <c r="E1064" t="s">
        <v>15</v>
      </c>
      <c r="F1064" t="s">
        <v>105</v>
      </c>
      <c r="G1064" t="s">
        <v>243</v>
      </c>
      <c r="H1064" t="s">
        <v>85</v>
      </c>
      <c r="I1064" t="s">
        <v>103</v>
      </c>
      <c r="J1064" t="s">
        <v>193</v>
      </c>
      <c r="K1064">
        <v>2</v>
      </c>
      <c r="L1064" s="3">
        <v>705.01</v>
      </c>
      <c r="M1064" s="3">
        <f>Data[[#This Row],[Quantity]]*Data[[#This Row],[Unit_Price]]</f>
        <v>1410.02</v>
      </c>
      <c r="N1064" s="3">
        <v>17</v>
      </c>
      <c r="O1064" s="3">
        <f>Data[[#This Row],[Total_Price]]*(1-Data[[#This Row],[Discount]]/100)</f>
        <v>1170.3165999999999</v>
      </c>
      <c r="P1064" t="s">
        <v>33</v>
      </c>
      <c r="Q1064" t="s">
        <v>21</v>
      </c>
      <c r="R1064">
        <v>5</v>
      </c>
      <c r="S1064">
        <v>2</v>
      </c>
      <c r="T1064" s="2">
        <f>SUMIF(Q:Q,Data[[#This Row],[Order_Status]],O:O)</f>
        <v>40477276.296199858</v>
      </c>
    </row>
    <row r="1065" spans="1:20" x14ac:dyDescent="0.3">
      <c r="A1065" s="3">
        <v>501064</v>
      </c>
      <c r="B1065" s="3">
        <v>11328</v>
      </c>
      <c r="C1065" s="1">
        <v>45774</v>
      </c>
      <c r="D1065" s="3">
        <v>32</v>
      </c>
      <c r="E1065" t="s">
        <v>26</v>
      </c>
      <c r="F1065" t="s">
        <v>93</v>
      </c>
      <c r="G1065" t="s">
        <v>232</v>
      </c>
      <c r="H1065" t="s">
        <v>30</v>
      </c>
      <c r="I1065" t="s">
        <v>31</v>
      </c>
      <c r="J1065" t="s">
        <v>139</v>
      </c>
      <c r="K1065">
        <v>1</v>
      </c>
      <c r="L1065" s="3">
        <v>52347.25</v>
      </c>
      <c r="M1065" s="3">
        <f>Data[[#This Row],[Quantity]]*Data[[#This Row],[Unit_Price]]</f>
        <v>52347.25</v>
      </c>
      <c r="N1065" s="3">
        <v>29</v>
      </c>
      <c r="O1065" s="3">
        <f>Data[[#This Row],[Total_Price]]*(1-Data[[#This Row],[Discount]]/100)</f>
        <v>37166.547500000001</v>
      </c>
      <c r="P1065" t="s">
        <v>33</v>
      </c>
      <c r="Q1065" t="s">
        <v>21</v>
      </c>
      <c r="R1065">
        <v>5</v>
      </c>
      <c r="S1065">
        <v>4</v>
      </c>
      <c r="T1065" s="2">
        <f>SUMIF(Q:Q,Data[[#This Row],[Order_Status]],O:O)</f>
        <v>40477276.296199858</v>
      </c>
    </row>
    <row r="1066" spans="1:20" x14ac:dyDescent="0.3">
      <c r="A1066" s="3">
        <v>501065</v>
      </c>
      <c r="B1066" s="3">
        <v>10976</v>
      </c>
      <c r="C1066" s="1">
        <v>45666</v>
      </c>
      <c r="D1066" s="3">
        <v>15</v>
      </c>
      <c r="E1066" t="s">
        <v>15</v>
      </c>
      <c r="F1066" t="s">
        <v>78</v>
      </c>
      <c r="G1066" t="s">
        <v>242</v>
      </c>
      <c r="H1066" t="s">
        <v>85</v>
      </c>
      <c r="I1066" t="s">
        <v>103</v>
      </c>
      <c r="J1066" t="s">
        <v>104</v>
      </c>
      <c r="K1066">
        <v>2</v>
      </c>
      <c r="L1066" s="3">
        <v>830.56</v>
      </c>
      <c r="M1066" s="3">
        <f>Data[[#This Row],[Quantity]]*Data[[#This Row],[Unit_Price]]</f>
        <v>1661.12</v>
      </c>
      <c r="N1066" s="3">
        <v>3</v>
      </c>
      <c r="O1066" s="3">
        <f>Data[[#This Row],[Total_Price]]*(1-Data[[#This Row],[Discount]]/100)</f>
        <v>1611.2864</v>
      </c>
      <c r="P1066" t="s">
        <v>33</v>
      </c>
      <c r="Q1066" t="s">
        <v>21</v>
      </c>
      <c r="R1066">
        <v>4</v>
      </c>
      <c r="S1066">
        <v>4</v>
      </c>
      <c r="T1066" s="2">
        <f>SUMIF(Q:Q,Data[[#This Row],[Order_Status]],O:O)</f>
        <v>40477276.296199858</v>
      </c>
    </row>
    <row r="1067" spans="1:20" x14ac:dyDescent="0.3">
      <c r="A1067" s="3">
        <v>501066</v>
      </c>
      <c r="B1067" s="3">
        <v>10202</v>
      </c>
      <c r="C1067" s="1">
        <v>45832</v>
      </c>
      <c r="D1067" s="3">
        <v>40</v>
      </c>
      <c r="E1067" t="s">
        <v>26</v>
      </c>
      <c r="F1067" t="s">
        <v>67</v>
      </c>
      <c r="G1067" t="s">
        <v>235</v>
      </c>
      <c r="H1067" t="s">
        <v>23</v>
      </c>
      <c r="I1067" t="s">
        <v>28</v>
      </c>
      <c r="J1067" t="s">
        <v>43</v>
      </c>
      <c r="K1067">
        <v>2</v>
      </c>
      <c r="L1067" s="3">
        <v>4914.1099999999997</v>
      </c>
      <c r="M1067" s="3">
        <f>Data[[#This Row],[Quantity]]*Data[[#This Row],[Unit_Price]]</f>
        <v>9828.2199999999993</v>
      </c>
      <c r="N1067" s="3">
        <v>19</v>
      </c>
      <c r="O1067" s="3">
        <f>Data[[#This Row],[Total_Price]]*(1-Data[[#This Row],[Discount]]/100)</f>
        <v>7960.8581999999997</v>
      </c>
      <c r="P1067" t="s">
        <v>51</v>
      </c>
      <c r="Q1067" t="s">
        <v>21</v>
      </c>
      <c r="R1067">
        <v>5</v>
      </c>
      <c r="S1067">
        <v>2</v>
      </c>
      <c r="T1067" s="2">
        <f>SUMIF(Q:Q,Data[[#This Row],[Order_Status]],O:O)</f>
        <v>40477276.296199858</v>
      </c>
    </row>
    <row r="1068" spans="1:20" x14ac:dyDescent="0.3">
      <c r="A1068" s="3">
        <v>501067</v>
      </c>
      <c r="B1068" s="3">
        <v>10330</v>
      </c>
      <c r="C1068" s="1">
        <v>45888</v>
      </c>
      <c r="D1068" s="3">
        <v>41</v>
      </c>
      <c r="E1068" t="s">
        <v>15</v>
      </c>
      <c r="F1068" t="s">
        <v>67</v>
      </c>
      <c r="G1068" t="s">
        <v>235</v>
      </c>
      <c r="H1068" t="s">
        <v>85</v>
      </c>
      <c r="I1068" t="s">
        <v>166</v>
      </c>
      <c r="J1068" t="s">
        <v>167</v>
      </c>
      <c r="K1068">
        <v>2</v>
      </c>
      <c r="L1068" s="3">
        <v>594.45000000000005</v>
      </c>
      <c r="M1068" s="3">
        <f>Data[[#This Row],[Quantity]]*Data[[#This Row],[Unit_Price]]</f>
        <v>1188.9000000000001</v>
      </c>
      <c r="N1068" s="3">
        <v>8</v>
      </c>
      <c r="O1068" s="3">
        <f>Data[[#This Row],[Total_Price]]*(1-Data[[#This Row],[Discount]]/100)</f>
        <v>1093.7880000000002</v>
      </c>
      <c r="P1068" t="s">
        <v>20</v>
      </c>
      <c r="Q1068" t="s">
        <v>21</v>
      </c>
      <c r="R1068">
        <v>2</v>
      </c>
      <c r="S1068">
        <v>2</v>
      </c>
      <c r="T1068" s="2">
        <f>SUMIF(Q:Q,Data[[#This Row],[Order_Status]],O:O)</f>
        <v>40477276.296199858</v>
      </c>
    </row>
    <row r="1069" spans="1:20" x14ac:dyDescent="0.3">
      <c r="A1069" s="3">
        <v>501068</v>
      </c>
      <c r="B1069" s="3">
        <v>10670</v>
      </c>
      <c r="C1069" s="1">
        <v>45751</v>
      </c>
      <c r="D1069" s="3">
        <v>46</v>
      </c>
      <c r="E1069" t="s">
        <v>26</v>
      </c>
      <c r="F1069" t="s">
        <v>34</v>
      </c>
      <c r="G1069" t="s">
        <v>243</v>
      </c>
      <c r="H1069" t="s">
        <v>48</v>
      </c>
      <c r="I1069" t="s">
        <v>49</v>
      </c>
      <c r="J1069" t="s">
        <v>50</v>
      </c>
      <c r="K1069">
        <v>1</v>
      </c>
      <c r="L1069" s="3">
        <v>489.87</v>
      </c>
      <c r="M1069" s="3">
        <f>Data[[#This Row],[Quantity]]*Data[[#This Row],[Unit_Price]]</f>
        <v>489.87</v>
      </c>
      <c r="N1069" s="3">
        <v>15</v>
      </c>
      <c r="O1069" s="3">
        <f>Data[[#This Row],[Total_Price]]*(1-Data[[#This Row],[Discount]]/100)</f>
        <v>416.3895</v>
      </c>
      <c r="P1069" t="s">
        <v>33</v>
      </c>
      <c r="Q1069" t="s">
        <v>21</v>
      </c>
      <c r="R1069">
        <v>5</v>
      </c>
      <c r="S1069">
        <v>5</v>
      </c>
      <c r="T1069" s="2">
        <f>SUMIF(Q:Q,Data[[#This Row],[Order_Status]],O:O)</f>
        <v>40477276.296199858</v>
      </c>
    </row>
    <row r="1070" spans="1:20" x14ac:dyDescent="0.3">
      <c r="A1070" s="3">
        <v>501069</v>
      </c>
      <c r="B1070" s="3">
        <v>10461</v>
      </c>
      <c r="C1070" s="1">
        <v>45883</v>
      </c>
      <c r="D1070" s="3">
        <v>56</v>
      </c>
      <c r="E1070" t="s">
        <v>15</v>
      </c>
      <c r="F1070" t="s">
        <v>58</v>
      </c>
      <c r="G1070" t="s">
        <v>244</v>
      </c>
      <c r="H1070" t="s">
        <v>30</v>
      </c>
      <c r="I1070" t="s">
        <v>46</v>
      </c>
      <c r="J1070" t="s">
        <v>143</v>
      </c>
      <c r="K1070">
        <v>2</v>
      </c>
      <c r="L1070" s="3">
        <v>3318</v>
      </c>
      <c r="M1070" s="3">
        <f>Data[[#This Row],[Quantity]]*Data[[#This Row],[Unit_Price]]</f>
        <v>6636</v>
      </c>
      <c r="N1070" s="3">
        <v>12</v>
      </c>
      <c r="O1070" s="3">
        <f>Data[[#This Row],[Total_Price]]*(1-Data[[#This Row],[Discount]]/100)</f>
        <v>5839.68</v>
      </c>
      <c r="P1070" t="s">
        <v>20</v>
      </c>
      <c r="Q1070" t="s">
        <v>44</v>
      </c>
      <c r="R1070">
        <v>1</v>
      </c>
      <c r="S1070">
        <v>7</v>
      </c>
      <c r="T1070" s="2">
        <f>SUMIF(Q:Q,Data[[#This Row],[Order_Status]],O:O)</f>
        <v>1813400.6490999996</v>
      </c>
    </row>
    <row r="1071" spans="1:20" x14ac:dyDescent="0.3">
      <c r="A1071" s="3">
        <v>501070</v>
      </c>
      <c r="B1071" s="3">
        <v>10277</v>
      </c>
      <c r="C1071" s="1">
        <v>46241</v>
      </c>
      <c r="D1071" s="3">
        <v>36</v>
      </c>
      <c r="E1071" t="s">
        <v>15</v>
      </c>
      <c r="F1071" t="s">
        <v>67</v>
      </c>
      <c r="G1071" t="s">
        <v>235</v>
      </c>
      <c r="H1071" t="s">
        <v>30</v>
      </c>
      <c r="I1071" t="s">
        <v>46</v>
      </c>
      <c r="J1071" t="s">
        <v>140</v>
      </c>
      <c r="K1071">
        <v>4</v>
      </c>
      <c r="L1071" s="3">
        <v>30053.56</v>
      </c>
      <c r="M1071" s="3">
        <f>Data[[#This Row],[Quantity]]*Data[[#This Row],[Unit_Price]]</f>
        <v>120214.24</v>
      </c>
      <c r="N1071" s="3">
        <v>28</v>
      </c>
      <c r="O1071" s="3">
        <f>Data[[#This Row],[Total_Price]]*(1-Data[[#This Row],[Discount]]/100)</f>
        <v>86554.252800000002</v>
      </c>
      <c r="P1071" t="s">
        <v>20</v>
      </c>
      <c r="Q1071" t="s">
        <v>21</v>
      </c>
      <c r="R1071">
        <v>5</v>
      </c>
      <c r="S1071">
        <v>4</v>
      </c>
      <c r="T1071" s="2">
        <f>SUMIF(Q:Q,Data[[#This Row],[Order_Status]],O:O)</f>
        <v>40477276.296199858</v>
      </c>
    </row>
    <row r="1072" spans="1:20" x14ac:dyDescent="0.3">
      <c r="A1072" s="3">
        <v>501071</v>
      </c>
      <c r="B1072" s="3">
        <v>10560</v>
      </c>
      <c r="C1072" s="1">
        <v>46031</v>
      </c>
      <c r="D1072" s="3">
        <v>29</v>
      </c>
      <c r="E1072" t="s">
        <v>15</v>
      </c>
      <c r="F1072" t="s">
        <v>73</v>
      </c>
      <c r="G1072" t="s">
        <v>229</v>
      </c>
      <c r="H1072" t="s">
        <v>85</v>
      </c>
      <c r="I1072" t="s">
        <v>103</v>
      </c>
      <c r="J1072" t="s">
        <v>193</v>
      </c>
      <c r="K1072">
        <v>1</v>
      </c>
      <c r="L1072" s="3">
        <v>743.44</v>
      </c>
      <c r="M1072" s="3">
        <f>Data[[#This Row],[Quantity]]*Data[[#This Row],[Unit_Price]]</f>
        <v>743.44</v>
      </c>
      <c r="N1072" s="3">
        <v>20</v>
      </c>
      <c r="O1072" s="3">
        <f>Data[[#This Row],[Total_Price]]*(1-Data[[#This Row],[Discount]]/100)</f>
        <v>594.75200000000007</v>
      </c>
      <c r="P1072" t="s">
        <v>33</v>
      </c>
      <c r="Q1072" t="s">
        <v>44</v>
      </c>
      <c r="R1072">
        <v>2</v>
      </c>
      <c r="S1072">
        <v>6</v>
      </c>
      <c r="T1072" s="2">
        <f>SUMIF(Q:Q,Data[[#This Row],[Order_Status]],O:O)</f>
        <v>1813400.6490999996</v>
      </c>
    </row>
    <row r="1073" spans="1:20" x14ac:dyDescent="0.3">
      <c r="A1073" s="3">
        <v>501072</v>
      </c>
      <c r="B1073" s="3">
        <v>11447</v>
      </c>
      <c r="C1073" s="1">
        <v>46114</v>
      </c>
      <c r="D1073" s="3">
        <v>28</v>
      </c>
      <c r="E1073" t="s">
        <v>26</v>
      </c>
      <c r="F1073" t="s">
        <v>34</v>
      </c>
      <c r="G1073" t="s">
        <v>243</v>
      </c>
      <c r="H1073" t="s">
        <v>30</v>
      </c>
      <c r="I1073" t="s">
        <v>39</v>
      </c>
      <c r="J1073" t="s">
        <v>109</v>
      </c>
      <c r="K1073">
        <v>1</v>
      </c>
      <c r="L1073" s="3">
        <v>1531.3</v>
      </c>
      <c r="M1073" s="3">
        <f>Data[[#This Row],[Quantity]]*Data[[#This Row],[Unit_Price]]</f>
        <v>1531.3</v>
      </c>
      <c r="N1073" s="3">
        <v>8</v>
      </c>
      <c r="O1073" s="3">
        <f>Data[[#This Row],[Total_Price]]*(1-Data[[#This Row],[Discount]]/100)</f>
        <v>1408.796</v>
      </c>
      <c r="P1073" t="s">
        <v>41</v>
      </c>
      <c r="Q1073" t="s">
        <v>21</v>
      </c>
      <c r="R1073">
        <v>5</v>
      </c>
      <c r="S1073">
        <v>3</v>
      </c>
      <c r="T1073" s="2">
        <f>SUMIF(Q:Q,Data[[#This Row],[Order_Status]],O:O)</f>
        <v>40477276.296199858</v>
      </c>
    </row>
    <row r="1074" spans="1:20" x14ac:dyDescent="0.3">
      <c r="A1074" s="3">
        <v>501073</v>
      </c>
      <c r="B1074" s="3">
        <v>10144</v>
      </c>
      <c r="C1074" s="1">
        <v>45850</v>
      </c>
      <c r="D1074" s="3">
        <v>36</v>
      </c>
      <c r="E1074" t="s">
        <v>26</v>
      </c>
      <c r="F1074" t="s">
        <v>27</v>
      </c>
      <c r="G1074" t="s">
        <v>230</v>
      </c>
      <c r="H1074" t="s">
        <v>17</v>
      </c>
      <c r="I1074" t="s">
        <v>74</v>
      </c>
      <c r="J1074" t="s">
        <v>192</v>
      </c>
      <c r="K1074">
        <v>1</v>
      </c>
      <c r="L1074" s="3">
        <v>155.24</v>
      </c>
      <c r="M1074" s="3">
        <f>Data[[#This Row],[Quantity]]*Data[[#This Row],[Unit_Price]]</f>
        <v>155.24</v>
      </c>
      <c r="N1074" s="3">
        <v>5</v>
      </c>
      <c r="O1074" s="3">
        <f>Data[[#This Row],[Total_Price]]*(1-Data[[#This Row],[Discount]]/100)</f>
        <v>147.47800000000001</v>
      </c>
      <c r="P1074" t="s">
        <v>51</v>
      </c>
      <c r="Q1074" t="s">
        <v>21</v>
      </c>
      <c r="R1074">
        <v>5</v>
      </c>
      <c r="S1074">
        <v>2</v>
      </c>
      <c r="T1074" s="2">
        <f>SUMIF(Q:Q,Data[[#This Row],[Order_Status]],O:O)</f>
        <v>40477276.296199858</v>
      </c>
    </row>
    <row r="1075" spans="1:20" x14ac:dyDescent="0.3">
      <c r="A1075" s="3">
        <v>501074</v>
      </c>
      <c r="B1075" s="3">
        <v>10966</v>
      </c>
      <c r="C1075" s="1">
        <v>46005</v>
      </c>
      <c r="D1075" s="3">
        <v>50</v>
      </c>
      <c r="E1075" t="s">
        <v>15</v>
      </c>
      <c r="F1075" t="s">
        <v>58</v>
      </c>
      <c r="G1075" t="s">
        <v>244</v>
      </c>
      <c r="H1075" t="s">
        <v>23</v>
      </c>
      <c r="I1075" t="s">
        <v>59</v>
      </c>
      <c r="J1075" t="s">
        <v>122</v>
      </c>
      <c r="K1075">
        <v>1</v>
      </c>
      <c r="L1075" s="3">
        <v>1826.79</v>
      </c>
      <c r="M1075" s="3">
        <f>Data[[#This Row],[Quantity]]*Data[[#This Row],[Unit_Price]]</f>
        <v>1826.79</v>
      </c>
      <c r="N1075" s="3">
        <v>9</v>
      </c>
      <c r="O1075" s="3">
        <f>Data[[#This Row],[Total_Price]]*(1-Data[[#This Row],[Discount]]/100)</f>
        <v>1662.3788999999999</v>
      </c>
      <c r="P1075" t="s">
        <v>20</v>
      </c>
      <c r="Q1075" t="s">
        <v>21</v>
      </c>
      <c r="R1075">
        <v>5</v>
      </c>
      <c r="S1075">
        <v>4</v>
      </c>
      <c r="T1075" s="2">
        <f>SUMIF(Q:Q,Data[[#This Row],[Order_Status]],O:O)</f>
        <v>40477276.296199858</v>
      </c>
    </row>
    <row r="1076" spans="1:20" x14ac:dyDescent="0.3">
      <c r="A1076" s="3">
        <v>501075</v>
      </c>
      <c r="B1076" s="3">
        <v>11161</v>
      </c>
      <c r="C1076" s="1">
        <v>45777</v>
      </c>
      <c r="D1076" s="3">
        <v>15</v>
      </c>
      <c r="E1076" t="s">
        <v>15</v>
      </c>
      <c r="F1076" t="s">
        <v>73</v>
      </c>
      <c r="G1076" t="s">
        <v>229</v>
      </c>
      <c r="H1076" t="s">
        <v>35</v>
      </c>
      <c r="I1076" t="s">
        <v>53</v>
      </c>
      <c r="J1076" t="s">
        <v>114</v>
      </c>
      <c r="K1076">
        <v>1</v>
      </c>
      <c r="L1076" s="3">
        <v>919.19</v>
      </c>
      <c r="M1076" s="3">
        <f>Data[[#This Row],[Quantity]]*Data[[#This Row],[Unit_Price]]</f>
        <v>919.19</v>
      </c>
      <c r="N1076" s="3">
        <v>9</v>
      </c>
      <c r="O1076" s="3">
        <f>Data[[#This Row],[Total_Price]]*(1-Data[[#This Row],[Discount]]/100)</f>
        <v>836.4629000000001</v>
      </c>
      <c r="P1076" t="s">
        <v>20</v>
      </c>
      <c r="Q1076" t="s">
        <v>21</v>
      </c>
      <c r="R1076">
        <v>5</v>
      </c>
      <c r="S1076">
        <v>3</v>
      </c>
      <c r="T1076" s="2">
        <f>SUMIF(Q:Q,Data[[#This Row],[Order_Status]],O:O)</f>
        <v>40477276.296199858</v>
      </c>
    </row>
    <row r="1077" spans="1:20" x14ac:dyDescent="0.3">
      <c r="A1077" s="3">
        <v>501076</v>
      </c>
      <c r="B1077" s="3">
        <v>11375</v>
      </c>
      <c r="C1077" s="1">
        <v>45912</v>
      </c>
      <c r="D1077" s="3">
        <v>50</v>
      </c>
      <c r="E1077" t="s">
        <v>26</v>
      </c>
      <c r="F1077" t="s">
        <v>67</v>
      </c>
      <c r="G1077" t="s">
        <v>235</v>
      </c>
      <c r="H1077" t="s">
        <v>48</v>
      </c>
      <c r="I1077" t="s">
        <v>79</v>
      </c>
      <c r="J1077" t="s">
        <v>152</v>
      </c>
      <c r="K1077">
        <v>4</v>
      </c>
      <c r="L1077" s="3">
        <v>728.88</v>
      </c>
      <c r="M1077" s="3">
        <f>Data[[#This Row],[Quantity]]*Data[[#This Row],[Unit_Price]]</f>
        <v>2915.52</v>
      </c>
      <c r="N1077" s="3">
        <v>23</v>
      </c>
      <c r="O1077" s="3">
        <f>Data[[#This Row],[Total_Price]]*(1-Data[[#This Row],[Discount]]/100)</f>
        <v>2244.9504000000002</v>
      </c>
      <c r="P1077" t="s">
        <v>33</v>
      </c>
      <c r="Q1077" t="s">
        <v>66</v>
      </c>
      <c r="R1077">
        <v>4</v>
      </c>
      <c r="S1077">
        <v>0</v>
      </c>
      <c r="T1077" s="2">
        <f>SUMIF(Q:Q,Data[[#This Row],[Order_Status]],O:O)</f>
        <v>3077928.2320000008</v>
      </c>
    </row>
    <row r="1078" spans="1:20" x14ac:dyDescent="0.3">
      <c r="A1078" s="3">
        <v>501077</v>
      </c>
      <c r="B1078" s="3">
        <v>10232</v>
      </c>
      <c r="C1078" s="1">
        <v>46059</v>
      </c>
      <c r="D1078" s="3">
        <v>36</v>
      </c>
      <c r="E1078" t="s">
        <v>15</v>
      </c>
      <c r="F1078" t="s">
        <v>69</v>
      </c>
      <c r="G1078" t="s">
        <v>228</v>
      </c>
      <c r="H1078" t="s">
        <v>23</v>
      </c>
      <c r="I1078" t="s">
        <v>28</v>
      </c>
      <c r="J1078" t="s">
        <v>29</v>
      </c>
      <c r="K1078">
        <v>1</v>
      </c>
      <c r="L1078" s="3">
        <v>2492.61</v>
      </c>
      <c r="M1078" s="3">
        <f>Data[[#This Row],[Quantity]]*Data[[#This Row],[Unit_Price]]</f>
        <v>2492.61</v>
      </c>
      <c r="N1078" s="3">
        <v>12</v>
      </c>
      <c r="O1078" s="3">
        <f>Data[[#This Row],[Total_Price]]*(1-Data[[#This Row],[Discount]]/100)</f>
        <v>2193.4968000000003</v>
      </c>
      <c r="P1078" t="s">
        <v>51</v>
      </c>
      <c r="Q1078" t="s">
        <v>66</v>
      </c>
      <c r="R1078">
        <v>4</v>
      </c>
      <c r="S1078">
        <v>0</v>
      </c>
      <c r="T1078" s="2">
        <f>SUMIF(Q:Q,Data[[#This Row],[Order_Status]],O:O)</f>
        <v>3077928.2320000008</v>
      </c>
    </row>
    <row r="1079" spans="1:20" x14ac:dyDescent="0.3">
      <c r="A1079" s="3">
        <v>501078</v>
      </c>
      <c r="B1079" s="3">
        <v>10113</v>
      </c>
      <c r="C1079" s="1">
        <v>45823</v>
      </c>
      <c r="D1079" s="3">
        <v>35</v>
      </c>
      <c r="E1079" t="s">
        <v>26</v>
      </c>
      <c r="F1079" t="s">
        <v>73</v>
      </c>
      <c r="G1079" t="s">
        <v>229</v>
      </c>
      <c r="H1079" t="s">
        <v>35</v>
      </c>
      <c r="I1079" t="s">
        <v>64</v>
      </c>
      <c r="J1079" t="s">
        <v>127</v>
      </c>
      <c r="K1079">
        <v>1</v>
      </c>
      <c r="L1079" s="3">
        <v>688.46</v>
      </c>
      <c r="M1079" s="3">
        <f>Data[[#This Row],[Quantity]]*Data[[#This Row],[Unit_Price]]</f>
        <v>688.46</v>
      </c>
      <c r="N1079" s="3">
        <v>21</v>
      </c>
      <c r="O1079" s="3">
        <f>Data[[#This Row],[Total_Price]]*(1-Data[[#This Row],[Discount]]/100)</f>
        <v>543.88340000000005</v>
      </c>
      <c r="P1079" t="s">
        <v>33</v>
      </c>
      <c r="Q1079" t="s">
        <v>44</v>
      </c>
      <c r="R1079">
        <v>1</v>
      </c>
      <c r="S1079">
        <v>3</v>
      </c>
      <c r="T1079" s="2">
        <f>SUMIF(Q:Q,Data[[#This Row],[Order_Status]],O:O)</f>
        <v>1813400.6490999996</v>
      </c>
    </row>
    <row r="1080" spans="1:20" x14ac:dyDescent="0.3">
      <c r="A1080" s="3">
        <v>501079</v>
      </c>
      <c r="B1080" s="3">
        <v>10622</v>
      </c>
      <c r="C1080" s="1">
        <v>45802</v>
      </c>
      <c r="D1080" s="3">
        <v>39</v>
      </c>
      <c r="E1080" t="s">
        <v>15</v>
      </c>
      <c r="F1080" t="s">
        <v>34</v>
      </c>
      <c r="G1080" t="s">
        <v>243</v>
      </c>
      <c r="H1080" t="s">
        <v>30</v>
      </c>
      <c r="I1080" t="s">
        <v>46</v>
      </c>
      <c r="J1080" t="s">
        <v>126</v>
      </c>
      <c r="K1080">
        <v>1</v>
      </c>
      <c r="L1080" s="3">
        <v>24675.759999999998</v>
      </c>
      <c r="M1080" s="3">
        <f>Data[[#This Row],[Quantity]]*Data[[#This Row],[Unit_Price]]</f>
        <v>24675.759999999998</v>
      </c>
      <c r="N1080" s="3">
        <v>30</v>
      </c>
      <c r="O1080" s="3">
        <f>Data[[#This Row],[Total_Price]]*(1-Data[[#This Row],[Discount]]/100)</f>
        <v>17273.031999999999</v>
      </c>
      <c r="P1080" t="s">
        <v>41</v>
      </c>
      <c r="Q1080" t="s">
        <v>66</v>
      </c>
      <c r="R1080">
        <v>4</v>
      </c>
      <c r="S1080">
        <v>0</v>
      </c>
      <c r="T1080" s="2">
        <f>SUMIF(Q:Q,Data[[#This Row],[Order_Status]],O:O)</f>
        <v>3077928.2320000008</v>
      </c>
    </row>
    <row r="1081" spans="1:20" x14ac:dyDescent="0.3">
      <c r="A1081" s="3">
        <v>501080</v>
      </c>
      <c r="B1081" s="3">
        <v>11300</v>
      </c>
      <c r="C1081" s="1">
        <v>46206</v>
      </c>
      <c r="D1081" s="3">
        <v>38</v>
      </c>
      <c r="E1081" t="s">
        <v>15</v>
      </c>
      <c r="F1081" t="s">
        <v>42</v>
      </c>
      <c r="G1081" t="s">
        <v>230</v>
      </c>
      <c r="H1081" t="s">
        <v>30</v>
      </c>
      <c r="I1081" t="s">
        <v>46</v>
      </c>
      <c r="J1081" t="s">
        <v>126</v>
      </c>
      <c r="K1081">
        <v>1</v>
      </c>
      <c r="L1081" s="3">
        <v>26205.88</v>
      </c>
      <c r="M1081" s="3">
        <f>Data[[#This Row],[Quantity]]*Data[[#This Row],[Unit_Price]]</f>
        <v>26205.88</v>
      </c>
      <c r="N1081" s="3">
        <v>22</v>
      </c>
      <c r="O1081" s="3">
        <f>Data[[#This Row],[Total_Price]]*(1-Data[[#This Row],[Discount]]/100)</f>
        <v>20440.5864</v>
      </c>
      <c r="P1081" t="s">
        <v>20</v>
      </c>
      <c r="Q1081" t="s">
        <v>21</v>
      </c>
      <c r="R1081">
        <v>4</v>
      </c>
      <c r="S1081">
        <v>3</v>
      </c>
      <c r="T1081" s="2">
        <f>SUMIF(Q:Q,Data[[#This Row],[Order_Status]],O:O)</f>
        <v>40477276.296199858</v>
      </c>
    </row>
    <row r="1082" spans="1:20" x14ac:dyDescent="0.3">
      <c r="A1082" s="3">
        <v>501081</v>
      </c>
      <c r="B1082" s="3">
        <v>10046</v>
      </c>
      <c r="C1082" s="1">
        <v>46197</v>
      </c>
      <c r="D1082" s="3">
        <v>26</v>
      </c>
      <c r="E1082" t="s">
        <v>15</v>
      </c>
      <c r="F1082" t="s">
        <v>42</v>
      </c>
      <c r="G1082" t="s">
        <v>230</v>
      </c>
      <c r="H1082" t="s">
        <v>48</v>
      </c>
      <c r="I1082" t="s">
        <v>79</v>
      </c>
      <c r="J1082" t="s">
        <v>80</v>
      </c>
      <c r="K1082">
        <v>2</v>
      </c>
      <c r="L1082" s="3">
        <v>611.27</v>
      </c>
      <c r="M1082" s="3">
        <f>Data[[#This Row],[Quantity]]*Data[[#This Row],[Unit_Price]]</f>
        <v>1222.54</v>
      </c>
      <c r="N1082" s="3">
        <v>10</v>
      </c>
      <c r="O1082" s="3">
        <f>Data[[#This Row],[Total_Price]]*(1-Data[[#This Row],[Discount]]/100)</f>
        <v>1100.2860000000001</v>
      </c>
      <c r="P1082" t="s">
        <v>33</v>
      </c>
      <c r="Q1082" t="s">
        <v>21</v>
      </c>
      <c r="R1082">
        <v>4</v>
      </c>
      <c r="S1082">
        <v>3</v>
      </c>
      <c r="T1082" s="2">
        <f>SUMIF(Q:Q,Data[[#This Row],[Order_Status]],O:O)</f>
        <v>40477276.296199858</v>
      </c>
    </row>
    <row r="1083" spans="1:20" x14ac:dyDescent="0.3">
      <c r="A1083" s="3">
        <v>501082</v>
      </c>
      <c r="B1083" s="3">
        <v>11427</v>
      </c>
      <c r="C1083" s="1">
        <v>46120</v>
      </c>
      <c r="D1083" s="3">
        <v>57</v>
      </c>
      <c r="E1083" t="s">
        <v>15</v>
      </c>
      <c r="F1083" t="s">
        <v>57</v>
      </c>
      <c r="G1083" t="s">
        <v>233</v>
      </c>
      <c r="H1083" t="s">
        <v>30</v>
      </c>
      <c r="I1083" t="s">
        <v>31</v>
      </c>
      <c r="J1083" t="s">
        <v>32</v>
      </c>
      <c r="K1083">
        <v>1</v>
      </c>
      <c r="L1083" s="3">
        <v>25821.439999999999</v>
      </c>
      <c r="M1083" s="3">
        <f>Data[[#This Row],[Quantity]]*Data[[#This Row],[Unit_Price]]</f>
        <v>25821.439999999999</v>
      </c>
      <c r="N1083" s="3">
        <v>12</v>
      </c>
      <c r="O1083" s="3">
        <f>Data[[#This Row],[Total_Price]]*(1-Data[[#This Row],[Discount]]/100)</f>
        <v>22722.867200000001</v>
      </c>
      <c r="P1083" t="s">
        <v>51</v>
      </c>
      <c r="Q1083" t="s">
        <v>21</v>
      </c>
      <c r="R1083">
        <v>4</v>
      </c>
      <c r="S1083">
        <v>2</v>
      </c>
      <c r="T1083" s="2">
        <f>SUMIF(Q:Q,Data[[#This Row],[Order_Status]],O:O)</f>
        <v>40477276.296199858</v>
      </c>
    </row>
    <row r="1084" spans="1:20" x14ac:dyDescent="0.3">
      <c r="A1084" s="3">
        <v>501083</v>
      </c>
      <c r="B1084" s="3">
        <v>10482</v>
      </c>
      <c r="C1084" s="1">
        <v>45920</v>
      </c>
      <c r="D1084" s="3">
        <v>23</v>
      </c>
      <c r="E1084" t="s">
        <v>15</v>
      </c>
      <c r="F1084" t="s">
        <v>161</v>
      </c>
      <c r="G1084" t="s">
        <v>242</v>
      </c>
      <c r="H1084" t="s">
        <v>30</v>
      </c>
      <c r="I1084" t="s">
        <v>76</v>
      </c>
      <c r="J1084" t="s">
        <v>77</v>
      </c>
      <c r="K1084">
        <v>1</v>
      </c>
      <c r="L1084" s="3">
        <v>56603.65</v>
      </c>
      <c r="M1084" s="3">
        <f>Data[[#This Row],[Quantity]]*Data[[#This Row],[Unit_Price]]</f>
        <v>56603.65</v>
      </c>
      <c r="N1084" s="3">
        <v>8</v>
      </c>
      <c r="O1084" s="3">
        <f>Data[[#This Row],[Total_Price]]*(1-Data[[#This Row],[Discount]]/100)</f>
        <v>52075.358</v>
      </c>
      <c r="P1084" t="s">
        <v>72</v>
      </c>
      <c r="Q1084" t="s">
        <v>21</v>
      </c>
      <c r="R1084">
        <v>3</v>
      </c>
      <c r="S1084">
        <v>5</v>
      </c>
      <c r="T1084" s="2">
        <f>SUMIF(Q:Q,Data[[#This Row],[Order_Status]],O:O)</f>
        <v>40477276.296199858</v>
      </c>
    </row>
    <row r="1085" spans="1:20" x14ac:dyDescent="0.3">
      <c r="A1085" s="3">
        <v>501084</v>
      </c>
      <c r="B1085" s="3">
        <v>10549</v>
      </c>
      <c r="C1085" s="1">
        <v>45660</v>
      </c>
      <c r="D1085" s="3">
        <v>38</v>
      </c>
      <c r="E1085" t="s">
        <v>26</v>
      </c>
      <c r="F1085" t="s">
        <v>67</v>
      </c>
      <c r="G1085" t="s">
        <v>235</v>
      </c>
      <c r="H1085" t="s">
        <v>30</v>
      </c>
      <c r="I1085" t="s">
        <v>76</v>
      </c>
      <c r="J1085" t="s">
        <v>144</v>
      </c>
      <c r="K1085">
        <v>1</v>
      </c>
      <c r="L1085" s="3">
        <v>66464.7</v>
      </c>
      <c r="M1085" s="3">
        <f>Data[[#This Row],[Quantity]]*Data[[#This Row],[Unit_Price]]</f>
        <v>66464.7</v>
      </c>
      <c r="N1085" s="3">
        <v>18</v>
      </c>
      <c r="O1085" s="3">
        <f>Data[[#This Row],[Total_Price]]*(1-Data[[#This Row],[Discount]]/100)</f>
        <v>54501.054000000004</v>
      </c>
      <c r="P1085" t="s">
        <v>33</v>
      </c>
      <c r="Q1085" t="s">
        <v>21</v>
      </c>
      <c r="R1085">
        <v>5</v>
      </c>
      <c r="S1085">
        <v>2</v>
      </c>
      <c r="T1085" s="2">
        <f>SUMIF(Q:Q,Data[[#This Row],[Order_Status]],O:O)</f>
        <v>40477276.296199858</v>
      </c>
    </row>
    <row r="1086" spans="1:20" x14ac:dyDescent="0.3">
      <c r="A1086" s="3">
        <v>501085</v>
      </c>
      <c r="B1086" s="3">
        <v>10673</v>
      </c>
      <c r="C1086" s="1">
        <v>45746</v>
      </c>
      <c r="D1086" s="3">
        <v>30</v>
      </c>
      <c r="E1086" t="s">
        <v>15</v>
      </c>
      <c r="F1086" t="s">
        <v>57</v>
      </c>
      <c r="G1086" t="s">
        <v>233</v>
      </c>
      <c r="H1086" t="s">
        <v>83</v>
      </c>
      <c r="I1086" t="s">
        <v>132</v>
      </c>
      <c r="J1086" t="s">
        <v>190</v>
      </c>
      <c r="K1086">
        <v>1</v>
      </c>
      <c r="L1086" s="3">
        <v>876.22</v>
      </c>
      <c r="M1086" s="3">
        <f>Data[[#This Row],[Quantity]]*Data[[#This Row],[Unit_Price]]</f>
        <v>876.22</v>
      </c>
      <c r="N1086" s="3">
        <v>15</v>
      </c>
      <c r="O1086" s="3">
        <f>Data[[#This Row],[Total_Price]]*(1-Data[[#This Row],[Discount]]/100)</f>
        <v>744.78700000000003</v>
      </c>
      <c r="P1086" t="s">
        <v>33</v>
      </c>
      <c r="Q1086" t="s">
        <v>21</v>
      </c>
      <c r="R1086">
        <v>5</v>
      </c>
      <c r="S1086">
        <v>4</v>
      </c>
      <c r="T1086" s="2">
        <f>SUMIF(Q:Q,Data[[#This Row],[Order_Status]],O:O)</f>
        <v>40477276.296199858</v>
      </c>
    </row>
    <row r="1087" spans="1:20" x14ac:dyDescent="0.3">
      <c r="A1087" s="3">
        <v>501086</v>
      </c>
      <c r="B1087" s="3">
        <v>10761</v>
      </c>
      <c r="C1087" s="1">
        <v>46152</v>
      </c>
      <c r="D1087" s="3">
        <v>28</v>
      </c>
      <c r="E1087" t="s">
        <v>26</v>
      </c>
      <c r="F1087" t="s">
        <v>73</v>
      </c>
      <c r="G1087" t="s">
        <v>229</v>
      </c>
      <c r="H1087" t="s">
        <v>48</v>
      </c>
      <c r="I1087" t="s">
        <v>124</v>
      </c>
      <c r="J1087" t="s">
        <v>148</v>
      </c>
      <c r="K1087">
        <v>1</v>
      </c>
      <c r="L1087" s="3">
        <v>593.64</v>
      </c>
      <c r="M1087" s="3">
        <f>Data[[#This Row],[Quantity]]*Data[[#This Row],[Unit_Price]]</f>
        <v>593.64</v>
      </c>
      <c r="N1087" s="3">
        <v>12</v>
      </c>
      <c r="O1087" s="3">
        <f>Data[[#This Row],[Total_Price]]*(1-Data[[#This Row],[Discount]]/100)</f>
        <v>522.40319999999997</v>
      </c>
      <c r="P1087" t="s">
        <v>20</v>
      </c>
      <c r="Q1087" t="s">
        <v>21</v>
      </c>
      <c r="R1087">
        <v>5</v>
      </c>
      <c r="S1087">
        <v>3</v>
      </c>
      <c r="T1087" s="2">
        <f>SUMIF(Q:Q,Data[[#This Row],[Order_Status]],O:O)</f>
        <v>40477276.296199858</v>
      </c>
    </row>
    <row r="1088" spans="1:20" x14ac:dyDescent="0.3">
      <c r="A1088" s="3">
        <v>501087</v>
      </c>
      <c r="B1088" s="3">
        <v>11299</v>
      </c>
      <c r="C1088" s="1">
        <v>46121</v>
      </c>
      <c r="D1088" s="3">
        <v>37</v>
      </c>
      <c r="E1088" t="s">
        <v>15</v>
      </c>
      <c r="F1088" t="s">
        <v>67</v>
      </c>
      <c r="G1088" t="s">
        <v>235</v>
      </c>
      <c r="H1088" t="s">
        <v>17</v>
      </c>
      <c r="I1088" t="s">
        <v>62</v>
      </c>
      <c r="J1088" t="s">
        <v>169</v>
      </c>
      <c r="K1088">
        <v>2</v>
      </c>
      <c r="L1088" s="3">
        <v>702.01</v>
      </c>
      <c r="M1088" s="3">
        <f>Data[[#This Row],[Quantity]]*Data[[#This Row],[Unit_Price]]</f>
        <v>1404.02</v>
      </c>
      <c r="N1088" s="3">
        <v>7</v>
      </c>
      <c r="O1088" s="3">
        <f>Data[[#This Row],[Total_Price]]*(1-Data[[#This Row],[Discount]]/100)</f>
        <v>1305.7385999999999</v>
      </c>
      <c r="P1088" t="s">
        <v>20</v>
      </c>
      <c r="Q1088" t="s">
        <v>21</v>
      </c>
      <c r="R1088">
        <v>5</v>
      </c>
      <c r="S1088">
        <v>7</v>
      </c>
      <c r="T1088" s="2">
        <f>SUMIF(Q:Q,Data[[#This Row],[Order_Status]],O:O)</f>
        <v>40477276.296199858</v>
      </c>
    </row>
    <row r="1089" spans="1:20" x14ac:dyDescent="0.3">
      <c r="A1089" s="3">
        <v>501088</v>
      </c>
      <c r="B1089" s="3">
        <v>11081</v>
      </c>
      <c r="C1089" s="1">
        <v>46155</v>
      </c>
      <c r="D1089" s="3">
        <v>30</v>
      </c>
      <c r="E1089" t="s">
        <v>26</v>
      </c>
      <c r="F1089" t="s">
        <v>38</v>
      </c>
      <c r="G1089" t="s">
        <v>236</v>
      </c>
      <c r="H1089" t="s">
        <v>35</v>
      </c>
      <c r="I1089" t="s">
        <v>36</v>
      </c>
      <c r="J1089" t="s">
        <v>177</v>
      </c>
      <c r="K1089">
        <v>1</v>
      </c>
      <c r="L1089" s="3">
        <v>7311.13</v>
      </c>
      <c r="M1089" s="3">
        <f>Data[[#This Row],[Quantity]]*Data[[#This Row],[Unit_Price]]</f>
        <v>7311.13</v>
      </c>
      <c r="N1089" s="3">
        <v>19</v>
      </c>
      <c r="O1089" s="3">
        <f>Data[[#This Row],[Total_Price]]*(1-Data[[#This Row],[Discount]]/100)</f>
        <v>5922.0153</v>
      </c>
      <c r="P1089" t="s">
        <v>51</v>
      </c>
      <c r="Q1089" t="s">
        <v>44</v>
      </c>
      <c r="R1089">
        <v>3</v>
      </c>
      <c r="S1089">
        <v>3</v>
      </c>
      <c r="T1089" s="2">
        <f>SUMIF(Q:Q,Data[[#This Row],[Order_Status]],O:O)</f>
        <v>1813400.6490999996</v>
      </c>
    </row>
    <row r="1090" spans="1:20" x14ac:dyDescent="0.3">
      <c r="A1090" s="3">
        <v>501089</v>
      </c>
      <c r="B1090" s="3">
        <v>10946</v>
      </c>
      <c r="C1090" s="1">
        <v>46158</v>
      </c>
      <c r="D1090" s="3">
        <v>22</v>
      </c>
      <c r="E1090" t="s">
        <v>15</v>
      </c>
      <c r="F1090" t="s">
        <v>110</v>
      </c>
      <c r="G1090" t="s">
        <v>229</v>
      </c>
      <c r="H1090" t="s">
        <v>17</v>
      </c>
      <c r="I1090" t="s">
        <v>62</v>
      </c>
      <c r="J1090" t="s">
        <v>169</v>
      </c>
      <c r="K1090">
        <v>1</v>
      </c>
      <c r="L1090" s="3">
        <v>684.23</v>
      </c>
      <c r="M1090" s="3">
        <f>Data[[#This Row],[Quantity]]*Data[[#This Row],[Unit_Price]]</f>
        <v>684.23</v>
      </c>
      <c r="N1090" s="3">
        <v>28</v>
      </c>
      <c r="O1090" s="3">
        <f>Data[[#This Row],[Total_Price]]*(1-Data[[#This Row],[Discount]]/100)</f>
        <v>492.6456</v>
      </c>
      <c r="P1090" t="s">
        <v>41</v>
      </c>
      <c r="Q1090" t="s">
        <v>21</v>
      </c>
      <c r="R1090">
        <v>4</v>
      </c>
      <c r="S1090">
        <v>3</v>
      </c>
      <c r="T1090" s="2">
        <f>SUMIF(Q:Q,Data[[#This Row],[Order_Status]],O:O)</f>
        <v>40477276.296199858</v>
      </c>
    </row>
    <row r="1091" spans="1:20" x14ac:dyDescent="0.3">
      <c r="A1091" s="3">
        <v>501090</v>
      </c>
      <c r="B1091" s="3">
        <v>10037</v>
      </c>
      <c r="C1091" s="1">
        <v>45927</v>
      </c>
      <c r="D1091" s="3">
        <v>36</v>
      </c>
      <c r="E1091" t="s">
        <v>15</v>
      </c>
      <c r="F1091" t="s">
        <v>128</v>
      </c>
      <c r="G1091" t="s">
        <v>233</v>
      </c>
      <c r="H1091" t="s">
        <v>83</v>
      </c>
      <c r="I1091" t="s">
        <v>70</v>
      </c>
      <c r="J1091" t="s">
        <v>120</v>
      </c>
      <c r="K1091">
        <v>1</v>
      </c>
      <c r="L1091" s="3">
        <v>603.70000000000005</v>
      </c>
      <c r="M1091" s="3">
        <f>Data[[#This Row],[Quantity]]*Data[[#This Row],[Unit_Price]]</f>
        <v>603.70000000000005</v>
      </c>
      <c r="N1091" s="3">
        <v>27</v>
      </c>
      <c r="O1091" s="3">
        <f>Data[[#This Row],[Total_Price]]*(1-Data[[#This Row],[Discount]]/100)</f>
        <v>440.70100000000002</v>
      </c>
      <c r="P1091" t="s">
        <v>51</v>
      </c>
      <c r="Q1091" t="s">
        <v>21</v>
      </c>
      <c r="R1091">
        <v>5</v>
      </c>
      <c r="S1091">
        <v>3</v>
      </c>
      <c r="T1091" s="2">
        <f>SUMIF(Q:Q,Data[[#This Row],[Order_Status]],O:O)</f>
        <v>40477276.296199858</v>
      </c>
    </row>
    <row r="1092" spans="1:20" x14ac:dyDescent="0.3">
      <c r="A1092" s="3">
        <v>501091</v>
      </c>
      <c r="B1092" s="3">
        <v>10018</v>
      </c>
      <c r="C1092" s="1">
        <v>46102</v>
      </c>
      <c r="D1092" s="3">
        <v>37</v>
      </c>
      <c r="E1092" t="s">
        <v>15</v>
      </c>
      <c r="F1092" t="s">
        <v>78</v>
      </c>
      <c r="G1092" t="s">
        <v>242</v>
      </c>
      <c r="H1092" t="s">
        <v>35</v>
      </c>
      <c r="I1092" t="s">
        <v>112</v>
      </c>
      <c r="J1092" t="s">
        <v>121</v>
      </c>
      <c r="K1092">
        <v>2</v>
      </c>
      <c r="L1092" s="3">
        <v>8295.84</v>
      </c>
      <c r="M1092" s="3">
        <f>Data[[#This Row],[Quantity]]*Data[[#This Row],[Unit_Price]]</f>
        <v>16591.68</v>
      </c>
      <c r="N1092" s="3">
        <v>9</v>
      </c>
      <c r="O1092" s="3">
        <f>Data[[#This Row],[Total_Price]]*(1-Data[[#This Row],[Discount]]/100)</f>
        <v>15098.428800000002</v>
      </c>
      <c r="P1092" t="s">
        <v>33</v>
      </c>
      <c r="Q1092" t="s">
        <v>21</v>
      </c>
      <c r="R1092">
        <v>5</v>
      </c>
      <c r="S1092">
        <v>2</v>
      </c>
      <c r="T1092" s="2">
        <f>SUMIF(Q:Q,Data[[#This Row],[Order_Status]],O:O)</f>
        <v>40477276.296199858</v>
      </c>
    </row>
    <row r="1093" spans="1:20" x14ac:dyDescent="0.3">
      <c r="A1093" s="3">
        <v>501092</v>
      </c>
      <c r="B1093" s="3">
        <v>10111</v>
      </c>
      <c r="C1093" s="1">
        <v>46212</v>
      </c>
      <c r="D1093" s="3">
        <v>15</v>
      </c>
      <c r="E1093" t="s">
        <v>15</v>
      </c>
      <c r="F1093" t="s">
        <v>93</v>
      </c>
      <c r="G1093" t="s">
        <v>232</v>
      </c>
      <c r="H1093" t="s">
        <v>48</v>
      </c>
      <c r="I1093" t="s">
        <v>49</v>
      </c>
      <c r="J1093" t="s">
        <v>56</v>
      </c>
      <c r="K1093">
        <v>4</v>
      </c>
      <c r="L1093" s="3">
        <v>660.59</v>
      </c>
      <c r="M1093" s="3">
        <f>Data[[#This Row],[Quantity]]*Data[[#This Row],[Unit_Price]]</f>
        <v>2642.36</v>
      </c>
      <c r="N1093" s="3">
        <v>26</v>
      </c>
      <c r="O1093" s="3">
        <f>Data[[#This Row],[Total_Price]]*(1-Data[[#This Row],[Discount]]/100)</f>
        <v>1955.3464000000001</v>
      </c>
      <c r="P1093" t="s">
        <v>33</v>
      </c>
      <c r="Q1093" t="s">
        <v>21</v>
      </c>
      <c r="R1093">
        <v>5</v>
      </c>
      <c r="S1093">
        <v>3</v>
      </c>
      <c r="T1093" s="2">
        <f>SUMIF(Q:Q,Data[[#This Row],[Order_Status]],O:O)</f>
        <v>40477276.296199858</v>
      </c>
    </row>
    <row r="1094" spans="1:20" x14ac:dyDescent="0.3">
      <c r="A1094" s="3">
        <v>501093</v>
      </c>
      <c r="B1094" s="3">
        <v>11433</v>
      </c>
      <c r="C1094" s="1">
        <v>45741</v>
      </c>
      <c r="D1094" s="3">
        <v>43</v>
      </c>
      <c r="E1094" t="s">
        <v>15</v>
      </c>
      <c r="F1094" t="s">
        <v>34</v>
      </c>
      <c r="G1094" t="s">
        <v>243</v>
      </c>
      <c r="H1094" t="s">
        <v>35</v>
      </c>
      <c r="I1094" t="s">
        <v>53</v>
      </c>
      <c r="J1094" t="s">
        <v>123</v>
      </c>
      <c r="K1094">
        <v>1</v>
      </c>
      <c r="L1094" s="3">
        <v>1131.69</v>
      </c>
      <c r="M1094" s="3">
        <f>Data[[#This Row],[Quantity]]*Data[[#This Row],[Unit_Price]]</f>
        <v>1131.69</v>
      </c>
      <c r="N1094" s="3">
        <v>4</v>
      </c>
      <c r="O1094" s="3">
        <f>Data[[#This Row],[Total_Price]]*(1-Data[[#This Row],[Discount]]/100)</f>
        <v>1086.4223999999999</v>
      </c>
      <c r="P1094" t="s">
        <v>20</v>
      </c>
      <c r="Q1094" t="s">
        <v>21</v>
      </c>
      <c r="R1094">
        <v>5</v>
      </c>
      <c r="S1094">
        <v>2</v>
      </c>
      <c r="T1094" s="2">
        <f>SUMIF(Q:Q,Data[[#This Row],[Order_Status]],O:O)</f>
        <v>40477276.296199858</v>
      </c>
    </row>
    <row r="1095" spans="1:20" x14ac:dyDescent="0.3">
      <c r="A1095" s="3">
        <v>501094</v>
      </c>
      <c r="B1095" s="3">
        <v>10009</v>
      </c>
      <c r="C1095" s="1">
        <v>45810</v>
      </c>
      <c r="D1095" s="3">
        <v>29</v>
      </c>
      <c r="E1095" t="s">
        <v>26</v>
      </c>
      <c r="F1095" t="s">
        <v>67</v>
      </c>
      <c r="G1095" t="s">
        <v>235</v>
      </c>
      <c r="H1095" t="s">
        <v>23</v>
      </c>
      <c r="I1095" t="s">
        <v>24</v>
      </c>
      <c r="J1095" t="s">
        <v>25</v>
      </c>
      <c r="K1095">
        <v>2</v>
      </c>
      <c r="L1095" s="3">
        <v>1760.29</v>
      </c>
      <c r="M1095" s="3">
        <f>Data[[#This Row],[Quantity]]*Data[[#This Row],[Unit_Price]]</f>
        <v>3520.58</v>
      </c>
      <c r="N1095" s="3">
        <v>2</v>
      </c>
      <c r="O1095" s="3">
        <f>Data[[#This Row],[Total_Price]]*(1-Data[[#This Row],[Discount]]/100)</f>
        <v>3450.1684</v>
      </c>
      <c r="P1095" t="s">
        <v>33</v>
      </c>
      <c r="Q1095" t="s">
        <v>21</v>
      </c>
      <c r="R1095">
        <v>5</v>
      </c>
      <c r="S1095">
        <v>5</v>
      </c>
      <c r="T1095" s="2">
        <f>SUMIF(Q:Q,Data[[#This Row],[Order_Status]],O:O)</f>
        <v>40477276.296199858</v>
      </c>
    </row>
    <row r="1096" spans="1:20" x14ac:dyDescent="0.3">
      <c r="A1096" s="3">
        <v>501095</v>
      </c>
      <c r="B1096" s="3">
        <v>11339</v>
      </c>
      <c r="C1096" s="1">
        <v>45724</v>
      </c>
      <c r="D1096" s="3">
        <v>30</v>
      </c>
      <c r="E1096" t="s">
        <v>15</v>
      </c>
      <c r="F1096" t="s">
        <v>88</v>
      </c>
      <c r="G1096" t="s">
        <v>241</v>
      </c>
      <c r="H1096" t="s">
        <v>30</v>
      </c>
      <c r="I1096" t="s">
        <v>31</v>
      </c>
      <c r="J1096" t="s">
        <v>139</v>
      </c>
      <c r="K1096">
        <v>1</v>
      </c>
      <c r="L1096" s="3">
        <v>53728</v>
      </c>
      <c r="M1096" s="3">
        <f>Data[[#This Row],[Quantity]]*Data[[#This Row],[Unit_Price]]</f>
        <v>53728</v>
      </c>
      <c r="N1096" s="3">
        <v>26</v>
      </c>
      <c r="O1096" s="3">
        <f>Data[[#This Row],[Total_Price]]*(1-Data[[#This Row],[Discount]]/100)</f>
        <v>39758.720000000001</v>
      </c>
      <c r="P1096" t="s">
        <v>33</v>
      </c>
      <c r="Q1096" t="s">
        <v>21</v>
      </c>
      <c r="R1096">
        <v>5</v>
      </c>
      <c r="S1096">
        <v>3</v>
      </c>
      <c r="T1096" s="2">
        <f>SUMIF(Q:Q,Data[[#This Row],[Order_Status]],O:O)</f>
        <v>40477276.296199858</v>
      </c>
    </row>
    <row r="1097" spans="1:20" x14ac:dyDescent="0.3">
      <c r="A1097" s="3">
        <v>501096</v>
      </c>
      <c r="B1097" s="3">
        <v>10274</v>
      </c>
      <c r="C1097" s="1">
        <v>46196</v>
      </c>
      <c r="D1097" s="3">
        <v>34</v>
      </c>
      <c r="E1097" t="s">
        <v>15</v>
      </c>
      <c r="F1097" t="s">
        <v>61</v>
      </c>
      <c r="G1097" t="s">
        <v>239</v>
      </c>
      <c r="H1097" t="s">
        <v>35</v>
      </c>
      <c r="I1097" t="s">
        <v>53</v>
      </c>
      <c r="J1097" t="s">
        <v>123</v>
      </c>
      <c r="K1097">
        <v>1</v>
      </c>
      <c r="L1097" s="3">
        <v>1198.43</v>
      </c>
      <c r="M1097" s="3">
        <f>Data[[#This Row],[Quantity]]*Data[[#This Row],[Unit_Price]]</f>
        <v>1198.43</v>
      </c>
      <c r="N1097" s="3">
        <v>6</v>
      </c>
      <c r="O1097" s="3">
        <f>Data[[#This Row],[Total_Price]]*(1-Data[[#This Row],[Discount]]/100)</f>
        <v>1126.5242000000001</v>
      </c>
      <c r="P1097" t="s">
        <v>33</v>
      </c>
      <c r="Q1097" t="s">
        <v>21</v>
      </c>
      <c r="R1097">
        <v>4</v>
      </c>
      <c r="S1097">
        <v>2</v>
      </c>
      <c r="T1097" s="2">
        <f>SUMIF(Q:Q,Data[[#This Row],[Order_Status]],O:O)</f>
        <v>40477276.296199858</v>
      </c>
    </row>
    <row r="1098" spans="1:20" x14ac:dyDescent="0.3">
      <c r="A1098" s="3">
        <v>501097</v>
      </c>
      <c r="B1098" s="3">
        <v>11409</v>
      </c>
      <c r="C1098" s="1">
        <v>45919</v>
      </c>
      <c r="D1098" s="3">
        <v>30</v>
      </c>
      <c r="E1098" t="s">
        <v>26</v>
      </c>
      <c r="F1098" t="s">
        <v>105</v>
      </c>
      <c r="G1098" t="s">
        <v>243</v>
      </c>
      <c r="H1098" t="s">
        <v>30</v>
      </c>
      <c r="I1098" t="s">
        <v>39</v>
      </c>
      <c r="J1098" t="s">
        <v>96</v>
      </c>
      <c r="K1098">
        <v>3</v>
      </c>
      <c r="L1098" s="3">
        <v>5473.59</v>
      </c>
      <c r="M1098" s="3">
        <f>Data[[#This Row],[Quantity]]*Data[[#This Row],[Unit_Price]]</f>
        <v>16420.77</v>
      </c>
      <c r="N1098" s="3">
        <v>10</v>
      </c>
      <c r="O1098" s="3">
        <f>Data[[#This Row],[Total_Price]]*(1-Data[[#This Row],[Discount]]/100)</f>
        <v>14778.693000000001</v>
      </c>
      <c r="P1098" t="s">
        <v>33</v>
      </c>
      <c r="Q1098" t="s">
        <v>21</v>
      </c>
      <c r="R1098">
        <v>4</v>
      </c>
      <c r="S1098">
        <v>4</v>
      </c>
      <c r="T1098" s="2">
        <f>SUMIF(Q:Q,Data[[#This Row],[Order_Status]],O:O)</f>
        <v>40477276.296199858</v>
      </c>
    </row>
    <row r="1099" spans="1:20" x14ac:dyDescent="0.3">
      <c r="A1099" s="3">
        <v>501098</v>
      </c>
      <c r="B1099" s="3">
        <v>10628</v>
      </c>
      <c r="C1099" s="1">
        <v>46230</v>
      </c>
      <c r="D1099" s="3">
        <v>33</v>
      </c>
      <c r="E1099" t="s">
        <v>26</v>
      </c>
      <c r="F1099" t="s">
        <v>107</v>
      </c>
      <c r="G1099" t="s">
        <v>231</v>
      </c>
      <c r="H1099" t="s">
        <v>48</v>
      </c>
      <c r="I1099" t="s">
        <v>98</v>
      </c>
      <c r="J1099" t="s">
        <v>153</v>
      </c>
      <c r="K1099">
        <v>2</v>
      </c>
      <c r="L1099" s="3">
        <v>343.21</v>
      </c>
      <c r="M1099" s="3">
        <f>Data[[#This Row],[Quantity]]*Data[[#This Row],[Unit_Price]]</f>
        <v>686.42</v>
      </c>
      <c r="N1099" s="3">
        <v>15</v>
      </c>
      <c r="O1099" s="3">
        <f>Data[[#This Row],[Total_Price]]*(1-Data[[#This Row],[Discount]]/100)</f>
        <v>583.45699999999999</v>
      </c>
      <c r="P1099" t="s">
        <v>33</v>
      </c>
      <c r="Q1099" t="s">
        <v>21</v>
      </c>
      <c r="R1099">
        <v>5</v>
      </c>
      <c r="S1099">
        <v>1</v>
      </c>
      <c r="T1099" s="2">
        <f>SUMIF(Q:Q,Data[[#This Row],[Order_Status]],O:O)</f>
        <v>40477276.296199858</v>
      </c>
    </row>
    <row r="1100" spans="1:20" x14ac:dyDescent="0.3">
      <c r="A1100" s="3">
        <v>501099</v>
      </c>
      <c r="B1100" s="3">
        <v>10617</v>
      </c>
      <c r="C1100" s="1">
        <v>45728</v>
      </c>
      <c r="D1100" s="3">
        <v>35</v>
      </c>
      <c r="E1100" t="s">
        <v>15</v>
      </c>
      <c r="F1100" t="s">
        <v>52</v>
      </c>
      <c r="G1100" t="s">
        <v>240</v>
      </c>
      <c r="H1100" t="s">
        <v>35</v>
      </c>
      <c r="I1100" t="s">
        <v>36</v>
      </c>
      <c r="J1100" t="s">
        <v>116</v>
      </c>
      <c r="K1100">
        <v>1</v>
      </c>
      <c r="L1100" s="3">
        <v>5043.7299999999996</v>
      </c>
      <c r="M1100" s="3">
        <f>Data[[#This Row],[Quantity]]*Data[[#This Row],[Unit_Price]]</f>
        <v>5043.7299999999996</v>
      </c>
      <c r="N1100" s="3">
        <v>15</v>
      </c>
      <c r="O1100" s="3">
        <f>Data[[#This Row],[Total_Price]]*(1-Data[[#This Row],[Discount]]/100)</f>
        <v>4287.1704999999993</v>
      </c>
      <c r="P1100" t="s">
        <v>33</v>
      </c>
      <c r="Q1100" t="s">
        <v>21</v>
      </c>
      <c r="R1100">
        <v>4</v>
      </c>
      <c r="S1100">
        <v>3</v>
      </c>
      <c r="T1100" s="2">
        <f>SUMIF(Q:Q,Data[[#This Row],[Order_Status]],O:O)</f>
        <v>40477276.296199858</v>
      </c>
    </row>
    <row r="1101" spans="1:20" x14ac:dyDescent="0.3">
      <c r="A1101" s="3">
        <v>501100</v>
      </c>
      <c r="B1101" s="3">
        <v>10626</v>
      </c>
      <c r="C1101" s="1">
        <v>45736</v>
      </c>
      <c r="D1101" s="3">
        <v>28</v>
      </c>
      <c r="E1101" t="s">
        <v>15</v>
      </c>
      <c r="F1101" t="s">
        <v>73</v>
      </c>
      <c r="G1101" t="s">
        <v>229</v>
      </c>
      <c r="H1101" t="s">
        <v>35</v>
      </c>
      <c r="I1101" t="s">
        <v>36</v>
      </c>
      <c r="J1101" t="s">
        <v>116</v>
      </c>
      <c r="K1101">
        <v>1</v>
      </c>
      <c r="L1101" s="3">
        <v>5149.59</v>
      </c>
      <c r="M1101" s="3">
        <f>Data[[#This Row],[Quantity]]*Data[[#This Row],[Unit_Price]]</f>
        <v>5149.59</v>
      </c>
      <c r="N1101" s="3">
        <v>16</v>
      </c>
      <c r="O1101" s="3">
        <f>Data[[#This Row],[Total_Price]]*(1-Data[[#This Row],[Discount]]/100)</f>
        <v>4325.6556</v>
      </c>
      <c r="P1101" t="s">
        <v>33</v>
      </c>
      <c r="Q1101" t="s">
        <v>21</v>
      </c>
      <c r="R1101">
        <v>5</v>
      </c>
      <c r="S1101">
        <v>6</v>
      </c>
      <c r="T1101" s="2">
        <f>SUMIF(Q:Q,Data[[#This Row],[Order_Status]],O:O)</f>
        <v>40477276.296199858</v>
      </c>
    </row>
    <row r="1102" spans="1:20" x14ac:dyDescent="0.3">
      <c r="A1102" s="3">
        <v>501101</v>
      </c>
      <c r="B1102" s="3">
        <v>10782</v>
      </c>
      <c r="C1102" s="1">
        <v>45814</v>
      </c>
      <c r="D1102" s="3">
        <v>19</v>
      </c>
      <c r="E1102" t="s">
        <v>15</v>
      </c>
      <c r="F1102" t="s">
        <v>27</v>
      </c>
      <c r="G1102" t="s">
        <v>230</v>
      </c>
      <c r="H1102" t="s">
        <v>30</v>
      </c>
      <c r="I1102" t="s">
        <v>31</v>
      </c>
      <c r="J1102" t="s">
        <v>117</v>
      </c>
      <c r="K1102">
        <v>1</v>
      </c>
      <c r="L1102" s="3">
        <v>66308.179999999993</v>
      </c>
      <c r="M1102" s="3">
        <f>Data[[#This Row],[Quantity]]*Data[[#This Row],[Unit_Price]]</f>
        <v>66308.179999999993</v>
      </c>
      <c r="N1102" s="3">
        <v>3</v>
      </c>
      <c r="O1102" s="3">
        <f>Data[[#This Row],[Total_Price]]*(1-Data[[#This Row],[Discount]]/100)</f>
        <v>64318.934599999993</v>
      </c>
      <c r="P1102" t="s">
        <v>20</v>
      </c>
      <c r="Q1102" t="s">
        <v>21</v>
      </c>
      <c r="R1102">
        <v>4</v>
      </c>
      <c r="S1102">
        <v>3</v>
      </c>
      <c r="T1102" s="2">
        <f>SUMIF(Q:Q,Data[[#This Row],[Order_Status]],O:O)</f>
        <v>40477276.296199858</v>
      </c>
    </row>
    <row r="1103" spans="1:20" x14ac:dyDescent="0.3">
      <c r="A1103" s="3">
        <v>501102</v>
      </c>
      <c r="B1103" s="3">
        <v>10420</v>
      </c>
      <c r="C1103" s="1">
        <v>45821</v>
      </c>
      <c r="D1103" s="3">
        <v>35</v>
      </c>
      <c r="E1103" t="s">
        <v>26</v>
      </c>
      <c r="F1103" t="s">
        <v>34</v>
      </c>
      <c r="G1103" t="s">
        <v>243</v>
      </c>
      <c r="H1103" t="s">
        <v>35</v>
      </c>
      <c r="I1103" t="s">
        <v>64</v>
      </c>
      <c r="J1103" t="s">
        <v>65</v>
      </c>
      <c r="K1103">
        <v>1</v>
      </c>
      <c r="L1103" s="3">
        <v>1223.56</v>
      </c>
      <c r="M1103" s="3">
        <f>Data[[#This Row],[Quantity]]*Data[[#This Row],[Unit_Price]]</f>
        <v>1223.56</v>
      </c>
      <c r="N1103" s="3">
        <v>12</v>
      </c>
      <c r="O1103" s="3">
        <f>Data[[#This Row],[Total_Price]]*(1-Data[[#This Row],[Discount]]/100)</f>
        <v>1076.7328</v>
      </c>
      <c r="P1103" t="s">
        <v>20</v>
      </c>
      <c r="Q1103" t="s">
        <v>21</v>
      </c>
      <c r="R1103">
        <v>3</v>
      </c>
      <c r="S1103">
        <v>2</v>
      </c>
      <c r="T1103" s="2">
        <f>SUMIF(Q:Q,Data[[#This Row],[Order_Status]],O:O)</f>
        <v>40477276.296199858</v>
      </c>
    </row>
    <row r="1104" spans="1:20" x14ac:dyDescent="0.3">
      <c r="A1104" s="3">
        <v>501103</v>
      </c>
      <c r="B1104" s="3">
        <v>11035</v>
      </c>
      <c r="C1104" s="1">
        <v>46181</v>
      </c>
      <c r="D1104" s="3">
        <v>29</v>
      </c>
      <c r="E1104" t="s">
        <v>15</v>
      </c>
      <c r="F1104" t="s">
        <v>78</v>
      </c>
      <c r="G1104" t="s">
        <v>242</v>
      </c>
      <c r="H1104" t="s">
        <v>48</v>
      </c>
      <c r="I1104" t="s">
        <v>79</v>
      </c>
      <c r="J1104" t="s">
        <v>158</v>
      </c>
      <c r="K1104">
        <v>1</v>
      </c>
      <c r="L1104" s="3">
        <v>496.24</v>
      </c>
      <c r="M1104" s="3">
        <f>Data[[#This Row],[Quantity]]*Data[[#This Row],[Unit_Price]]</f>
        <v>496.24</v>
      </c>
      <c r="N1104" s="3">
        <v>25</v>
      </c>
      <c r="O1104" s="3">
        <f>Data[[#This Row],[Total_Price]]*(1-Data[[#This Row],[Discount]]/100)</f>
        <v>372.18</v>
      </c>
      <c r="P1104" t="s">
        <v>33</v>
      </c>
      <c r="Q1104" t="s">
        <v>21</v>
      </c>
      <c r="R1104">
        <v>4</v>
      </c>
      <c r="S1104">
        <v>6</v>
      </c>
      <c r="T1104" s="2">
        <f>SUMIF(Q:Q,Data[[#This Row],[Order_Status]],O:O)</f>
        <v>40477276.296199858</v>
      </c>
    </row>
    <row r="1105" spans="1:20" x14ac:dyDescent="0.3">
      <c r="A1105" s="3">
        <v>501104</v>
      </c>
      <c r="B1105" s="3">
        <v>10131</v>
      </c>
      <c r="C1105" s="1">
        <v>46013</v>
      </c>
      <c r="D1105" s="3">
        <v>17</v>
      </c>
      <c r="E1105" t="s">
        <v>15</v>
      </c>
      <c r="F1105" t="s">
        <v>110</v>
      </c>
      <c r="G1105" t="s">
        <v>229</v>
      </c>
      <c r="H1105" t="s">
        <v>48</v>
      </c>
      <c r="I1105" t="s">
        <v>124</v>
      </c>
      <c r="J1105" t="s">
        <v>125</v>
      </c>
      <c r="K1105">
        <v>1</v>
      </c>
      <c r="L1105" s="3">
        <v>472.85</v>
      </c>
      <c r="M1105" s="3">
        <f>Data[[#This Row],[Quantity]]*Data[[#This Row],[Unit_Price]]</f>
        <v>472.85</v>
      </c>
      <c r="N1105" s="3">
        <v>6</v>
      </c>
      <c r="O1105" s="3">
        <f>Data[[#This Row],[Total_Price]]*(1-Data[[#This Row],[Discount]]/100)</f>
        <v>444.47899999999998</v>
      </c>
      <c r="P1105" t="s">
        <v>20</v>
      </c>
      <c r="Q1105" t="s">
        <v>21</v>
      </c>
      <c r="R1105">
        <v>5</v>
      </c>
      <c r="S1105">
        <v>3</v>
      </c>
      <c r="T1105" s="2">
        <f>SUMIF(Q:Q,Data[[#This Row],[Order_Status]],O:O)</f>
        <v>40477276.296199858</v>
      </c>
    </row>
    <row r="1106" spans="1:20" x14ac:dyDescent="0.3">
      <c r="A1106" s="3">
        <v>501105</v>
      </c>
      <c r="B1106" s="3">
        <v>10327</v>
      </c>
      <c r="C1106" s="1">
        <v>45993</v>
      </c>
      <c r="D1106" s="3">
        <v>47</v>
      </c>
      <c r="E1106" t="s">
        <v>26</v>
      </c>
      <c r="F1106" t="s">
        <v>52</v>
      </c>
      <c r="G1106" t="s">
        <v>240</v>
      </c>
      <c r="H1106" t="s">
        <v>23</v>
      </c>
      <c r="I1106" t="s">
        <v>59</v>
      </c>
      <c r="J1106" t="s">
        <v>122</v>
      </c>
      <c r="K1106">
        <v>1</v>
      </c>
      <c r="L1106" s="3">
        <v>1985.41</v>
      </c>
      <c r="M1106" s="3">
        <f>Data[[#This Row],[Quantity]]*Data[[#This Row],[Unit_Price]]</f>
        <v>1985.41</v>
      </c>
      <c r="N1106" s="3">
        <v>12</v>
      </c>
      <c r="O1106" s="3">
        <f>Data[[#This Row],[Total_Price]]*(1-Data[[#This Row],[Discount]]/100)</f>
        <v>1747.1608000000001</v>
      </c>
      <c r="P1106" t="s">
        <v>72</v>
      </c>
      <c r="Q1106" t="s">
        <v>21</v>
      </c>
      <c r="R1106">
        <v>5</v>
      </c>
      <c r="S1106">
        <v>2</v>
      </c>
      <c r="T1106" s="2">
        <f>SUMIF(Q:Q,Data[[#This Row],[Order_Status]],O:O)</f>
        <v>40477276.296199858</v>
      </c>
    </row>
    <row r="1107" spans="1:20" x14ac:dyDescent="0.3">
      <c r="A1107" s="3">
        <v>501106</v>
      </c>
      <c r="B1107" s="3">
        <v>11395</v>
      </c>
      <c r="C1107" s="1">
        <v>45962</v>
      </c>
      <c r="D1107" s="3">
        <v>30</v>
      </c>
      <c r="E1107" t="s">
        <v>26</v>
      </c>
      <c r="F1107" t="s">
        <v>88</v>
      </c>
      <c r="G1107" t="s">
        <v>241</v>
      </c>
      <c r="H1107" t="s">
        <v>30</v>
      </c>
      <c r="I1107" t="s">
        <v>31</v>
      </c>
      <c r="J1107" t="s">
        <v>32</v>
      </c>
      <c r="K1107">
        <v>2</v>
      </c>
      <c r="L1107" s="3">
        <v>25356.46</v>
      </c>
      <c r="M1107" s="3">
        <f>Data[[#This Row],[Quantity]]*Data[[#This Row],[Unit_Price]]</f>
        <v>50712.92</v>
      </c>
      <c r="N1107" s="3">
        <v>8</v>
      </c>
      <c r="O1107" s="3">
        <f>Data[[#This Row],[Total_Price]]*(1-Data[[#This Row],[Discount]]/100)</f>
        <v>46655.886400000003</v>
      </c>
      <c r="P1107" t="s">
        <v>51</v>
      </c>
      <c r="Q1107" t="s">
        <v>21</v>
      </c>
      <c r="R1107">
        <v>5</v>
      </c>
      <c r="S1107">
        <v>4</v>
      </c>
      <c r="T1107" s="2">
        <f>SUMIF(Q:Q,Data[[#This Row],[Order_Status]],O:O)</f>
        <v>40477276.296199858</v>
      </c>
    </row>
    <row r="1108" spans="1:20" x14ac:dyDescent="0.3">
      <c r="A1108" s="3">
        <v>501107</v>
      </c>
      <c r="B1108" s="3">
        <v>11424</v>
      </c>
      <c r="C1108" s="1">
        <v>46194</v>
      </c>
      <c r="D1108" s="3">
        <v>25</v>
      </c>
      <c r="E1108" t="s">
        <v>15</v>
      </c>
      <c r="F1108" t="s">
        <v>34</v>
      </c>
      <c r="G1108" t="s">
        <v>243</v>
      </c>
      <c r="H1108" t="s">
        <v>23</v>
      </c>
      <c r="I1108" t="s">
        <v>70</v>
      </c>
      <c r="J1108" t="s">
        <v>106</v>
      </c>
      <c r="K1108">
        <v>1</v>
      </c>
      <c r="L1108" s="3">
        <v>2379.27</v>
      </c>
      <c r="M1108" s="3">
        <f>Data[[#This Row],[Quantity]]*Data[[#This Row],[Unit_Price]]</f>
        <v>2379.27</v>
      </c>
      <c r="N1108" s="3">
        <v>21</v>
      </c>
      <c r="O1108" s="3">
        <f>Data[[#This Row],[Total_Price]]*(1-Data[[#This Row],[Discount]]/100)</f>
        <v>1879.6233</v>
      </c>
      <c r="P1108" t="s">
        <v>51</v>
      </c>
      <c r="Q1108" t="s">
        <v>21</v>
      </c>
      <c r="R1108">
        <v>5</v>
      </c>
      <c r="S1108">
        <v>4</v>
      </c>
      <c r="T1108" s="2">
        <f>SUMIF(Q:Q,Data[[#This Row],[Order_Status]],O:O)</f>
        <v>40477276.296199858</v>
      </c>
    </row>
    <row r="1109" spans="1:20" x14ac:dyDescent="0.3">
      <c r="A1109" s="3">
        <v>501108</v>
      </c>
      <c r="B1109" s="3">
        <v>10746</v>
      </c>
      <c r="C1109" s="1">
        <v>45897</v>
      </c>
      <c r="D1109" s="3">
        <v>26</v>
      </c>
      <c r="E1109" t="s">
        <v>15</v>
      </c>
      <c r="F1109" t="s">
        <v>55</v>
      </c>
      <c r="G1109" t="s">
        <v>246</v>
      </c>
      <c r="H1109" t="s">
        <v>30</v>
      </c>
      <c r="I1109" t="s">
        <v>76</v>
      </c>
      <c r="J1109" t="s">
        <v>164</v>
      </c>
      <c r="K1109">
        <v>2</v>
      </c>
      <c r="L1109" s="3">
        <v>66161.039999999994</v>
      </c>
      <c r="M1109" s="3">
        <f>Data[[#This Row],[Quantity]]*Data[[#This Row],[Unit_Price]]</f>
        <v>132322.07999999999</v>
      </c>
      <c r="N1109" s="3">
        <v>7</v>
      </c>
      <c r="O1109" s="3">
        <f>Data[[#This Row],[Total_Price]]*(1-Data[[#This Row],[Discount]]/100)</f>
        <v>123059.53439999997</v>
      </c>
      <c r="P1109" t="s">
        <v>41</v>
      </c>
      <c r="Q1109" t="s">
        <v>21</v>
      </c>
      <c r="R1109">
        <v>5</v>
      </c>
      <c r="S1109">
        <v>4</v>
      </c>
      <c r="T1109" s="2">
        <f>SUMIF(Q:Q,Data[[#This Row],[Order_Status]],O:O)</f>
        <v>40477276.296199858</v>
      </c>
    </row>
    <row r="1110" spans="1:20" x14ac:dyDescent="0.3">
      <c r="A1110" s="3">
        <v>501109</v>
      </c>
      <c r="B1110" s="3">
        <v>10966</v>
      </c>
      <c r="C1110" s="1">
        <v>45885</v>
      </c>
      <c r="D1110" s="3">
        <v>50</v>
      </c>
      <c r="E1110" t="s">
        <v>15</v>
      </c>
      <c r="F1110" t="s">
        <v>58</v>
      </c>
      <c r="G1110" t="s">
        <v>244</v>
      </c>
      <c r="H1110" t="s">
        <v>17</v>
      </c>
      <c r="I1110" t="s">
        <v>18</v>
      </c>
      <c r="J1110" t="s">
        <v>179</v>
      </c>
      <c r="K1110">
        <v>1</v>
      </c>
      <c r="L1110" s="3">
        <v>49.99</v>
      </c>
      <c r="M1110" s="3">
        <f>Data[[#This Row],[Quantity]]*Data[[#This Row],[Unit_Price]]</f>
        <v>49.99</v>
      </c>
      <c r="N1110" s="3">
        <v>23</v>
      </c>
      <c r="O1110" s="3">
        <f>Data[[#This Row],[Total_Price]]*(1-Data[[#This Row],[Discount]]/100)</f>
        <v>38.4923</v>
      </c>
      <c r="P1110" t="s">
        <v>41</v>
      </c>
      <c r="Q1110" t="s">
        <v>21</v>
      </c>
      <c r="R1110">
        <v>4</v>
      </c>
      <c r="S1110">
        <v>3</v>
      </c>
      <c r="T1110" s="2">
        <f>SUMIF(Q:Q,Data[[#This Row],[Order_Status]],O:O)</f>
        <v>40477276.296199858</v>
      </c>
    </row>
    <row r="1111" spans="1:20" x14ac:dyDescent="0.3">
      <c r="A1111" s="3">
        <v>501110</v>
      </c>
      <c r="B1111" s="3">
        <v>10815</v>
      </c>
      <c r="C1111" s="1">
        <v>46068</v>
      </c>
      <c r="D1111" s="3">
        <v>45</v>
      </c>
      <c r="E1111" t="s">
        <v>15</v>
      </c>
      <c r="F1111" t="s">
        <v>27</v>
      </c>
      <c r="G1111" t="s">
        <v>230</v>
      </c>
      <c r="H1111" t="s">
        <v>30</v>
      </c>
      <c r="I1111" t="s">
        <v>76</v>
      </c>
      <c r="J1111" t="s">
        <v>144</v>
      </c>
      <c r="K1111">
        <v>1</v>
      </c>
      <c r="L1111" s="3">
        <v>66269.710000000006</v>
      </c>
      <c r="M1111" s="3">
        <f>Data[[#This Row],[Quantity]]*Data[[#This Row],[Unit_Price]]</f>
        <v>66269.710000000006</v>
      </c>
      <c r="N1111" s="3">
        <v>14</v>
      </c>
      <c r="O1111" s="3">
        <f>Data[[#This Row],[Total_Price]]*(1-Data[[#This Row],[Discount]]/100)</f>
        <v>56991.950600000004</v>
      </c>
      <c r="P1111" t="s">
        <v>33</v>
      </c>
      <c r="Q1111" t="s">
        <v>21</v>
      </c>
      <c r="R1111">
        <v>5</v>
      </c>
      <c r="S1111">
        <v>4</v>
      </c>
      <c r="T1111" s="2">
        <f>SUMIF(Q:Q,Data[[#This Row],[Order_Status]],O:O)</f>
        <v>40477276.296199858</v>
      </c>
    </row>
    <row r="1112" spans="1:20" x14ac:dyDescent="0.3">
      <c r="A1112" s="3">
        <v>501111</v>
      </c>
      <c r="B1112" s="3">
        <v>11073</v>
      </c>
      <c r="C1112" s="1">
        <v>45843</v>
      </c>
      <c r="D1112" s="3">
        <v>35</v>
      </c>
      <c r="E1112" t="s">
        <v>26</v>
      </c>
      <c r="F1112" t="s">
        <v>22</v>
      </c>
      <c r="G1112" t="s">
        <v>238</v>
      </c>
      <c r="H1112" t="s">
        <v>35</v>
      </c>
      <c r="I1112" t="s">
        <v>36</v>
      </c>
      <c r="J1112" t="s">
        <v>116</v>
      </c>
      <c r="K1112">
        <v>1</v>
      </c>
      <c r="L1112" s="3">
        <v>5096.26</v>
      </c>
      <c r="M1112" s="3">
        <f>Data[[#This Row],[Quantity]]*Data[[#This Row],[Unit_Price]]</f>
        <v>5096.26</v>
      </c>
      <c r="N1112" s="3">
        <v>28</v>
      </c>
      <c r="O1112" s="3">
        <f>Data[[#This Row],[Total_Price]]*(1-Data[[#This Row],[Discount]]/100)</f>
        <v>3669.3072000000002</v>
      </c>
      <c r="P1112" t="s">
        <v>33</v>
      </c>
      <c r="Q1112" t="s">
        <v>21</v>
      </c>
      <c r="R1112">
        <v>4</v>
      </c>
      <c r="S1112">
        <v>5</v>
      </c>
      <c r="T1112" s="2">
        <f>SUMIF(Q:Q,Data[[#This Row],[Order_Status]],O:O)</f>
        <v>40477276.296199858</v>
      </c>
    </row>
    <row r="1113" spans="1:20" x14ac:dyDescent="0.3">
      <c r="A1113" s="3">
        <v>501112</v>
      </c>
      <c r="B1113" s="3">
        <v>10300</v>
      </c>
      <c r="C1113" s="1">
        <v>46135</v>
      </c>
      <c r="D1113" s="3">
        <v>41</v>
      </c>
      <c r="E1113" t="s">
        <v>26</v>
      </c>
      <c r="F1113" t="s">
        <v>157</v>
      </c>
      <c r="G1113" t="s">
        <v>237</v>
      </c>
      <c r="H1113" t="s">
        <v>35</v>
      </c>
      <c r="I1113" t="s">
        <v>64</v>
      </c>
      <c r="J1113" t="s">
        <v>156</v>
      </c>
      <c r="K1113">
        <v>1</v>
      </c>
      <c r="L1113" s="3">
        <v>1874.45</v>
      </c>
      <c r="M1113" s="3">
        <f>Data[[#This Row],[Quantity]]*Data[[#This Row],[Unit_Price]]</f>
        <v>1874.45</v>
      </c>
      <c r="N1113" s="3">
        <v>26</v>
      </c>
      <c r="O1113" s="3">
        <f>Data[[#This Row],[Total_Price]]*(1-Data[[#This Row],[Discount]]/100)</f>
        <v>1387.0930000000001</v>
      </c>
      <c r="P1113" t="s">
        <v>33</v>
      </c>
      <c r="Q1113" t="s">
        <v>21</v>
      </c>
      <c r="R1113">
        <v>4</v>
      </c>
      <c r="S1113">
        <v>7</v>
      </c>
      <c r="T1113" s="2">
        <f>SUMIF(Q:Q,Data[[#This Row],[Order_Status]],O:O)</f>
        <v>40477276.296199858</v>
      </c>
    </row>
    <row r="1114" spans="1:20" x14ac:dyDescent="0.3">
      <c r="A1114" s="3">
        <v>501113</v>
      </c>
      <c r="B1114" s="3">
        <v>10261</v>
      </c>
      <c r="C1114" s="1">
        <v>45881</v>
      </c>
      <c r="D1114" s="3">
        <v>24</v>
      </c>
      <c r="E1114" t="s">
        <v>26</v>
      </c>
      <c r="F1114" t="s">
        <v>45</v>
      </c>
      <c r="G1114" t="s">
        <v>243</v>
      </c>
      <c r="H1114" t="s">
        <v>23</v>
      </c>
      <c r="I1114" t="s">
        <v>24</v>
      </c>
      <c r="J1114" t="s">
        <v>173</v>
      </c>
      <c r="K1114">
        <v>1</v>
      </c>
      <c r="L1114" s="3">
        <v>2402</v>
      </c>
      <c r="M1114" s="3">
        <f>Data[[#This Row],[Quantity]]*Data[[#This Row],[Unit_Price]]</f>
        <v>2402</v>
      </c>
      <c r="N1114" s="3">
        <v>8</v>
      </c>
      <c r="O1114" s="3">
        <f>Data[[#This Row],[Total_Price]]*(1-Data[[#This Row],[Discount]]/100)</f>
        <v>2209.84</v>
      </c>
      <c r="P1114" t="s">
        <v>41</v>
      </c>
      <c r="Q1114" t="s">
        <v>21</v>
      </c>
      <c r="R1114">
        <v>5</v>
      </c>
      <c r="S1114">
        <v>3</v>
      </c>
      <c r="T1114" s="2">
        <f>SUMIF(Q:Q,Data[[#This Row],[Order_Status]],O:O)</f>
        <v>40477276.296199858</v>
      </c>
    </row>
    <row r="1115" spans="1:20" x14ac:dyDescent="0.3">
      <c r="A1115" s="3">
        <v>501114</v>
      </c>
      <c r="B1115" s="3">
        <v>10136</v>
      </c>
      <c r="C1115" s="1">
        <v>46146</v>
      </c>
      <c r="D1115" s="3">
        <v>51</v>
      </c>
      <c r="E1115" t="s">
        <v>15</v>
      </c>
      <c r="F1115" t="s">
        <v>27</v>
      </c>
      <c r="G1115" t="s">
        <v>230</v>
      </c>
      <c r="H1115" t="s">
        <v>48</v>
      </c>
      <c r="I1115" t="s">
        <v>98</v>
      </c>
      <c r="J1115" t="s">
        <v>153</v>
      </c>
      <c r="K1115">
        <v>1</v>
      </c>
      <c r="L1115" s="3">
        <v>329.45</v>
      </c>
      <c r="M1115" s="3">
        <f>Data[[#This Row],[Quantity]]*Data[[#This Row],[Unit_Price]]</f>
        <v>329.45</v>
      </c>
      <c r="N1115" s="3">
        <v>13</v>
      </c>
      <c r="O1115" s="3">
        <f>Data[[#This Row],[Total_Price]]*(1-Data[[#This Row],[Discount]]/100)</f>
        <v>286.62149999999997</v>
      </c>
      <c r="P1115" t="s">
        <v>33</v>
      </c>
      <c r="Q1115" t="s">
        <v>21</v>
      </c>
      <c r="R1115">
        <v>5</v>
      </c>
      <c r="S1115">
        <v>2</v>
      </c>
      <c r="T1115" s="2">
        <f>SUMIF(Q:Q,Data[[#This Row],[Order_Status]],O:O)</f>
        <v>40477276.296199858</v>
      </c>
    </row>
    <row r="1116" spans="1:20" x14ac:dyDescent="0.3">
      <c r="A1116" s="3">
        <v>501115</v>
      </c>
      <c r="B1116" s="3">
        <v>11243</v>
      </c>
      <c r="C1116" s="1">
        <v>45976</v>
      </c>
      <c r="D1116" s="3">
        <v>28</v>
      </c>
      <c r="E1116" t="s">
        <v>26</v>
      </c>
      <c r="F1116" t="s">
        <v>73</v>
      </c>
      <c r="G1116" t="s">
        <v>229</v>
      </c>
      <c r="H1116" t="s">
        <v>35</v>
      </c>
      <c r="I1116" t="s">
        <v>36</v>
      </c>
      <c r="J1116" t="s">
        <v>116</v>
      </c>
      <c r="K1116">
        <v>1</v>
      </c>
      <c r="L1116" s="3">
        <v>4904.78</v>
      </c>
      <c r="M1116" s="3">
        <f>Data[[#This Row],[Quantity]]*Data[[#This Row],[Unit_Price]]</f>
        <v>4904.78</v>
      </c>
      <c r="N1116" s="3">
        <v>21</v>
      </c>
      <c r="O1116" s="3">
        <f>Data[[#This Row],[Total_Price]]*(1-Data[[#This Row],[Discount]]/100)</f>
        <v>3874.7761999999998</v>
      </c>
      <c r="P1116" t="s">
        <v>20</v>
      </c>
      <c r="Q1116" t="s">
        <v>21</v>
      </c>
      <c r="R1116">
        <v>4</v>
      </c>
      <c r="S1116">
        <v>5</v>
      </c>
      <c r="T1116" s="2">
        <f>SUMIF(Q:Q,Data[[#This Row],[Order_Status]],O:O)</f>
        <v>40477276.296199858</v>
      </c>
    </row>
    <row r="1117" spans="1:20" x14ac:dyDescent="0.3">
      <c r="A1117" s="3">
        <v>501116</v>
      </c>
      <c r="B1117" s="3">
        <v>10607</v>
      </c>
      <c r="C1117" s="1">
        <v>45845</v>
      </c>
      <c r="D1117" s="3">
        <v>25</v>
      </c>
      <c r="E1117" t="s">
        <v>15</v>
      </c>
      <c r="F1117" t="s">
        <v>110</v>
      </c>
      <c r="G1117" t="s">
        <v>229</v>
      </c>
      <c r="H1117" t="s">
        <v>30</v>
      </c>
      <c r="I1117" t="s">
        <v>31</v>
      </c>
      <c r="J1117" t="s">
        <v>94</v>
      </c>
      <c r="K1117">
        <v>5</v>
      </c>
      <c r="L1117" s="3">
        <v>37304.519999999997</v>
      </c>
      <c r="M1117" s="3">
        <f>Data[[#This Row],[Quantity]]*Data[[#This Row],[Unit_Price]]</f>
        <v>186522.59999999998</v>
      </c>
      <c r="N1117" s="3">
        <v>14</v>
      </c>
      <c r="O1117" s="3">
        <f>Data[[#This Row],[Total_Price]]*(1-Data[[#This Row],[Discount]]/100)</f>
        <v>160409.43599999999</v>
      </c>
      <c r="P1117" t="s">
        <v>20</v>
      </c>
      <c r="Q1117" t="s">
        <v>21</v>
      </c>
      <c r="R1117">
        <v>2</v>
      </c>
      <c r="S1117">
        <v>2</v>
      </c>
      <c r="T1117" s="2">
        <f>SUMIF(Q:Q,Data[[#This Row],[Order_Status]],O:O)</f>
        <v>40477276.296199858</v>
      </c>
    </row>
    <row r="1118" spans="1:20" x14ac:dyDescent="0.3">
      <c r="A1118" s="3">
        <v>501117</v>
      </c>
      <c r="B1118" s="3">
        <v>11200</v>
      </c>
      <c r="C1118" s="1">
        <v>46123</v>
      </c>
      <c r="D1118" s="3">
        <v>49</v>
      </c>
      <c r="E1118" t="s">
        <v>15</v>
      </c>
      <c r="F1118" t="s">
        <v>78</v>
      </c>
      <c r="G1118" t="s">
        <v>242</v>
      </c>
      <c r="H1118" t="s">
        <v>23</v>
      </c>
      <c r="I1118" t="s">
        <v>70</v>
      </c>
      <c r="J1118" t="s">
        <v>165</v>
      </c>
      <c r="K1118">
        <v>3</v>
      </c>
      <c r="L1118" s="3">
        <v>2229</v>
      </c>
      <c r="M1118" s="3">
        <f>Data[[#This Row],[Quantity]]*Data[[#This Row],[Unit_Price]]</f>
        <v>6687</v>
      </c>
      <c r="N1118" s="3">
        <v>25</v>
      </c>
      <c r="O1118" s="3">
        <f>Data[[#This Row],[Total_Price]]*(1-Data[[#This Row],[Discount]]/100)</f>
        <v>5015.25</v>
      </c>
      <c r="P1118" t="s">
        <v>51</v>
      </c>
      <c r="Q1118" t="s">
        <v>21</v>
      </c>
      <c r="R1118">
        <v>4</v>
      </c>
      <c r="S1118">
        <v>5</v>
      </c>
      <c r="T1118" s="2">
        <f>SUMIF(Q:Q,Data[[#This Row],[Order_Status]],O:O)</f>
        <v>40477276.296199858</v>
      </c>
    </row>
    <row r="1119" spans="1:20" x14ac:dyDescent="0.3">
      <c r="A1119" s="3">
        <v>501118</v>
      </c>
      <c r="B1119" s="3">
        <v>10535</v>
      </c>
      <c r="C1119" s="1">
        <v>46033</v>
      </c>
      <c r="D1119" s="3">
        <v>27</v>
      </c>
      <c r="E1119" t="s">
        <v>135</v>
      </c>
      <c r="F1119" t="s">
        <v>45</v>
      </c>
      <c r="G1119" t="s">
        <v>243</v>
      </c>
      <c r="H1119" t="s">
        <v>17</v>
      </c>
      <c r="I1119" t="s">
        <v>89</v>
      </c>
      <c r="J1119" t="s">
        <v>90</v>
      </c>
      <c r="K1119">
        <v>1</v>
      </c>
      <c r="L1119" s="3">
        <v>161.28</v>
      </c>
      <c r="M1119" s="3">
        <f>Data[[#This Row],[Quantity]]*Data[[#This Row],[Unit_Price]]</f>
        <v>161.28</v>
      </c>
      <c r="N1119" s="3">
        <v>12</v>
      </c>
      <c r="O1119" s="3">
        <f>Data[[#This Row],[Total_Price]]*(1-Data[[#This Row],[Discount]]/100)</f>
        <v>141.9264</v>
      </c>
      <c r="P1119" t="s">
        <v>33</v>
      </c>
      <c r="Q1119" t="s">
        <v>21</v>
      </c>
      <c r="R1119">
        <v>4</v>
      </c>
      <c r="S1119">
        <v>3</v>
      </c>
      <c r="T1119" s="2">
        <f>SUMIF(Q:Q,Data[[#This Row],[Order_Status]],O:O)</f>
        <v>40477276.296199858</v>
      </c>
    </row>
    <row r="1120" spans="1:20" x14ac:dyDescent="0.3">
      <c r="A1120" s="3">
        <v>501119</v>
      </c>
      <c r="B1120" s="3">
        <v>10409</v>
      </c>
      <c r="C1120" s="1">
        <v>45923</v>
      </c>
      <c r="D1120" s="3">
        <v>35</v>
      </c>
      <c r="E1120" t="s">
        <v>15</v>
      </c>
      <c r="F1120" t="s">
        <v>88</v>
      </c>
      <c r="G1120" t="s">
        <v>241</v>
      </c>
      <c r="H1120" t="s">
        <v>30</v>
      </c>
      <c r="I1120" t="s">
        <v>31</v>
      </c>
      <c r="J1120" t="s">
        <v>117</v>
      </c>
      <c r="K1120">
        <v>1</v>
      </c>
      <c r="L1120" s="3">
        <v>68891.34</v>
      </c>
      <c r="M1120" s="3">
        <f>Data[[#This Row],[Quantity]]*Data[[#This Row],[Unit_Price]]</f>
        <v>68891.34</v>
      </c>
      <c r="N1120" s="3">
        <v>13</v>
      </c>
      <c r="O1120" s="3">
        <f>Data[[#This Row],[Total_Price]]*(1-Data[[#This Row],[Discount]]/100)</f>
        <v>59935.465799999998</v>
      </c>
      <c r="P1120" t="s">
        <v>41</v>
      </c>
      <c r="Q1120" t="s">
        <v>21</v>
      </c>
      <c r="R1120">
        <v>2</v>
      </c>
      <c r="S1120">
        <v>3</v>
      </c>
      <c r="T1120" s="2">
        <f>SUMIF(Q:Q,Data[[#This Row],[Order_Status]],O:O)</f>
        <v>40477276.296199858</v>
      </c>
    </row>
    <row r="1121" spans="1:20" x14ac:dyDescent="0.3">
      <c r="A1121" s="3">
        <v>501120</v>
      </c>
      <c r="B1121" s="3">
        <v>11364</v>
      </c>
      <c r="C1121" s="1">
        <v>46098</v>
      </c>
      <c r="D1121" s="3">
        <v>23</v>
      </c>
      <c r="E1121" t="s">
        <v>26</v>
      </c>
      <c r="F1121" t="s">
        <v>34</v>
      </c>
      <c r="G1121" t="s">
        <v>243</v>
      </c>
      <c r="H1121" t="s">
        <v>23</v>
      </c>
      <c r="I1121" t="s">
        <v>28</v>
      </c>
      <c r="J1121" t="s">
        <v>29</v>
      </c>
      <c r="K1121">
        <v>2</v>
      </c>
      <c r="L1121" s="3">
        <v>2571.64</v>
      </c>
      <c r="M1121" s="3">
        <f>Data[[#This Row],[Quantity]]*Data[[#This Row],[Unit_Price]]</f>
        <v>5143.28</v>
      </c>
      <c r="N1121" s="3">
        <v>13</v>
      </c>
      <c r="O1121" s="3">
        <f>Data[[#This Row],[Total_Price]]*(1-Data[[#This Row],[Discount]]/100)</f>
        <v>4474.6535999999996</v>
      </c>
      <c r="P1121" t="s">
        <v>33</v>
      </c>
      <c r="Q1121" t="s">
        <v>21</v>
      </c>
      <c r="R1121">
        <v>3</v>
      </c>
      <c r="S1121">
        <v>2</v>
      </c>
      <c r="T1121" s="2">
        <f>SUMIF(Q:Q,Data[[#This Row],[Order_Status]],O:O)</f>
        <v>40477276.296199858</v>
      </c>
    </row>
    <row r="1122" spans="1:20" x14ac:dyDescent="0.3">
      <c r="A1122" s="3">
        <v>501121</v>
      </c>
      <c r="B1122" s="3">
        <v>10742</v>
      </c>
      <c r="C1122" s="1">
        <v>45823</v>
      </c>
      <c r="D1122" s="3">
        <v>20</v>
      </c>
      <c r="E1122" t="s">
        <v>15</v>
      </c>
      <c r="F1122" t="s">
        <v>67</v>
      </c>
      <c r="G1122" t="s">
        <v>235</v>
      </c>
      <c r="H1122" t="s">
        <v>85</v>
      </c>
      <c r="I1122" t="s">
        <v>166</v>
      </c>
      <c r="J1122" t="s">
        <v>189</v>
      </c>
      <c r="K1122">
        <v>4</v>
      </c>
      <c r="L1122" s="3">
        <v>515.29</v>
      </c>
      <c r="M1122" s="3">
        <f>Data[[#This Row],[Quantity]]*Data[[#This Row],[Unit_Price]]</f>
        <v>2061.16</v>
      </c>
      <c r="N1122" s="3">
        <v>6</v>
      </c>
      <c r="O1122" s="3">
        <f>Data[[#This Row],[Total_Price]]*(1-Data[[#This Row],[Discount]]/100)</f>
        <v>1937.4903999999997</v>
      </c>
      <c r="P1122" t="s">
        <v>33</v>
      </c>
      <c r="Q1122" t="s">
        <v>21</v>
      </c>
      <c r="R1122">
        <v>5</v>
      </c>
      <c r="S1122">
        <v>2</v>
      </c>
      <c r="T1122" s="2">
        <f>SUMIF(Q:Q,Data[[#This Row],[Order_Status]],O:O)</f>
        <v>40477276.296199858</v>
      </c>
    </row>
    <row r="1123" spans="1:20" x14ac:dyDescent="0.3">
      <c r="A1123" s="3">
        <v>501122</v>
      </c>
      <c r="B1123" s="3">
        <v>10310</v>
      </c>
      <c r="C1123" s="1">
        <v>45725</v>
      </c>
      <c r="D1123" s="3">
        <v>32</v>
      </c>
      <c r="E1123" t="s">
        <v>15</v>
      </c>
      <c r="F1123" t="s">
        <v>57</v>
      </c>
      <c r="G1123" t="s">
        <v>233</v>
      </c>
      <c r="H1123" t="s">
        <v>35</v>
      </c>
      <c r="I1123" t="s">
        <v>53</v>
      </c>
      <c r="J1123" t="s">
        <v>54</v>
      </c>
      <c r="K1123">
        <v>2</v>
      </c>
      <c r="L1123" s="3">
        <v>1049.1600000000001</v>
      </c>
      <c r="M1123" s="3">
        <f>Data[[#This Row],[Quantity]]*Data[[#This Row],[Unit_Price]]</f>
        <v>2098.3200000000002</v>
      </c>
      <c r="N1123" s="3">
        <v>16</v>
      </c>
      <c r="O1123" s="3">
        <f>Data[[#This Row],[Total_Price]]*(1-Data[[#This Row],[Discount]]/100)</f>
        <v>1762.5888</v>
      </c>
      <c r="P1123" t="s">
        <v>33</v>
      </c>
      <c r="Q1123" t="s">
        <v>21</v>
      </c>
      <c r="R1123">
        <v>5</v>
      </c>
      <c r="S1123">
        <v>3</v>
      </c>
      <c r="T1123" s="2">
        <f>SUMIF(Q:Q,Data[[#This Row],[Order_Status]],O:O)</f>
        <v>40477276.296199858</v>
      </c>
    </row>
    <row r="1124" spans="1:20" x14ac:dyDescent="0.3">
      <c r="A1124" s="3">
        <v>501123</v>
      </c>
      <c r="B1124" s="3">
        <v>11404</v>
      </c>
      <c r="C1124" s="1">
        <v>45871</v>
      </c>
      <c r="D1124" s="3">
        <v>42</v>
      </c>
      <c r="E1124" t="s">
        <v>15</v>
      </c>
      <c r="F1124" t="s">
        <v>55</v>
      </c>
      <c r="G1124" t="s">
        <v>246</v>
      </c>
      <c r="H1124" t="s">
        <v>83</v>
      </c>
      <c r="I1124" t="s">
        <v>70</v>
      </c>
      <c r="J1124" t="s">
        <v>91</v>
      </c>
      <c r="K1124">
        <v>1</v>
      </c>
      <c r="L1124" s="3">
        <v>492.24</v>
      </c>
      <c r="M1124" s="3">
        <f>Data[[#This Row],[Quantity]]*Data[[#This Row],[Unit_Price]]</f>
        <v>492.24</v>
      </c>
      <c r="N1124" s="3">
        <v>15</v>
      </c>
      <c r="O1124" s="3">
        <f>Data[[#This Row],[Total_Price]]*(1-Data[[#This Row],[Discount]]/100)</f>
        <v>418.404</v>
      </c>
      <c r="P1124" t="s">
        <v>72</v>
      </c>
      <c r="Q1124" t="s">
        <v>21</v>
      </c>
      <c r="R1124">
        <v>3</v>
      </c>
      <c r="S1124">
        <v>3</v>
      </c>
      <c r="T1124" s="2">
        <f>SUMIF(Q:Q,Data[[#This Row],[Order_Status]],O:O)</f>
        <v>40477276.296199858</v>
      </c>
    </row>
    <row r="1125" spans="1:20" x14ac:dyDescent="0.3">
      <c r="A1125" s="3">
        <v>501124</v>
      </c>
      <c r="B1125" s="3">
        <v>11056</v>
      </c>
      <c r="C1125" s="1">
        <v>45950</v>
      </c>
      <c r="D1125" s="3">
        <v>27</v>
      </c>
      <c r="E1125" t="s">
        <v>15</v>
      </c>
      <c r="F1125" t="s">
        <v>16</v>
      </c>
      <c r="G1125" t="s">
        <v>228</v>
      </c>
      <c r="H1125" t="s">
        <v>23</v>
      </c>
      <c r="I1125" t="s">
        <v>59</v>
      </c>
      <c r="J1125" t="s">
        <v>60</v>
      </c>
      <c r="K1125">
        <v>1</v>
      </c>
      <c r="L1125" s="3">
        <v>2542.1</v>
      </c>
      <c r="M1125" s="3">
        <f>Data[[#This Row],[Quantity]]*Data[[#This Row],[Unit_Price]]</f>
        <v>2542.1</v>
      </c>
      <c r="N1125" s="3">
        <v>13</v>
      </c>
      <c r="O1125" s="3">
        <f>Data[[#This Row],[Total_Price]]*(1-Data[[#This Row],[Discount]]/100)</f>
        <v>2211.627</v>
      </c>
      <c r="P1125" t="s">
        <v>81</v>
      </c>
      <c r="Q1125" t="s">
        <v>21</v>
      </c>
      <c r="R1125">
        <v>4</v>
      </c>
      <c r="S1125">
        <v>5</v>
      </c>
      <c r="T1125" s="2">
        <f>SUMIF(Q:Q,Data[[#This Row],[Order_Status]],O:O)</f>
        <v>40477276.296199858</v>
      </c>
    </row>
    <row r="1126" spans="1:20" x14ac:dyDescent="0.3">
      <c r="A1126" s="3">
        <v>501125</v>
      </c>
      <c r="B1126" s="3">
        <v>11417</v>
      </c>
      <c r="C1126" s="1">
        <v>45704</v>
      </c>
      <c r="D1126" s="3">
        <v>35</v>
      </c>
      <c r="E1126" t="s">
        <v>15</v>
      </c>
      <c r="F1126" t="s">
        <v>93</v>
      </c>
      <c r="G1126" t="s">
        <v>232</v>
      </c>
      <c r="H1126" t="s">
        <v>35</v>
      </c>
      <c r="I1126" t="s">
        <v>64</v>
      </c>
      <c r="J1126" t="s">
        <v>127</v>
      </c>
      <c r="K1126">
        <v>3</v>
      </c>
      <c r="L1126" s="3">
        <v>705.01</v>
      </c>
      <c r="M1126" s="3">
        <f>Data[[#This Row],[Quantity]]*Data[[#This Row],[Unit_Price]]</f>
        <v>2115.0299999999997</v>
      </c>
      <c r="N1126" s="3">
        <v>2</v>
      </c>
      <c r="O1126" s="3">
        <f>Data[[#This Row],[Total_Price]]*(1-Data[[#This Row],[Discount]]/100)</f>
        <v>2072.7293999999997</v>
      </c>
      <c r="P1126" t="s">
        <v>20</v>
      </c>
      <c r="Q1126" t="s">
        <v>21</v>
      </c>
      <c r="R1126">
        <v>5</v>
      </c>
      <c r="S1126">
        <v>5</v>
      </c>
      <c r="T1126" s="2">
        <f>SUMIF(Q:Q,Data[[#This Row],[Order_Status]],O:O)</f>
        <v>40477276.296199858</v>
      </c>
    </row>
    <row r="1127" spans="1:20" x14ac:dyDescent="0.3">
      <c r="A1127" s="3">
        <v>501126</v>
      </c>
      <c r="B1127" s="3">
        <v>10323</v>
      </c>
      <c r="C1127" s="1">
        <v>46200</v>
      </c>
      <c r="D1127" s="3">
        <v>25</v>
      </c>
      <c r="E1127" t="s">
        <v>15</v>
      </c>
      <c r="F1127" t="s">
        <v>16</v>
      </c>
      <c r="G1127" t="s">
        <v>228</v>
      </c>
      <c r="H1127" t="s">
        <v>48</v>
      </c>
      <c r="I1127" t="s">
        <v>79</v>
      </c>
      <c r="J1127" t="s">
        <v>152</v>
      </c>
      <c r="K1127">
        <v>1</v>
      </c>
      <c r="L1127" s="3">
        <v>738.8</v>
      </c>
      <c r="M1127" s="3">
        <f>Data[[#This Row],[Quantity]]*Data[[#This Row],[Unit_Price]]</f>
        <v>738.8</v>
      </c>
      <c r="N1127" s="3">
        <v>17</v>
      </c>
      <c r="O1127" s="3">
        <f>Data[[#This Row],[Total_Price]]*(1-Data[[#This Row],[Discount]]/100)</f>
        <v>613.20399999999995</v>
      </c>
      <c r="P1127" t="s">
        <v>33</v>
      </c>
      <c r="Q1127" t="s">
        <v>21</v>
      </c>
      <c r="R1127">
        <v>2</v>
      </c>
      <c r="S1127">
        <v>3</v>
      </c>
      <c r="T1127" s="2">
        <f>SUMIF(Q:Q,Data[[#This Row],[Order_Status]],O:O)</f>
        <v>40477276.296199858</v>
      </c>
    </row>
    <row r="1128" spans="1:20" x14ac:dyDescent="0.3">
      <c r="A1128" s="3">
        <v>501127</v>
      </c>
      <c r="B1128" s="3">
        <v>11070</v>
      </c>
      <c r="C1128" s="1">
        <v>45746</v>
      </c>
      <c r="D1128" s="3">
        <v>38</v>
      </c>
      <c r="E1128" t="s">
        <v>26</v>
      </c>
      <c r="F1128" t="s">
        <v>34</v>
      </c>
      <c r="G1128" t="s">
        <v>243</v>
      </c>
      <c r="H1128" t="s">
        <v>23</v>
      </c>
      <c r="I1128" t="s">
        <v>59</v>
      </c>
      <c r="J1128" t="s">
        <v>60</v>
      </c>
      <c r="K1128">
        <v>1</v>
      </c>
      <c r="L1128" s="3">
        <v>2486.19</v>
      </c>
      <c r="M1128" s="3">
        <f>Data[[#This Row],[Quantity]]*Data[[#This Row],[Unit_Price]]</f>
        <v>2486.19</v>
      </c>
      <c r="N1128" s="3">
        <v>10</v>
      </c>
      <c r="O1128" s="3">
        <f>Data[[#This Row],[Total_Price]]*(1-Data[[#This Row],[Discount]]/100)</f>
        <v>2237.5709999999999</v>
      </c>
      <c r="P1128" t="s">
        <v>41</v>
      </c>
      <c r="Q1128" t="s">
        <v>21</v>
      </c>
      <c r="R1128">
        <v>5</v>
      </c>
      <c r="S1128">
        <v>1</v>
      </c>
      <c r="T1128" s="2">
        <f>SUMIF(Q:Q,Data[[#This Row],[Order_Status]],O:O)</f>
        <v>40477276.296199858</v>
      </c>
    </row>
    <row r="1129" spans="1:20" x14ac:dyDescent="0.3">
      <c r="A1129" s="3">
        <v>501128</v>
      </c>
      <c r="B1129" s="3">
        <v>10578</v>
      </c>
      <c r="C1129" s="1">
        <v>45689</v>
      </c>
      <c r="D1129" s="3">
        <v>42</v>
      </c>
      <c r="E1129" t="s">
        <v>26</v>
      </c>
      <c r="F1129" t="s">
        <v>45</v>
      </c>
      <c r="G1129" t="s">
        <v>243</v>
      </c>
      <c r="H1129" t="s">
        <v>23</v>
      </c>
      <c r="I1129" t="s">
        <v>70</v>
      </c>
      <c r="J1129" t="s">
        <v>106</v>
      </c>
      <c r="K1129">
        <v>2</v>
      </c>
      <c r="L1129" s="3">
        <v>2477.38</v>
      </c>
      <c r="M1129" s="3">
        <f>Data[[#This Row],[Quantity]]*Data[[#This Row],[Unit_Price]]</f>
        <v>4954.76</v>
      </c>
      <c r="N1129" s="3">
        <v>18</v>
      </c>
      <c r="O1129" s="3">
        <f>Data[[#This Row],[Total_Price]]*(1-Data[[#This Row],[Discount]]/100)</f>
        <v>4062.9032000000007</v>
      </c>
      <c r="P1129" t="s">
        <v>51</v>
      </c>
      <c r="Q1129" t="s">
        <v>21</v>
      </c>
      <c r="R1129">
        <v>5</v>
      </c>
      <c r="S1129">
        <v>2</v>
      </c>
      <c r="T1129" s="2">
        <f>SUMIF(Q:Q,Data[[#This Row],[Order_Status]],O:O)</f>
        <v>40477276.296199858</v>
      </c>
    </row>
    <row r="1130" spans="1:20" x14ac:dyDescent="0.3">
      <c r="A1130" s="3">
        <v>501129</v>
      </c>
      <c r="B1130" s="3">
        <v>11078</v>
      </c>
      <c r="C1130" s="1">
        <v>45896</v>
      </c>
      <c r="D1130" s="3">
        <v>29</v>
      </c>
      <c r="E1130" t="s">
        <v>26</v>
      </c>
      <c r="F1130" t="s">
        <v>16</v>
      </c>
      <c r="G1130" t="s">
        <v>228</v>
      </c>
      <c r="H1130" t="s">
        <v>30</v>
      </c>
      <c r="I1130" t="s">
        <v>46</v>
      </c>
      <c r="J1130" t="s">
        <v>47</v>
      </c>
      <c r="K1130">
        <v>2</v>
      </c>
      <c r="L1130" s="3">
        <v>5444.77</v>
      </c>
      <c r="M1130" s="3">
        <f>Data[[#This Row],[Quantity]]*Data[[#This Row],[Unit_Price]]</f>
        <v>10889.54</v>
      </c>
      <c r="N1130" s="3">
        <v>19</v>
      </c>
      <c r="O1130" s="3">
        <f>Data[[#This Row],[Total_Price]]*(1-Data[[#This Row],[Discount]]/100)</f>
        <v>8820.5274000000009</v>
      </c>
      <c r="P1130" t="s">
        <v>33</v>
      </c>
      <c r="Q1130" t="s">
        <v>21</v>
      </c>
      <c r="R1130">
        <v>4</v>
      </c>
      <c r="S1130">
        <v>4</v>
      </c>
      <c r="T1130" s="2">
        <f>SUMIF(Q:Q,Data[[#This Row],[Order_Status]],O:O)</f>
        <v>40477276.296199858</v>
      </c>
    </row>
    <row r="1131" spans="1:20" x14ac:dyDescent="0.3">
      <c r="A1131" s="3">
        <v>501130</v>
      </c>
      <c r="B1131" s="3">
        <v>10802</v>
      </c>
      <c r="C1131" s="1">
        <v>46006</v>
      </c>
      <c r="D1131" s="3">
        <v>28</v>
      </c>
      <c r="E1131" t="s">
        <v>15</v>
      </c>
      <c r="F1131" t="s">
        <v>42</v>
      </c>
      <c r="G1131" t="s">
        <v>230</v>
      </c>
      <c r="H1131" t="s">
        <v>30</v>
      </c>
      <c r="I1131" t="s">
        <v>76</v>
      </c>
      <c r="J1131" t="s">
        <v>92</v>
      </c>
      <c r="K1131">
        <v>1</v>
      </c>
      <c r="L1131" s="3">
        <v>59634.400000000001</v>
      </c>
      <c r="M1131" s="3">
        <f>Data[[#This Row],[Quantity]]*Data[[#This Row],[Unit_Price]]</f>
        <v>59634.400000000001</v>
      </c>
      <c r="N1131" s="3">
        <v>11</v>
      </c>
      <c r="O1131" s="3">
        <f>Data[[#This Row],[Total_Price]]*(1-Data[[#This Row],[Discount]]/100)</f>
        <v>53074.616000000002</v>
      </c>
      <c r="P1131" t="s">
        <v>51</v>
      </c>
      <c r="Q1131" t="s">
        <v>21</v>
      </c>
      <c r="R1131">
        <v>5</v>
      </c>
      <c r="S1131">
        <v>4</v>
      </c>
      <c r="T1131" s="2">
        <f>SUMIF(Q:Q,Data[[#This Row],[Order_Status]],O:O)</f>
        <v>40477276.296199858</v>
      </c>
    </row>
    <row r="1132" spans="1:20" x14ac:dyDescent="0.3">
      <c r="A1132" s="3">
        <v>501131</v>
      </c>
      <c r="B1132" s="3">
        <v>10442</v>
      </c>
      <c r="C1132" s="1">
        <v>45695</v>
      </c>
      <c r="D1132" s="3">
        <v>34</v>
      </c>
      <c r="E1132" t="s">
        <v>15</v>
      </c>
      <c r="F1132" t="s">
        <v>22</v>
      </c>
      <c r="G1132" t="s">
        <v>238</v>
      </c>
      <c r="H1132" t="s">
        <v>23</v>
      </c>
      <c r="I1132" t="s">
        <v>24</v>
      </c>
      <c r="J1132" t="s">
        <v>173</v>
      </c>
      <c r="K1132">
        <v>2</v>
      </c>
      <c r="L1132" s="3">
        <v>2370.0500000000002</v>
      </c>
      <c r="M1132" s="3">
        <f>Data[[#This Row],[Quantity]]*Data[[#This Row],[Unit_Price]]</f>
        <v>4740.1000000000004</v>
      </c>
      <c r="N1132" s="3">
        <v>25</v>
      </c>
      <c r="O1132" s="3">
        <f>Data[[#This Row],[Total_Price]]*(1-Data[[#This Row],[Discount]]/100)</f>
        <v>3555.0750000000003</v>
      </c>
      <c r="P1132" t="s">
        <v>33</v>
      </c>
      <c r="Q1132" t="s">
        <v>44</v>
      </c>
      <c r="R1132">
        <v>3</v>
      </c>
      <c r="S1132">
        <v>2</v>
      </c>
      <c r="T1132" s="2">
        <f>SUMIF(Q:Q,Data[[#This Row],[Order_Status]],O:O)</f>
        <v>1813400.6490999996</v>
      </c>
    </row>
    <row r="1133" spans="1:20" x14ac:dyDescent="0.3">
      <c r="A1133" s="3">
        <v>501132</v>
      </c>
      <c r="B1133" s="3">
        <v>10032</v>
      </c>
      <c r="C1133" s="1">
        <v>46202</v>
      </c>
      <c r="D1133" s="3">
        <v>54</v>
      </c>
      <c r="E1133" t="s">
        <v>15</v>
      </c>
      <c r="F1133" t="s">
        <v>34</v>
      </c>
      <c r="G1133" t="s">
        <v>243</v>
      </c>
      <c r="H1133" t="s">
        <v>17</v>
      </c>
      <c r="I1133" t="s">
        <v>18</v>
      </c>
      <c r="J1133" t="s">
        <v>100</v>
      </c>
      <c r="K1133">
        <v>1</v>
      </c>
      <c r="L1133" s="3">
        <v>38.950000000000003</v>
      </c>
      <c r="M1133" s="3">
        <f>Data[[#This Row],[Quantity]]*Data[[#This Row],[Unit_Price]]</f>
        <v>38.950000000000003</v>
      </c>
      <c r="N1133" s="3">
        <v>23</v>
      </c>
      <c r="O1133" s="3">
        <f>Data[[#This Row],[Total_Price]]*(1-Data[[#This Row],[Discount]]/100)</f>
        <v>29.991500000000002</v>
      </c>
      <c r="P1133" t="s">
        <v>33</v>
      </c>
      <c r="Q1133" t="s">
        <v>21</v>
      </c>
      <c r="R1133">
        <v>3</v>
      </c>
      <c r="S1133">
        <v>2</v>
      </c>
      <c r="T1133" s="2">
        <f>SUMIF(Q:Q,Data[[#This Row],[Order_Status]],O:O)</f>
        <v>40477276.296199858</v>
      </c>
    </row>
    <row r="1134" spans="1:20" x14ac:dyDescent="0.3">
      <c r="A1134" s="3">
        <v>501133</v>
      </c>
      <c r="B1134" s="3">
        <v>10147</v>
      </c>
      <c r="C1134" s="1">
        <v>46155</v>
      </c>
      <c r="D1134" s="3">
        <v>20</v>
      </c>
      <c r="E1134" t="s">
        <v>26</v>
      </c>
      <c r="F1134" t="s">
        <v>34</v>
      </c>
      <c r="G1134" t="s">
        <v>243</v>
      </c>
      <c r="H1134" t="s">
        <v>48</v>
      </c>
      <c r="I1134" t="s">
        <v>49</v>
      </c>
      <c r="J1134" t="s">
        <v>50</v>
      </c>
      <c r="K1134">
        <v>1</v>
      </c>
      <c r="L1134" s="3">
        <v>521.51</v>
      </c>
      <c r="M1134" s="3">
        <f>Data[[#This Row],[Quantity]]*Data[[#This Row],[Unit_Price]]</f>
        <v>521.51</v>
      </c>
      <c r="N1134" s="3">
        <v>11</v>
      </c>
      <c r="O1134" s="3">
        <f>Data[[#This Row],[Total_Price]]*(1-Data[[#This Row],[Discount]]/100)</f>
        <v>464.14389999999997</v>
      </c>
      <c r="P1134" t="s">
        <v>33</v>
      </c>
      <c r="Q1134" t="s">
        <v>21</v>
      </c>
      <c r="R1134">
        <v>4</v>
      </c>
      <c r="S1134">
        <v>1</v>
      </c>
      <c r="T1134" s="2">
        <f>SUMIF(Q:Q,Data[[#This Row],[Order_Status]],O:O)</f>
        <v>40477276.296199858</v>
      </c>
    </row>
    <row r="1135" spans="1:20" x14ac:dyDescent="0.3">
      <c r="A1135" s="3">
        <v>501134</v>
      </c>
      <c r="B1135" s="3">
        <v>11211</v>
      </c>
      <c r="C1135" s="1">
        <v>45690</v>
      </c>
      <c r="D1135" s="3">
        <v>20</v>
      </c>
      <c r="E1135" t="s">
        <v>26</v>
      </c>
      <c r="F1135" t="s">
        <v>61</v>
      </c>
      <c r="G1135" t="s">
        <v>239</v>
      </c>
      <c r="H1135" t="s">
        <v>85</v>
      </c>
      <c r="I1135" t="s">
        <v>103</v>
      </c>
      <c r="J1135" t="s">
        <v>118</v>
      </c>
      <c r="K1135">
        <v>1</v>
      </c>
      <c r="L1135" s="3">
        <v>935.35</v>
      </c>
      <c r="M1135" s="3">
        <f>Data[[#This Row],[Quantity]]*Data[[#This Row],[Unit_Price]]</f>
        <v>935.35</v>
      </c>
      <c r="N1135" s="3">
        <v>28</v>
      </c>
      <c r="O1135" s="3">
        <f>Data[[#This Row],[Total_Price]]*(1-Data[[#This Row],[Discount]]/100)</f>
        <v>673.452</v>
      </c>
      <c r="P1135" t="s">
        <v>51</v>
      </c>
      <c r="Q1135" t="s">
        <v>66</v>
      </c>
      <c r="R1135">
        <v>3</v>
      </c>
      <c r="S1135">
        <v>0</v>
      </c>
      <c r="T1135" s="2">
        <f>SUMIF(Q:Q,Data[[#This Row],[Order_Status]],O:O)</f>
        <v>3077928.2320000008</v>
      </c>
    </row>
    <row r="1136" spans="1:20" x14ac:dyDescent="0.3">
      <c r="A1136" s="3">
        <v>501135</v>
      </c>
      <c r="B1136" s="3">
        <v>11183</v>
      </c>
      <c r="C1136" s="1">
        <v>46103</v>
      </c>
      <c r="D1136" s="3">
        <v>44</v>
      </c>
      <c r="E1136" t="s">
        <v>26</v>
      </c>
      <c r="F1136" t="s">
        <v>105</v>
      </c>
      <c r="G1136" t="s">
        <v>243</v>
      </c>
      <c r="H1136" t="s">
        <v>48</v>
      </c>
      <c r="I1136" t="s">
        <v>49</v>
      </c>
      <c r="J1136" t="s">
        <v>168</v>
      </c>
      <c r="K1136">
        <v>2</v>
      </c>
      <c r="L1136" s="3">
        <v>586.58000000000004</v>
      </c>
      <c r="M1136" s="3">
        <f>Data[[#This Row],[Quantity]]*Data[[#This Row],[Unit_Price]]</f>
        <v>1173.1600000000001</v>
      </c>
      <c r="N1136" s="3">
        <v>16</v>
      </c>
      <c r="O1136" s="3">
        <f>Data[[#This Row],[Total_Price]]*(1-Data[[#This Row],[Discount]]/100)</f>
        <v>985.45440000000008</v>
      </c>
      <c r="P1136" t="s">
        <v>33</v>
      </c>
      <c r="Q1136" t="s">
        <v>21</v>
      </c>
      <c r="R1136">
        <v>5</v>
      </c>
      <c r="S1136">
        <v>4</v>
      </c>
      <c r="T1136" s="2">
        <f>SUMIF(Q:Q,Data[[#This Row],[Order_Status]],O:O)</f>
        <v>40477276.296199858</v>
      </c>
    </row>
    <row r="1137" spans="1:20" x14ac:dyDescent="0.3">
      <c r="A1137" s="3">
        <v>501136</v>
      </c>
      <c r="B1137" s="3">
        <v>10093</v>
      </c>
      <c r="C1137" s="1">
        <v>45943</v>
      </c>
      <c r="D1137" s="3">
        <v>26</v>
      </c>
      <c r="E1137" t="s">
        <v>15</v>
      </c>
      <c r="F1137" t="s">
        <v>22</v>
      </c>
      <c r="G1137" t="s">
        <v>238</v>
      </c>
      <c r="H1137" t="s">
        <v>35</v>
      </c>
      <c r="I1137" t="s">
        <v>36</v>
      </c>
      <c r="J1137" t="s">
        <v>116</v>
      </c>
      <c r="K1137">
        <v>2</v>
      </c>
      <c r="L1137" s="3">
        <v>4800.09</v>
      </c>
      <c r="M1137" s="3">
        <f>Data[[#This Row],[Quantity]]*Data[[#This Row],[Unit_Price]]</f>
        <v>9600.18</v>
      </c>
      <c r="N1137" s="3">
        <v>16</v>
      </c>
      <c r="O1137" s="3">
        <f>Data[[#This Row],[Total_Price]]*(1-Data[[#This Row],[Discount]]/100)</f>
        <v>8064.1512000000002</v>
      </c>
      <c r="P1137" t="s">
        <v>41</v>
      </c>
      <c r="Q1137" t="s">
        <v>21</v>
      </c>
      <c r="R1137">
        <v>5</v>
      </c>
      <c r="S1137">
        <v>4</v>
      </c>
      <c r="T1137" s="2">
        <f>SUMIF(Q:Q,Data[[#This Row],[Order_Status]],O:O)</f>
        <v>40477276.296199858</v>
      </c>
    </row>
    <row r="1138" spans="1:20" x14ac:dyDescent="0.3">
      <c r="A1138" s="3">
        <v>501137</v>
      </c>
      <c r="B1138" s="3">
        <v>11258</v>
      </c>
      <c r="C1138" s="1">
        <v>45712</v>
      </c>
      <c r="D1138" s="3">
        <v>39</v>
      </c>
      <c r="E1138" t="s">
        <v>26</v>
      </c>
      <c r="F1138" t="s">
        <v>22</v>
      </c>
      <c r="G1138" t="s">
        <v>238</v>
      </c>
      <c r="H1138" t="s">
        <v>30</v>
      </c>
      <c r="I1138" t="s">
        <v>46</v>
      </c>
      <c r="J1138" t="s">
        <v>126</v>
      </c>
      <c r="K1138">
        <v>2</v>
      </c>
      <c r="L1138" s="3">
        <v>26493.46</v>
      </c>
      <c r="M1138" s="3">
        <f>Data[[#This Row],[Quantity]]*Data[[#This Row],[Unit_Price]]</f>
        <v>52986.92</v>
      </c>
      <c r="N1138" s="3">
        <v>28</v>
      </c>
      <c r="O1138" s="3">
        <f>Data[[#This Row],[Total_Price]]*(1-Data[[#This Row],[Discount]]/100)</f>
        <v>38150.582399999999</v>
      </c>
      <c r="P1138" t="s">
        <v>72</v>
      </c>
      <c r="Q1138" t="s">
        <v>21</v>
      </c>
      <c r="R1138">
        <v>4</v>
      </c>
      <c r="S1138">
        <v>3</v>
      </c>
      <c r="T1138" s="2">
        <f>SUMIF(Q:Q,Data[[#This Row],[Order_Status]],O:O)</f>
        <v>40477276.296199858</v>
      </c>
    </row>
    <row r="1139" spans="1:20" x14ac:dyDescent="0.3">
      <c r="A1139" s="3">
        <v>501138</v>
      </c>
      <c r="B1139" s="3">
        <v>10700</v>
      </c>
      <c r="C1139" s="1">
        <v>45714</v>
      </c>
      <c r="D1139" s="3">
        <v>32</v>
      </c>
      <c r="E1139" t="s">
        <v>15</v>
      </c>
      <c r="F1139" t="s">
        <v>107</v>
      </c>
      <c r="G1139" t="s">
        <v>231</v>
      </c>
      <c r="H1139" t="s">
        <v>48</v>
      </c>
      <c r="I1139" t="s">
        <v>124</v>
      </c>
      <c r="J1139" t="s">
        <v>187</v>
      </c>
      <c r="K1139">
        <v>1</v>
      </c>
      <c r="L1139" s="3">
        <v>523.32000000000005</v>
      </c>
      <c r="M1139" s="3">
        <f>Data[[#This Row],[Quantity]]*Data[[#This Row],[Unit_Price]]</f>
        <v>523.32000000000005</v>
      </c>
      <c r="N1139" s="3">
        <v>24</v>
      </c>
      <c r="O1139" s="3">
        <f>Data[[#This Row],[Total_Price]]*(1-Data[[#This Row],[Discount]]/100)</f>
        <v>397.72320000000002</v>
      </c>
      <c r="P1139" t="s">
        <v>20</v>
      </c>
      <c r="Q1139" t="s">
        <v>21</v>
      </c>
      <c r="R1139">
        <v>3</v>
      </c>
      <c r="S1139">
        <v>4</v>
      </c>
      <c r="T1139" s="2">
        <f>SUMIF(Q:Q,Data[[#This Row],[Order_Status]],O:O)</f>
        <v>40477276.296199858</v>
      </c>
    </row>
    <row r="1140" spans="1:20" x14ac:dyDescent="0.3">
      <c r="A1140" s="3">
        <v>501139</v>
      </c>
      <c r="B1140" s="3">
        <v>10408</v>
      </c>
      <c r="C1140" s="1">
        <v>45926</v>
      </c>
      <c r="D1140" s="3">
        <v>32</v>
      </c>
      <c r="E1140" t="s">
        <v>15</v>
      </c>
      <c r="F1140" t="s">
        <v>161</v>
      </c>
      <c r="G1140" t="s">
        <v>242</v>
      </c>
      <c r="H1140" t="s">
        <v>30</v>
      </c>
      <c r="I1140" t="s">
        <v>76</v>
      </c>
      <c r="J1140" t="s">
        <v>144</v>
      </c>
      <c r="K1140">
        <v>2</v>
      </c>
      <c r="L1140" s="3">
        <v>60054.14</v>
      </c>
      <c r="M1140" s="3">
        <f>Data[[#This Row],[Quantity]]*Data[[#This Row],[Unit_Price]]</f>
        <v>120108.28</v>
      </c>
      <c r="N1140" s="3">
        <v>12</v>
      </c>
      <c r="O1140" s="3">
        <f>Data[[#This Row],[Total_Price]]*(1-Data[[#This Row],[Discount]]/100)</f>
        <v>105695.2864</v>
      </c>
      <c r="P1140" t="s">
        <v>33</v>
      </c>
      <c r="Q1140" t="s">
        <v>21</v>
      </c>
      <c r="R1140">
        <v>4</v>
      </c>
      <c r="S1140">
        <v>7</v>
      </c>
      <c r="T1140" s="2">
        <f>SUMIF(Q:Q,Data[[#This Row],[Order_Status]],O:O)</f>
        <v>40477276.296199858</v>
      </c>
    </row>
    <row r="1141" spans="1:20" x14ac:dyDescent="0.3">
      <c r="A1141" s="3">
        <v>501140</v>
      </c>
      <c r="B1141" s="3">
        <v>11429</v>
      </c>
      <c r="C1141" s="1">
        <v>45753</v>
      </c>
      <c r="D1141" s="3">
        <v>32</v>
      </c>
      <c r="E1141" t="s">
        <v>26</v>
      </c>
      <c r="F1141" t="s">
        <v>42</v>
      </c>
      <c r="G1141" t="s">
        <v>230</v>
      </c>
      <c r="H1141" t="s">
        <v>35</v>
      </c>
      <c r="I1141" t="s">
        <v>112</v>
      </c>
      <c r="J1141" t="s">
        <v>113</v>
      </c>
      <c r="K1141">
        <v>1</v>
      </c>
      <c r="L1141" s="3">
        <v>6482.39</v>
      </c>
      <c r="M1141" s="3">
        <f>Data[[#This Row],[Quantity]]*Data[[#This Row],[Unit_Price]]</f>
        <v>6482.39</v>
      </c>
      <c r="N1141" s="3">
        <v>26</v>
      </c>
      <c r="O1141" s="3">
        <f>Data[[#This Row],[Total_Price]]*(1-Data[[#This Row],[Discount]]/100)</f>
        <v>4796.9686000000002</v>
      </c>
      <c r="P1141" t="s">
        <v>51</v>
      </c>
      <c r="Q1141" t="s">
        <v>21</v>
      </c>
      <c r="R1141">
        <v>5</v>
      </c>
      <c r="S1141">
        <v>6</v>
      </c>
      <c r="T1141" s="2">
        <f>SUMIF(Q:Q,Data[[#This Row],[Order_Status]],O:O)</f>
        <v>40477276.296199858</v>
      </c>
    </row>
    <row r="1142" spans="1:20" x14ac:dyDescent="0.3">
      <c r="A1142" s="3">
        <v>501141</v>
      </c>
      <c r="B1142" s="3">
        <v>10659</v>
      </c>
      <c r="C1142" s="1">
        <v>45839</v>
      </c>
      <c r="D1142" s="3">
        <v>36</v>
      </c>
      <c r="E1142" t="s">
        <v>15</v>
      </c>
      <c r="F1142" t="s">
        <v>73</v>
      </c>
      <c r="G1142" t="s">
        <v>229</v>
      </c>
      <c r="H1142" t="s">
        <v>35</v>
      </c>
      <c r="I1142" t="s">
        <v>64</v>
      </c>
      <c r="J1142" t="s">
        <v>156</v>
      </c>
      <c r="K1142">
        <v>1</v>
      </c>
      <c r="L1142" s="3">
        <v>1945.87</v>
      </c>
      <c r="M1142" s="3">
        <f>Data[[#This Row],[Quantity]]*Data[[#This Row],[Unit_Price]]</f>
        <v>1945.87</v>
      </c>
      <c r="N1142" s="3">
        <v>15</v>
      </c>
      <c r="O1142" s="3">
        <f>Data[[#This Row],[Total_Price]]*(1-Data[[#This Row],[Discount]]/100)</f>
        <v>1653.9894999999999</v>
      </c>
      <c r="P1142" t="s">
        <v>33</v>
      </c>
      <c r="Q1142" t="s">
        <v>21</v>
      </c>
      <c r="R1142">
        <v>4</v>
      </c>
      <c r="S1142">
        <v>5</v>
      </c>
      <c r="T1142" s="2">
        <f>SUMIF(Q:Q,Data[[#This Row],[Order_Status]],O:O)</f>
        <v>40477276.296199858</v>
      </c>
    </row>
    <row r="1143" spans="1:20" x14ac:dyDescent="0.3">
      <c r="A1143" s="3">
        <v>501142</v>
      </c>
      <c r="B1143" s="3">
        <v>11092</v>
      </c>
      <c r="C1143" s="1">
        <v>46213</v>
      </c>
      <c r="D1143" s="3">
        <v>34</v>
      </c>
      <c r="E1143" t="s">
        <v>26</v>
      </c>
      <c r="F1143" t="s">
        <v>16</v>
      </c>
      <c r="G1143" t="s">
        <v>228</v>
      </c>
      <c r="H1143" t="s">
        <v>23</v>
      </c>
      <c r="I1143" t="s">
        <v>24</v>
      </c>
      <c r="J1143" t="s">
        <v>136</v>
      </c>
      <c r="K1143">
        <v>1</v>
      </c>
      <c r="L1143" s="3">
        <v>2595.36</v>
      </c>
      <c r="M1143" s="3">
        <f>Data[[#This Row],[Quantity]]*Data[[#This Row],[Unit_Price]]</f>
        <v>2595.36</v>
      </c>
      <c r="N1143" s="3">
        <v>10</v>
      </c>
      <c r="O1143" s="3">
        <f>Data[[#This Row],[Total_Price]]*(1-Data[[#This Row],[Discount]]/100)</f>
        <v>2335.8240000000001</v>
      </c>
      <c r="P1143" t="s">
        <v>33</v>
      </c>
      <c r="Q1143" t="s">
        <v>21</v>
      </c>
      <c r="R1143">
        <v>4</v>
      </c>
      <c r="S1143">
        <v>4</v>
      </c>
      <c r="T1143" s="2">
        <f>SUMIF(Q:Q,Data[[#This Row],[Order_Status]],O:O)</f>
        <v>40477276.296199858</v>
      </c>
    </row>
    <row r="1144" spans="1:20" x14ac:dyDescent="0.3">
      <c r="A1144" s="3">
        <v>501143</v>
      </c>
      <c r="B1144" s="3">
        <v>11096</v>
      </c>
      <c r="C1144" s="1">
        <v>45786</v>
      </c>
      <c r="D1144" s="3">
        <v>33</v>
      </c>
      <c r="E1144" t="s">
        <v>15</v>
      </c>
      <c r="F1144" t="s">
        <v>73</v>
      </c>
      <c r="G1144" t="s">
        <v>229</v>
      </c>
      <c r="H1144" t="s">
        <v>30</v>
      </c>
      <c r="I1144" t="s">
        <v>31</v>
      </c>
      <c r="J1144" t="s">
        <v>94</v>
      </c>
      <c r="K1144">
        <v>1</v>
      </c>
      <c r="L1144" s="3">
        <v>41326.400000000001</v>
      </c>
      <c r="M1144" s="3">
        <f>Data[[#This Row],[Quantity]]*Data[[#This Row],[Unit_Price]]</f>
        <v>41326.400000000001</v>
      </c>
      <c r="N1144" s="3">
        <v>20</v>
      </c>
      <c r="O1144" s="3">
        <f>Data[[#This Row],[Total_Price]]*(1-Data[[#This Row],[Discount]]/100)</f>
        <v>33061.120000000003</v>
      </c>
      <c r="P1144" t="s">
        <v>20</v>
      </c>
      <c r="Q1144" t="s">
        <v>21</v>
      </c>
      <c r="R1144">
        <v>5</v>
      </c>
      <c r="S1144">
        <v>2</v>
      </c>
      <c r="T1144" s="2">
        <f>SUMIF(Q:Q,Data[[#This Row],[Order_Status]],O:O)</f>
        <v>40477276.296199858</v>
      </c>
    </row>
    <row r="1145" spans="1:20" x14ac:dyDescent="0.3">
      <c r="A1145" s="3">
        <v>501144</v>
      </c>
      <c r="B1145" s="3">
        <v>10692</v>
      </c>
      <c r="C1145" s="1">
        <v>46159</v>
      </c>
      <c r="D1145" s="3">
        <v>47</v>
      </c>
      <c r="E1145" t="s">
        <v>15</v>
      </c>
      <c r="F1145" t="s">
        <v>22</v>
      </c>
      <c r="G1145" t="s">
        <v>238</v>
      </c>
      <c r="H1145" t="s">
        <v>23</v>
      </c>
      <c r="I1145" t="s">
        <v>59</v>
      </c>
      <c r="J1145" t="s">
        <v>95</v>
      </c>
      <c r="K1145">
        <v>1</v>
      </c>
      <c r="L1145" s="3">
        <v>1328</v>
      </c>
      <c r="M1145" s="3">
        <f>Data[[#This Row],[Quantity]]*Data[[#This Row],[Unit_Price]]</f>
        <v>1328</v>
      </c>
      <c r="N1145" s="3">
        <v>6</v>
      </c>
      <c r="O1145" s="3">
        <f>Data[[#This Row],[Total_Price]]*(1-Data[[#This Row],[Discount]]/100)</f>
        <v>1248.32</v>
      </c>
      <c r="P1145" t="s">
        <v>33</v>
      </c>
      <c r="Q1145" t="s">
        <v>21</v>
      </c>
      <c r="R1145">
        <v>2</v>
      </c>
      <c r="S1145">
        <v>3</v>
      </c>
      <c r="T1145" s="2">
        <f>SUMIF(Q:Q,Data[[#This Row],[Order_Status]],O:O)</f>
        <v>40477276.296199858</v>
      </c>
    </row>
    <row r="1146" spans="1:20" x14ac:dyDescent="0.3">
      <c r="A1146" s="3">
        <v>501145</v>
      </c>
      <c r="B1146" s="3">
        <v>11294</v>
      </c>
      <c r="C1146" s="1">
        <v>46137</v>
      </c>
      <c r="D1146" s="3">
        <v>43</v>
      </c>
      <c r="E1146" t="s">
        <v>15</v>
      </c>
      <c r="F1146" t="s">
        <v>157</v>
      </c>
      <c r="G1146" t="s">
        <v>237</v>
      </c>
      <c r="H1146" t="s">
        <v>85</v>
      </c>
      <c r="I1146" t="s">
        <v>103</v>
      </c>
      <c r="J1146" t="s">
        <v>118</v>
      </c>
      <c r="K1146">
        <v>1</v>
      </c>
      <c r="L1146" s="3">
        <v>928.65</v>
      </c>
      <c r="M1146" s="3">
        <f>Data[[#This Row],[Quantity]]*Data[[#This Row],[Unit_Price]]</f>
        <v>928.65</v>
      </c>
      <c r="N1146" s="3">
        <v>7</v>
      </c>
      <c r="O1146" s="3">
        <f>Data[[#This Row],[Total_Price]]*(1-Data[[#This Row],[Discount]]/100)</f>
        <v>863.64449999999988</v>
      </c>
      <c r="P1146" t="s">
        <v>33</v>
      </c>
      <c r="Q1146" t="s">
        <v>21</v>
      </c>
      <c r="R1146">
        <v>4</v>
      </c>
      <c r="S1146">
        <v>6</v>
      </c>
      <c r="T1146" s="2">
        <f>SUMIF(Q:Q,Data[[#This Row],[Order_Status]],O:O)</f>
        <v>40477276.296199858</v>
      </c>
    </row>
    <row r="1147" spans="1:20" x14ac:dyDescent="0.3">
      <c r="A1147" s="3">
        <v>501146</v>
      </c>
      <c r="B1147" s="3">
        <v>10328</v>
      </c>
      <c r="C1147" s="1">
        <v>46034</v>
      </c>
      <c r="D1147" s="3">
        <v>43</v>
      </c>
      <c r="E1147" t="s">
        <v>15</v>
      </c>
      <c r="F1147" t="s">
        <v>45</v>
      </c>
      <c r="G1147" t="s">
        <v>243</v>
      </c>
      <c r="H1147" t="s">
        <v>30</v>
      </c>
      <c r="I1147" t="s">
        <v>46</v>
      </c>
      <c r="J1147" t="s">
        <v>143</v>
      </c>
      <c r="K1147">
        <v>1</v>
      </c>
      <c r="L1147" s="3">
        <v>3682.26</v>
      </c>
      <c r="M1147" s="3">
        <f>Data[[#This Row],[Quantity]]*Data[[#This Row],[Unit_Price]]</f>
        <v>3682.26</v>
      </c>
      <c r="N1147" s="3">
        <v>23</v>
      </c>
      <c r="O1147" s="3">
        <f>Data[[#This Row],[Total_Price]]*(1-Data[[#This Row],[Discount]]/100)</f>
        <v>2835.3402000000001</v>
      </c>
      <c r="P1147" t="s">
        <v>33</v>
      </c>
      <c r="Q1147" t="s">
        <v>44</v>
      </c>
      <c r="R1147">
        <v>2</v>
      </c>
      <c r="S1147">
        <v>1</v>
      </c>
      <c r="T1147" s="2">
        <f>SUMIF(Q:Q,Data[[#This Row],[Order_Status]],O:O)</f>
        <v>1813400.6490999996</v>
      </c>
    </row>
    <row r="1148" spans="1:20" x14ac:dyDescent="0.3">
      <c r="A1148" s="3">
        <v>501147</v>
      </c>
      <c r="B1148" s="3">
        <v>10235</v>
      </c>
      <c r="C1148" s="1">
        <v>46049</v>
      </c>
      <c r="D1148" s="3">
        <v>58</v>
      </c>
      <c r="E1148" t="s">
        <v>15</v>
      </c>
      <c r="F1148" t="s">
        <v>34</v>
      </c>
      <c r="G1148" t="s">
        <v>243</v>
      </c>
      <c r="H1148" t="s">
        <v>23</v>
      </c>
      <c r="I1148" t="s">
        <v>28</v>
      </c>
      <c r="J1148" t="s">
        <v>195</v>
      </c>
      <c r="K1148">
        <v>1</v>
      </c>
      <c r="L1148" s="3">
        <v>6072.94</v>
      </c>
      <c r="M1148" s="3">
        <f>Data[[#This Row],[Quantity]]*Data[[#This Row],[Unit_Price]]</f>
        <v>6072.94</v>
      </c>
      <c r="N1148" s="3">
        <v>18</v>
      </c>
      <c r="O1148" s="3">
        <f>Data[[#This Row],[Total_Price]]*(1-Data[[#This Row],[Discount]]/100)</f>
        <v>4979.8108000000002</v>
      </c>
      <c r="P1148" t="s">
        <v>72</v>
      </c>
      <c r="Q1148" t="s">
        <v>21</v>
      </c>
      <c r="R1148">
        <v>4</v>
      </c>
      <c r="S1148">
        <v>4</v>
      </c>
      <c r="T1148" s="2">
        <f>SUMIF(Q:Q,Data[[#This Row],[Order_Status]],O:O)</f>
        <v>40477276.296199858</v>
      </c>
    </row>
    <row r="1149" spans="1:20" x14ac:dyDescent="0.3">
      <c r="A1149" s="3">
        <v>501148</v>
      </c>
      <c r="B1149" s="3">
        <v>10217</v>
      </c>
      <c r="C1149" s="1">
        <v>46193</v>
      </c>
      <c r="D1149" s="3">
        <v>25</v>
      </c>
      <c r="E1149" t="s">
        <v>26</v>
      </c>
      <c r="F1149" t="s">
        <v>73</v>
      </c>
      <c r="G1149" t="s">
        <v>229</v>
      </c>
      <c r="H1149" t="s">
        <v>30</v>
      </c>
      <c r="I1149" t="s">
        <v>31</v>
      </c>
      <c r="J1149" t="s">
        <v>139</v>
      </c>
      <c r="K1149">
        <v>1</v>
      </c>
      <c r="L1149" s="3">
        <v>55880.5</v>
      </c>
      <c r="M1149" s="3">
        <f>Data[[#This Row],[Quantity]]*Data[[#This Row],[Unit_Price]]</f>
        <v>55880.5</v>
      </c>
      <c r="N1149" s="3">
        <v>17</v>
      </c>
      <c r="O1149" s="3">
        <f>Data[[#This Row],[Total_Price]]*(1-Data[[#This Row],[Discount]]/100)</f>
        <v>46380.814999999995</v>
      </c>
      <c r="P1149" t="s">
        <v>72</v>
      </c>
      <c r="Q1149" t="s">
        <v>21</v>
      </c>
      <c r="R1149">
        <v>5</v>
      </c>
      <c r="S1149">
        <v>7</v>
      </c>
      <c r="T1149" s="2">
        <f>SUMIF(Q:Q,Data[[#This Row],[Order_Status]],O:O)</f>
        <v>40477276.296199858</v>
      </c>
    </row>
    <row r="1150" spans="1:20" x14ac:dyDescent="0.3">
      <c r="A1150" s="3">
        <v>501149</v>
      </c>
      <c r="B1150" s="3">
        <v>10468</v>
      </c>
      <c r="C1150" s="1">
        <v>45727</v>
      </c>
      <c r="D1150" s="3">
        <v>42</v>
      </c>
      <c r="E1150" t="s">
        <v>15</v>
      </c>
      <c r="F1150" t="s">
        <v>34</v>
      </c>
      <c r="G1150" t="s">
        <v>243</v>
      </c>
      <c r="H1150" t="s">
        <v>23</v>
      </c>
      <c r="I1150" t="s">
        <v>70</v>
      </c>
      <c r="J1150" t="s">
        <v>71</v>
      </c>
      <c r="K1150">
        <v>3</v>
      </c>
      <c r="L1150" s="3">
        <v>1428.63</v>
      </c>
      <c r="M1150" s="3">
        <f>Data[[#This Row],[Quantity]]*Data[[#This Row],[Unit_Price]]</f>
        <v>4285.8900000000003</v>
      </c>
      <c r="N1150" s="3">
        <v>17</v>
      </c>
      <c r="O1150" s="3">
        <f>Data[[#This Row],[Total_Price]]*(1-Data[[#This Row],[Discount]]/100)</f>
        <v>3557.2887000000001</v>
      </c>
      <c r="P1150" t="s">
        <v>51</v>
      </c>
      <c r="Q1150" t="s">
        <v>21</v>
      </c>
      <c r="R1150">
        <v>4</v>
      </c>
      <c r="S1150">
        <v>4</v>
      </c>
      <c r="T1150" s="2">
        <f>SUMIF(Q:Q,Data[[#This Row],[Order_Status]],O:O)</f>
        <v>40477276.296199858</v>
      </c>
    </row>
    <row r="1151" spans="1:20" x14ac:dyDescent="0.3">
      <c r="A1151" s="3">
        <v>501150</v>
      </c>
      <c r="B1151" s="3">
        <v>10005</v>
      </c>
      <c r="C1151" s="1">
        <v>45950</v>
      </c>
      <c r="D1151" s="3">
        <v>31</v>
      </c>
      <c r="E1151" t="s">
        <v>15</v>
      </c>
      <c r="F1151" t="s">
        <v>67</v>
      </c>
      <c r="G1151" t="s">
        <v>235</v>
      </c>
      <c r="H1151" t="s">
        <v>35</v>
      </c>
      <c r="I1151" t="s">
        <v>64</v>
      </c>
      <c r="J1151" t="s">
        <v>127</v>
      </c>
      <c r="K1151">
        <v>1</v>
      </c>
      <c r="L1151" s="3">
        <v>688.49</v>
      </c>
      <c r="M1151" s="3">
        <f>Data[[#This Row],[Quantity]]*Data[[#This Row],[Unit_Price]]</f>
        <v>688.49</v>
      </c>
      <c r="N1151" s="3">
        <v>27</v>
      </c>
      <c r="O1151" s="3">
        <f>Data[[#This Row],[Total_Price]]*(1-Data[[#This Row],[Discount]]/100)</f>
        <v>502.59769999999997</v>
      </c>
      <c r="P1151" t="s">
        <v>33</v>
      </c>
      <c r="Q1151" t="s">
        <v>21</v>
      </c>
      <c r="R1151">
        <v>4</v>
      </c>
      <c r="S1151">
        <v>3</v>
      </c>
      <c r="T1151" s="2">
        <f>SUMIF(Q:Q,Data[[#This Row],[Order_Status]],O:O)</f>
        <v>40477276.296199858</v>
      </c>
    </row>
    <row r="1152" spans="1:20" x14ac:dyDescent="0.3">
      <c r="A1152" s="3">
        <v>501151</v>
      </c>
      <c r="B1152" s="3">
        <v>10721</v>
      </c>
      <c r="C1152" s="1">
        <v>46251</v>
      </c>
      <c r="D1152" s="3">
        <v>37</v>
      </c>
      <c r="E1152" t="s">
        <v>15</v>
      </c>
      <c r="F1152" t="s">
        <v>45</v>
      </c>
      <c r="G1152" t="s">
        <v>243</v>
      </c>
      <c r="H1152" t="s">
        <v>30</v>
      </c>
      <c r="I1152" t="s">
        <v>76</v>
      </c>
      <c r="J1152" t="s">
        <v>164</v>
      </c>
      <c r="K1152">
        <v>1</v>
      </c>
      <c r="L1152" s="3">
        <v>61202.34</v>
      </c>
      <c r="M1152" s="3">
        <f>Data[[#This Row],[Quantity]]*Data[[#This Row],[Unit_Price]]</f>
        <v>61202.34</v>
      </c>
      <c r="N1152" s="3">
        <v>13</v>
      </c>
      <c r="O1152" s="3">
        <f>Data[[#This Row],[Total_Price]]*(1-Data[[#This Row],[Discount]]/100)</f>
        <v>53246.035799999998</v>
      </c>
      <c r="P1152" t="s">
        <v>51</v>
      </c>
      <c r="Q1152" t="s">
        <v>21</v>
      </c>
      <c r="R1152">
        <v>5</v>
      </c>
      <c r="S1152">
        <v>4</v>
      </c>
      <c r="T1152" s="2">
        <f>SUMIF(Q:Q,Data[[#This Row],[Order_Status]],O:O)</f>
        <v>40477276.296199858</v>
      </c>
    </row>
    <row r="1153" spans="1:20" x14ac:dyDescent="0.3">
      <c r="A1153" s="3">
        <v>501152</v>
      </c>
      <c r="B1153" s="3">
        <v>10927</v>
      </c>
      <c r="C1153" s="1">
        <v>45674</v>
      </c>
      <c r="D1153" s="3">
        <v>28</v>
      </c>
      <c r="E1153" t="s">
        <v>26</v>
      </c>
      <c r="F1153" t="s">
        <v>57</v>
      </c>
      <c r="G1153" t="s">
        <v>233</v>
      </c>
      <c r="H1153" t="s">
        <v>48</v>
      </c>
      <c r="I1153" t="s">
        <v>124</v>
      </c>
      <c r="J1153" t="s">
        <v>125</v>
      </c>
      <c r="K1153">
        <v>4</v>
      </c>
      <c r="L1153" s="3">
        <v>464.2</v>
      </c>
      <c r="M1153" s="3">
        <f>Data[[#This Row],[Quantity]]*Data[[#This Row],[Unit_Price]]</f>
        <v>1856.8</v>
      </c>
      <c r="N1153" s="3">
        <v>20</v>
      </c>
      <c r="O1153" s="3">
        <f>Data[[#This Row],[Total_Price]]*(1-Data[[#This Row],[Discount]]/100)</f>
        <v>1485.44</v>
      </c>
      <c r="P1153" t="s">
        <v>51</v>
      </c>
      <c r="Q1153" t="s">
        <v>21</v>
      </c>
      <c r="R1153">
        <v>5</v>
      </c>
      <c r="S1153">
        <v>3</v>
      </c>
      <c r="T1153" s="2">
        <f>SUMIF(Q:Q,Data[[#This Row],[Order_Status]],O:O)</f>
        <v>40477276.296199858</v>
      </c>
    </row>
    <row r="1154" spans="1:20" x14ac:dyDescent="0.3">
      <c r="A1154" s="3">
        <v>501153</v>
      </c>
      <c r="B1154" s="3">
        <v>10025</v>
      </c>
      <c r="C1154" s="1">
        <v>46028</v>
      </c>
      <c r="D1154" s="3">
        <v>28</v>
      </c>
      <c r="E1154" t="s">
        <v>15</v>
      </c>
      <c r="F1154" t="s">
        <v>22</v>
      </c>
      <c r="G1154" t="s">
        <v>238</v>
      </c>
      <c r="H1154" t="s">
        <v>48</v>
      </c>
      <c r="I1154" t="s">
        <v>124</v>
      </c>
      <c r="J1154" t="s">
        <v>148</v>
      </c>
      <c r="K1154">
        <v>1</v>
      </c>
      <c r="L1154" s="3">
        <v>616.42999999999995</v>
      </c>
      <c r="M1154" s="3">
        <f>Data[[#This Row],[Quantity]]*Data[[#This Row],[Unit_Price]]</f>
        <v>616.42999999999995</v>
      </c>
      <c r="N1154" s="3">
        <v>19</v>
      </c>
      <c r="O1154" s="3">
        <f>Data[[#This Row],[Total_Price]]*(1-Data[[#This Row],[Discount]]/100)</f>
        <v>499.30829999999997</v>
      </c>
      <c r="P1154" t="s">
        <v>41</v>
      </c>
      <c r="Q1154" t="s">
        <v>21</v>
      </c>
      <c r="R1154">
        <v>5</v>
      </c>
      <c r="S1154">
        <v>4</v>
      </c>
      <c r="T1154" s="2">
        <f>SUMIF(Q:Q,Data[[#This Row],[Order_Status]],O:O)</f>
        <v>40477276.296199858</v>
      </c>
    </row>
    <row r="1155" spans="1:20" x14ac:dyDescent="0.3">
      <c r="A1155" s="3">
        <v>501154</v>
      </c>
      <c r="B1155" s="3">
        <v>10469</v>
      </c>
      <c r="C1155" s="1">
        <v>46238</v>
      </c>
      <c r="D1155" s="3">
        <v>28</v>
      </c>
      <c r="E1155" t="s">
        <v>15</v>
      </c>
      <c r="F1155" t="s">
        <v>78</v>
      </c>
      <c r="G1155" t="s">
        <v>242</v>
      </c>
      <c r="H1155" t="s">
        <v>35</v>
      </c>
      <c r="I1155" t="s">
        <v>53</v>
      </c>
      <c r="J1155" t="s">
        <v>123</v>
      </c>
      <c r="K1155">
        <v>5</v>
      </c>
      <c r="L1155" s="3">
        <v>1220.1199999999999</v>
      </c>
      <c r="M1155" s="3">
        <f>Data[[#This Row],[Quantity]]*Data[[#This Row],[Unit_Price]]</f>
        <v>6100.5999999999995</v>
      </c>
      <c r="N1155" s="3">
        <v>21</v>
      </c>
      <c r="O1155" s="3">
        <f>Data[[#This Row],[Total_Price]]*(1-Data[[#This Row],[Discount]]/100)</f>
        <v>4819.4740000000002</v>
      </c>
      <c r="P1155" t="s">
        <v>33</v>
      </c>
      <c r="Q1155" t="s">
        <v>21</v>
      </c>
      <c r="R1155">
        <v>3</v>
      </c>
      <c r="S1155">
        <v>3</v>
      </c>
      <c r="T1155" s="2">
        <f>SUMIF(Q:Q,Data[[#This Row],[Order_Status]],O:O)</f>
        <v>40477276.296199858</v>
      </c>
    </row>
    <row r="1156" spans="1:20" x14ac:dyDescent="0.3">
      <c r="A1156" s="3">
        <v>501155</v>
      </c>
      <c r="B1156" s="3">
        <v>10864</v>
      </c>
      <c r="C1156" s="1">
        <v>46201</v>
      </c>
      <c r="D1156" s="3">
        <v>54</v>
      </c>
      <c r="E1156" t="s">
        <v>26</v>
      </c>
      <c r="F1156" t="s">
        <v>78</v>
      </c>
      <c r="G1156" t="s">
        <v>242</v>
      </c>
      <c r="H1156" t="s">
        <v>23</v>
      </c>
      <c r="I1156" t="s">
        <v>24</v>
      </c>
      <c r="J1156" t="s">
        <v>173</v>
      </c>
      <c r="K1156">
        <v>2</v>
      </c>
      <c r="L1156" s="3">
        <v>2231.0300000000002</v>
      </c>
      <c r="M1156" s="3">
        <f>Data[[#This Row],[Quantity]]*Data[[#This Row],[Unit_Price]]</f>
        <v>4462.0600000000004</v>
      </c>
      <c r="N1156" s="3">
        <v>23</v>
      </c>
      <c r="O1156" s="3">
        <f>Data[[#This Row],[Total_Price]]*(1-Data[[#This Row],[Discount]]/100)</f>
        <v>3435.7862000000005</v>
      </c>
      <c r="P1156" t="s">
        <v>33</v>
      </c>
      <c r="Q1156" t="s">
        <v>21</v>
      </c>
      <c r="R1156">
        <v>1</v>
      </c>
      <c r="S1156">
        <v>3</v>
      </c>
      <c r="T1156" s="2">
        <f>SUMIF(Q:Q,Data[[#This Row],[Order_Status]],O:O)</f>
        <v>40477276.296199858</v>
      </c>
    </row>
    <row r="1157" spans="1:20" x14ac:dyDescent="0.3">
      <c r="A1157" s="3">
        <v>501156</v>
      </c>
      <c r="B1157" s="3">
        <v>10300</v>
      </c>
      <c r="C1157" s="1">
        <v>46038</v>
      </c>
      <c r="D1157" s="3">
        <v>41</v>
      </c>
      <c r="E1157" t="s">
        <v>26</v>
      </c>
      <c r="F1157" t="s">
        <v>157</v>
      </c>
      <c r="G1157" t="s">
        <v>237</v>
      </c>
      <c r="H1157" t="s">
        <v>48</v>
      </c>
      <c r="I1157" t="s">
        <v>124</v>
      </c>
      <c r="J1157" t="s">
        <v>148</v>
      </c>
      <c r="K1157">
        <v>2</v>
      </c>
      <c r="L1157" s="3">
        <v>571.17999999999995</v>
      </c>
      <c r="M1157" s="3">
        <f>Data[[#This Row],[Quantity]]*Data[[#This Row],[Unit_Price]]</f>
        <v>1142.3599999999999</v>
      </c>
      <c r="N1157" s="3">
        <v>16</v>
      </c>
      <c r="O1157" s="3">
        <f>Data[[#This Row],[Total_Price]]*(1-Data[[#This Row],[Discount]]/100)</f>
        <v>959.58239999999989</v>
      </c>
      <c r="P1157" t="s">
        <v>51</v>
      </c>
      <c r="Q1157" t="s">
        <v>21</v>
      </c>
      <c r="R1157">
        <v>4</v>
      </c>
      <c r="S1157">
        <v>5</v>
      </c>
      <c r="T1157" s="2">
        <f>SUMIF(Q:Q,Data[[#This Row],[Order_Status]],O:O)</f>
        <v>40477276.296199858</v>
      </c>
    </row>
    <row r="1158" spans="1:20" x14ac:dyDescent="0.3">
      <c r="A1158" s="3">
        <v>501157</v>
      </c>
      <c r="B1158" s="3">
        <v>11392</v>
      </c>
      <c r="C1158" s="1">
        <v>46231</v>
      </c>
      <c r="D1158" s="3">
        <v>27</v>
      </c>
      <c r="E1158" t="s">
        <v>15</v>
      </c>
      <c r="F1158" t="s">
        <v>22</v>
      </c>
      <c r="G1158" t="s">
        <v>238</v>
      </c>
      <c r="H1158" t="s">
        <v>48</v>
      </c>
      <c r="I1158" t="s">
        <v>98</v>
      </c>
      <c r="J1158" t="s">
        <v>99</v>
      </c>
      <c r="K1158">
        <v>2</v>
      </c>
      <c r="L1158" s="3">
        <v>395.63</v>
      </c>
      <c r="M1158" s="3">
        <f>Data[[#This Row],[Quantity]]*Data[[#This Row],[Unit_Price]]</f>
        <v>791.26</v>
      </c>
      <c r="N1158" s="3">
        <v>10</v>
      </c>
      <c r="O1158" s="3">
        <f>Data[[#This Row],[Total_Price]]*(1-Data[[#This Row],[Discount]]/100)</f>
        <v>712.13400000000001</v>
      </c>
      <c r="P1158" t="s">
        <v>20</v>
      </c>
      <c r="Q1158" t="s">
        <v>66</v>
      </c>
      <c r="R1158">
        <v>5</v>
      </c>
      <c r="S1158">
        <v>0</v>
      </c>
      <c r="T1158" s="2">
        <f>SUMIF(Q:Q,Data[[#This Row],[Order_Status]],O:O)</f>
        <v>3077928.2320000008</v>
      </c>
    </row>
    <row r="1159" spans="1:20" x14ac:dyDescent="0.3">
      <c r="A1159" s="3">
        <v>501158</v>
      </c>
      <c r="B1159" s="3">
        <v>10100</v>
      </c>
      <c r="C1159" s="1">
        <v>45981</v>
      </c>
      <c r="D1159" s="3">
        <v>31</v>
      </c>
      <c r="E1159" t="s">
        <v>26</v>
      </c>
      <c r="F1159" t="s">
        <v>34</v>
      </c>
      <c r="G1159" t="s">
        <v>243</v>
      </c>
      <c r="H1159" t="s">
        <v>17</v>
      </c>
      <c r="I1159" t="s">
        <v>18</v>
      </c>
      <c r="J1159" t="s">
        <v>100</v>
      </c>
      <c r="K1159">
        <v>2</v>
      </c>
      <c r="L1159" s="3">
        <v>39.39</v>
      </c>
      <c r="M1159" s="3">
        <f>Data[[#This Row],[Quantity]]*Data[[#This Row],[Unit_Price]]</f>
        <v>78.78</v>
      </c>
      <c r="N1159" s="3">
        <v>17</v>
      </c>
      <c r="O1159" s="3">
        <f>Data[[#This Row],[Total_Price]]*(1-Data[[#This Row],[Discount]]/100)</f>
        <v>65.3874</v>
      </c>
      <c r="P1159" t="s">
        <v>41</v>
      </c>
      <c r="Q1159" t="s">
        <v>21</v>
      </c>
      <c r="R1159">
        <v>4</v>
      </c>
      <c r="S1159">
        <v>1</v>
      </c>
      <c r="T1159" s="2">
        <f>SUMIF(Q:Q,Data[[#This Row],[Order_Status]],O:O)</f>
        <v>40477276.296199858</v>
      </c>
    </row>
    <row r="1160" spans="1:20" x14ac:dyDescent="0.3">
      <c r="A1160" s="3">
        <v>501159</v>
      </c>
      <c r="B1160" s="3">
        <v>11434</v>
      </c>
      <c r="C1160" s="1">
        <v>45786</v>
      </c>
      <c r="D1160" s="3">
        <v>28</v>
      </c>
      <c r="E1160" t="s">
        <v>15</v>
      </c>
      <c r="F1160" t="s">
        <v>128</v>
      </c>
      <c r="G1160" t="s">
        <v>233</v>
      </c>
      <c r="H1160" t="s">
        <v>83</v>
      </c>
      <c r="I1160" t="s">
        <v>162</v>
      </c>
      <c r="J1160" t="s">
        <v>176</v>
      </c>
      <c r="K1160">
        <v>4</v>
      </c>
      <c r="L1160" s="3">
        <v>711.32</v>
      </c>
      <c r="M1160" s="3">
        <f>Data[[#This Row],[Quantity]]*Data[[#This Row],[Unit_Price]]</f>
        <v>2845.28</v>
      </c>
      <c r="N1160" s="3">
        <v>14</v>
      </c>
      <c r="O1160" s="3">
        <f>Data[[#This Row],[Total_Price]]*(1-Data[[#This Row],[Discount]]/100)</f>
        <v>2446.9408000000003</v>
      </c>
      <c r="P1160" t="s">
        <v>33</v>
      </c>
      <c r="Q1160" t="s">
        <v>21</v>
      </c>
      <c r="R1160">
        <v>1</v>
      </c>
      <c r="S1160">
        <v>3</v>
      </c>
      <c r="T1160" s="2">
        <f>SUMIF(Q:Q,Data[[#This Row],[Order_Status]],O:O)</f>
        <v>40477276.296199858</v>
      </c>
    </row>
    <row r="1161" spans="1:20" x14ac:dyDescent="0.3">
      <c r="A1161" s="3">
        <v>501160</v>
      </c>
      <c r="B1161" s="3">
        <v>10321</v>
      </c>
      <c r="C1161" s="1">
        <v>46237</v>
      </c>
      <c r="D1161" s="3">
        <v>35</v>
      </c>
      <c r="E1161" t="s">
        <v>15</v>
      </c>
      <c r="F1161" t="s">
        <v>52</v>
      </c>
      <c r="G1161" t="s">
        <v>240</v>
      </c>
      <c r="H1161" t="s">
        <v>23</v>
      </c>
      <c r="I1161" t="s">
        <v>24</v>
      </c>
      <c r="J1161" t="s">
        <v>25</v>
      </c>
      <c r="K1161">
        <v>1</v>
      </c>
      <c r="L1161" s="3">
        <v>1803.81</v>
      </c>
      <c r="M1161" s="3">
        <f>Data[[#This Row],[Quantity]]*Data[[#This Row],[Unit_Price]]</f>
        <v>1803.81</v>
      </c>
      <c r="N1161" s="3">
        <v>2</v>
      </c>
      <c r="O1161" s="3">
        <f>Data[[#This Row],[Total_Price]]*(1-Data[[#This Row],[Discount]]/100)</f>
        <v>1767.7338</v>
      </c>
      <c r="P1161" t="s">
        <v>20</v>
      </c>
      <c r="Q1161" t="s">
        <v>21</v>
      </c>
      <c r="R1161">
        <v>5</v>
      </c>
      <c r="S1161">
        <v>2</v>
      </c>
      <c r="T1161" s="2">
        <f>SUMIF(Q:Q,Data[[#This Row],[Order_Status]],O:O)</f>
        <v>40477276.296199858</v>
      </c>
    </row>
    <row r="1162" spans="1:20" x14ac:dyDescent="0.3">
      <c r="A1162" s="3">
        <v>501161</v>
      </c>
      <c r="B1162" s="3">
        <v>10163</v>
      </c>
      <c r="C1162" s="1">
        <v>45989</v>
      </c>
      <c r="D1162" s="3">
        <v>47</v>
      </c>
      <c r="E1162" t="s">
        <v>15</v>
      </c>
      <c r="F1162" t="s">
        <v>57</v>
      </c>
      <c r="G1162" t="s">
        <v>233</v>
      </c>
      <c r="H1162" t="s">
        <v>35</v>
      </c>
      <c r="I1162" t="s">
        <v>53</v>
      </c>
      <c r="J1162" t="s">
        <v>68</v>
      </c>
      <c r="K1162">
        <v>1</v>
      </c>
      <c r="L1162" s="3">
        <v>733.9</v>
      </c>
      <c r="M1162" s="3">
        <f>Data[[#This Row],[Quantity]]*Data[[#This Row],[Unit_Price]]</f>
        <v>733.9</v>
      </c>
      <c r="N1162" s="3">
        <v>11</v>
      </c>
      <c r="O1162" s="3">
        <f>Data[[#This Row],[Total_Price]]*(1-Data[[#This Row],[Discount]]/100)</f>
        <v>653.17099999999994</v>
      </c>
      <c r="P1162" t="s">
        <v>33</v>
      </c>
      <c r="Q1162" t="s">
        <v>21</v>
      </c>
      <c r="R1162">
        <v>2</v>
      </c>
      <c r="S1162">
        <v>5</v>
      </c>
      <c r="T1162" s="2">
        <f>SUMIF(Q:Q,Data[[#This Row],[Order_Status]],O:O)</f>
        <v>40477276.296199858</v>
      </c>
    </row>
    <row r="1163" spans="1:20" x14ac:dyDescent="0.3">
      <c r="A1163" s="3">
        <v>501162</v>
      </c>
      <c r="B1163" s="3">
        <v>10689</v>
      </c>
      <c r="C1163" s="1">
        <v>45703</v>
      </c>
      <c r="D1163" s="3">
        <v>42</v>
      </c>
      <c r="E1163" t="s">
        <v>15</v>
      </c>
      <c r="F1163" t="s">
        <v>42</v>
      </c>
      <c r="G1163" t="s">
        <v>230</v>
      </c>
      <c r="H1163" t="s">
        <v>85</v>
      </c>
      <c r="I1163" t="s">
        <v>166</v>
      </c>
      <c r="J1163" t="s">
        <v>196</v>
      </c>
      <c r="K1163">
        <v>1</v>
      </c>
      <c r="L1163" s="3">
        <v>406.4</v>
      </c>
      <c r="M1163" s="3">
        <f>Data[[#This Row],[Quantity]]*Data[[#This Row],[Unit_Price]]</f>
        <v>406.4</v>
      </c>
      <c r="N1163" s="3">
        <v>16</v>
      </c>
      <c r="O1163" s="3">
        <f>Data[[#This Row],[Total_Price]]*(1-Data[[#This Row],[Discount]]/100)</f>
        <v>341.37599999999998</v>
      </c>
      <c r="P1163" t="s">
        <v>33</v>
      </c>
      <c r="Q1163" t="s">
        <v>21</v>
      </c>
      <c r="R1163">
        <v>4</v>
      </c>
      <c r="S1163">
        <v>5</v>
      </c>
      <c r="T1163" s="2">
        <f>SUMIF(Q:Q,Data[[#This Row],[Order_Status]],O:O)</f>
        <v>40477276.296199858</v>
      </c>
    </row>
    <row r="1164" spans="1:20" x14ac:dyDescent="0.3">
      <c r="A1164" s="3">
        <v>501163</v>
      </c>
      <c r="B1164" s="3">
        <v>11341</v>
      </c>
      <c r="C1164" s="1">
        <v>46071</v>
      </c>
      <c r="D1164" s="3">
        <v>36</v>
      </c>
      <c r="E1164" t="s">
        <v>15</v>
      </c>
      <c r="F1164" t="s">
        <v>107</v>
      </c>
      <c r="G1164" t="s">
        <v>231</v>
      </c>
      <c r="H1164" t="s">
        <v>30</v>
      </c>
      <c r="I1164" t="s">
        <v>39</v>
      </c>
      <c r="J1164" t="s">
        <v>108</v>
      </c>
      <c r="K1164">
        <v>1</v>
      </c>
      <c r="L1164" s="3">
        <v>4480.13</v>
      </c>
      <c r="M1164" s="3">
        <f>Data[[#This Row],[Quantity]]*Data[[#This Row],[Unit_Price]]</f>
        <v>4480.13</v>
      </c>
      <c r="N1164" s="3">
        <v>29</v>
      </c>
      <c r="O1164" s="3">
        <f>Data[[#This Row],[Total_Price]]*(1-Data[[#This Row],[Discount]]/100)</f>
        <v>3180.8923</v>
      </c>
      <c r="P1164" t="s">
        <v>33</v>
      </c>
      <c r="Q1164" t="s">
        <v>21</v>
      </c>
      <c r="R1164">
        <v>4</v>
      </c>
      <c r="S1164">
        <v>4</v>
      </c>
      <c r="T1164" s="2">
        <f>SUMIF(Q:Q,Data[[#This Row],[Order_Status]],O:O)</f>
        <v>40477276.296199858</v>
      </c>
    </row>
    <row r="1165" spans="1:20" x14ac:dyDescent="0.3">
      <c r="A1165" s="3">
        <v>501164</v>
      </c>
      <c r="B1165" s="3">
        <v>10180</v>
      </c>
      <c r="C1165" s="1">
        <v>46181</v>
      </c>
      <c r="D1165" s="3">
        <v>64</v>
      </c>
      <c r="E1165" t="s">
        <v>26</v>
      </c>
      <c r="F1165" t="s">
        <v>34</v>
      </c>
      <c r="G1165" t="s">
        <v>243</v>
      </c>
      <c r="H1165" t="s">
        <v>23</v>
      </c>
      <c r="I1165" t="s">
        <v>28</v>
      </c>
      <c r="J1165" t="s">
        <v>43</v>
      </c>
      <c r="K1165">
        <v>1</v>
      </c>
      <c r="L1165" s="3">
        <v>4902.1899999999996</v>
      </c>
      <c r="M1165" s="3">
        <f>Data[[#This Row],[Quantity]]*Data[[#This Row],[Unit_Price]]</f>
        <v>4902.1899999999996</v>
      </c>
      <c r="N1165" s="3">
        <v>11</v>
      </c>
      <c r="O1165" s="3">
        <f>Data[[#This Row],[Total_Price]]*(1-Data[[#This Row],[Discount]]/100)</f>
        <v>4362.9490999999998</v>
      </c>
      <c r="P1165" t="s">
        <v>33</v>
      </c>
      <c r="Q1165" t="s">
        <v>21</v>
      </c>
      <c r="R1165">
        <v>4</v>
      </c>
      <c r="S1165">
        <v>2</v>
      </c>
      <c r="T1165" s="2">
        <f>SUMIF(Q:Q,Data[[#This Row],[Order_Status]],O:O)</f>
        <v>40477276.296199858</v>
      </c>
    </row>
    <row r="1166" spans="1:20" x14ac:dyDescent="0.3">
      <c r="A1166" s="3">
        <v>501165</v>
      </c>
      <c r="B1166" s="3">
        <v>10694</v>
      </c>
      <c r="C1166" s="1">
        <v>45901</v>
      </c>
      <c r="D1166" s="3">
        <v>41</v>
      </c>
      <c r="E1166" t="s">
        <v>15</v>
      </c>
      <c r="F1166" t="s">
        <v>102</v>
      </c>
      <c r="G1166" t="s">
        <v>245</v>
      </c>
      <c r="H1166" t="s">
        <v>23</v>
      </c>
      <c r="I1166" t="s">
        <v>70</v>
      </c>
      <c r="J1166" t="s">
        <v>165</v>
      </c>
      <c r="K1166">
        <v>4</v>
      </c>
      <c r="L1166" s="3">
        <v>2173.61</v>
      </c>
      <c r="M1166" s="3">
        <f>Data[[#This Row],[Quantity]]*Data[[#This Row],[Unit_Price]]</f>
        <v>8694.44</v>
      </c>
      <c r="N1166" s="3">
        <v>20</v>
      </c>
      <c r="O1166" s="3">
        <f>Data[[#This Row],[Total_Price]]*(1-Data[[#This Row],[Discount]]/100)</f>
        <v>6955.5520000000006</v>
      </c>
      <c r="P1166" t="s">
        <v>51</v>
      </c>
      <c r="Q1166" t="s">
        <v>21</v>
      </c>
      <c r="R1166">
        <v>5</v>
      </c>
      <c r="S1166">
        <v>3</v>
      </c>
      <c r="T1166" s="2">
        <f>SUMIF(Q:Q,Data[[#This Row],[Order_Status]],O:O)</f>
        <v>40477276.296199858</v>
      </c>
    </row>
    <row r="1167" spans="1:20" x14ac:dyDescent="0.3">
      <c r="A1167" s="3">
        <v>501166</v>
      </c>
      <c r="B1167" s="3">
        <v>11011</v>
      </c>
      <c r="C1167" s="1">
        <v>45734</v>
      </c>
      <c r="D1167" s="3">
        <v>48</v>
      </c>
      <c r="E1167" t="s">
        <v>15</v>
      </c>
      <c r="F1167" t="s">
        <v>45</v>
      </c>
      <c r="G1167" t="s">
        <v>243</v>
      </c>
      <c r="H1167" t="s">
        <v>30</v>
      </c>
      <c r="I1167" t="s">
        <v>46</v>
      </c>
      <c r="J1167" t="s">
        <v>126</v>
      </c>
      <c r="K1167">
        <v>1</v>
      </c>
      <c r="L1167" s="3">
        <v>25270.52</v>
      </c>
      <c r="M1167" s="3">
        <f>Data[[#This Row],[Quantity]]*Data[[#This Row],[Unit_Price]]</f>
        <v>25270.52</v>
      </c>
      <c r="N1167" s="3">
        <v>11</v>
      </c>
      <c r="O1167" s="3">
        <f>Data[[#This Row],[Total_Price]]*(1-Data[[#This Row],[Discount]]/100)</f>
        <v>22490.7628</v>
      </c>
      <c r="P1167" t="s">
        <v>33</v>
      </c>
      <c r="Q1167" t="s">
        <v>21</v>
      </c>
      <c r="R1167">
        <v>4</v>
      </c>
      <c r="S1167">
        <v>3</v>
      </c>
      <c r="T1167" s="2">
        <f>SUMIF(Q:Q,Data[[#This Row],[Order_Status]],O:O)</f>
        <v>40477276.296199858</v>
      </c>
    </row>
    <row r="1168" spans="1:20" x14ac:dyDescent="0.3">
      <c r="A1168" s="3">
        <v>501167</v>
      </c>
      <c r="B1168" s="3">
        <v>11025</v>
      </c>
      <c r="C1168" s="1">
        <v>45684</v>
      </c>
      <c r="D1168" s="3">
        <v>53</v>
      </c>
      <c r="E1168" t="s">
        <v>15</v>
      </c>
      <c r="F1168" t="s">
        <v>107</v>
      </c>
      <c r="G1168" t="s">
        <v>231</v>
      </c>
      <c r="H1168" t="s">
        <v>17</v>
      </c>
      <c r="I1168" t="s">
        <v>62</v>
      </c>
      <c r="J1168" t="s">
        <v>63</v>
      </c>
      <c r="K1168">
        <v>2</v>
      </c>
      <c r="L1168" s="3">
        <v>195.3</v>
      </c>
      <c r="M1168" s="3">
        <f>Data[[#This Row],[Quantity]]*Data[[#This Row],[Unit_Price]]</f>
        <v>390.6</v>
      </c>
      <c r="N1168" s="3">
        <v>11</v>
      </c>
      <c r="O1168" s="3">
        <f>Data[[#This Row],[Total_Price]]*(1-Data[[#This Row],[Discount]]/100)</f>
        <v>347.63400000000001</v>
      </c>
      <c r="P1168" t="s">
        <v>33</v>
      </c>
      <c r="Q1168" t="s">
        <v>21</v>
      </c>
      <c r="R1168">
        <v>5</v>
      </c>
      <c r="S1168">
        <v>4</v>
      </c>
      <c r="T1168" s="2">
        <f>SUMIF(Q:Q,Data[[#This Row],[Order_Status]],O:O)</f>
        <v>40477276.296199858</v>
      </c>
    </row>
    <row r="1169" spans="1:20" x14ac:dyDescent="0.3">
      <c r="A1169" s="3">
        <v>501168</v>
      </c>
      <c r="B1169" s="3">
        <v>10963</v>
      </c>
      <c r="C1169" s="1">
        <v>45914</v>
      </c>
      <c r="D1169" s="3">
        <v>36</v>
      </c>
      <c r="E1169" t="s">
        <v>135</v>
      </c>
      <c r="F1169" t="s">
        <v>157</v>
      </c>
      <c r="G1169" t="s">
        <v>237</v>
      </c>
      <c r="H1169" t="s">
        <v>48</v>
      </c>
      <c r="I1169" t="s">
        <v>79</v>
      </c>
      <c r="J1169" t="s">
        <v>158</v>
      </c>
      <c r="K1169">
        <v>2</v>
      </c>
      <c r="L1169" s="3">
        <v>515.95000000000005</v>
      </c>
      <c r="M1169" s="3">
        <f>Data[[#This Row],[Quantity]]*Data[[#This Row],[Unit_Price]]</f>
        <v>1031.9000000000001</v>
      </c>
      <c r="N1169" s="3">
        <v>17</v>
      </c>
      <c r="O1169" s="3">
        <f>Data[[#This Row],[Total_Price]]*(1-Data[[#This Row],[Discount]]/100)</f>
        <v>856.47700000000009</v>
      </c>
      <c r="P1169" t="s">
        <v>20</v>
      </c>
      <c r="Q1169" t="s">
        <v>21</v>
      </c>
      <c r="R1169">
        <v>5</v>
      </c>
      <c r="S1169">
        <v>6</v>
      </c>
      <c r="T1169" s="2">
        <f>SUMIF(Q:Q,Data[[#This Row],[Order_Status]],O:O)</f>
        <v>40477276.296199858</v>
      </c>
    </row>
    <row r="1170" spans="1:20" x14ac:dyDescent="0.3">
      <c r="A1170" s="3">
        <v>501169</v>
      </c>
      <c r="B1170" s="3">
        <v>11084</v>
      </c>
      <c r="C1170" s="1">
        <v>45743</v>
      </c>
      <c r="D1170" s="3">
        <v>57</v>
      </c>
      <c r="E1170" t="s">
        <v>26</v>
      </c>
      <c r="F1170" t="s">
        <v>67</v>
      </c>
      <c r="G1170" t="s">
        <v>235</v>
      </c>
      <c r="H1170" t="s">
        <v>30</v>
      </c>
      <c r="I1170" t="s">
        <v>31</v>
      </c>
      <c r="J1170" t="s">
        <v>117</v>
      </c>
      <c r="K1170">
        <v>1</v>
      </c>
      <c r="L1170" s="3">
        <v>69115.78</v>
      </c>
      <c r="M1170" s="3">
        <f>Data[[#This Row],[Quantity]]*Data[[#This Row],[Unit_Price]]</f>
        <v>69115.78</v>
      </c>
      <c r="N1170" s="3">
        <v>8</v>
      </c>
      <c r="O1170" s="3">
        <f>Data[[#This Row],[Total_Price]]*(1-Data[[#This Row],[Discount]]/100)</f>
        <v>63586.517599999999</v>
      </c>
      <c r="P1170" t="s">
        <v>51</v>
      </c>
      <c r="Q1170" t="s">
        <v>21</v>
      </c>
      <c r="R1170">
        <v>5</v>
      </c>
      <c r="S1170">
        <v>6</v>
      </c>
      <c r="T1170" s="2">
        <f>SUMIF(Q:Q,Data[[#This Row],[Order_Status]],O:O)</f>
        <v>40477276.296199858</v>
      </c>
    </row>
    <row r="1171" spans="1:20" x14ac:dyDescent="0.3">
      <c r="A1171" s="3">
        <v>501170</v>
      </c>
      <c r="B1171" s="3">
        <v>11076</v>
      </c>
      <c r="C1171" s="1">
        <v>46188</v>
      </c>
      <c r="D1171" s="3">
        <v>29</v>
      </c>
      <c r="E1171" t="s">
        <v>26</v>
      </c>
      <c r="F1171" t="s">
        <v>67</v>
      </c>
      <c r="G1171" t="s">
        <v>235</v>
      </c>
      <c r="H1171" t="s">
        <v>23</v>
      </c>
      <c r="I1171" t="s">
        <v>24</v>
      </c>
      <c r="J1171" t="s">
        <v>159</v>
      </c>
      <c r="K1171">
        <v>1</v>
      </c>
      <c r="L1171" s="3">
        <v>1971.19</v>
      </c>
      <c r="M1171" s="3">
        <f>Data[[#This Row],[Quantity]]*Data[[#This Row],[Unit_Price]]</f>
        <v>1971.19</v>
      </c>
      <c r="N1171" s="3">
        <v>18</v>
      </c>
      <c r="O1171" s="3">
        <f>Data[[#This Row],[Total_Price]]*(1-Data[[#This Row],[Discount]]/100)</f>
        <v>1616.3758000000003</v>
      </c>
      <c r="P1171" t="s">
        <v>51</v>
      </c>
      <c r="Q1171" t="s">
        <v>21</v>
      </c>
      <c r="R1171">
        <v>5</v>
      </c>
      <c r="S1171">
        <v>6</v>
      </c>
      <c r="T1171" s="2">
        <f>SUMIF(Q:Q,Data[[#This Row],[Order_Status]],O:O)</f>
        <v>40477276.296199858</v>
      </c>
    </row>
    <row r="1172" spans="1:20" x14ac:dyDescent="0.3">
      <c r="A1172" s="3">
        <v>501171</v>
      </c>
      <c r="B1172" s="3">
        <v>10330</v>
      </c>
      <c r="C1172" s="1">
        <v>45773</v>
      </c>
      <c r="D1172" s="3">
        <v>41</v>
      </c>
      <c r="E1172" t="s">
        <v>15</v>
      </c>
      <c r="F1172" t="s">
        <v>67</v>
      </c>
      <c r="G1172" t="s">
        <v>235</v>
      </c>
      <c r="H1172" t="s">
        <v>30</v>
      </c>
      <c r="I1172" t="s">
        <v>39</v>
      </c>
      <c r="J1172" t="s">
        <v>109</v>
      </c>
      <c r="K1172">
        <v>2</v>
      </c>
      <c r="L1172" s="3">
        <v>1416.83</v>
      </c>
      <c r="M1172" s="3">
        <f>Data[[#This Row],[Quantity]]*Data[[#This Row],[Unit_Price]]</f>
        <v>2833.66</v>
      </c>
      <c r="N1172" s="3">
        <v>8</v>
      </c>
      <c r="O1172" s="3">
        <f>Data[[#This Row],[Total_Price]]*(1-Data[[#This Row],[Discount]]/100)</f>
        <v>2606.9672</v>
      </c>
      <c r="P1172" t="s">
        <v>51</v>
      </c>
      <c r="Q1172" t="s">
        <v>21</v>
      </c>
      <c r="R1172">
        <v>4</v>
      </c>
      <c r="S1172">
        <v>1</v>
      </c>
      <c r="T1172" s="2">
        <f>SUMIF(Q:Q,Data[[#This Row],[Order_Status]],O:O)</f>
        <v>40477276.296199858</v>
      </c>
    </row>
    <row r="1173" spans="1:20" x14ac:dyDescent="0.3">
      <c r="A1173" s="3">
        <v>501172</v>
      </c>
      <c r="B1173" s="3">
        <v>11295</v>
      </c>
      <c r="C1173" s="1">
        <v>45961</v>
      </c>
      <c r="D1173" s="3">
        <v>35</v>
      </c>
      <c r="E1173" t="s">
        <v>26</v>
      </c>
      <c r="F1173" t="s">
        <v>22</v>
      </c>
      <c r="G1173" t="s">
        <v>238</v>
      </c>
      <c r="H1173" t="s">
        <v>23</v>
      </c>
      <c r="I1173" t="s">
        <v>70</v>
      </c>
      <c r="J1173" t="s">
        <v>106</v>
      </c>
      <c r="K1173">
        <v>1</v>
      </c>
      <c r="L1173" s="3">
        <v>2465.16</v>
      </c>
      <c r="M1173" s="3">
        <f>Data[[#This Row],[Quantity]]*Data[[#This Row],[Unit_Price]]</f>
        <v>2465.16</v>
      </c>
      <c r="N1173" s="3">
        <v>25</v>
      </c>
      <c r="O1173" s="3">
        <f>Data[[#This Row],[Total_Price]]*(1-Data[[#This Row],[Discount]]/100)</f>
        <v>1848.87</v>
      </c>
      <c r="P1173" t="s">
        <v>33</v>
      </c>
      <c r="Q1173" t="s">
        <v>21</v>
      </c>
      <c r="R1173">
        <v>4</v>
      </c>
      <c r="S1173">
        <v>5</v>
      </c>
      <c r="T1173" s="2">
        <f>SUMIF(Q:Q,Data[[#This Row],[Order_Status]],O:O)</f>
        <v>40477276.296199858</v>
      </c>
    </row>
    <row r="1174" spans="1:20" x14ac:dyDescent="0.3">
      <c r="A1174" s="3">
        <v>501173</v>
      </c>
      <c r="B1174" s="3">
        <v>10435</v>
      </c>
      <c r="C1174" s="1">
        <v>45844</v>
      </c>
      <c r="D1174" s="3">
        <v>51</v>
      </c>
      <c r="E1174" t="s">
        <v>15</v>
      </c>
      <c r="F1174" t="s">
        <v>45</v>
      </c>
      <c r="G1174" t="s">
        <v>243</v>
      </c>
      <c r="H1174" t="s">
        <v>35</v>
      </c>
      <c r="I1174" t="s">
        <v>64</v>
      </c>
      <c r="J1174" t="s">
        <v>65</v>
      </c>
      <c r="K1174">
        <v>2</v>
      </c>
      <c r="L1174" s="3">
        <v>1279.1099999999999</v>
      </c>
      <c r="M1174" s="3">
        <f>Data[[#This Row],[Quantity]]*Data[[#This Row],[Unit_Price]]</f>
        <v>2558.2199999999998</v>
      </c>
      <c r="N1174" s="3">
        <v>3</v>
      </c>
      <c r="O1174" s="3">
        <f>Data[[#This Row],[Total_Price]]*(1-Data[[#This Row],[Discount]]/100)</f>
        <v>2481.4733999999999</v>
      </c>
      <c r="P1174" t="s">
        <v>20</v>
      </c>
      <c r="Q1174" t="s">
        <v>21</v>
      </c>
      <c r="R1174">
        <v>5</v>
      </c>
      <c r="S1174">
        <v>4</v>
      </c>
      <c r="T1174" s="2">
        <f>SUMIF(Q:Q,Data[[#This Row],[Order_Status]],O:O)</f>
        <v>40477276.296199858</v>
      </c>
    </row>
    <row r="1175" spans="1:20" x14ac:dyDescent="0.3">
      <c r="A1175" s="3">
        <v>501174</v>
      </c>
      <c r="B1175" s="3">
        <v>11211</v>
      </c>
      <c r="C1175" s="1">
        <v>46181</v>
      </c>
      <c r="D1175" s="3">
        <v>20</v>
      </c>
      <c r="E1175" t="s">
        <v>26</v>
      </c>
      <c r="F1175" t="s">
        <v>61</v>
      </c>
      <c r="G1175" t="s">
        <v>239</v>
      </c>
      <c r="H1175" t="s">
        <v>30</v>
      </c>
      <c r="I1175" t="s">
        <v>39</v>
      </c>
      <c r="J1175" t="s">
        <v>96</v>
      </c>
      <c r="K1175">
        <v>1</v>
      </c>
      <c r="L1175" s="3">
        <v>5189.43</v>
      </c>
      <c r="M1175" s="3">
        <f>Data[[#This Row],[Quantity]]*Data[[#This Row],[Unit_Price]]</f>
        <v>5189.43</v>
      </c>
      <c r="N1175" s="3">
        <v>15</v>
      </c>
      <c r="O1175" s="3">
        <f>Data[[#This Row],[Total_Price]]*(1-Data[[#This Row],[Discount]]/100)</f>
        <v>4411.0155000000004</v>
      </c>
      <c r="P1175" t="s">
        <v>33</v>
      </c>
      <c r="Q1175" t="s">
        <v>21</v>
      </c>
      <c r="R1175">
        <v>4</v>
      </c>
      <c r="S1175">
        <v>3</v>
      </c>
      <c r="T1175" s="2">
        <f>SUMIF(Q:Q,Data[[#This Row],[Order_Status]],O:O)</f>
        <v>40477276.296199858</v>
      </c>
    </row>
    <row r="1176" spans="1:20" x14ac:dyDescent="0.3">
      <c r="A1176" s="3">
        <v>501175</v>
      </c>
      <c r="B1176" s="3">
        <v>10313</v>
      </c>
      <c r="C1176" s="1">
        <v>46241</v>
      </c>
      <c r="D1176" s="3">
        <v>43</v>
      </c>
      <c r="E1176" t="s">
        <v>26</v>
      </c>
      <c r="F1176" t="s">
        <v>145</v>
      </c>
      <c r="G1176" t="s">
        <v>243</v>
      </c>
      <c r="H1176" t="s">
        <v>23</v>
      </c>
      <c r="I1176" t="s">
        <v>28</v>
      </c>
      <c r="J1176" t="s">
        <v>195</v>
      </c>
      <c r="K1176">
        <v>1</v>
      </c>
      <c r="L1176" s="3">
        <v>5903.32</v>
      </c>
      <c r="M1176" s="3">
        <f>Data[[#This Row],[Quantity]]*Data[[#This Row],[Unit_Price]]</f>
        <v>5903.32</v>
      </c>
      <c r="N1176" s="3">
        <v>26</v>
      </c>
      <c r="O1176" s="3">
        <f>Data[[#This Row],[Total_Price]]*(1-Data[[#This Row],[Discount]]/100)</f>
        <v>4368.4567999999999</v>
      </c>
      <c r="P1176" t="s">
        <v>20</v>
      </c>
      <c r="Q1176" t="s">
        <v>21</v>
      </c>
      <c r="R1176">
        <v>4</v>
      </c>
      <c r="S1176">
        <v>6</v>
      </c>
      <c r="T1176" s="2">
        <f>SUMIF(Q:Q,Data[[#This Row],[Order_Status]],O:O)</f>
        <v>40477276.296199858</v>
      </c>
    </row>
    <row r="1177" spans="1:20" x14ac:dyDescent="0.3">
      <c r="A1177" s="3">
        <v>501176</v>
      </c>
      <c r="B1177" s="3">
        <v>10395</v>
      </c>
      <c r="C1177" s="1">
        <v>45824</v>
      </c>
      <c r="D1177" s="3">
        <v>47</v>
      </c>
      <c r="E1177" t="s">
        <v>15</v>
      </c>
      <c r="F1177" t="s">
        <v>88</v>
      </c>
      <c r="G1177" t="s">
        <v>241</v>
      </c>
      <c r="H1177" t="s">
        <v>35</v>
      </c>
      <c r="I1177" t="s">
        <v>64</v>
      </c>
      <c r="J1177" t="s">
        <v>156</v>
      </c>
      <c r="K1177">
        <v>1</v>
      </c>
      <c r="L1177" s="3">
        <v>1885.4</v>
      </c>
      <c r="M1177" s="3">
        <f>Data[[#This Row],[Quantity]]*Data[[#This Row],[Unit_Price]]</f>
        <v>1885.4</v>
      </c>
      <c r="N1177" s="3">
        <v>18</v>
      </c>
      <c r="O1177" s="3">
        <f>Data[[#This Row],[Total_Price]]*(1-Data[[#This Row],[Discount]]/100)</f>
        <v>1546.0280000000002</v>
      </c>
      <c r="P1177" t="s">
        <v>41</v>
      </c>
      <c r="Q1177" t="s">
        <v>21</v>
      </c>
      <c r="R1177">
        <v>5</v>
      </c>
      <c r="S1177">
        <v>3</v>
      </c>
      <c r="T1177" s="2">
        <f>SUMIF(Q:Q,Data[[#This Row],[Order_Status]],O:O)</f>
        <v>40477276.296199858</v>
      </c>
    </row>
    <row r="1178" spans="1:20" x14ac:dyDescent="0.3">
      <c r="A1178" s="3">
        <v>501177</v>
      </c>
      <c r="B1178" s="3">
        <v>10982</v>
      </c>
      <c r="C1178" s="1">
        <v>45850</v>
      </c>
      <c r="D1178" s="3">
        <v>39</v>
      </c>
      <c r="E1178" t="s">
        <v>26</v>
      </c>
      <c r="F1178" t="s">
        <v>34</v>
      </c>
      <c r="G1178" t="s">
        <v>243</v>
      </c>
      <c r="H1178" t="s">
        <v>30</v>
      </c>
      <c r="I1178" t="s">
        <v>39</v>
      </c>
      <c r="J1178" t="s">
        <v>40</v>
      </c>
      <c r="K1178">
        <v>1</v>
      </c>
      <c r="L1178" s="3">
        <v>5665.91</v>
      </c>
      <c r="M1178" s="3">
        <f>Data[[#This Row],[Quantity]]*Data[[#This Row],[Unit_Price]]</f>
        <v>5665.91</v>
      </c>
      <c r="N1178" s="3">
        <v>11</v>
      </c>
      <c r="O1178" s="3">
        <f>Data[[#This Row],[Total_Price]]*(1-Data[[#This Row],[Discount]]/100)</f>
        <v>5042.6598999999997</v>
      </c>
      <c r="P1178" t="s">
        <v>33</v>
      </c>
      <c r="Q1178" t="s">
        <v>44</v>
      </c>
      <c r="R1178">
        <v>3</v>
      </c>
      <c r="S1178">
        <v>6</v>
      </c>
      <c r="T1178" s="2">
        <f>SUMIF(Q:Q,Data[[#This Row],[Order_Status]],O:O)</f>
        <v>1813400.6490999996</v>
      </c>
    </row>
    <row r="1179" spans="1:20" x14ac:dyDescent="0.3">
      <c r="A1179" s="3">
        <v>501178</v>
      </c>
      <c r="B1179" s="3">
        <v>11038</v>
      </c>
      <c r="C1179" s="1">
        <v>46028</v>
      </c>
      <c r="D1179" s="3">
        <v>18</v>
      </c>
      <c r="E1179" t="s">
        <v>15</v>
      </c>
      <c r="F1179" t="s">
        <v>69</v>
      </c>
      <c r="G1179" t="s">
        <v>228</v>
      </c>
      <c r="H1179" t="s">
        <v>83</v>
      </c>
      <c r="I1179" t="s">
        <v>141</v>
      </c>
      <c r="J1179" t="s">
        <v>183</v>
      </c>
      <c r="K1179">
        <v>1</v>
      </c>
      <c r="L1179" s="3">
        <v>822.98</v>
      </c>
      <c r="M1179" s="3">
        <f>Data[[#This Row],[Quantity]]*Data[[#This Row],[Unit_Price]]</f>
        <v>822.98</v>
      </c>
      <c r="N1179" s="3">
        <v>13</v>
      </c>
      <c r="O1179" s="3">
        <f>Data[[#This Row],[Total_Price]]*(1-Data[[#This Row],[Discount]]/100)</f>
        <v>715.99260000000004</v>
      </c>
      <c r="P1179" t="s">
        <v>33</v>
      </c>
      <c r="Q1179" t="s">
        <v>21</v>
      </c>
      <c r="R1179">
        <v>5</v>
      </c>
      <c r="S1179">
        <v>4</v>
      </c>
      <c r="T1179" s="2">
        <f>SUMIF(Q:Q,Data[[#This Row],[Order_Status]],O:O)</f>
        <v>40477276.296199858</v>
      </c>
    </row>
    <row r="1180" spans="1:20" x14ac:dyDescent="0.3">
      <c r="A1180" s="3">
        <v>501179</v>
      </c>
      <c r="B1180" s="3">
        <v>11351</v>
      </c>
      <c r="C1180" s="1">
        <v>46187</v>
      </c>
      <c r="D1180" s="3">
        <v>21</v>
      </c>
      <c r="E1180" t="s">
        <v>15</v>
      </c>
      <c r="F1180" t="s">
        <v>45</v>
      </c>
      <c r="G1180" t="s">
        <v>243</v>
      </c>
      <c r="H1180" t="s">
        <v>48</v>
      </c>
      <c r="I1180" t="s">
        <v>49</v>
      </c>
      <c r="J1180" t="s">
        <v>168</v>
      </c>
      <c r="K1180">
        <v>1</v>
      </c>
      <c r="L1180" s="3">
        <v>591.45000000000005</v>
      </c>
      <c r="M1180" s="3">
        <f>Data[[#This Row],[Quantity]]*Data[[#This Row],[Unit_Price]]</f>
        <v>591.45000000000005</v>
      </c>
      <c r="N1180" s="3">
        <v>10</v>
      </c>
      <c r="O1180" s="3">
        <f>Data[[#This Row],[Total_Price]]*(1-Data[[#This Row],[Discount]]/100)</f>
        <v>532.30500000000006</v>
      </c>
      <c r="P1180" t="s">
        <v>33</v>
      </c>
      <c r="Q1180" t="s">
        <v>44</v>
      </c>
      <c r="R1180">
        <v>3</v>
      </c>
      <c r="S1180">
        <v>4</v>
      </c>
      <c r="T1180" s="2">
        <f>SUMIF(Q:Q,Data[[#This Row],[Order_Status]],O:O)</f>
        <v>1813400.6490999996</v>
      </c>
    </row>
    <row r="1181" spans="1:20" x14ac:dyDescent="0.3">
      <c r="A1181" s="3">
        <v>501180</v>
      </c>
      <c r="B1181" s="3">
        <v>11405</v>
      </c>
      <c r="C1181" s="1">
        <v>45699</v>
      </c>
      <c r="D1181" s="3">
        <v>45</v>
      </c>
      <c r="E1181" t="s">
        <v>15</v>
      </c>
      <c r="F1181" t="s">
        <v>105</v>
      </c>
      <c r="G1181" t="s">
        <v>243</v>
      </c>
      <c r="H1181" t="s">
        <v>30</v>
      </c>
      <c r="I1181" t="s">
        <v>31</v>
      </c>
      <c r="J1181" t="s">
        <v>117</v>
      </c>
      <c r="K1181">
        <v>1</v>
      </c>
      <c r="L1181" s="3">
        <v>68524.429999999993</v>
      </c>
      <c r="M1181" s="3">
        <f>Data[[#This Row],[Quantity]]*Data[[#This Row],[Unit_Price]]</f>
        <v>68524.429999999993</v>
      </c>
      <c r="N1181" s="3">
        <v>6</v>
      </c>
      <c r="O1181" s="3">
        <f>Data[[#This Row],[Total_Price]]*(1-Data[[#This Row],[Discount]]/100)</f>
        <v>64412.964199999988</v>
      </c>
      <c r="P1181" t="s">
        <v>33</v>
      </c>
      <c r="Q1181" t="s">
        <v>21</v>
      </c>
      <c r="R1181">
        <v>5</v>
      </c>
      <c r="S1181">
        <v>6</v>
      </c>
      <c r="T1181" s="2">
        <f>SUMIF(Q:Q,Data[[#This Row],[Order_Status]],O:O)</f>
        <v>40477276.296199858</v>
      </c>
    </row>
    <row r="1182" spans="1:20" x14ac:dyDescent="0.3">
      <c r="A1182" s="3">
        <v>501181</v>
      </c>
      <c r="B1182" s="3">
        <v>10618</v>
      </c>
      <c r="C1182" s="1">
        <v>46049</v>
      </c>
      <c r="D1182" s="3">
        <v>42</v>
      </c>
      <c r="E1182" t="s">
        <v>15</v>
      </c>
      <c r="F1182" t="s">
        <v>102</v>
      </c>
      <c r="G1182" t="s">
        <v>245</v>
      </c>
      <c r="H1182" t="s">
        <v>23</v>
      </c>
      <c r="I1182" t="s">
        <v>28</v>
      </c>
      <c r="J1182" t="s">
        <v>43</v>
      </c>
      <c r="K1182">
        <v>1</v>
      </c>
      <c r="L1182" s="3">
        <v>5184.16</v>
      </c>
      <c r="M1182" s="3">
        <f>Data[[#This Row],[Quantity]]*Data[[#This Row],[Unit_Price]]</f>
        <v>5184.16</v>
      </c>
      <c r="N1182" s="3">
        <v>2</v>
      </c>
      <c r="O1182" s="3">
        <f>Data[[#This Row],[Total_Price]]*(1-Data[[#This Row],[Discount]]/100)</f>
        <v>5080.4767999999995</v>
      </c>
      <c r="P1182" t="s">
        <v>51</v>
      </c>
      <c r="Q1182" t="s">
        <v>21</v>
      </c>
      <c r="R1182">
        <v>5</v>
      </c>
      <c r="S1182">
        <v>3</v>
      </c>
      <c r="T1182" s="2">
        <f>SUMIF(Q:Q,Data[[#This Row],[Order_Status]],O:O)</f>
        <v>40477276.296199858</v>
      </c>
    </row>
    <row r="1183" spans="1:20" x14ac:dyDescent="0.3">
      <c r="A1183" s="3">
        <v>501182</v>
      </c>
      <c r="B1183" s="3">
        <v>11266</v>
      </c>
      <c r="C1183" s="1">
        <v>46145</v>
      </c>
      <c r="D1183" s="3">
        <v>18</v>
      </c>
      <c r="E1183" t="s">
        <v>15</v>
      </c>
      <c r="F1183" t="s">
        <v>105</v>
      </c>
      <c r="G1183" t="s">
        <v>243</v>
      </c>
      <c r="H1183" t="s">
        <v>30</v>
      </c>
      <c r="I1183" t="s">
        <v>76</v>
      </c>
      <c r="J1183" t="s">
        <v>77</v>
      </c>
      <c r="K1183">
        <v>1</v>
      </c>
      <c r="L1183" s="3">
        <v>54638.31</v>
      </c>
      <c r="M1183" s="3">
        <f>Data[[#This Row],[Quantity]]*Data[[#This Row],[Unit_Price]]</f>
        <v>54638.31</v>
      </c>
      <c r="N1183" s="3">
        <v>8</v>
      </c>
      <c r="O1183" s="3">
        <f>Data[[#This Row],[Total_Price]]*(1-Data[[#This Row],[Discount]]/100)</f>
        <v>50267.245199999998</v>
      </c>
      <c r="P1183" t="s">
        <v>41</v>
      </c>
      <c r="Q1183" t="s">
        <v>21</v>
      </c>
      <c r="R1183">
        <v>5</v>
      </c>
      <c r="S1183">
        <v>2</v>
      </c>
      <c r="T1183" s="2">
        <f>SUMIF(Q:Q,Data[[#This Row],[Order_Status]],O:O)</f>
        <v>40477276.296199858</v>
      </c>
    </row>
    <row r="1184" spans="1:20" x14ac:dyDescent="0.3">
      <c r="A1184" s="3">
        <v>501183</v>
      </c>
      <c r="B1184" s="3">
        <v>10997</v>
      </c>
      <c r="C1184" s="1">
        <v>45954</v>
      </c>
      <c r="D1184" s="3">
        <v>54</v>
      </c>
      <c r="E1184" t="s">
        <v>26</v>
      </c>
      <c r="F1184" t="s">
        <v>78</v>
      </c>
      <c r="G1184" t="s">
        <v>242</v>
      </c>
      <c r="H1184" t="s">
        <v>30</v>
      </c>
      <c r="I1184" t="s">
        <v>76</v>
      </c>
      <c r="J1184" t="s">
        <v>144</v>
      </c>
      <c r="K1184">
        <v>2</v>
      </c>
      <c r="L1184" s="3">
        <v>63027.5</v>
      </c>
      <c r="M1184" s="3">
        <f>Data[[#This Row],[Quantity]]*Data[[#This Row],[Unit_Price]]</f>
        <v>126055</v>
      </c>
      <c r="N1184" s="3">
        <v>19</v>
      </c>
      <c r="O1184" s="3">
        <f>Data[[#This Row],[Total_Price]]*(1-Data[[#This Row],[Discount]]/100)</f>
        <v>102104.55</v>
      </c>
      <c r="P1184" t="s">
        <v>51</v>
      </c>
      <c r="Q1184" t="s">
        <v>21</v>
      </c>
      <c r="R1184">
        <v>5</v>
      </c>
      <c r="S1184">
        <v>3</v>
      </c>
      <c r="T1184" s="2">
        <f>SUMIF(Q:Q,Data[[#This Row],[Order_Status]],O:O)</f>
        <v>40477276.296199858</v>
      </c>
    </row>
    <row r="1185" spans="1:20" x14ac:dyDescent="0.3">
      <c r="A1185" s="3">
        <v>501184</v>
      </c>
      <c r="B1185" s="3">
        <v>10027</v>
      </c>
      <c r="C1185" s="1">
        <v>46114</v>
      </c>
      <c r="D1185" s="3">
        <v>21</v>
      </c>
      <c r="E1185" t="s">
        <v>26</v>
      </c>
      <c r="F1185" t="s">
        <v>73</v>
      </c>
      <c r="G1185" t="s">
        <v>229</v>
      </c>
      <c r="H1185" t="s">
        <v>83</v>
      </c>
      <c r="I1185" t="s">
        <v>132</v>
      </c>
      <c r="J1185" t="s">
        <v>133</v>
      </c>
      <c r="K1185">
        <v>1</v>
      </c>
      <c r="L1185" s="3">
        <v>982.75</v>
      </c>
      <c r="M1185" s="3">
        <f>Data[[#This Row],[Quantity]]*Data[[#This Row],[Unit_Price]]</f>
        <v>982.75</v>
      </c>
      <c r="N1185" s="3">
        <v>26</v>
      </c>
      <c r="O1185" s="3">
        <f>Data[[#This Row],[Total_Price]]*(1-Data[[#This Row],[Discount]]/100)</f>
        <v>727.23500000000001</v>
      </c>
      <c r="P1185" t="s">
        <v>51</v>
      </c>
      <c r="Q1185" t="s">
        <v>21</v>
      </c>
      <c r="R1185">
        <v>2</v>
      </c>
      <c r="S1185">
        <v>4</v>
      </c>
      <c r="T1185" s="2">
        <f>SUMIF(Q:Q,Data[[#This Row],[Order_Status]],O:O)</f>
        <v>40477276.296199858</v>
      </c>
    </row>
    <row r="1186" spans="1:20" x14ac:dyDescent="0.3">
      <c r="A1186" s="3">
        <v>501185</v>
      </c>
      <c r="B1186" s="3">
        <v>11261</v>
      </c>
      <c r="C1186" s="1">
        <v>46166</v>
      </c>
      <c r="D1186" s="3">
        <v>40</v>
      </c>
      <c r="E1186" t="s">
        <v>15</v>
      </c>
      <c r="F1186" t="s">
        <v>42</v>
      </c>
      <c r="G1186" t="s">
        <v>230</v>
      </c>
      <c r="H1186" t="s">
        <v>48</v>
      </c>
      <c r="I1186" t="s">
        <v>124</v>
      </c>
      <c r="J1186" t="s">
        <v>148</v>
      </c>
      <c r="K1186">
        <v>1</v>
      </c>
      <c r="L1186" s="3">
        <v>567.21</v>
      </c>
      <c r="M1186" s="3">
        <f>Data[[#This Row],[Quantity]]*Data[[#This Row],[Unit_Price]]</f>
        <v>567.21</v>
      </c>
      <c r="N1186" s="3">
        <v>9</v>
      </c>
      <c r="O1186" s="3">
        <f>Data[[#This Row],[Total_Price]]*(1-Data[[#This Row],[Discount]]/100)</f>
        <v>516.16110000000003</v>
      </c>
      <c r="P1186" t="s">
        <v>33</v>
      </c>
      <c r="Q1186" t="s">
        <v>21</v>
      </c>
      <c r="R1186">
        <v>5</v>
      </c>
      <c r="S1186">
        <v>2</v>
      </c>
      <c r="T1186" s="2">
        <f>SUMIF(Q:Q,Data[[#This Row],[Order_Status]],O:O)</f>
        <v>40477276.296199858</v>
      </c>
    </row>
    <row r="1187" spans="1:20" x14ac:dyDescent="0.3">
      <c r="A1187" s="3">
        <v>501186</v>
      </c>
      <c r="B1187" s="3">
        <v>10551</v>
      </c>
      <c r="C1187" s="1">
        <v>46005</v>
      </c>
      <c r="D1187" s="3">
        <v>35</v>
      </c>
      <c r="E1187" t="s">
        <v>15</v>
      </c>
      <c r="F1187" t="s">
        <v>34</v>
      </c>
      <c r="G1187" t="s">
        <v>243</v>
      </c>
      <c r="H1187" t="s">
        <v>30</v>
      </c>
      <c r="I1187" t="s">
        <v>39</v>
      </c>
      <c r="J1187" t="s">
        <v>96</v>
      </c>
      <c r="K1187">
        <v>1</v>
      </c>
      <c r="L1187" s="3">
        <v>5755.47</v>
      </c>
      <c r="M1187" s="3">
        <f>Data[[#This Row],[Quantity]]*Data[[#This Row],[Unit_Price]]</f>
        <v>5755.47</v>
      </c>
      <c r="N1187" s="3">
        <v>16</v>
      </c>
      <c r="O1187" s="3">
        <f>Data[[#This Row],[Total_Price]]*(1-Data[[#This Row],[Discount]]/100)</f>
        <v>4834.5947999999999</v>
      </c>
      <c r="P1187" t="s">
        <v>20</v>
      </c>
      <c r="Q1187" t="s">
        <v>21</v>
      </c>
      <c r="R1187">
        <v>3</v>
      </c>
      <c r="S1187">
        <v>3</v>
      </c>
      <c r="T1187" s="2">
        <f>SUMIF(Q:Q,Data[[#This Row],[Order_Status]],O:O)</f>
        <v>40477276.296199858</v>
      </c>
    </row>
    <row r="1188" spans="1:20" x14ac:dyDescent="0.3">
      <c r="A1188" s="3">
        <v>501187</v>
      </c>
      <c r="B1188" s="3">
        <v>10988</v>
      </c>
      <c r="C1188" s="1">
        <v>45890</v>
      </c>
      <c r="D1188" s="3">
        <v>44</v>
      </c>
      <c r="E1188" t="s">
        <v>15</v>
      </c>
      <c r="F1188" t="s">
        <v>110</v>
      </c>
      <c r="G1188" t="s">
        <v>229</v>
      </c>
      <c r="H1188" t="s">
        <v>48</v>
      </c>
      <c r="I1188" t="s">
        <v>49</v>
      </c>
      <c r="J1188" t="s">
        <v>56</v>
      </c>
      <c r="K1188">
        <v>1</v>
      </c>
      <c r="L1188" s="3">
        <v>736.78</v>
      </c>
      <c r="M1188" s="3">
        <f>Data[[#This Row],[Quantity]]*Data[[#This Row],[Unit_Price]]</f>
        <v>736.78</v>
      </c>
      <c r="N1188" s="3">
        <v>26</v>
      </c>
      <c r="O1188" s="3">
        <f>Data[[#This Row],[Total_Price]]*(1-Data[[#This Row],[Discount]]/100)</f>
        <v>545.21719999999993</v>
      </c>
      <c r="P1188" t="s">
        <v>20</v>
      </c>
      <c r="Q1188" t="s">
        <v>66</v>
      </c>
      <c r="R1188">
        <v>3</v>
      </c>
      <c r="S1188">
        <v>0</v>
      </c>
      <c r="T1188" s="2">
        <f>SUMIF(Q:Q,Data[[#This Row],[Order_Status]],O:O)</f>
        <v>3077928.2320000008</v>
      </c>
    </row>
    <row r="1189" spans="1:20" x14ac:dyDescent="0.3">
      <c r="A1189" s="3">
        <v>501188</v>
      </c>
      <c r="B1189" s="3">
        <v>11206</v>
      </c>
      <c r="C1189" s="1">
        <v>46130</v>
      </c>
      <c r="D1189" s="3">
        <v>34</v>
      </c>
      <c r="E1189" t="s">
        <v>26</v>
      </c>
      <c r="F1189" t="s">
        <v>73</v>
      </c>
      <c r="G1189" t="s">
        <v>229</v>
      </c>
      <c r="H1189" t="s">
        <v>48</v>
      </c>
      <c r="I1189" t="s">
        <v>124</v>
      </c>
      <c r="J1189" t="s">
        <v>187</v>
      </c>
      <c r="K1189">
        <v>1</v>
      </c>
      <c r="L1189" s="3">
        <v>502.99</v>
      </c>
      <c r="M1189" s="3">
        <f>Data[[#This Row],[Quantity]]*Data[[#This Row],[Unit_Price]]</f>
        <v>502.99</v>
      </c>
      <c r="N1189" s="3">
        <v>7</v>
      </c>
      <c r="O1189" s="3">
        <f>Data[[#This Row],[Total_Price]]*(1-Data[[#This Row],[Discount]]/100)</f>
        <v>467.78069999999997</v>
      </c>
      <c r="P1189" t="s">
        <v>20</v>
      </c>
      <c r="Q1189" t="s">
        <v>21</v>
      </c>
      <c r="R1189">
        <v>4</v>
      </c>
      <c r="S1189">
        <v>2</v>
      </c>
      <c r="T1189" s="2">
        <f>SUMIF(Q:Q,Data[[#This Row],[Order_Status]],O:O)</f>
        <v>40477276.296199858</v>
      </c>
    </row>
    <row r="1190" spans="1:20" x14ac:dyDescent="0.3">
      <c r="A1190" s="3">
        <v>501189</v>
      </c>
      <c r="B1190" s="3">
        <v>10804</v>
      </c>
      <c r="C1190" s="1">
        <v>45711</v>
      </c>
      <c r="D1190" s="3">
        <v>29</v>
      </c>
      <c r="E1190" t="s">
        <v>15</v>
      </c>
      <c r="F1190" t="s">
        <v>110</v>
      </c>
      <c r="G1190" t="s">
        <v>229</v>
      </c>
      <c r="H1190" t="s">
        <v>17</v>
      </c>
      <c r="I1190" t="s">
        <v>18</v>
      </c>
      <c r="J1190" t="s">
        <v>100</v>
      </c>
      <c r="K1190">
        <v>2</v>
      </c>
      <c r="L1190" s="3">
        <v>41.5</v>
      </c>
      <c r="M1190" s="3">
        <f>Data[[#This Row],[Quantity]]*Data[[#This Row],[Unit_Price]]</f>
        <v>83</v>
      </c>
      <c r="N1190" s="3">
        <v>24</v>
      </c>
      <c r="O1190" s="3">
        <f>Data[[#This Row],[Total_Price]]*(1-Data[[#This Row],[Discount]]/100)</f>
        <v>63.08</v>
      </c>
      <c r="P1190" t="s">
        <v>72</v>
      </c>
      <c r="Q1190" t="s">
        <v>21</v>
      </c>
      <c r="R1190">
        <v>5</v>
      </c>
      <c r="S1190">
        <v>3</v>
      </c>
      <c r="T1190" s="2">
        <f>SUMIF(Q:Q,Data[[#This Row],[Order_Status]],O:O)</f>
        <v>40477276.296199858</v>
      </c>
    </row>
    <row r="1191" spans="1:20" x14ac:dyDescent="0.3">
      <c r="A1191" s="3">
        <v>501190</v>
      </c>
      <c r="B1191" s="3">
        <v>10571</v>
      </c>
      <c r="C1191" s="1">
        <v>45842</v>
      </c>
      <c r="D1191" s="3">
        <v>34</v>
      </c>
      <c r="E1191" t="s">
        <v>15</v>
      </c>
      <c r="F1191" t="s">
        <v>105</v>
      </c>
      <c r="G1191" t="s">
        <v>243</v>
      </c>
      <c r="H1191" t="s">
        <v>83</v>
      </c>
      <c r="I1191" t="s">
        <v>70</v>
      </c>
      <c r="J1191" t="s">
        <v>184</v>
      </c>
      <c r="K1191">
        <v>1</v>
      </c>
      <c r="L1191" s="3">
        <v>392.23</v>
      </c>
      <c r="M1191" s="3">
        <f>Data[[#This Row],[Quantity]]*Data[[#This Row],[Unit_Price]]</f>
        <v>392.23</v>
      </c>
      <c r="N1191" s="3">
        <v>13</v>
      </c>
      <c r="O1191" s="3">
        <f>Data[[#This Row],[Total_Price]]*(1-Data[[#This Row],[Discount]]/100)</f>
        <v>341.24010000000004</v>
      </c>
      <c r="P1191" t="s">
        <v>33</v>
      </c>
      <c r="Q1191" t="s">
        <v>21</v>
      </c>
      <c r="R1191">
        <v>5</v>
      </c>
      <c r="S1191">
        <v>3</v>
      </c>
      <c r="T1191" s="2">
        <f>SUMIF(Q:Q,Data[[#This Row],[Order_Status]],O:O)</f>
        <v>40477276.296199858</v>
      </c>
    </row>
    <row r="1192" spans="1:20" x14ac:dyDescent="0.3">
      <c r="A1192" s="3">
        <v>501191</v>
      </c>
      <c r="B1192" s="3">
        <v>10746</v>
      </c>
      <c r="C1192" s="1">
        <v>45923</v>
      </c>
      <c r="D1192" s="3">
        <v>26</v>
      </c>
      <c r="E1192" t="s">
        <v>15</v>
      </c>
      <c r="F1192" t="s">
        <v>55</v>
      </c>
      <c r="G1192" t="s">
        <v>246</v>
      </c>
      <c r="H1192" t="s">
        <v>48</v>
      </c>
      <c r="I1192" t="s">
        <v>49</v>
      </c>
      <c r="J1192" t="s">
        <v>50</v>
      </c>
      <c r="K1192">
        <v>1</v>
      </c>
      <c r="L1192" s="3">
        <v>481.96</v>
      </c>
      <c r="M1192" s="3">
        <f>Data[[#This Row],[Quantity]]*Data[[#This Row],[Unit_Price]]</f>
        <v>481.96</v>
      </c>
      <c r="N1192" s="3">
        <v>25</v>
      </c>
      <c r="O1192" s="3">
        <f>Data[[#This Row],[Total_Price]]*(1-Data[[#This Row],[Discount]]/100)</f>
        <v>361.46999999999997</v>
      </c>
      <c r="P1192" t="s">
        <v>33</v>
      </c>
      <c r="Q1192" t="s">
        <v>21</v>
      </c>
      <c r="R1192">
        <v>4</v>
      </c>
      <c r="S1192">
        <v>4</v>
      </c>
      <c r="T1192" s="2">
        <f>SUMIF(Q:Q,Data[[#This Row],[Order_Status]],O:O)</f>
        <v>40477276.296199858</v>
      </c>
    </row>
    <row r="1193" spans="1:20" x14ac:dyDescent="0.3">
      <c r="A1193" s="3">
        <v>501192</v>
      </c>
      <c r="B1193" s="3">
        <v>10992</v>
      </c>
      <c r="C1193" s="1">
        <v>45691</v>
      </c>
      <c r="D1193" s="3">
        <v>15</v>
      </c>
      <c r="E1193" t="s">
        <v>26</v>
      </c>
      <c r="F1193" t="s">
        <v>73</v>
      </c>
      <c r="G1193" t="s">
        <v>229</v>
      </c>
      <c r="H1193" t="s">
        <v>48</v>
      </c>
      <c r="I1193" t="s">
        <v>124</v>
      </c>
      <c r="J1193" t="s">
        <v>187</v>
      </c>
      <c r="K1193">
        <v>1</v>
      </c>
      <c r="L1193" s="3">
        <v>516.48</v>
      </c>
      <c r="M1193" s="3">
        <f>Data[[#This Row],[Quantity]]*Data[[#This Row],[Unit_Price]]</f>
        <v>516.48</v>
      </c>
      <c r="N1193" s="3">
        <v>23</v>
      </c>
      <c r="O1193" s="3">
        <f>Data[[#This Row],[Total_Price]]*(1-Data[[#This Row],[Discount]]/100)</f>
        <v>397.68960000000004</v>
      </c>
      <c r="P1193" t="s">
        <v>20</v>
      </c>
      <c r="Q1193" t="s">
        <v>21</v>
      </c>
      <c r="R1193">
        <v>4</v>
      </c>
      <c r="S1193">
        <v>5</v>
      </c>
      <c r="T1193" s="2">
        <f>SUMIF(Q:Q,Data[[#This Row],[Order_Status]],O:O)</f>
        <v>40477276.296199858</v>
      </c>
    </row>
    <row r="1194" spans="1:20" x14ac:dyDescent="0.3">
      <c r="A1194" s="3">
        <v>501193</v>
      </c>
      <c r="B1194" s="3">
        <v>10023</v>
      </c>
      <c r="C1194" s="1">
        <v>45819</v>
      </c>
      <c r="D1194" s="3">
        <v>35</v>
      </c>
      <c r="E1194" t="s">
        <v>26</v>
      </c>
      <c r="F1194" t="s">
        <v>22</v>
      </c>
      <c r="G1194" t="s">
        <v>238</v>
      </c>
      <c r="H1194" t="s">
        <v>23</v>
      </c>
      <c r="I1194" t="s">
        <v>24</v>
      </c>
      <c r="J1194" t="s">
        <v>25</v>
      </c>
      <c r="K1194">
        <v>2</v>
      </c>
      <c r="L1194" s="3">
        <v>1728.01</v>
      </c>
      <c r="M1194" s="3">
        <f>Data[[#This Row],[Quantity]]*Data[[#This Row],[Unit_Price]]</f>
        <v>3456.02</v>
      </c>
      <c r="N1194" s="3">
        <v>20</v>
      </c>
      <c r="O1194" s="3">
        <f>Data[[#This Row],[Total_Price]]*(1-Data[[#This Row],[Discount]]/100)</f>
        <v>2764.8160000000003</v>
      </c>
      <c r="P1194" t="s">
        <v>81</v>
      </c>
      <c r="Q1194" t="s">
        <v>21</v>
      </c>
      <c r="R1194">
        <v>4</v>
      </c>
      <c r="S1194">
        <v>2</v>
      </c>
      <c r="T1194" s="2">
        <f>SUMIF(Q:Q,Data[[#This Row],[Order_Status]],O:O)</f>
        <v>40477276.296199858</v>
      </c>
    </row>
    <row r="1195" spans="1:20" x14ac:dyDescent="0.3">
      <c r="A1195" s="3">
        <v>501194</v>
      </c>
      <c r="B1195" s="3">
        <v>10317</v>
      </c>
      <c r="C1195" s="1">
        <v>45764</v>
      </c>
      <c r="D1195" s="3">
        <v>42</v>
      </c>
      <c r="E1195" t="s">
        <v>15</v>
      </c>
      <c r="F1195" t="s">
        <v>73</v>
      </c>
      <c r="G1195" t="s">
        <v>229</v>
      </c>
      <c r="H1195" t="s">
        <v>35</v>
      </c>
      <c r="I1195" t="s">
        <v>112</v>
      </c>
      <c r="J1195" t="s">
        <v>129</v>
      </c>
      <c r="K1195">
        <v>2</v>
      </c>
      <c r="L1195" s="3">
        <v>3444.15</v>
      </c>
      <c r="M1195" s="3">
        <f>Data[[#This Row],[Quantity]]*Data[[#This Row],[Unit_Price]]</f>
        <v>6888.3</v>
      </c>
      <c r="N1195" s="3">
        <v>20</v>
      </c>
      <c r="O1195" s="3">
        <f>Data[[#This Row],[Total_Price]]*(1-Data[[#This Row],[Discount]]/100)</f>
        <v>5510.64</v>
      </c>
      <c r="P1195" t="s">
        <v>33</v>
      </c>
      <c r="Q1195" t="s">
        <v>21</v>
      </c>
      <c r="R1195">
        <v>3</v>
      </c>
      <c r="S1195">
        <v>3</v>
      </c>
      <c r="T1195" s="2">
        <f>SUMIF(Q:Q,Data[[#This Row],[Order_Status]],O:O)</f>
        <v>40477276.296199858</v>
      </c>
    </row>
    <row r="1196" spans="1:20" x14ac:dyDescent="0.3">
      <c r="A1196" s="3">
        <v>501195</v>
      </c>
      <c r="B1196" s="3">
        <v>11014</v>
      </c>
      <c r="C1196" s="1">
        <v>46034</v>
      </c>
      <c r="D1196" s="3">
        <v>26</v>
      </c>
      <c r="E1196" t="s">
        <v>15</v>
      </c>
      <c r="F1196" t="s">
        <v>130</v>
      </c>
      <c r="G1196" t="s">
        <v>228</v>
      </c>
      <c r="H1196" t="s">
        <v>30</v>
      </c>
      <c r="I1196" t="s">
        <v>39</v>
      </c>
      <c r="J1196" t="s">
        <v>108</v>
      </c>
      <c r="K1196">
        <v>1</v>
      </c>
      <c r="L1196" s="3">
        <v>4579.9799999999996</v>
      </c>
      <c r="M1196" s="3">
        <f>Data[[#This Row],[Quantity]]*Data[[#This Row],[Unit_Price]]</f>
        <v>4579.9799999999996</v>
      </c>
      <c r="N1196" s="3">
        <v>27</v>
      </c>
      <c r="O1196" s="3">
        <f>Data[[#This Row],[Total_Price]]*(1-Data[[#This Row],[Discount]]/100)</f>
        <v>3343.3853999999997</v>
      </c>
      <c r="P1196" t="s">
        <v>33</v>
      </c>
      <c r="Q1196" t="s">
        <v>21</v>
      </c>
      <c r="R1196">
        <v>5</v>
      </c>
      <c r="S1196">
        <v>4</v>
      </c>
      <c r="T1196" s="2">
        <f>SUMIF(Q:Q,Data[[#This Row],[Order_Status]],O:O)</f>
        <v>40477276.296199858</v>
      </c>
    </row>
    <row r="1197" spans="1:20" x14ac:dyDescent="0.3">
      <c r="A1197" s="3">
        <v>501196</v>
      </c>
      <c r="B1197" s="3">
        <v>10225</v>
      </c>
      <c r="C1197" s="1">
        <v>46223</v>
      </c>
      <c r="D1197" s="3">
        <v>29</v>
      </c>
      <c r="E1197" t="s">
        <v>26</v>
      </c>
      <c r="F1197" t="s">
        <v>22</v>
      </c>
      <c r="G1197" t="s">
        <v>238</v>
      </c>
      <c r="H1197" t="s">
        <v>23</v>
      </c>
      <c r="I1197" t="s">
        <v>24</v>
      </c>
      <c r="J1197" t="s">
        <v>159</v>
      </c>
      <c r="K1197">
        <v>1</v>
      </c>
      <c r="L1197" s="3">
        <v>2024.42</v>
      </c>
      <c r="M1197" s="3">
        <f>Data[[#This Row],[Quantity]]*Data[[#This Row],[Unit_Price]]</f>
        <v>2024.42</v>
      </c>
      <c r="N1197" s="3">
        <v>24</v>
      </c>
      <c r="O1197" s="3">
        <f>Data[[#This Row],[Total_Price]]*(1-Data[[#This Row],[Discount]]/100)</f>
        <v>1538.5592000000001</v>
      </c>
      <c r="P1197" t="s">
        <v>33</v>
      </c>
      <c r="Q1197" t="s">
        <v>21</v>
      </c>
      <c r="R1197">
        <v>5</v>
      </c>
      <c r="S1197">
        <v>6</v>
      </c>
      <c r="T1197" s="2">
        <f>SUMIF(Q:Q,Data[[#This Row],[Order_Status]],O:O)</f>
        <v>40477276.296199858</v>
      </c>
    </row>
    <row r="1198" spans="1:20" x14ac:dyDescent="0.3">
      <c r="A1198" s="3">
        <v>501197</v>
      </c>
      <c r="B1198" s="3">
        <v>10999</v>
      </c>
      <c r="C1198" s="1">
        <v>45853</v>
      </c>
      <c r="D1198" s="3">
        <v>28</v>
      </c>
      <c r="E1198" t="s">
        <v>26</v>
      </c>
      <c r="F1198" t="s">
        <v>27</v>
      </c>
      <c r="G1198" t="s">
        <v>230</v>
      </c>
      <c r="H1198" t="s">
        <v>23</v>
      </c>
      <c r="I1198" t="s">
        <v>59</v>
      </c>
      <c r="J1198" t="s">
        <v>60</v>
      </c>
      <c r="K1198">
        <v>2</v>
      </c>
      <c r="L1198" s="3">
        <v>2556.6</v>
      </c>
      <c r="M1198" s="3">
        <f>Data[[#This Row],[Quantity]]*Data[[#This Row],[Unit_Price]]</f>
        <v>5113.2</v>
      </c>
      <c r="N1198" s="3">
        <v>14</v>
      </c>
      <c r="O1198" s="3">
        <f>Data[[#This Row],[Total_Price]]*(1-Data[[#This Row],[Discount]]/100)</f>
        <v>4397.3519999999999</v>
      </c>
      <c r="P1198" t="s">
        <v>33</v>
      </c>
      <c r="Q1198" t="s">
        <v>21</v>
      </c>
      <c r="R1198">
        <v>3</v>
      </c>
      <c r="S1198">
        <v>6</v>
      </c>
      <c r="T1198" s="2">
        <f>SUMIF(Q:Q,Data[[#This Row],[Order_Status]],O:O)</f>
        <v>40477276.296199858</v>
      </c>
    </row>
    <row r="1199" spans="1:20" x14ac:dyDescent="0.3">
      <c r="A1199" s="3">
        <v>501198</v>
      </c>
      <c r="B1199" s="3">
        <v>11190</v>
      </c>
      <c r="C1199" s="1">
        <v>46103</v>
      </c>
      <c r="D1199" s="3">
        <v>23</v>
      </c>
      <c r="E1199" t="s">
        <v>26</v>
      </c>
      <c r="F1199" t="s">
        <v>69</v>
      </c>
      <c r="G1199" t="s">
        <v>228</v>
      </c>
      <c r="H1199" t="s">
        <v>30</v>
      </c>
      <c r="I1199" t="s">
        <v>76</v>
      </c>
      <c r="J1199" t="s">
        <v>77</v>
      </c>
      <c r="K1199">
        <v>1</v>
      </c>
      <c r="L1199" s="3">
        <v>56027.23</v>
      </c>
      <c r="M1199" s="3">
        <f>Data[[#This Row],[Quantity]]*Data[[#This Row],[Unit_Price]]</f>
        <v>56027.23</v>
      </c>
      <c r="N1199" s="3">
        <v>23</v>
      </c>
      <c r="O1199" s="3">
        <f>Data[[#This Row],[Total_Price]]*(1-Data[[#This Row],[Discount]]/100)</f>
        <v>43140.967100000002</v>
      </c>
      <c r="P1199" t="s">
        <v>72</v>
      </c>
      <c r="Q1199" t="s">
        <v>21</v>
      </c>
      <c r="R1199">
        <v>4</v>
      </c>
      <c r="S1199">
        <v>3</v>
      </c>
      <c r="T1199" s="2">
        <f>SUMIF(Q:Q,Data[[#This Row],[Order_Status]],O:O)</f>
        <v>40477276.296199858</v>
      </c>
    </row>
    <row r="1200" spans="1:20" x14ac:dyDescent="0.3">
      <c r="A1200" s="3">
        <v>501199</v>
      </c>
      <c r="B1200" s="3">
        <v>11076</v>
      </c>
      <c r="C1200" s="1">
        <v>46150</v>
      </c>
      <c r="D1200" s="3">
        <v>29</v>
      </c>
      <c r="E1200" t="s">
        <v>26</v>
      </c>
      <c r="F1200" t="s">
        <v>67</v>
      </c>
      <c r="G1200" t="s">
        <v>235</v>
      </c>
      <c r="H1200" t="s">
        <v>17</v>
      </c>
      <c r="I1200" t="s">
        <v>18</v>
      </c>
      <c r="J1200" t="s">
        <v>179</v>
      </c>
      <c r="K1200">
        <v>1</v>
      </c>
      <c r="L1200" s="3">
        <v>52</v>
      </c>
      <c r="M1200" s="3">
        <f>Data[[#This Row],[Quantity]]*Data[[#This Row],[Unit_Price]]</f>
        <v>52</v>
      </c>
      <c r="N1200" s="3">
        <v>19</v>
      </c>
      <c r="O1200" s="3">
        <f>Data[[#This Row],[Total_Price]]*(1-Data[[#This Row],[Discount]]/100)</f>
        <v>42.120000000000005</v>
      </c>
      <c r="P1200" t="s">
        <v>72</v>
      </c>
      <c r="Q1200" t="s">
        <v>21</v>
      </c>
      <c r="R1200">
        <v>3</v>
      </c>
      <c r="S1200">
        <v>6</v>
      </c>
      <c r="T1200" s="2">
        <f>SUMIF(Q:Q,Data[[#This Row],[Order_Status]],O:O)</f>
        <v>40477276.296199858</v>
      </c>
    </row>
    <row r="1201" spans="1:20" x14ac:dyDescent="0.3">
      <c r="A1201" s="3">
        <v>501200</v>
      </c>
      <c r="B1201" s="3">
        <v>10203</v>
      </c>
      <c r="C1201" s="1">
        <v>45897</v>
      </c>
      <c r="D1201" s="3">
        <v>46</v>
      </c>
      <c r="E1201" t="s">
        <v>15</v>
      </c>
      <c r="F1201" t="s">
        <v>38</v>
      </c>
      <c r="G1201" t="s">
        <v>236</v>
      </c>
      <c r="H1201" t="s">
        <v>30</v>
      </c>
      <c r="I1201" t="s">
        <v>31</v>
      </c>
      <c r="J1201" t="s">
        <v>94</v>
      </c>
      <c r="K1201">
        <v>1</v>
      </c>
      <c r="L1201" s="3">
        <v>40377.980000000003</v>
      </c>
      <c r="M1201" s="3">
        <f>Data[[#This Row],[Quantity]]*Data[[#This Row],[Unit_Price]]</f>
        <v>40377.980000000003</v>
      </c>
      <c r="N1201" s="3">
        <v>26</v>
      </c>
      <c r="O1201" s="3">
        <f>Data[[#This Row],[Total_Price]]*(1-Data[[#This Row],[Discount]]/100)</f>
        <v>29879.7052</v>
      </c>
      <c r="P1201" t="s">
        <v>20</v>
      </c>
      <c r="Q1201" t="s">
        <v>21</v>
      </c>
      <c r="R1201">
        <v>5</v>
      </c>
      <c r="S1201">
        <v>3</v>
      </c>
      <c r="T1201" s="2">
        <f>SUMIF(Q:Q,Data[[#This Row],[Order_Status]],O:O)</f>
        <v>40477276.296199858</v>
      </c>
    </row>
    <row r="1202" spans="1:20" x14ac:dyDescent="0.3">
      <c r="A1202" s="3">
        <v>501201</v>
      </c>
      <c r="B1202" s="3">
        <v>10613</v>
      </c>
      <c r="C1202" s="1">
        <v>45819</v>
      </c>
      <c r="D1202" s="3">
        <v>37</v>
      </c>
      <c r="E1202" t="s">
        <v>15</v>
      </c>
      <c r="F1202" t="s">
        <v>45</v>
      </c>
      <c r="G1202" t="s">
        <v>243</v>
      </c>
      <c r="H1202" t="s">
        <v>83</v>
      </c>
      <c r="I1202" t="s">
        <v>162</v>
      </c>
      <c r="J1202" t="s">
        <v>197</v>
      </c>
      <c r="K1202">
        <v>1</v>
      </c>
      <c r="L1202" s="3">
        <v>307.11</v>
      </c>
      <c r="M1202" s="3">
        <f>Data[[#This Row],[Quantity]]*Data[[#This Row],[Unit_Price]]</f>
        <v>307.11</v>
      </c>
      <c r="N1202" s="3">
        <v>25</v>
      </c>
      <c r="O1202" s="3">
        <f>Data[[#This Row],[Total_Price]]*(1-Data[[#This Row],[Discount]]/100)</f>
        <v>230.33250000000001</v>
      </c>
      <c r="P1202" t="s">
        <v>51</v>
      </c>
      <c r="Q1202" t="s">
        <v>21</v>
      </c>
      <c r="R1202">
        <v>5</v>
      </c>
      <c r="S1202">
        <v>3</v>
      </c>
      <c r="T1202" s="2">
        <f>SUMIF(Q:Q,Data[[#This Row],[Order_Status]],O:O)</f>
        <v>40477276.296199858</v>
      </c>
    </row>
    <row r="1203" spans="1:20" x14ac:dyDescent="0.3">
      <c r="A1203" s="3">
        <v>501202</v>
      </c>
      <c r="B1203" s="3">
        <v>10466</v>
      </c>
      <c r="C1203" s="1">
        <v>45734</v>
      </c>
      <c r="D1203" s="3">
        <v>32</v>
      </c>
      <c r="E1203" t="s">
        <v>15</v>
      </c>
      <c r="F1203" t="s">
        <v>38</v>
      </c>
      <c r="G1203" t="s">
        <v>236</v>
      </c>
      <c r="H1203" t="s">
        <v>23</v>
      </c>
      <c r="I1203" t="s">
        <v>59</v>
      </c>
      <c r="J1203" t="s">
        <v>95</v>
      </c>
      <c r="K1203">
        <v>1</v>
      </c>
      <c r="L1203" s="3">
        <v>1311.11</v>
      </c>
      <c r="M1203" s="3">
        <f>Data[[#This Row],[Quantity]]*Data[[#This Row],[Unit_Price]]</f>
        <v>1311.11</v>
      </c>
      <c r="N1203" s="3">
        <v>9</v>
      </c>
      <c r="O1203" s="3">
        <f>Data[[#This Row],[Total_Price]]*(1-Data[[#This Row],[Discount]]/100)</f>
        <v>1193.1100999999999</v>
      </c>
      <c r="P1203" t="s">
        <v>51</v>
      </c>
      <c r="Q1203" t="s">
        <v>21</v>
      </c>
      <c r="R1203">
        <v>5</v>
      </c>
      <c r="S1203">
        <v>7</v>
      </c>
      <c r="T1203" s="2">
        <f>SUMIF(Q:Q,Data[[#This Row],[Order_Status]],O:O)</f>
        <v>40477276.296199858</v>
      </c>
    </row>
    <row r="1204" spans="1:20" x14ac:dyDescent="0.3">
      <c r="A1204" s="3">
        <v>501203</v>
      </c>
      <c r="B1204" s="3">
        <v>11275</v>
      </c>
      <c r="C1204" s="1">
        <v>45996</v>
      </c>
      <c r="D1204" s="3">
        <v>47</v>
      </c>
      <c r="E1204" t="s">
        <v>26</v>
      </c>
      <c r="F1204" t="s">
        <v>45</v>
      </c>
      <c r="G1204" t="s">
        <v>243</v>
      </c>
      <c r="H1204" t="s">
        <v>83</v>
      </c>
      <c r="I1204" t="s">
        <v>70</v>
      </c>
      <c r="J1204" t="s">
        <v>91</v>
      </c>
      <c r="K1204">
        <v>1</v>
      </c>
      <c r="L1204" s="3">
        <v>526.77</v>
      </c>
      <c r="M1204" s="3">
        <f>Data[[#This Row],[Quantity]]*Data[[#This Row],[Unit_Price]]</f>
        <v>526.77</v>
      </c>
      <c r="N1204" s="3">
        <v>14</v>
      </c>
      <c r="O1204" s="3">
        <f>Data[[#This Row],[Total_Price]]*(1-Data[[#This Row],[Discount]]/100)</f>
        <v>453.0222</v>
      </c>
      <c r="P1204" t="s">
        <v>51</v>
      </c>
      <c r="Q1204" t="s">
        <v>21</v>
      </c>
      <c r="R1204">
        <v>4</v>
      </c>
      <c r="S1204">
        <v>3</v>
      </c>
      <c r="T1204" s="2">
        <f>SUMIF(Q:Q,Data[[#This Row],[Order_Status]],O:O)</f>
        <v>40477276.296199858</v>
      </c>
    </row>
    <row r="1205" spans="1:20" x14ac:dyDescent="0.3">
      <c r="A1205" s="3">
        <v>501204</v>
      </c>
      <c r="B1205" s="3">
        <v>11094</v>
      </c>
      <c r="C1205" s="1">
        <v>46200</v>
      </c>
      <c r="D1205" s="3">
        <v>35</v>
      </c>
      <c r="E1205" t="s">
        <v>26</v>
      </c>
      <c r="F1205" t="s">
        <v>34</v>
      </c>
      <c r="G1205" t="s">
        <v>243</v>
      </c>
      <c r="H1205" t="s">
        <v>30</v>
      </c>
      <c r="I1205" t="s">
        <v>76</v>
      </c>
      <c r="J1205" t="s">
        <v>77</v>
      </c>
      <c r="K1205">
        <v>4</v>
      </c>
      <c r="L1205" s="3">
        <v>58531.16</v>
      </c>
      <c r="M1205" s="3">
        <f>Data[[#This Row],[Quantity]]*Data[[#This Row],[Unit_Price]]</f>
        <v>234124.64</v>
      </c>
      <c r="N1205" s="3">
        <v>20</v>
      </c>
      <c r="O1205" s="3">
        <f>Data[[#This Row],[Total_Price]]*(1-Data[[#This Row],[Discount]]/100)</f>
        <v>187299.71200000003</v>
      </c>
      <c r="P1205" t="s">
        <v>33</v>
      </c>
      <c r="Q1205" t="s">
        <v>44</v>
      </c>
      <c r="R1205">
        <v>1</v>
      </c>
      <c r="S1205">
        <v>2</v>
      </c>
      <c r="T1205" s="2">
        <f>SUMIF(Q:Q,Data[[#This Row],[Order_Status]],O:O)</f>
        <v>1813400.6490999996</v>
      </c>
    </row>
    <row r="1206" spans="1:20" x14ac:dyDescent="0.3">
      <c r="A1206" s="3">
        <v>501205</v>
      </c>
      <c r="B1206" s="3">
        <v>10542</v>
      </c>
      <c r="C1206" s="1">
        <v>45814</v>
      </c>
      <c r="D1206" s="3">
        <v>22</v>
      </c>
      <c r="E1206" t="s">
        <v>26</v>
      </c>
      <c r="F1206" t="s">
        <v>57</v>
      </c>
      <c r="G1206" t="s">
        <v>233</v>
      </c>
      <c r="H1206" t="s">
        <v>23</v>
      </c>
      <c r="I1206" t="s">
        <v>70</v>
      </c>
      <c r="J1206" t="s">
        <v>71</v>
      </c>
      <c r="K1206">
        <v>1</v>
      </c>
      <c r="L1206" s="3">
        <v>1439.23</v>
      </c>
      <c r="M1206" s="3">
        <f>Data[[#This Row],[Quantity]]*Data[[#This Row],[Unit_Price]]</f>
        <v>1439.23</v>
      </c>
      <c r="N1206" s="3">
        <v>28</v>
      </c>
      <c r="O1206" s="3">
        <f>Data[[#This Row],[Total_Price]]*(1-Data[[#This Row],[Discount]]/100)</f>
        <v>1036.2456</v>
      </c>
      <c r="P1206" t="s">
        <v>20</v>
      </c>
      <c r="Q1206" t="s">
        <v>21</v>
      </c>
      <c r="R1206">
        <v>5</v>
      </c>
      <c r="S1206">
        <v>5</v>
      </c>
      <c r="T1206" s="2">
        <f>SUMIF(Q:Q,Data[[#This Row],[Order_Status]],O:O)</f>
        <v>40477276.296199858</v>
      </c>
    </row>
    <row r="1207" spans="1:20" x14ac:dyDescent="0.3">
      <c r="A1207" s="3">
        <v>501206</v>
      </c>
      <c r="B1207" s="3">
        <v>10316</v>
      </c>
      <c r="C1207" s="1">
        <v>46050</v>
      </c>
      <c r="D1207" s="3">
        <v>34</v>
      </c>
      <c r="E1207" t="s">
        <v>26</v>
      </c>
      <c r="F1207" t="s">
        <v>73</v>
      </c>
      <c r="G1207" t="s">
        <v>229</v>
      </c>
      <c r="H1207" t="s">
        <v>85</v>
      </c>
      <c r="I1207" t="s">
        <v>86</v>
      </c>
      <c r="J1207" t="s">
        <v>154</v>
      </c>
      <c r="K1207">
        <v>1</v>
      </c>
      <c r="L1207" s="3">
        <v>587.66</v>
      </c>
      <c r="M1207" s="3">
        <f>Data[[#This Row],[Quantity]]*Data[[#This Row],[Unit_Price]]</f>
        <v>587.66</v>
      </c>
      <c r="N1207" s="3">
        <v>20</v>
      </c>
      <c r="O1207" s="3">
        <f>Data[[#This Row],[Total_Price]]*(1-Data[[#This Row],[Discount]]/100)</f>
        <v>470.12799999999999</v>
      </c>
      <c r="P1207" t="s">
        <v>72</v>
      </c>
      <c r="Q1207" t="s">
        <v>21</v>
      </c>
      <c r="R1207">
        <v>5</v>
      </c>
      <c r="S1207">
        <v>5</v>
      </c>
      <c r="T1207" s="2">
        <f>SUMIF(Q:Q,Data[[#This Row],[Order_Status]],O:O)</f>
        <v>40477276.296199858</v>
      </c>
    </row>
    <row r="1208" spans="1:20" x14ac:dyDescent="0.3">
      <c r="A1208" s="3">
        <v>501207</v>
      </c>
      <c r="B1208" s="3">
        <v>10908</v>
      </c>
      <c r="C1208" s="1">
        <v>45962</v>
      </c>
      <c r="D1208" s="3">
        <v>42</v>
      </c>
      <c r="E1208" t="s">
        <v>26</v>
      </c>
      <c r="F1208" t="s">
        <v>61</v>
      </c>
      <c r="G1208" t="s">
        <v>239</v>
      </c>
      <c r="H1208" t="s">
        <v>23</v>
      </c>
      <c r="I1208" t="s">
        <v>24</v>
      </c>
      <c r="J1208" t="s">
        <v>173</v>
      </c>
      <c r="K1208">
        <v>1</v>
      </c>
      <c r="L1208" s="3">
        <v>2178.23</v>
      </c>
      <c r="M1208" s="3">
        <f>Data[[#This Row],[Quantity]]*Data[[#This Row],[Unit_Price]]</f>
        <v>2178.23</v>
      </c>
      <c r="N1208" s="3">
        <v>26</v>
      </c>
      <c r="O1208" s="3">
        <f>Data[[#This Row],[Total_Price]]*(1-Data[[#This Row],[Discount]]/100)</f>
        <v>1611.8902</v>
      </c>
      <c r="P1208" t="s">
        <v>33</v>
      </c>
      <c r="Q1208" t="s">
        <v>21</v>
      </c>
      <c r="R1208">
        <v>3</v>
      </c>
      <c r="S1208">
        <v>2</v>
      </c>
      <c r="T1208" s="2">
        <f>SUMIF(Q:Q,Data[[#This Row],[Order_Status]],O:O)</f>
        <v>40477276.296199858</v>
      </c>
    </row>
    <row r="1209" spans="1:20" x14ac:dyDescent="0.3">
      <c r="A1209" s="3">
        <v>501208</v>
      </c>
      <c r="B1209" s="3">
        <v>11429</v>
      </c>
      <c r="C1209" s="1">
        <v>45961</v>
      </c>
      <c r="D1209" s="3">
        <v>32</v>
      </c>
      <c r="E1209" t="s">
        <v>26</v>
      </c>
      <c r="F1209" t="s">
        <v>42</v>
      </c>
      <c r="G1209" t="s">
        <v>230</v>
      </c>
      <c r="H1209" t="s">
        <v>35</v>
      </c>
      <c r="I1209" t="s">
        <v>53</v>
      </c>
      <c r="J1209" t="s">
        <v>123</v>
      </c>
      <c r="K1209">
        <v>1</v>
      </c>
      <c r="L1209" s="3">
        <v>1238.33</v>
      </c>
      <c r="M1209" s="3">
        <f>Data[[#This Row],[Quantity]]*Data[[#This Row],[Unit_Price]]</f>
        <v>1238.33</v>
      </c>
      <c r="N1209" s="3">
        <v>28</v>
      </c>
      <c r="O1209" s="3">
        <f>Data[[#This Row],[Total_Price]]*(1-Data[[#This Row],[Discount]]/100)</f>
        <v>891.59759999999994</v>
      </c>
      <c r="P1209" t="s">
        <v>33</v>
      </c>
      <c r="Q1209" t="s">
        <v>66</v>
      </c>
      <c r="R1209">
        <v>4</v>
      </c>
      <c r="S1209">
        <v>0</v>
      </c>
      <c r="T1209" s="2">
        <f>SUMIF(Q:Q,Data[[#This Row],[Order_Status]],O:O)</f>
        <v>3077928.2320000008</v>
      </c>
    </row>
    <row r="1210" spans="1:20" x14ac:dyDescent="0.3">
      <c r="A1210" s="3">
        <v>501209</v>
      </c>
      <c r="B1210" s="3">
        <v>10201</v>
      </c>
      <c r="C1210" s="1">
        <v>45941</v>
      </c>
      <c r="D1210" s="3">
        <v>38</v>
      </c>
      <c r="E1210" t="s">
        <v>26</v>
      </c>
      <c r="F1210" t="s">
        <v>67</v>
      </c>
      <c r="G1210" t="s">
        <v>235</v>
      </c>
      <c r="H1210" t="s">
        <v>48</v>
      </c>
      <c r="I1210" t="s">
        <v>98</v>
      </c>
      <c r="J1210" t="s">
        <v>99</v>
      </c>
      <c r="K1210">
        <v>2</v>
      </c>
      <c r="L1210" s="3">
        <v>389.9</v>
      </c>
      <c r="M1210" s="3">
        <f>Data[[#This Row],[Quantity]]*Data[[#This Row],[Unit_Price]]</f>
        <v>779.8</v>
      </c>
      <c r="N1210" s="3">
        <v>3</v>
      </c>
      <c r="O1210" s="3">
        <f>Data[[#This Row],[Total_Price]]*(1-Data[[#This Row],[Discount]]/100)</f>
        <v>756.40599999999995</v>
      </c>
      <c r="P1210" t="s">
        <v>72</v>
      </c>
      <c r="Q1210" t="s">
        <v>21</v>
      </c>
      <c r="R1210">
        <v>3</v>
      </c>
      <c r="S1210">
        <v>3</v>
      </c>
      <c r="T1210" s="2">
        <f>SUMIF(Q:Q,Data[[#This Row],[Order_Status]],O:O)</f>
        <v>40477276.296199858</v>
      </c>
    </row>
    <row r="1211" spans="1:20" x14ac:dyDescent="0.3">
      <c r="A1211" s="3">
        <v>501210</v>
      </c>
      <c r="B1211" s="3">
        <v>10909</v>
      </c>
      <c r="C1211" s="1">
        <v>45673</v>
      </c>
      <c r="D1211" s="3">
        <v>41</v>
      </c>
      <c r="E1211" t="s">
        <v>135</v>
      </c>
      <c r="F1211" t="s">
        <v>57</v>
      </c>
      <c r="G1211" t="s">
        <v>233</v>
      </c>
      <c r="H1211" t="s">
        <v>30</v>
      </c>
      <c r="I1211" t="s">
        <v>46</v>
      </c>
      <c r="J1211" t="s">
        <v>140</v>
      </c>
      <c r="K1211">
        <v>1</v>
      </c>
      <c r="L1211" s="3">
        <v>29281.88</v>
      </c>
      <c r="M1211" s="3">
        <f>Data[[#This Row],[Quantity]]*Data[[#This Row],[Unit_Price]]</f>
        <v>29281.88</v>
      </c>
      <c r="N1211" s="3">
        <v>28</v>
      </c>
      <c r="O1211" s="3">
        <f>Data[[#This Row],[Total_Price]]*(1-Data[[#This Row],[Discount]]/100)</f>
        <v>21082.953600000001</v>
      </c>
      <c r="P1211" t="s">
        <v>33</v>
      </c>
      <c r="Q1211" t="s">
        <v>21</v>
      </c>
      <c r="R1211">
        <v>5</v>
      </c>
      <c r="S1211">
        <v>7</v>
      </c>
      <c r="T1211" s="2">
        <f>SUMIF(Q:Q,Data[[#This Row],[Order_Status]],O:O)</f>
        <v>40477276.296199858</v>
      </c>
    </row>
    <row r="1212" spans="1:20" x14ac:dyDescent="0.3">
      <c r="A1212" s="3">
        <v>501211</v>
      </c>
      <c r="B1212" s="3">
        <v>11038</v>
      </c>
      <c r="C1212" s="1">
        <v>46016</v>
      </c>
      <c r="D1212" s="3">
        <v>18</v>
      </c>
      <c r="E1212" t="s">
        <v>15</v>
      </c>
      <c r="F1212" t="s">
        <v>69</v>
      </c>
      <c r="G1212" t="s">
        <v>228</v>
      </c>
      <c r="H1212" t="s">
        <v>48</v>
      </c>
      <c r="I1212" t="s">
        <v>79</v>
      </c>
      <c r="J1212" t="s">
        <v>80</v>
      </c>
      <c r="K1212">
        <v>1</v>
      </c>
      <c r="L1212" s="3">
        <v>614</v>
      </c>
      <c r="M1212" s="3">
        <f>Data[[#This Row],[Quantity]]*Data[[#This Row],[Unit_Price]]</f>
        <v>614</v>
      </c>
      <c r="N1212" s="3">
        <v>5</v>
      </c>
      <c r="O1212" s="3">
        <f>Data[[#This Row],[Total_Price]]*(1-Data[[#This Row],[Discount]]/100)</f>
        <v>583.29999999999995</v>
      </c>
      <c r="P1212" t="s">
        <v>33</v>
      </c>
      <c r="Q1212" t="s">
        <v>66</v>
      </c>
      <c r="R1212">
        <v>5</v>
      </c>
      <c r="S1212">
        <v>0</v>
      </c>
      <c r="T1212" s="2">
        <f>SUMIF(Q:Q,Data[[#This Row],[Order_Status]],O:O)</f>
        <v>3077928.2320000008</v>
      </c>
    </row>
    <row r="1213" spans="1:20" x14ac:dyDescent="0.3">
      <c r="A1213" s="3">
        <v>501212</v>
      </c>
      <c r="B1213" s="3">
        <v>10018</v>
      </c>
      <c r="C1213" s="1">
        <v>46218</v>
      </c>
      <c r="D1213" s="3">
        <v>37</v>
      </c>
      <c r="E1213" t="s">
        <v>15</v>
      </c>
      <c r="F1213" t="s">
        <v>78</v>
      </c>
      <c r="G1213" t="s">
        <v>242</v>
      </c>
      <c r="H1213" t="s">
        <v>35</v>
      </c>
      <c r="I1213" t="s">
        <v>64</v>
      </c>
      <c r="J1213" t="s">
        <v>156</v>
      </c>
      <c r="K1213">
        <v>1</v>
      </c>
      <c r="L1213" s="3">
        <v>1852.76</v>
      </c>
      <c r="M1213" s="3">
        <f>Data[[#This Row],[Quantity]]*Data[[#This Row],[Unit_Price]]</f>
        <v>1852.76</v>
      </c>
      <c r="N1213" s="3">
        <v>23</v>
      </c>
      <c r="O1213" s="3">
        <f>Data[[#This Row],[Total_Price]]*(1-Data[[#This Row],[Discount]]/100)</f>
        <v>1426.6251999999999</v>
      </c>
      <c r="P1213" t="s">
        <v>51</v>
      </c>
      <c r="Q1213" t="s">
        <v>66</v>
      </c>
      <c r="R1213">
        <v>1</v>
      </c>
      <c r="S1213">
        <v>0</v>
      </c>
      <c r="T1213" s="2">
        <f>SUMIF(Q:Q,Data[[#This Row],[Order_Status]],O:O)</f>
        <v>3077928.2320000008</v>
      </c>
    </row>
    <row r="1214" spans="1:20" x14ac:dyDescent="0.3">
      <c r="A1214" s="3">
        <v>501213</v>
      </c>
      <c r="B1214" s="3">
        <v>10450</v>
      </c>
      <c r="C1214" s="1">
        <v>46140</v>
      </c>
      <c r="D1214" s="3">
        <v>22</v>
      </c>
      <c r="E1214" t="s">
        <v>15</v>
      </c>
      <c r="F1214" t="s">
        <v>105</v>
      </c>
      <c r="G1214" t="s">
        <v>243</v>
      </c>
      <c r="H1214" t="s">
        <v>85</v>
      </c>
      <c r="I1214" t="s">
        <v>86</v>
      </c>
      <c r="J1214" t="s">
        <v>154</v>
      </c>
      <c r="K1214">
        <v>1</v>
      </c>
      <c r="L1214" s="3">
        <v>569.63</v>
      </c>
      <c r="M1214" s="3">
        <f>Data[[#This Row],[Quantity]]*Data[[#This Row],[Unit_Price]]</f>
        <v>569.63</v>
      </c>
      <c r="N1214" s="3">
        <v>10</v>
      </c>
      <c r="O1214" s="3">
        <f>Data[[#This Row],[Total_Price]]*(1-Data[[#This Row],[Discount]]/100)</f>
        <v>512.66700000000003</v>
      </c>
      <c r="P1214" t="s">
        <v>33</v>
      </c>
      <c r="Q1214" t="s">
        <v>21</v>
      </c>
      <c r="R1214">
        <v>5</v>
      </c>
      <c r="S1214">
        <v>5</v>
      </c>
      <c r="T1214" s="2">
        <f>SUMIF(Q:Q,Data[[#This Row],[Order_Status]],O:O)</f>
        <v>40477276.296199858</v>
      </c>
    </row>
    <row r="1215" spans="1:20" x14ac:dyDescent="0.3">
      <c r="A1215" s="3">
        <v>501214</v>
      </c>
      <c r="B1215" s="3">
        <v>11073</v>
      </c>
      <c r="C1215" s="1">
        <v>46110</v>
      </c>
      <c r="D1215" s="3">
        <v>35</v>
      </c>
      <c r="E1215" t="s">
        <v>26</v>
      </c>
      <c r="F1215" t="s">
        <v>22</v>
      </c>
      <c r="G1215" t="s">
        <v>238</v>
      </c>
      <c r="H1215" t="s">
        <v>23</v>
      </c>
      <c r="I1215" t="s">
        <v>28</v>
      </c>
      <c r="J1215" t="s">
        <v>43</v>
      </c>
      <c r="K1215">
        <v>1</v>
      </c>
      <c r="L1215" s="3">
        <v>5031.08</v>
      </c>
      <c r="M1215" s="3">
        <f>Data[[#This Row],[Quantity]]*Data[[#This Row],[Unit_Price]]</f>
        <v>5031.08</v>
      </c>
      <c r="N1215" s="3">
        <v>10</v>
      </c>
      <c r="O1215" s="3">
        <f>Data[[#This Row],[Total_Price]]*(1-Data[[#This Row],[Discount]]/100)</f>
        <v>4527.9719999999998</v>
      </c>
      <c r="P1215" t="s">
        <v>20</v>
      </c>
      <c r="Q1215" t="s">
        <v>21</v>
      </c>
      <c r="R1215">
        <v>5</v>
      </c>
      <c r="S1215">
        <v>1</v>
      </c>
      <c r="T1215" s="2">
        <f>SUMIF(Q:Q,Data[[#This Row],[Order_Status]],O:O)</f>
        <v>40477276.296199858</v>
      </c>
    </row>
    <row r="1216" spans="1:20" x14ac:dyDescent="0.3">
      <c r="A1216" s="3">
        <v>501215</v>
      </c>
      <c r="B1216" s="3">
        <v>11236</v>
      </c>
      <c r="C1216" s="1">
        <v>45892</v>
      </c>
      <c r="D1216" s="3">
        <v>52</v>
      </c>
      <c r="E1216" t="s">
        <v>26</v>
      </c>
      <c r="F1216" t="s">
        <v>38</v>
      </c>
      <c r="G1216" t="s">
        <v>236</v>
      </c>
      <c r="H1216" t="s">
        <v>35</v>
      </c>
      <c r="I1216" t="s">
        <v>64</v>
      </c>
      <c r="J1216" t="s">
        <v>156</v>
      </c>
      <c r="K1216">
        <v>3</v>
      </c>
      <c r="L1216" s="3">
        <v>1867.57</v>
      </c>
      <c r="M1216" s="3">
        <f>Data[[#This Row],[Quantity]]*Data[[#This Row],[Unit_Price]]</f>
        <v>5602.71</v>
      </c>
      <c r="N1216" s="3">
        <v>27</v>
      </c>
      <c r="O1216" s="3">
        <f>Data[[#This Row],[Total_Price]]*(1-Data[[#This Row],[Discount]]/100)</f>
        <v>4089.9782999999998</v>
      </c>
      <c r="P1216" t="s">
        <v>33</v>
      </c>
      <c r="Q1216" t="s">
        <v>21</v>
      </c>
      <c r="R1216">
        <v>4</v>
      </c>
      <c r="S1216">
        <v>3</v>
      </c>
      <c r="T1216" s="2">
        <f>SUMIF(Q:Q,Data[[#This Row],[Order_Status]],O:O)</f>
        <v>40477276.296199858</v>
      </c>
    </row>
    <row r="1217" spans="1:20" x14ac:dyDescent="0.3">
      <c r="A1217" s="3">
        <v>501216</v>
      </c>
      <c r="B1217" s="3">
        <v>10857</v>
      </c>
      <c r="C1217" s="1">
        <v>45834</v>
      </c>
      <c r="D1217" s="3">
        <v>25</v>
      </c>
      <c r="E1217" t="s">
        <v>26</v>
      </c>
      <c r="F1217" t="s">
        <v>45</v>
      </c>
      <c r="G1217" t="s">
        <v>243</v>
      </c>
      <c r="H1217" t="s">
        <v>85</v>
      </c>
      <c r="I1217" t="s">
        <v>166</v>
      </c>
      <c r="J1217" t="s">
        <v>189</v>
      </c>
      <c r="K1217">
        <v>1</v>
      </c>
      <c r="L1217" s="3">
        <v>521.6</v>
      </c>
      <c r="M1217" s="3">
        <f>Data[[#This Row],[Quantity]]*Data[[#This Row],[Unit_Price]]</f>
        <v>521.6</v>
      </c>
      <c r="N1217" s="3">
        <v>26</v>
      </c>
      <c r="O1217" s="3">
        <f>Data[[#This Row],[Total_Price]]*(1-Data[[#This Row],[Discount]]/100)</f>
        <v>385.98400000000004</v>
      </c>
      <c r="P1217" t="s">
        <v>20</v>
      </c>
      <c r="Q1217" t="s">
        <v>21</v>
      </c>
      <c r="R1217">
        <v>2</v>
      </c>
      <c r="S1217">
        <v>6</v>
      </c>
      <c r="T1217" s="2">
        <f>SUMIF(Q:Q,Data[[#This Row],[Order_Status]],O:O)</f>
        <v>40477276.296199858</v>
      </c>
    </row>
    <row r="1218" spans="1:20" x14ac:dyDescent="0.3">
      <c r="A1218" s="3">
        <v>501217</v>
      </c>
      <c r="B1218" s="3">
        <v>10096</v>
      </c>
      <c r="C1218" s="1">
        <v>46009</v>
      </c>
      <c r="D1218" s="3">
        <v>18</v>
      </c>
      <c r="E1218" t="s">
        <v>15</v>
      </c>
      <c r="F1218" t="s">
        <v>34</v>
      </c>
      <c r="G1218" t="s">
        <v>243</v>
      </c>
      <c r="H1218" t="s">
        <v>30</v>
      </c>
      <c r="I1218" t="s">
        <v>76</v>
      </c>
      <c r="J1218" t="s">
        <v>164</v>
      </c>
      <c r="K1218">
        <v>1</v>
      </c>
      <c r="L1218" s="3">
        <v>64604.92</v>
      </c>
      <c r="M1218" s="3">
        <f>Data[[#This Row],[Quantity]]*Data[[#This Row],[Unit_Price]]</f>
        <v>64604.92</v>
      </c>
      <c r="N1218" s="3">
        <v>30</v>
      </c>
      <c r="O1218" s="3">
        <f>Data[[#This Row],[Total_Price]]*(1-Data[[#This Row],[Discount]]/100)</f>
        <v>45223.443999999996</v>
      </c>
      <c r="P1218" t="s">
        <v>41</v>
      </c>
      <c r="Q1218" t="s">
        <v>21</v>
      </c>
      <c r="R1218">
        <v>5</v>
      </c>
      <c r="S1218">
        <v>2</v>
      </c>
      <c r="T1218" s="2">
        <f>SUMIF(Q:Q,Data[[#This Row],[Order_Status]],O:O)</f>
        <v>40477276.296199858</v>
      </c>
    </row>
    <row r="1219" spans="1:20" x14ac:dyDescent="0.3">
      <c r="A1219" s="3">
        <v>501218</v>
      </c>
      <c r="B1219" s="3">
        <v>11264</v>
      </c>
      <c r="C1219" s="1">
        <v>45994</v>
      </c>
      <c r="D1219" s="3">
        <v>24</v>
      </c>
      <c r="E1219" t="s">
        <v>26</v>
      </c>
      <c r="F1219" t="s">
        <v>67</v>
      </c>
      <c r="G1219" t="s">
        <v>235</v>
      </c>
      <c r="H1219" t="s">
        <v>23</v>
      </c>
      <c r="I1219" t="s">
        <v>70</v>
      </c>
      <c r="J1219" t="s">
        <v>165</v>
      </c>
      <c r="K1219">
        <v>4</v>
      </c>
      <c r="L1219" s="3">
        <v>2350.9299999999998</v>
      </c>
      <c r="M1219" s="3">
        <f>Data[[#This Row],[Quantity]]*Data[[#This Row],[Unit_Price]]</f>
        <v>9403.7199999999993</v>
      </c>
      <c r="N1219" s="3">
        <v>10</v>
      </c>
      <c r="O1219" s="3">
        <f>Data[[#This Row],[Total_Price]]*(1-Data[[#This Row],[Discount]]/100)</f>
        <v>8463.348</v>
      </c>
      <c r="P1219" t="s">
        <v>33</v>
      </c>
      <c r="Q1219" t="s">
        <v>21</v>
      </c>
      <c r="R1219">
        <v>4</v>
      </c>
      <c r="S1219">
        <v>2</v>
      </c>
      <c r="T1219" s="2">
        <f>SUMIF(Q:Q,Data[[#This Row],[Order_Status]],O:O)</f>
        <v>40477276.296199858</v>
      </c>
    </row>
    <row r="1220" spans="1:20" x14ac:dyDescent="0.3">
      <c r="A1220" s="3">
        <v>501219</v>
      </c>
      <c r="B1220" s="3">
        <v>10342</v>
      </c>
      <c r="C1220" s="1">
        <v>45873</v>
      </c>
      <c r="D1220" s="3">
        <v>37</v>
      </c>
      <c r="E1220" t="s">
        <v>15</v>
      </c>
      <c r="F1220" t="s">
        <v>88</v>
      </c>
      <c r="G1220" t="s">
        <v>241</v>
      </c>
      <c r="H1220" t="s">
        <v>35</v>
      </c>
      <c r="I1220" t="s">
        <v>64</v>
      </c>
      <c r="J1220" t="s">
        <v>156</v>
      </c>
      <c r="K1220">
        <v>1</v>
      </c>
      <c r="L1220" s="3">
        <v>1829.39</v>
      </c>
      <c r="M1220" s="3">
        <f>Data[[#This Row],[Quantity]]*Data[[#This Row],[Unit_Price]]</f>
        <v>1829.39</v>
      </c>
      <c r="N1220" s="3">
        <v>22</v>
      </c>
      <c r="O1220" s="3">
        <f>Data[[#This Row],[Total_Price]]*(1-Data[[#This Row],[Discount]]/100)</f>
        <v>1426.9242000000002</v>
      </c>
      <c r="P1220" t="s">
        <v>33</v>
      </c>
      <c r="Q1220" t="s">
        <v>44</v>
      </c>
      <c r="R1220">
        <v>3</v>
      </c>
      <c r="S1220">
        <v>6</v>
      </c>
      <c r="T1220" s="2">
        <f>SUMIF(Q:Q,Data[[#This Row],[Order_Status]],O:O)</f>
        <v>1813400.6490999996</v>
      </c>
    </row>
    <row r="1221" spans="1:20" x14ac:dyDescent="0.3">
      <c r="A1221" s="3">
        <v>501220</v>
      </c>
      <c r="B1221" s="3">
        <v>10490</v>
      </c>
      <c r="C1221" s="1">
        <v>45864</v>
      </c>
      <c r="D1221" s="3">
        <v>44</v>
      </c>
      <c r="E1221" t="s">
        <v>15</v>
      </c>
      <c r="F1221" t="s">
        <v>69</v>
      </c>
      <c r="G1221" t="s">
        <v>228</v>
      </c>
      <c r="H1221" t="s">
        <v>85</v>
      </c>
      <c r="I1221" t="s">
        <v>166</v>
      </c>
      <c r="J1221" t="s">
        <v>181</v>
      </c>
      <c r="K1221">
        <v>1</v>
      </c>
      <c r="L1221" s="3">
        <v>421.16</v>
      </c>
      <c r="M1221" s="3">
        <f>Data[[#This Row],[Quantity]]*Data[[#This Row],[Unit_Price]]</f>
        <v>421.16</v>
      </c>
      <c r="N1221" s="3">
        <v>26</v>
      </c>
      <c r="O1221" s="3">
        <f>Data[[#This Row],[Total_Price]]*(1-Data[[#This Row],[Discount]]/100)</f>
        <v>311.65840000000003</v>
      </c>
      <c r="P1221" t="s">
        <v>41</v>
      </c>
      <c r="Q1221" t="s">
        <v>21</v>
      </c>
      <c r="R1221">
        <v>4</v>
      </c>
      <c r="S1221">
        <v>4</v>
      </c>
      <c r="T1221" s="2">
        <f>SUMIF(Q:Q,Data[[#This Row],[Order_Status]],O:O)</f>
        <v>40477276.296199858</v>
      </c>
    </row>
    <row r="1222" spans="1:20" x14ac:dyDescent="0.3">
      <c r="A1222" s="3">
        <v>501221</v>
      </c>
      <c r="B1222" s="3">
        <v>11260</v>
      </c>
      <c r="C1222" s="1">
        <v>45948</v>
      </c>
      <c r="D1222" s="3">
        <v>33</v>
      </c>
      <c r="E1222" t="s">
        <v>26</v>
      </c>
      <c r="F1222" t="s">
        <v>52</v>
      </c>
      <c r="G1222" t="s">
        <v>240</v>
      </c>
      <c r="H1222" t="s">
        <v>30</v>
      </c>
      <c r="I1222" t="s">
        <v>76</v>
      </c>
      <c r="J1222" t="s">
        <v>92</v>
      </c>
      <c r="K1222">
        <v>1</v>
      </c>
      <c r="L1222" s="3">
        <v>55061.919999999998</v>
      </c>
      <c r="M1222" s="3">
        <f>Data[[#This Row],[Quantity]]*Data[[#This Row],[Unit_Price]]</f>
        <v>55061.919999999998</v>
      </c>
      <c r="N1222" s="3">
        <v>23</v>
      </c>
      <c r="O1222" s="3">
        <f>Data[[#This Row],[Total_Price]]*(1-Data[[#This Row],[Discount]]/100)</f>
        <v>42397.678399999997</v>
      </c>
      <c r="P1222" t="s">
        <v>20</v>
      </c>
      <c r="Q1222" t="s">
        <v>21</v>
      </c>
      <c r="R1222">
        <v>4</v>
      </c>
      <c r="S1222">
        <v>2</v>
      </c>
      <c r="T1222" s="2">
        <f>SUMIF(Q:Q,Data[[#This Row],[Order_Status]],O:O)</f>
        <v>40477276.296199858</v>
      </c>
    </row>
    <row r="1223" spans="1:20" x14ac:dyDescent="0.3">
      <c r="A1223" s="3">
        <v>501222</v>
      </c>
      <c r="B1223" s="3">
        <v>10024</v>
      </c>
      <c r="C1223" s="1">
        <v>45679</v>
      </c>
      <c r="D1223" s="3">
        <v>18</v>
      </c>
      <c r="E1223" t="s">
        <v>15</v>
      </c>
      <c r="F1223" t="s">
        <v>73</v>
      </c>
      <c r="G1223" t="s">
        <v>229</v>
      </c>
      <c r="H1223" t="s">
        <v>48</v>
      </c>
      <c r="I1223" t="s">
        <v>49</v>
      </c>
      <c r="J1223" t="s">
        <v>138</v>
      </c>
      <c r="K1223">
        <v>1</v>
      </c>
      <c r="L1223" s="3">
        <v>796.45</v>
      </c>
      <c r="M1223" s="3">
        <f>Data[[#This Row],[Quantity]]*Data[[#This Row],[Unit_Price]]</f>
        <v>796.45</v>
      </c>
      <c r="N1223" s="3">
        <v>26</v>
      </c>
      <c r="O1223" s="3">
        <f>Data[[#This Row],[Total_Price]]*(1-Data[[#This Row],[Discount]]/100)</f>
        <v>589.37300000000005</v>
      </c>
      <c r="P1223" t="s">
        <v>51</v>
      </c>
      <c r="Q1223" t="s">
        <v>66</v>
      </c>
      <c r="R1223">
        <v>2</v>
      </c>
      <c r="S1223">
        <v>0</v>
      </c>
      <c r="T1223" s="2">
        <f>SUMIF(Q:Q,Data[[#This Row],[Order_Status]],O:O)</f>
        <v>3077928.2320000008</v>
      </c>
    </row>
    <row r="1224" spans="1:20" x14ac:dyDescent="0.3">
      <c r="A1224" s="3">
        <v>501223</v>
      </c>
      <c r="B1224" s="3">
        <v>11243</v>
      </c>
      <c r="C1224" s="1">
        <v>46246</v>
      </c>
      <c r="D1224" s="3">
        <v>28</v>
      </c>
      <c r="E1224" t="s">
        <v>26</v>
      </c>
      <c r="F1224" t="s">
        <v>73</v>
      </c>
      <c r="G1224" t="s">
        <v>229</v>
      </c>
      <c r="H1224" t="s">
        <v>35</v>
      </c>
      <c r="I1224" t="s">
        <v>64</v>
      </c>
      <c r="J1224" t="s">
        <v>156</v>
      </c>
      <c r="K1224">
        <v>2</v>
      </c>
      <c r="L1224" s="3">
        <v>1807.73</v>
      </c>
      <c r="M1224" s="3">
        <f>Data[[#This Row],[Quantity]]*Data[[#This Row],[Unit_Price]]</f>
        <v>3615.46</v>
      </c>
      <c r="N1224" s="3">
        <v>26</v>
      </c>
      <c r="O1224" s="3">
        <f>Data[[#This Row],[Total_Price]]*(1-Data[[#This Row],[Discount]]/100)</f>
        <v>2675.4404</v>
      </c>
      <c r="P1224" t="s">
        <v>33</v>
      </c>
      <c r="Q1224" t="s">
        <v>44</v>
      </c>
      <c r="R1224">
        <v>3</v>
      </c>
      <c r="S1224">
        <v>1</v>
      </c>
      <c r="T1224" s="2">
        <f>SUMIF(Q:Q,Data[[#This Row],[Order_Status]],O:O)</f>
        <v>1813400.6490999996</v>
      </c>
    </row>
    <row r="1225" spans="1:20" x14ac:dyDescent="0.3">
      <c r="A1225" s="3">
        <v>501224</v>
      </c>
      <c r="B1225" s="3">
        <v>10565</v>
      </c>
      <c r="C1225" s="1">
        <v>45931</v>
      </c>
      <c r="D1225" s="3">
        <v>47</v>
      </c>
      <c r="E1225" t="s">
        <v>26</v>
      </c>
      <c r="F1225" t="s">
        <v>69</v>
      </c>
      <c r="G1225" t="s">
        <v>228</v>
      </c>
      <c r="H1225" t="s">
        <v>23</v>
      </c>
      <c r="I1225" t="s">
        <v>28</v>
      </c>
      <c r="J1225" t="s">
        <v>150</v>
      </c>
      <c r="K1225">
        <v>1</v>
      </c>
      <c r="L1225" s="3">
        <v>3859.45</v>
      </c>
      <c r="M1225" s="3">
        <f>Data[[#This Row],[Quantity]]*Data[[#This Row],[Unit_Price]]</f>
        <v>3859.45</v>
      </c>
      <c r="N1225" s="3">
        <v>11</v>
      </c>
      <c r="O1225" s="3">
        <f>Data[[#This Row],[Total_Price]]*(1-Data[[#This Row],[Discount]]/100)</f>
        <v>3434.9105</v>
      </c>
      <c r="P1225" t="s">
        <v>41</v>
      </c>
      <c r="Q1225" t="s">
        <v>21</v>
      </c>
      <c r="R1225">
        <v>3</v>
      </c>
      <c r="S1225">
        <v>1</v>
      </c>
      <c r="T1225" s="2">
        <f>SUMIF(Q:Q,Data[[#This Row],[Order_Status]],O:O)</f>
        <v>40477276.296199858</v>
      </c>
    </row>
    <row r="1226" spans="1:20" x14ac:dyDescent="0.3">
      <c r="A1226" s="3">
        <v>501225</v>
      </c>
      <c r="B1226" s="3">
        <v>10352</v>
      </c>
      <c r="C1226" s="1">
        <v>45701</v>
      </c>
      <c r="D1226" s="3">
        <v>50</v>
      </c>
      <c r="E1226" t="s">
        <v>15</v>
      </c>
      <c r="F1226" t="s">
        <v>22</v>
      </c>
      <c r="G1226" t="s">
        <v>238</v>
      </c>
      <c r="H1226" t="s">
        <v>48</v>
      </c>
      <c r="I1226" t="s">
        <v>124</v>
      </c>
      <c r="J1226" t="s">
        <v>125</v>
      </c>
      <c r="K1226">
        <v>2</v>
      </c>
      <c r="L1226" s="3">
        <v>457.68</v>
      </c>
      <c r="M1226" s="3">
        <f>Data[[#This Row],[Quantity]]*Data[[#This Row],[Unit_Price]]</f>
        <v>915.36</v>
      </c>
      <c r="N1226" s="3">
        <v>7</v>
      </c>
      <c r="O1226" s="3">
        <f>Data[[#This Row],[Total_Price]]*(1-Data[[#This Row],[Discount]]/100)</f>
        <v>851.2847999999999</v>
      </c>
      <c r="P1226" t="s">
        <v>41</v>
      </c>
      <c r="Q1226" t="s">
        <v>21</v>
      </c>
      <c r="R1226">
        <v>4</v>
      </c>
      <c r="S1226">
        <v>6</v>
      </c>
      <c r="T1226" s="2">
        <f>SUMIF(Q:Q,Data[[#This Row],[Order_Status]],O:O)</f>
        <v>40477276.296199858</v>
      </c>
    </row>
    <row r="1227" spans="1:20" x14ac:dyDescent="0.3">
      <c r="A1227" s="3">
        <v>501226</v>
      </c>
      <c r="B1227" s="3">
        <v>11447</v>
      </c>
      <c r="C1227" s="1">
        <v>46053</v>
      </c>
      <c r="D1227" s="3">
        <v>28</v>
      </c>
      <c r="E1227" t="s">
        <v>26</v>
      </c>
      <c r="F1227" t="s">
        <v>34</v>
      </c>
      <c r="G1227" t="s">
        <v>243</v>
      </c>
      <c r="H1227" t="s">
        <v>83</v>
      </c>
      <c r="I1227" t="s">
        <v>132</v>
      </c>
      <c r="J1227" t="s">
        <v>190</v>
      </c>
      <c r="K1227">
        <v>2</v>
      </c>
      <c r="L1227" s="3">
        <v>901.51</v>
      </c>
      <c r="M1227" s="3">
        <f>Data[[#This Row],[Quantity]]*Data[[#This Row],[Unit_Price]]</f>
        <v>1803.02</v>
      </c>
      <c r="N1227" s="3">
        <v>12</v>
      </c>
      <c r="O1227" s="3">
        <f>Data[[#This Row],[Total_Price]]*(1-Data[[#This Row],[Discount]]/100)</f>
        <v>1586.6576</v>
      </c>
      <c r="P1227" t="s">
        <v>41</v>
      </c>
      <c r="Q1227" t="s">
        <v>21</v>
      </c>
      <c r="R1227">
        <v>5</v>
      </c>
      <c r="S1227">
        <v>2</v>
      </c>
      <c r="T1227" s="2">
        <f>SUMIF(Q:Q,Data[[#This Row],[Order_Status]],O:O)</f>
        <v>40477276.296199858</v>
      </c>
    </row>
    <row r="1228" spans="1:20" x14ac:dyDescent="0.3">
      <c r="A1228" s="3">
        <v>501227</v>
      </c>
      <c r="B1228" s="3">
        <v>10935</v>
      </c>
      <c r="C1228" s="1">
        <v>46217</v>
      </c>
      <c r="D1228" s="3">
        <v>39</v>
      </c>
      <c r="E1228" t="s">
        <v>15</v>
      </c>
      <c r="F1228" t="s">
        <v>57</v>
      </c>
      <c r="G1228" t="s">
        <v>233</v>
      </c>
      <c r="H1228" t="s">
        <v>48</v>
      </c>
      <c r="I1228" t="s">
        <v>49</v>
      </c>
      <c r="J1228" t="s">
        <v>168</v>
      </c>
      <c r="K1228">
        <v>1</v>
      </c>
      <c r="L1228" s="3">
        <v>586.02</v>
      </c>
      <c r="M1228" s="3">
        <f>Data[[#This Row],[Quantity]]*Data[[#This Row],[Unit_Price]]</f>
        <v>586.02</v>
      </c>
      <c r="N1228" s="3">
        <v>24</v>
      </c>
      <c r="O1228" s="3">
        <f>Data[[#This Row],[Total_Price]]*(1-Data[[#This Row],[Discount]]/100)</f>
        <v>445.37520000000001</v>
      </c>
      <c r="P1228" t="s">
        <v>51</v>
      </c>
      <c r="Q1228" t="s">
        <v>21</v>
      </c>
      <c r="R1228">
        <v>4</v>
      </c>
      <c r="S1228">
        <v>3</v>
      </c>
      <c r="T1228" s="2">
        <f>SUMIF(Q:Q,Data[[#This Row],[Order_Status]],O:O)</f>
        <v>40477276.296199858</v>
      </c>
    </row>
    <row r="1229" spans="1:20" x14ac:dyDescent="0.3">
      <c r="A1229" s="3">
        <v>501228</v>
      </c>
      <c r="B1229" s="3">
        <v>11094</v>
      </c>
      <c r="C1229" s="1">
        <v>46027</v>
      </c>
      <c r="D1229" s="3">
        <v>35</v>
      </c>
      <c r="E1229" t="s">
        <v>26</v>
      </c>
      <c r="F1229" t="s">
        <v>34</v>
      </c>
      <c r="G1229" t="s">
        <v>243</v>
      </c>
      <c r="H1229" t="s">
        <v>83</v>
      </c>
      <c r="I1229" t="s">
        <v>70</v>
      </c>
      <c r="J1229" t="s">
        <v>184</v>
      </c>
      <c r="K1229">
        <v>1</v>
      </c>
      <c r="L1229" s="3">
        <v>404.31</v>
      </c>
      <c r="M1229" s="3">
        <f>Data[[#This Row],[Quantity]]*Data[[#This Row],[Unit_Price]]</f>
        <v>404.31</v>
      </c>
      <c r="N1229" s="3">
        <v>19</v>
      </c>
      <c r="O1229" s="3">
        <f>Data[[#This Row],[Total_Price]]*(1-Data[[#This Row],[Discount]]/100)</f>
        <v>327.49110000000002</v>
      </c>
      <c r="P1229" t="s">
        <v>41</v>
      </c>
      <c r="Q1229" t="s">
        <v>21</v>
      </c>
      <c r="R1229">
        <v>5</v>
      </c>
      <c r="S1229">
        <v>5</v>
      </c>
      <c r="T1229" s="2">
        <f>SUMIF(Q:Q,Data[[#This Row],[Order_Status]],O:O)</f>
        <v>40477276.296199858</v>
      </c>
    </row>
    <row r="1230" spans="1:20" x14ac:dyDescent="0.3">
      <c r="A1230" s="3">
        <v>501229</v>
      </c>
      <c r="B1230" s="3">
        <v>10310</v>
      </c>
      <c r="C1230" s="1">
        <v>45931</v>
      </c>
      <c r="D1230" s="3">
        <v>32</v>
      </c>
      <c r="E1230" t="s">
        <v>15</v>
      </c>
      <c r="F1230" t="s">
        <v>57</v>
      </c>
      <c r="G1230" t="s">
        <v>233</v>
      </c>
      <c r="H1230" t="s">
        <v>35</v>
      </c>
      <c r="I1230" t="s">
        <v>64</v>
      </c>
      <c r="J1230" t="s">
        <v>127</v>
      </c>
      <c r="K1230">
        <v>1</v>
      </c>
      <c r="L1230" s="3">
        <v>739.04</v>
      </c>
      <c r="M1230" s="3">
        <f>Data[[#This Row],[Quantity]]*Data[[#This Row],[Unit_Price]]</f>
        <v>739.04</v>
      </c>
      <c r="N1230" s="3">
        <v>18</v>
      </c>
      <c r="O1230" s="3">
        <f>Data[[#This Row],[Total_Price]]*(1-Data[[#This Row],[Discount]]/100)</f>
        <v>606.01279999999997</v>
      </c>
      <c r="P1230" t="s">
        <v>20</v>
      </c>
      <c r="Q1230" t="s">
        <v>21</v>
      </c>
      <c r="R1230">
        <v>3</v>
      </c>
      <c r="S1230">
        <v>4</v>
      </c>
      <c r="T1230" s="2">
        <f>SUMIF(Q:Q,Data[[#This Row],[Order_Status]],O:O)</f>
        <v>40477276.296199858</v>
      </c>
    </row>
    <row r="1231" spans="1:20" x14ac:dyDescent="0.3">
      <c r="A1231" s="3">
        <v>501230</v>
      </c>
      <c r="B1231" s="3">
        <v>10621</v>
      </c>
      <c r="C1231" s="1">
        <v>46170</v>
      </c>
      <c r="D1231" s="3">
        <v>25</v>
      </c>
      <c r="E1231" t="s">
        <v>26</v>
      </c>
      <c r="F1231" t="s">
        <v>67</v>
      </c>
      <c r="G1231" t="s">
        <v>235</v>
      </c>
      <c r="H1231" t="s">
        <v>83</v>
      </c>
      <c r="I1231" t="s">
        <v>162</v>
      </c>
      <c r="J1231" t="s">
        <v>197</v>
      </c>
      <c r="K1231">
        <v>2</v>
      </c>
      <c r="L1231" s="3">
        <v>291.27999999999997</v>
      </c>
      <c r="M1231" s="3">
        <f>Data[[#This Row],[Quantity]]*Data[[#This Row],[Unit_Price]]</f>
        <v>582.55999999999995</v>
      </c>
      <c r="N1231" s="3">
        <v>8</v>
      </c>
      <c r="O1231" s="3">
        <f>Data[[#This Row],[Total_Price]]*(1-Data[[#This Row],[Discount]]/100)</f>
        <v>535.95519999999999</v>
      </c>
      <c r="P1231" t="s">
        <v>72</v>
      </c>
      <c r="Q1231" t="s">
        <v>21</v>
      </c>
      <c r="R1231">
        <v>4</v>
      </c>
      <c r="S1231">
        <v>3</v>
      </c>
      <c r="T1231" s="2">
        <f>SUMIF(Q:Q,Data[[#This Row],[Order_Status]],O:O)</f>
        <v>40477276.296199858</v>
      </c>
    </row>
    <row r="1232" spans="1:20" x14ac:dyDescent="0.3">
      <c r="A1232" s="3">
        <v>501231</v>
      </c>
      <c r="B1232" s="3">
        <v>10317</v>
      </c>
      <c r="C1232" s="1">
        <v>46054</v>
      </c>
      <c r="D1232" s="3">
        <v>42</v>
      </c>
      <c r="E1232" t="s">
        <v>15</v>
      </c>
      <c r="F1232" t="s">
        <v>73</v>
      </c>
      <c r="G1232" t="s">
        <v>229</v>
      </c>
      <c r="H1232" t="s">
        <v>85</v>
      </c>
      <c r="I1232" t="s">
        <v>86</v>
      </c>
      <c r="J1232" t="s">
        <v>160</v>
      </c>
      <c r="K1232">
        <v>1</v>
      </c>
      <c r="L1232" s="3">
        <v>703.83</v>
      </c>
      <c r="M1232" s="3">
        <f>Data[[#This Row],[Quantity]]*Data[[#This Row],[Unit_Price]]</f>
        <v>703.83</v>
      </c>
      <c r="N1232" s="3">
        <v>21</v>
      </c>
      <c r="O1232" s="3">
        <f>Data[[#This Row],[Total_Price]]*(1-Data[[#This Row],[Discount]]/100)</f>
        <v>556.02570000000003</v>
      </c>
      <c r="P1232" t="s">
        <v>20</v>
      </c>
      <c r="Q1232" t="s">
        <v>21</v>
      </c>
      <c r="R1232">
        <v>1</v>
      </c>
      <c r="S1232">
        <v>6</v>
      </c>
      <c r="T1232" s="2">
        <f>SUMIF(Q:Q,Data[[#This Row],[Order_Status]],O:O)</f>
        <v>40477276.296199858</v>
      </c>
    </row>
    <row r="1233" spans="1:20" x14ac:dyDescent="0.3">
      <c r="A1233" s="3">
        <v>501232</v>
      </c>
      <c r="B1233" s="3">
        <v>11035</v>
      </c>
      <c r="C1233" s="1">
        <v>46169</v>
      </c>
      <c r="D1233" s="3">
        <v>29</v>
      </c>
      <c r="E1233" t="s">
        <v>15</v>
      </c>
      <c r="F1233" t="s">
        <v>78</v>
      </c>
      <c r="G1233" t="s">
        <v>242</v>
      </c>
      <c r="H1233" t="s">
        <v>17</v>
      </c>
      <c r="I1233" t="s">
        <v>62</v>
      </c>
      <c r="J1233" t="s">
        <v>194</v>
      </c>
      <c r="K1233">
        <v>1</v>
      </c>
      <c r="L1233" s="3">
        <v>187.07</v>
      </c>
      <c r="M1233" s="3">
        <f>Data[[#This Row],[Quantity]]*Data[[#This Row],[Unit_Price]]</f>
        <v>187.07</v>
      </c>
      <c r="N1233" s="3">
        <v>3</v>
      </c>
      <c r="O1233" s="3">
        <f>Data[[#This Row],[Total_Price]]*(1-Data[[#This Row],[Discount]]/100)</f>
        <v>181.4579</v>
      </c>
      <c r="P1233" t="s">
        <v>41</v>
      </c>
      <c r="Q1233" t="s">
        <v>21</v>
      </c>
      <c r="R1233">
        <v>4</v>
      </c>
      <c r="S1233">
        <v>4</v>
      </c>
      <c r="T1233" s="2">
        <f>SUMIF(Q:Q,Data[[#This Row],[Order_Status]],O:O)</f>
        <v>40477276.296199858</v>
      </c>
    </row>
    <row r="1234" spans="1:20" x14ac:dyDescent="0.3">
      <c r="A1234" s="3">
        <v>501233</v>
      </c>
      <c r="B1234" s="3">
        <v>10844</v>
      </c>
      <c r="C1234" s="1">
        <v>46076</v>
      </c>
      <c r="D1234" s="3">
        <v>38</v>
      </c>
      <c r="E1234" t="s">
        <v>26</v>
      </c>
      <c r="F1234" t="s">
        <v>67</v>
      </c>
      <c r="G1234" t="s">
        <v>235</v>
      </c>
      <c r="H1234" t="s">
        <v>17</v>
      </c>
      <c r="I1234" t="s">
        <v>62</v>
      </c>
      <c r="J1234" t="s">
        <v>63</v>
      </c>
      <c r="K1234">
        <v>1</v>
      </c>
      <c r="L1234" s="3">
        <v>197.5</v>
      </c>
      <c r="M1234" s="3">
        <f>Data[[#This Row],[Quantity]]*Data[[#This Row],[Unit_Price]]</f>
        <v>197.5</v>
      </c>
      <c r="N1234" s="3">
        <v>29</v>
      </c>
      <c r="O1234" s="3">
        <f>Data[[#This Row],[Total_Price]]*(1-Data[[#This Row],[Discount]]/100)</f>
        <v>140.22499999999999</v>
      </c>
      <c r="P1234" t="s">
        <v>20</v>
      </c>
      <c r="Q1234" t="s">
        <v>21</v>
      </c>
      <c r="R1234">
        <v>5</v>
      </c>
      <c r="S1234">
        <v>4</v>
      </c>
      <c r="T1234" s="2">
        <f>SUMIF(Q:Q,Data[[#This Row],[Order_Status]],O:O)</f>
        <v>40477276.296199858</v>
      </c>
    </row>
    <row r="1235" spans="1:20" x14ac:dyDescent="0.3">
      <c r="A1235" s="3">
        <v>501234</v>
      </c>
      <c r="B1235" s="3">
        <v>11326</v>
      </c>
      <c r="C1235" s="1">
        <v>46197</v>
      </c>
      <c r="D1235" s="3">
        <v>15</v>
      </c>
      <c r="E1235" t="s">
        <v>15</v>
      </c>
      <c r="F1235" t="s">
        <v>67</v>
      </c>
      <c r="G1235" t="s">
        <v>235</v>
      </c>
      <c r="H1235" t="s">
        <v>17</v>
      </c>
      <c r="I1235" t="s">
        <v>89</v>
      </c>
      <c r="J1235" t="s">
        <v>115</v>
      </c>
      <c r="K1235">
        <v>2</v>
      </c>
      <c r="L1235" s="3">
        <v>28.52</v>
      </c>
      <c r="M1235" s="3">
        <f>Data[[#This Row],[Quantity]]*Data[[#This Row],[Unit_Price]]</f>
        <v>57.04</v>
      </c>
      <c r="N1235" s="3">
        <v>30</v>
      </c>
      <c r="O1235" s="3">
        <f>Data[[#This Row],[Total_Price]]*(1-Data[[#This Row],[Discount]]/100)</f>
        <v>39.927999999999997</v>
      </c>
      <c r="P1235" t="s">
        <v>33</v>
      </c>
      <c r="Q1235" t="s">
        <v>21</v>
      </c>
      <c r="R1235">
        <v>5</v>
      </c>
      <c r="S1235">
        <v>6</v>
      </c>
      <c r="T1235" s="2">
        <f>SUMIF(Q:Q,Data[[#This Row],[Order_Status]],O:O)</f>
        <v>40477276.296199858</v>
      </c>
    </row>
    <row r="1236" spans="1:20" x14ac:dyDescent="0.3">
      <c r="A1236" s="3">
        <v>501235</v>
      </c>
      <c r="B1236" s="3">
        <v>11309</v>
      </c>
      <c r="C1236" s="1">
        <v>46211</v>
      </c>
      <c r="D1236" s="3">
        <v>46</v>
      </c>
      <c r="E1236" t="s">
        <v>15</v>
      </c>
      <c r="F1236" t="s">
        <v>58</v>
      </c>
      <c r="G1236" t="s">
        <v>244</v>
      </c>
      <c r="H1236" t="s">
        <v>48</v>
      </c>
      <c r="I1236" t="s">
        <v>98</v>
      </c>
      <c r="J1236" t="s">
        <v>153</v>
      </c>
      <c r="K1236">
        <v>2</v>
      </c>
      <c r="L1236" s="3">
        <v>362.88</v>
      </c>
      <c r="M1236" s="3">
        <f>Data[[#This Row],[Quantity]]*Data[[#This Row],[Unit_Price]]</f>
        <v>725.76</v>
      </c>
      <c r="N1236" s="3">
        <v>22</v>
      </c>
      <c r="O1236" s="3">
        <f>Data[[#This Row],[Total_Price]]*(1-Data[[#This Row],[Discount]]/100)</f>
        <v>566.09280000000001</v>
      </c>
      <c r="P1236" t="s">
        <v>33</v>
      </c>
      <c r="Q1236" t="s">
        <v>21</v>
      </c>
      <c r="R1236">
        <v>5</v>
      </c>
      <c r="S1236">
        <v>5</v>
      </c>
      <c r="T1236" s="2">
        <f>SUMIF(Q:Q,Data[[#This Row],[Order_Status]],O:O)</f>
        <v>40477276.296199858</v>
      </c>
    </row>
    <row r="1237" spans="1:20" x14ac:dyDescent="0.3">
      <c r="A1237" s="3">
        <v>501236</v>
      </c>
      <c r="B1237" s="3">
        <v>10435</v>
      </c>
      <c r="C1237" s="1">
        <v>45869</v>
      </c>
      <c r="D1237" s="3">
        <v>51</v>
      </c>
      <c r="E1237" t="s">
        <v>15</v>
      </c>
      <c r="F1237" t="s">
        <v>45</v>
      </c>
      <c r="G1237" t="s">
        <v>243</v>
      </c>
      <c r="H1237" t="s">
        <v>17</v>
      </c>
      <c r="I1237" t="s">
        <v>18</v>
      </c>
      <c r="J1237" t="s">
        <v>100</v>
      </c>
      <c r="K1237">
        <v>1</v>
      </c>
      <c r="L1237" s="3">
        <v>39.29</v>
      </c>
      <c r="M1237" s="3">
        <f>Data[[#This Row],[Quantity]]*Data[[#This Row],[Unit_Price]]</f>
        <v>39.29</v>
      </c>
      <c r="N1237" s="3">
        <v>18</v>
      </c>
      <c r="O1237" s="3">
        <f>Data[[#This Row],[Total_Price]]*(1-Data[[#This Row],[Discount]]/100)</f>
        <v>32.217800000000004</v>
      </c>
      <c r="P1237" t="s">
        <v>33</v>
      </c>
      <c r="Q1237" t="s">
        <v>21</v>
      </c>
      <c r="R1237">
        <v>4</v>
      </c>
      <c r="S1237">
        <v>4</v>
      </c>
      <c r="T1237" s="2">
        <f>SUMIF(Q:Q,Data[[#This Row],[Order_Status]],O:O)</f>
        <v>40477276.296199858</v>
      </c>
    </row>
    <row r="1238" spans="1:20" x14ac:dyDescent="0.3">
      <c r="A1238" s="3">
        <v>501237</v>
      </c>
      <c r="B1238" s="3">
        <v>10606</v>
      </c>
      <c r="C1238" s="1">
        <v>46232</v>
      </c>
      <c r="D1238" s="3">
        <v>55</v>
      </c>
      <c r="E1238" t="s">
        <v>26</v>
      </c>
      <c r="F1238" t="s">
        <v>67</v>
      </c>
      <c r="G1238" t="s">
        <v>235</v>
      </c>
      <c r="H1238" t="s">
        <v>23</v>
      </c>
      <c r="I1238" t="s">
        <v>28</v>
      </c>
      <c r="J1238" t="s">
        <v>195</v>
      </c>
      <c r="K1238">
        <v>1</v>
      </c>
      <c r="L1238" s="3">
        <v>5837.48</v>
      </c>
      <c r="M1238" s="3">
        <f>Data[[#This Row],[Quantity]]*Data[[#This Row],[Unit_Price]]</f>
        <v>5837.48</v>
      </c>
      <c r="N1238" s="3">
        <v>19</v>
      </c>
      <c r="O1238" s="3">
        <f>Data[[#This Row],[Total_Price]]*(1-Data[[#This Row],[Discount]]/100)</f>
        <v>4728.3588</v>
      </c>
      <c r="P1238" t="s">
        <v>33</v>
      </c>
      <c r="Q1238" t="s">
        <v>21</v>
      </c>
      <c r="R1238">
        <v>4</v>
      </c>
      <c r="S1238">
        <v>3</v>
      </c>
      <c r="T1238" s="2">
        <f>SUMIF(Q:Q,Data[[#This Row],[Order_Status]],O:O)</f>
        <v>40477276.296199858</v>
      </c>
    </row>
    <row r="1239" spans="1:20" x14ac:dyDescent="0.3">
      <c r="A1239" s="3">
        <v>501238</v>
      </c>
      <c r="B1239" s="3">
        <v>10252</v>
      </c>
      <c r="C1239" s="1">
        <v>45792</v>
      </c>
      <c r="D1239" s="3">
        <v>44</v>
      </c>
      <c r="E1239" t="s">
        <v>26</v>
      </c>
      <c r="F1239" t="s">
        <v>57</v>
      </c>
      <c r="G1239" t="s">
        <v>233</v>
      </c>
      <c r="H1239" t="s">
        <v>23</v>
      </c>
      <c r="I1239" t="s">
        <v>70</v>
      </c>
      <c r="J1239" t="s">
        <v>97</v>
      </c>
      <c r="K1239">
        <v>2</v>
      </c>
      <c r="L1239" s="3">
        <v>2014.24</v>
      </c>
      <c r="M1239" s="3">
        <f>Data[[#This Row],[Quantity]]*Data[[#This Row],[Unit_Price]]</f>
        <v>4028.48</v>
      </c>
      <c r="N1239" s="3">
        <v>15</v>
      </c>
      <c r="O1239" s="3">
        <f>Data[[#This Row],[Total_Price]]*(1-Data[[#This Row],[Discount]]/100)</f>
        <v>3424.2080000000001</v>
      </c>
      <c r="P1239" t="s">
        <v>33</v>
      </c>
      <c r="Q1239" t="s">
        <v>21</v>
      </c>
      <c r="R1239">
        <v>5</v>
      </c>
      <c r="S1239">
        <v>2</v>
      </c>
      <c r="T1239" s="2">
        <f>SUMIF(Q:Q,Data[[#This Row],[Order_Status]],O:O)</f>
        <v>40477276.296199858</v>
      </c>
    </row>
    <row r="1240" spans="1:20" x14ac:dyDescent="0.3">
      <c r="A1240" s="3">
        <v>501239</v>
      </c>
      <c r="B1240" s="3">
        <v>10596</v>
      </c>
      <c r="C1240" s="1">
        <v>46159</v>
      </c>
      <c r="D1240" s="3">
        <v>28</v>
      </c>
      <c r="E1240" t="s">
        <v>26</v>
      </c>
      <c r="F1240" t="s">
        <v>58</v>
      </c>
      <c r="G1240" t="s">
        <v>244</v>
      </c>
      <c r="H1240" t="s">
        <v>30</v>
      </c>
      <c r="I1240" t="s">
        <v>76</v>
      </c>
      <c r="J1240" t="s">
        <v>164</v>
      </c>
      <c r="K1240">
        <v>2</v>
      </c>
      <c r="L1240" s="3">
        <v>67340.800000000003</v>
      </c>
      <c r="M1240" s="3">
        <f>Data[[#This Row],[Quantity]]*Data[[#This Row],[Unit_Price]]</f>
        <v>134681.60000000001</v>
      </c>
      <c r="N1240" s="3">
        <v>23</v>
      </c>
      <c r="O1240" s="3">
        <f>Data[[#This Row],[Total_Price]]*(1-Data[[#This Row],[Discount]]/100)</f>
        <v>103704.83200000001</v>
      </c>
      <c r="P1240" t="s">
        <v>72</v>
      </c>
      <c r="Q1240" t="s">
        <v>21</v>
      </c>
      <c r="R1240">
        <v>5</v>
      </c>
      <c r="S1240">
        <v>4</v>
      </c>
      <c r="T1240" s="2">
        <f>SUMIF(Q:Q,Data[[#This Row],[Order_Status]],O:O)</f>
        <v>40477276.296199858</v>
      </c>
    </row>
    <row r="1241" spans="1:20" x14ac:dyDescent="0.3">
      <c r="A1241" s="3">
        <v>501240</v>
      </c>
      <c r="B1241" s="3">
        <v>10411</v>
      </c>
      <c r="C1241" s="1">
        <v>45902</v>
      </c>
      <c r="D1241" s="3">
        <v>42</v>
      </c>
      <c r="E1241" t="s">
        <v>15</v>
      </c>
      <c r="F1241" t="s">
        <v>73</v>
      </c>
      <c r="G1241" t="s">
        <v>229</v>
      </c>
      <c r="H1241" t="s">
        <v>23</v>
      </c>
      <c r="I1241" t="s">
        <v>59</v>
      </c>
      <c r="J1241" t="s">
        <v>95</v>
      </c>
      <c r="K1241">
        <v>1</v>
      </c>
      <c r="L1241" s="3">
        <v>1278.93</v>
      </c>
      <c r="M1241" s="3">
        <f>Data[[#This Row],[Quantity]]*Data[[#This Row],[Unit_Price]]</f>
        <v>1278.93</v>
      </c>
      <c r="N1241" s="3">
        <v>18</v>
      </c>
      <c r="O1241" s="3">
        <f>Data[[#This Row],[Total_Price]]*(1-Data[[#This Row],[Discount]]/100)</f>
        <v>1048.7226000000001</v>
      </c>
      <c r="P1241" t="s">
        <v>20</v>
      </c>
      <c r="Q1241" t="s">
        <v>44</v>
      </c>
      <c r="R1241">
        <v>4</v>
      </c>
      <c r="S1241">
        <v>2</v>
      </c>
      <c r="T1241" s="2">
        <f>SUMIF(Q:Q,Data[[#This Row],[Order_Status]],O:O)</f>
        <v>1813400.6490999996</v>
      </c>
    </row>
    <row r="1242" spans="1:20" x14ac:dyDescent="0.3">
      <c r="A1242" s="3">
        <v>501241</v>
      </c>
      <c r="B1242" s="3">
        <v>10603</v>
      </c>
      <c r="C1242" s="1">
        <v>45729</v>
      </c>
      <c r="D1242" s="3">
        <v>44</v>
      </c>
      <c r="E1242" t="s">
        <v>15</v>
      </c>
      <c r="F1242" t="s">
        <v>69</v>
      </c>
      <c r="G1242" t="s">
        <v>228</v>
      </c>
      <c r="H1242" t="s">
        <v>30</v>
      </c>
      <c r="I1242" t="s">
        <v>39</v>
      </c>
      <c r="J1242" t="s">
        <v>109</v>
      </c>
      <c r="K1242">
        <v>2</v>
      </c>
      <c r="L1242" s="3">
        <v>1519.7</v>
      </c>
      <c r="M1242" s="3">
        <f>Data[[#This Row],[Quantity]]*Data[[#This Row],[Unit_Price]]</f>
        <v>3039.4</v>
      </c>
      <c r="N1242" s="3">
        <v>12</v>
      </c>
      <c r="O1242" s="3">
        <f>Data[[#This Row],[Total_Price]]*(1-Data[[#This Row],[Discount]]/100)</f>
        <v>2674.672</v>
      </c>
      <c r="P1242" t="s">
        <v>20</v>
      </c>
      <c r="Q1242" t="s">
        <v>21</v>
      </c>
      <c r="R1242">
        <v>5</v>
      </c>
      <c r="S1242">
        <v>4</v>
      </c>
      <c r="T1242" s="2">
        <f>SUMIF(Q:Q,Data[[#This Row],[Order_Status]],O:O)</f>
        <v>40477276.296199858</v>
      </c>
    </row>
    <row r="1243" spans="1:20" x14ac:dyDescent="0.3">
      <c r="A1243" s="3">
        <v>501242</v>
      </c>
      <c r="B1243" s="3">
        <v>10665</v>
      </c>
      <c r="C1243" s="1">
        <v>45987</v>
      </c>
      <c r="D1243" s="3">
        <v>26</v>
      </c>
      <c r="E1243" t="s">
        <v>26</v>
      </c>
      <c r="F1243" t="s">
        <v>57</v>
      </c>
      <c r="G1243" t="s">
        <v>233</v>
      </c>
      <c r="H1243" t="s">
        <v>30</v>
      </c>
      <c r="I1243" t="s">
        <v>76</v>
      </c>
      <c r="J1243" t="s">
        <v>144</v>
      </c>
      <c r="K1243">
        <v>2</v>
      </c>
      <c r="L1243" s="3">
        <v>66557.100000000006</v>
      </c>
      <c r="M1243" s="3">
        <f>Data[[#This Row],[Quantity]]*Data[[#This Row],[Unit_Price]]</f>
        <v>133114.20000000001</v>
      </c>
      <c r="N1243" s="3">
        <v>11</v>
      </c>
      <c r="O1243" s="3">
        <f>Data[[#This Row],[Total_Price]]*(1-Data[[#This Row],[Discount]]/100)</f>
        <v>118471.63800000001</v>
      </c>
      <c r="P1243" t="s">
        <v>20</v>
      </c>
      <c r="Q1243" t="s">
        <v>21</v>
      </c>
      <c r="R1243">
        <v>3</v>
      </c>
      <c r="S1243">
        <v>1</v>
      </c>
      <c r="T1243" s="2">
        <f>SUMIF(Q:Q,Data[[#This Row],[Order_Status]],O:O)</f>
        <v>40477276.296199858</v>
      </c>
    </row>
    <row r="1244" spans="1:20" x14ac:dyDescent="0.3">
      <c r="A1244" s="3">
        <v>501243</v>
      </c>
      <c r="B1244" s="3">
        <v>11357</v>
      </c>
      <c r="C1244" s="1">
        <v>45990</v>
      </c>
      <c r="D1244" s="3">
        <v>28</v>
      </c>
      <c r="E1244" t="s">
        <v>26</v>
      </c>
      <c r="F1244" t="s">
        <v>22</v>
      </c>
      <c r="G1244" t="s">
        <v>238</v>
      </c>
      <c r="H1244" t="s">
        <v>17</v>
      </c>
      <c r="I1244" t="s">
        <v>74</v>
      </c>
      <c r="J1244" t="s">
        <v>151</v>
      </c>
      <c r="K1244">
        <v>2</v>
      </c>
      <c r="L1244" s="3">
        <v>175.95</v>
      </c>
      <c r="M1244" s="3">
        <f>Data[[#This Row],[Quantity]]*Data[[#This Row],[Unit_Price]]</f>
        <v>351.9</v>
      </c>
      <c r="N1244" s="3">
        <v>27</v>
      </c>
      <c r="O1244" s="3">
        <f>Data[[#This Row],[Total_Price]]*(1-Data[[#This Row],[Discount]]/100)</f>
        <v>256.887</v>
      </c>
      <c r="P1244" t="s">
        <v>81</v>
      </c>
      <c r="Q1244" t="s">
        <v>21</v>
      </c>
      <c r="R1244">
        <v>4</v>
      </c>
      <c r="S1244">
        <v>3</v>
      </c>
      <c r="T1244" s="2">
        <f>SUMIF(Q:Q,Data[[#This Row],[Order_Status]],O:O)</f>
        <v>40477276.296199858</v>
      </c>
    </row>
    <row r="1245" spans="1:20" x14ac:dyDescent="0.3">
      <c r="A1245" s="3">
        <v>501244</v>
      </c>
      <c r="B1245" s="3">
        <v>10134</v>
      </c>
      <c r="C1245" s="1">
        <v>45877</v>
      </c>
      <c r="D1245" s="3">
        <v>39</v>
      </c>
      <c r="E1245" t="s">
        <v>26</v>
      </c>
      <c r="F1245" t="s">
        <v>42</v>
      </c>
      <c r="G1245" t="s">
        <v>230</v>
      </c>
      <c r="H1245" t="s">
        <v>30</v>
      </c>
      <c r="I1245" t="s">
        <v>46</v>
      </c>
      <c r="J1245" t="s">
        <v>143</v>
      </c>
      <c r="K1245">
        <v>1</v>
      </c>
      <c r="L1245" s="3">
        <v>3371.62</v>
      </c>
      <c r="M1245" s="3">
        <f>Data[[#This Row],[Quantity]]*Data[[#This Row],[Unit_Price]]</f>
        <v>3371.62</v>
      </c>
      <c r="N1245" s="3">
        <v>13</v>
      </c>
      <c r="O1245" s="3">
        <f>Data[[#This Row],[Total_Price]]*(1-Data[[#This Row],[Discount]]/100)</f>
        <v>2933.3094000000001</v>
      </c>
      <c r="P1245" t="s">
        <v>20</v>
      </c>
      <c r="Q1245" t="s">
        <v>21</v>
      </c>
      <c r="R1245">
        <v>4</v>
      </c>
      <c r="S1245">
        <v>1</v>
      </c>
      <c r="T1245" s="2">
        <f>SUMIF(Q:Q,Data[[#This Row],[Order_Status]],O:O)</f>
        <v>40477276.296199858</v>
      </c>
    </row>
    <row r="1246" spans="1:20" x14ac:dyDescent="0.3">
      <c r="A1246" s="3">
        <v>501245</v>
      </c>
      <c r="B1246" s="3">
        <v>11093</v>
      </c>
      <c r="C1246" s="1">
        <v>45720</v>
      </c>
      <c r="D1246" s="3">
        <v>42</v>
      </c>
      <c r="E1246" t="s">
        <v>26</v>
      </c>
      <c r="F1246" t="s">
        <v>45</v>
      </c>
      <c r="G1246" t="s">
        <v>243</v>
      </c>
      <c r="H1246" t="s">
        <v>23</v>
      </c>
      <c r="I1246" t="s">
        <v>24</v>
      </c>
      <c r="J1246" t="s">
        <v>173</v>
      </c>
      <c r="K1246">
        <v>1</v>
      </c>
      <c r="L1246" s="3">
        <v>2239.42</v>
      </c>
      <c r="M1246" s="3">
        <f>Data[[#This Row],[Quantity]]*Data[[#This Row],[Unit_Price]]</f>
        <v>2239.42</v>
      </c>
      <c r="N1246" s="3">
        <v>28</v>
      </c>
      <c r="O1246" s="3">
        <f>Data[[#This Row],[Total_Price]]*(1-Data[[#This Row],[Discount]]/100)</f>
        <v>1612.3824</v>
      </c>
      <c r="P1246" t="s">
        <v>41</v>
      </c>
      <c r="Q1246" t="s">
        <v>21</v>
      </c>
      <c r="R1246">
        <v>4</v>
      </c>
      <c r="S1246">
        <v>2</v>
      </c>
      <c r="T1246" s="2">
        <f>SUMIF(Q:Q,Data[[#This Row],[Order_Status]],O:O)</f>
        <v>40477276.296199858</v>
      </c>
    </row>
    <row r="1247" spans="1:20" x14ac:dyDescent="0.3">
      <c r="A1247" s="3">
        <v>501246</v>
      </c>
      <c r="B1247" s="3">
        <v>10598</v>
      </c>
      <c r="C1247" s="1">
        <v>45786</v>
      </c>
      <c r="D1247" s="3">
        <v>23</v>
      </c>
      <c r="E1247" t="s">
        <v>26</v>
      </c>
      <c r="F1247" t="s">
        <v>45</v>
      </c>
      <c r="G1247" t="s">
        <v>243</v>
      </c>
      <c r="H1247" t="s">
        <v>35</v>
      </c>
      <c r="I1247" t="s">
        <v>36</v>
      </c>
      <c r="J1247" t="s">
        <v>182</v>
      </c>
      <c r="K1247">
        <v>1</v>
      </c>
      <c r="L1247" s="3">
        <v>1880.64</v>
      </c>
      <c r="M1247" s="3">
        <f>Data[[#This Row],[Quantity]]*Data[[#This Row],[Unit_Price]]</f>
        <v>1880.64</v>
      </c>
      <c r="N1247" s="3">
        <v>6</v>
      </c>
      <c r="O1247" s="3">
        <f>Data[[#This Row],[Total_Price]]*(1-Data[[#This Row],[Discount]]/100)</f>
        <v>1767.8016</v>
      </c>
      <c r="P1247" t="s">
        <v>33</v>
      </c>
      <c r="Q1247" t="s">
        <v>21</v>
      </c>
      <c r="R1247">
        <v>5</v>
      </c>
      <c r="S1247">
        <v>1</v>
      </c>
      <c r="T1247" s="2">
        <f>SUMIF(Q:Q,Data[[#This Row],[Order_Status]],O:O)</f>
        <v>40477276.296199858</v>
      </c>
    </row>
    <row r="1248" spans="1:20" x14ac:dyDescent="0.3">
      <c r="A1248" s="3">
        <v>501247</v>
      </c>
      <c r="B1248" s="3">
        <v>11283</v>
      </c>
      <c r="C1248" s="1">
        <v>45835</v>
      </c>
      <c r="D1248" s="3">
        <v>42</v>
      </c>
      <c r="E1248" t="s">
        <v>26</v>
      </c>
      <c r="F1248" t="s">
        <v>55</v>
      </c>
      <c r="G1248" t="s">
        <v>246</v>
      </c>
      <c r="H1248" t="s">
        <v>30</v>
      </c>
      <c r="I1248" t="s">
        <v>46</v>
      </c>
      <c r="J1248" t="s">
        <v>47</v>
      </c>
      <c r="K1248">
        <v>1</v>
      </c>
      <c r="L1248" s="3">
        <v>5461.91</v>
      </c>
      <c r="M1248" s="3">
        <f>Data[[#This Row],[Quantity]]*Data[[#This Row],[Unit_Price]]</f>
        <v>5461.91</v>
      </c>
      <c r="N1248" s="3">
        <v>11</v>
      </c>
      <c r="O1248" s="3">
        <f>Data[[#This Row],[Total_Price]]*(1-Data[[#This Row],[Discount]]/100)</f>
        <v>4861.0999000000002</v>
      </c>
      <c r="P1248" t="s">
        <v>33</v>
      </c>
      <c r="Q1248" t="s">
        <v>21</v>
      </c>
      <c r="R1248">
        <v>3</v>
      </c>
      <c r="S1248">
        <v>5</v>
      </c>
      <c r="T1248" s="2">
        <f>SUMIF(Q:Q,Data[[#This Row],[Order_Status]],O:O)</f>
        <v>40477276.296199858</v>
      </c>
    </row>
    <row r="1249" spans="1:20" x14ac:dyDescent="0.3">
      <c r="A1249" s="3">
        <v>501248</v>
      </c>
      <c r="B1249" s="3">
        <v>11381</v>
      </c>
      <c r="C1249" s="1">
        <v>46140</v>
      </c>
      <c r="D1249" s="3">
        <v>41</v>
      </c>
      <c r="E1249" t="s">
        <v>15</v>
      </c>
      <c r="F1249" t="s">
        <v>45</v>
      </c>
      <c r="G1249" t="s">
        <v>243</v>
      </c>
      <c r="H1249" t="s">
        <v>30</v>
      </c>
      <c r="I1249" t="s">
        <v>76</v>
      </c>
      <c r="J1249" t="s">
        <v>164</v>
      </c>
      <c r="K1249">
        <v>1</v>
      </c>
      <c r="L1249" s="3">
        <v>67315.02</v>
      </c>
      <c r="M1249" s="3">
        <f>Data[[#This Row],[Quantity]]*Data[[#This Row],[Unit_Price]]</f>
        <v>67315.02</v>
      </c>
      <c r="N1249" s="3">
        <v>5</v>
      </c>
      <c r="O1249" s="3">
        <f>Data[[#This Row],[Total_Price]]*(1-Data[[#This Row],[Discount]]/100)</f>
        <v>63949.269</v>
      </c>
      <c r="P1249" t="s">
        <v>20</v>
      </c>
      <c r="Q1249" t="s">
        <v>21</v>
      </c>
      <c r="R1249">
        <v>5</v>
      </c>
      <c r="S1249">
        <v>4</v>
      </c>
      <c r="T1249" s="2">
        <f>SUMIF(Q:Q,Data[[#This Row],[Order_Status]],O:O)</f>
        <v>40477276.296199858</v>
      </c>
    </row>
    <row r="1250" spans="1:20" x14ac:dyDescent="0.3">
      <c r="A1250" s="3">
        <v>501249</v>
      </c>
      <c r="B1250" s="3">
        <v>11011</v>
      </c>
      <c r="C1250" s="1">
        <v>46156</v>
      </c>
      <c r="D1250" s="3">
        <v>48</v>
      </c>
      <c r="E1250" t="s">
        <v>15</v>
      </c>
      <c r="F1250" t="s">
        <v>45</v>
      </c>
      <c r="G1250" t="s">
        <v>243</v>
      </c>
      <c r="H1250" t="s">
        <v>30</v>
      </c>
      <c r="I1250" t="s">
        <v>76</v>
      </c>
      <c r="J1250" t="s">
        <v>164</v>
      </c>
      <c r="K1250">
        <v>2</v>
      </c>
      <c r="L1250" s="3">
        <v>64243.15</v>
      </c>
      <c r="M1250" s="3">
        <f>Data[[#This Row],[Quantity]]*Data[[#This Row],[Unit_Price]]</f>
        <v>128486.3</v>
      </c>
      <c r="N1250" s="3">
        <v>29</v>
      </c>
      <c r="O1250" s="3">
        <f>Data[[#This Row],[Total_Price]]*(1-Data[[#This Row],[Discount]]/100)</f>
        <v>91225.273000000001</v>
      </c>
      <c r="P1250" t="s">
        <v>33</v>
      </c>
      <c r="Q1250" t="s">
        <v>21</v>
      </c>
      <c r="R1250">
        <v>4</v>
      </c>
      <c r="S1250">
        <v>3</v>
      </c>
      <c r="T1250" s="2">
        <f>SUMIF(Q:Q,Data[[#This Row],[Order_Status]],O:O)</f>
        <v>40477276.296199858</v>
      </c>
    </row>
    <row r="1251" spans="1:20" x14ac:dyDescent="0.3">
      <c r="A1251" s="3">
        <v>501250</v>
      </c>
      <c r="B1251" s="3">
        <v>10962</v>
      </c>
      <c r="C1251" s="1">
        <v>45751</v>
      </c>
      <c r="D1251" s="3">
        <v>49</v>
      </c>
      <c r="E1251" t="s">
        <v>26</v>
      </c>
      <c r="F1251" t="s">
        <v>78</v>
      </c>
      <c r="G1251" t="s">
        <v>242</v>
      </c>
      <c r="H1251" t="s">
        <v>30</v>
      </c>
      <c r="I1251" t="s">
        <v>31</v>
      </c>
      <c r="J1251" t="s">
        <v>94</v>
      </c>
      <c r="K1251">
        <v>3</v>
      </c>
      <c r="L1251" s="3">
        <v>38959.279999999999</v>
      </c>
      <c r="M1251" s="3">
        <f>Data[[#This Row],[Quantity]]*Data[[#This Row],[Unit_Price]]</f>
        <v>116877.84</v>
      </c>
      <c r="N1251" s="3">
        <v>10</v>
      </c>
      <c r="O1251" s="3">
        <f>Data[[#This Row],[Total_Price]]*(1-Data[[#This Row],[Discount]]/100)</f>
        <v>105190.056</v>
      </c>
      <c r="P1251" t="s">
        <v>20</v>
      </c>
      <c r="Q1251" t="s">
        <v>21</v>
      </c>
      <c r="R1251">
        <v>4</v>
      </c>
      <c r="S1251">
        <v>3</v>
      </c>
      <c r="T1251" s="2">
        <f>SUMIF(Q:Q,Data[[#This Row],[Order_Status]],O:O)</f>
        <v>40477276.296199858</v>
      </c>
    </row>
    <row r="1252" spans="1:20" x14ac:dyDescent="0.3">
      <c r="A1252" s="3">
        <v>501251</v>
      </c>
      <c r="B1252" s="3">
        <v>11248</v>
      </c>
      <c r="C1252" s="1">
        <v>46212</v>
      </c>
      <c r="D1252" s="3">
        <v>26</v>
      </c>
      <c r="E1252" t="s">
        <v>15</v>
      </c>
      <c r="F1252" t="s">
        <v>42</v>
      </c>
      <c r="G1252" t="s">
        <v>230</v>
      </c>
      <c r="H1252" t="s">
        <v>30</v>
      </c>
      <c r="I1252" t="s">
        <v>31</v>
      </c>
      <c r="J1252" t="s">
        <v>94</v>
      </c>
      <c r="K1252">
        <v>2</v>
      </c>
      <c r="L1252" s="3">
        <v>41195.74</v>
      </c>
      <c r="M1252" s="3">
        <f>Data[[#This Row],[Quantity]]*Data[[#This Row],[Unit_Price]]</f>
        <v>82391.48</v>
      </c>
      <c r="N1252" s="3">
        <v>25</v>
      </c>
      <c r="O1252" s="3">
        <f>Data[[#This Row],[Total_Price]]*(1-Data[[#This Row],[Discount]]/100)</f>
        <v>61793.61</v>
      </c>
      <c r="P1252" t="s">
        <v>51</v>
      </c>
      <c r="Q1252" t="s">
        <v>21</v>
      </c>
      <c r="R1252">
        <v>4</v>
      </c>
      <c r="S1252">
        <v>5</v>
      </c>
      <c r="T1252" s="2">
        <f>SUMIF(Q:Q,Data[[#This Row],[Order_Status]],O:O)</f>
        <v>40477276.296199858</v>
      </c>
    </row>
    <row r="1253" spans="1:20" x14ac:dyDescent="0.3">
      <c r="A1253" s="3">
        <v>501252</v>
      </c>
      <c r="B1253" s="3">
        <v>10829</v>
      </c>
      <c r="C1253" s="1">
        <v>46216</v>
      </c>
      <c r="D1253" s="3">
        <v>29</v>
      </c>
      <c r="E1253" t="s">
        <v>15</v>
      </c>
      <c r="F1253" t="s">
        <v>93</v>
      </c>
      <c r="G1253" t="s">
        <v>232</v>
      </c>
      <c r="H1253" t="s">
        <v>48</v>
      </c>
      <c r="I1253" t="s">
        <v>49</v>
      </c>
      <c r="J1253" t="s">
        <v>50</v>
      </c>
      <c r="K1253">
        <v>1</v>
      </c>
      <c r="L1253" s="3">
        <v>502.07</v>
      </c>
      <c r="M1253" s="3">
        <f>Data[[#This Row],[Quantity]]*Data[[#This Row],[Unit_Price]]</f>
        <v>502.07</v>
      </c>
      <c r="N1253" s="3">
        <v>16</v>
      </c>
      <c r="O1253" s="3">
        <f>Data[[#This Row],[Total_Price]]*(1-Data[[#This Row],[Discount]]/100)</f>
        <v>421.73879999999997</v>
      </c>
      <c r="P1253" t="s">
        <v>20</v>
      </c>
      <c r="Q1253" t="s">
        <v>21</v>
      </c>
      <c r="R1253">
        <v>4</v>
      </c>
      <c r="S1253">
        <v>4</v>
      </c>
      <c r="T1253" s="2">
        <f>SUMIF(Q:Q,Data[[#This Row],[Order_Status]],O:O)</f>
        <v>40477276.296199858</v>
      </c>
    </row>
    <row r="1254" spans="1:20" x14ac:dyDescent="0.3">
      <c r="A1254" s="3">
        <v>501253</v>
      </c>
      <c r="B1254" s="3">
        <v>10807</v>
      </c>
      <c r="C1254" s="1">
        <v>45959</v>
      </c>
      <c r="D1254" s="3">
        <v>36</v>
      </c>
      <c r="E1254" t="s">
        <v>15</v>
      </c>
      <c r="F1254" t="s">
        <v>22</v>
      </c>
      <c r="G1254" t="s">
        <v>238</v>
      </c>
      <c r="H1254" t="s">
        <v>23</v>
      </c>
      <c r="I1254" t="s">
        <v>70</v>
      </c>
      <c r="J1254" t="s">
        <v>71</v>
      </c>
      <c r="K1254">
        <v>1</v>
      </c>
      <c r="L1254" s="3">
        <v>1543.27</v>
      </c>
      <c r="M1254" s="3">
        <f>Data[[#This Row],[Quantity]]*Data[[#This Row],[Unit_Price]]</f>
        <v>1543.27</v>
      </c>
      <c r="N1254" s="3">
        <v>10</v>
      </c>
      <c r="O1254" s="3">
        <f>Data[[#This Row],[Total_Price]]*(1-Data[[#This Row],[Discount]]/100)</f>
        <v>1388.943</v>
      </c>
      <c r="P1254" t="s">
        <v>33</v>
      </c>
      <c r="Q1254" t="s">
        <v>21</v>
      </c>
      <c r="R1254">
        <v>5</v>
      </c>
      <c r="S1254">
        <v>3</v>
      </c>
      <c r="T1254" s="2">
        <f>SUMIF(Q:Q,Data[[#This Row],[Order_Status]],O:O)</f>
        <v>40477276.296199858</v>
      </c>
    </row>
    <row r="1255" spans="1:20" x14ac:dyDescent="0.3">
      <c r="A1255" s="3">
        <v>501254</v>
      </c>
      <c r="B1255" s="3">
        <v>10126</v>
      </c>
      <c r="C1255" s="1">
        <v>46253</v>
      </c>
      <c r="D1255" s="3">
        <v>58</v>
      </c>
      <c r="E1255" t="s">
        <v>15</v>
      </c>
      <c r="F1255" t="s">
        <v>34</v>
      </c>
      <c r="G1255" t="s">
        <v>243</v>
      </c>
      <c r="H1255" t="s">
        <v>35</v>
      </c>
      <c r="I1255" t="s">
        <v>112</v>
      </c>
      <c r="J1255" t="s">
        <v>113</v>
      </c>
      <c r="K1255">
        <v>1</v>
      </c>
      <c r="L1255" s="3">
        <v>6447.07</v>
      </c>
      <c r="M1255" s="3">
        <f>Data[[#This Row],[Quantity]]*Data[[#This Row],[Unit_Price]]</f>
        <v>6447.07</v>
      </c>
      <c r="N1255" s="3">
        <v>30</v>
      </c>
      <c r="O1255" s="3">
        <f>Data[[#This Row],[Total_Price]]*(1-Data[[#This Row],[Discount]]/100)</f>
        <v>4512.9489999999996</v>
      </c>
      <c r="P1255" t="s">
        <v>33</v>
      </c>
      <c r="Q1255" t="s">
        <v>21</v>
      </c>
      <c r="R1255">
        <v>4</v>
      </c>
      <c r="S1255">
        <v>2</v>
      </c>
      <c r="T1255" s="2">
        <f>SUMIF(Q:Q,Data[[#This Row],[Order_Status]],O:O)</f>
        <v>40477276.296199858</v>
      </c>
    </row>
    <row r="1256" spans="1:20" x14ac:dyDescent="0.3">
      <c r="A1256" s="3">
        <v>501255</v>
      </c>
      <c r="B1256" s="3">
        <v>11332</v>
      </c>
      <c r="C1256" s="1">
        <v>45997</v>
      </c>
      <c r="D1256" s="3">
        <v>47</v>
      </c>
      <c r="E1256" t="s">
        <v>26</v>
      </c>
      <c r="F1256" t="s">
        <v>67</v>
      </c>
      <c r="G1256" t="s">
        <v>235</v>
      </c>
      <c r="H1256" t="s">
        <v>30</v>
      </c>
      <c r="I1256" t="s">
        <v>76</v>
      </c>
      <c r="J1256" t="s">
        <v>77</v>
      </c>
      <c r="K1256">
        <v>2</v>
      </c>
      <c r="L1256" s="3">
        <v>56672.38</v>
      </c>
      <c r="M1256" s="3">
        <f>Data[[#This Row],[Quantity]]*Data[[#This Row],[Unit_Price]]</f>
        <v>113344.76</v>
      </c>
      <c r="N1256" s="3">
        <v>16</v>
      </c>
      <c r="O1256" s="3">
        <f>Data[[#This Row],[Total_Price]]*(1-Data[[#This Row],[Discount]]/100)</f>
        <v>95209.598399999988</v>
      </c>
      <c r="P1256" t="s">
        <v>20</v>
      </c>
      <c r="Q1256" t="s">
        <v>21</v>
      </c>
      <c r="R1256">
        <v>5</v>
      </c>
      <c r="S1256">
        <v>2</v>
      </c>
      <c r="T1256" s="2">
        <f>SUMIF(Q:Q,Data[[#This Row],[Order_Status]],O:O)</f>
        <v>40477276.296199858</v>
      </c>
    </row>
    <row r="1257" spans="1:20" x14ac:dyDescent="0.3">
      <c r="A1257" s="3">
        <v>501256</v>
      </c>
      <c r="B1257" s="3">
        <v>11118</v>
      </c>
      <c r="C1257" s="1">
        <v>45764</v>
      </c>
      <c r="D1257" s="3">
        <v>33</v>
      </c>
      <c r="E1257" t="s">
        <v>26</v>
      </c>
      <c r="F1257" t="s">
        <v>107</v>
      </c>
      <c r="G1257" t="s">
        <v>231</v>
      </c>
      <c r="H1257" t="s">
        <v>30</v>
      </c>
      <c r="I1257" t="s">
        <v>46</v>
      </c>
      <c r="J1257" t="s">
        <v>140</v>
      </c>
      <c r="K1257">
        <v>3</v>
      </c>
      <c r="L1257" s="3">
        <v>29370.87</v>
      </c>
      <c r="M1257" s="3">
        <f>Data[[#This Row],[Quantity]]*Data[[#This Row],[Unit_Price]]</f>
        <v>88112.61</v>
      </c>
      <c r="N1257" s="3">
        <v>15</v>
      </c>
      <c r="O1257" s="3">
        <f>Data[[#This Row],[Total_Price]]*(1-Data[[#This Row],[Discount]]/100)</f>
        <v>74895.718500000003</v>
      </c>
      <c r="P1257" t="s">
        <v>51</v>
      </c>
      <c r="Q1257" t="s">
        <v>66</v>
      </c>
      <c r="R1257">
        <v>4</v>
      </c>
      <c r="S1257">
        <v>0</v>
      </c>
      <c r="T1257" s="2">
        <f>SUMIF(Q:Q,Data[[#This Row],[Order_Status]],O:O)</f>
        <v>3077928.2320000008</v>
      </c>
    </row>
    <row r="1258" spans="1:20" x14ac:dyDescent="0.3">
      <c r="A1258" s="3">
        <v>501257</v>
      </c>
      <c r="B1258" s="3">
        <v>10194</v>
      </c>
      <c r="C1258" s="1">
        <v>45973</v>
      </c>
      <c r="D1258" s="3">
        <v>20</v>
      </c>
      <c r="E1258" t="s">
        <v>15</v>
      </c>
      <c r="F1258" t="s">
        <v>45</v>
      </c>
      <c r="G1258" t="s">
        <v>243</v>
      </c>
      <c r="H1258" t="s">
        <v>35</v>
      </c>
      <c r="I1258" t="s">
        <v>112</v>
      </c>
      <c r="J1258" t="s">
        <v>147</v>
      </c>
      <c r="K1258">
        <v>1</v>
      </c>
      <c r="L1258" s="3">
        <v>5998.01</v>
      </c>
      <c r="M1258" s="3">
        <f>Data[[#This Row],[Quantity]]*Data[[#This Row],[Unit_Price]]</f>
        <v>5998.01</v>
      </c>
      <c r="N1258" s="3">
        <v>28</v>
      </c>
      <c r="O1258" s="3">
        <f>Data[[#This Row],[Total_Price]]*(1-Data[[#This Row],[Discount]]/100)</f>
        <v>4318.5672000000004</v>
      </c>
      <c r="P1258" t="s">
        <v>33</v>
      </c>
      <c r="Q1258" t="s">
        <v>21</v>
      </c>
      <c r="R1258">
        <v>5</v>
      </c>
      <c r="S1258">
        <v>1</v>
      </c>
      <c r="T1258" s="2">
        <f>SUMIF(Q:Q,Data[[#This Row],[Order_Status]],O:O)</f>
        <v>40477276.296199858</v>
      </c>
    </row>
    <row r="1259" spans="1:20" x14ac:dyDescent="0.3">
      <c r="A1259" s="3">
        <v>501258</v>
      </c>
      <c r="B1259" s="3">
        <v>10447</v>
      </c>
      <c r="C1259" s="1">
        <v>45665</v>
      </c>
      <c r="D1259" s="3">
        <v>38</v>
      </c>
      <c r="E1259" t="s">
        <v>26</v>
      </c>
      <c r="F1259" t="s">
        <v>61</v>
      </c>
      <c r="G1259" t="s">
        <v>239</v>
      </c>
      <c r="H1259" t="s">
        <v>83</v>
      </c>
      <c r="I1259" t="s">
        <v>132</v>
      </c>
      <c r="J1259" t="s">
        <v>133</v>
      </c>
      <c r="K1259">
        <v>1</v>
      </c>
      <c r="L1259" s="3">
        <v>1004.98</v>
      </c>
      <c r="M1259" s="3">
        <f>Data[[#This Row],[Quantity]]*Data[[#This Row],[Unit_Price]]</f>
        <v>1004.98</v>
      </c>
      <c r="N1259" s="3">
        <v>26</v>
      </c>
      <c r="O1259" s="3">
        <f>Data[[#This Row],[Total_Price]]*(1-Data[[#This Row],[Discount]]/100)</f>
        <v>743.68520000000001</v>
      </c>
      <c r="P1259" t="s">
        <v>33</v>
      </c>
      <c r="Q1259" t="s">
        <v>21</v>
      </c>
      <c r="R1259">
        <v>3</v>
      </c>
      <c r="S1259">
        <v>4</v>
      </c>
      <c r="T1259" s="2">
        <f>SUMIF(Q:Q,Data[[#This Row],[Order_Status]],O:O)</f>
        <v>40477276.296199858</v>
      </c>
    </row>
    <row r="1260" spans="1:20" x14ac:dyDescent="0.3">
      <c r="A1260" s="3">
        <v>501259</v>
      </c>
      <c r="B1260" s="3">
        <v>10656</v>
      </c>
      <c r="C1260" s="1">
        <v>45713</v>
      </c>
      <c r="D1260" s="3">
        <v>35</v>
      </c>
      <c r="E1260" t="s">
        <v>135</v>
      </c>
      <c r="F1260" t="s">
        <v>45</v>
      </c>
      <c r="G1260" t="s">
        <v>243</v>
      </c>
      <c r="H1260" t="s">
        <v>30</v>
      </c>
      <c r="I1260" t="s">
        <v>76</v>
      </c>
      <c r="J1260" t="s">
        <v>92</v>
      </c>
      <c r="K1260">
        <v>1</v>
      </c>
      <c r="L1260" s="3">
        <v>59725.03</v>
      </c>
      <c r="M1260" s="3">
        <f>Data[[#This Row],[Quantity]]*Data[[#This Row],[Unit_Price]]</f>
        <v>59725.03</v>
      </c>
      <c r="N1260" s="3">
        <v>11</v>
      </c>
      <c r="O1260" s="3">
        <f>Data[[#This Row],[Total_Price]]*(1-Data[[#This Row],[Discount]]/100)</f>
        <v>53155.276700000002</v>
      </c>
      <c r="P1260" t="s">
        <v>33</v>
      </c>
      <c r="Q1260" t="s">
        <v>21</v>
      </c>
      <c r="R1260">
        <v>5</v>
      </c>
      <c r="S1260">
        <v>4</v>
      </c>
      <c r="T1260" s="2">
        <f>SUMIF(Q:Q,Data[[#This Row],[Order_Status]],O:O)</f>
        <v>40477276.296199858</v>
      </c>
    </row>
    <row r="1261" spans="1:20" x14ac:dyDescent="0.3">
      <c r="A1261" s="3">
        <v>501260</v>
      </c>
      <c r="B1261" s="3">
        <v>10780</v>
      </c>
      <c r="C1261" s="1">
        <v>46167</v>
      </c>
      <c r="D1261" s="3">
        <v>41</v>
      </c>
      <c r="E1261" t="s">
        <v>15</v>
      </c>
      <c r="F1261" t="s">
        <v>67</v>
      </c>
      <c r="G1261" t="s">
        <v>235</v>
      </c>
      <c r="H1261" t="s">
        <v>23</v>
      </c>
      <c r="I1261" t="s">
        <v>70</v>
      </c>
      <c r="J1261" t="s">
        <v>106</v>
      </c>
      <c r="K1261">
        <v>1</v>
      </c>
      <c r="L1261" s="3">
        <v>2554.08</v>
      </c>
      <c r="M1261" s="3">
        <f>Data[[#This Row],[Quantity]]*Data[[#This Row],[Unit_Price]]</f>
        <v>2554.08</v>
      </c>
      <c r="N1261" s="3">
        <v>6</v>
      </c>
      <c r="O1261" s="3">
        <f>Data[[#This Row],[Total_Price]]*(1-Data[[#This Row],[Discount]]/100)</f>
        <v>2400.8352</v>
      </c>
      <c r="P1261" t="s">
        <v>51</v>
      </c>
      <c r="Q1261" t="s">
        <v>21</v>
      </c>
      <c r="R1261">
        <v>3</v>
      </c>
      <c r="S1261">
        <v>4</v>
      </c>
      <c r="T1261" s="2">
        <f>SUMIF(Q:Q,Data[[#This Row],[Order_Status]],O:O)</f>
        <v>40477276.296199858</v>
      </c>
    </row>
    <row r="1262" spans="1:20" x14ac:dyDescent="0.3">
      <c r="A1262" s="3">
        <v>501261</v>
      </c>
      <c r="B1262" s="3">
        <v>10593</v>
      </c>
      <c r="C1262" s="1">
        <v>45670</v>
      </c>
      <c r="D1262" s="3">
        <v>39</v>
      </c>
      <c r="E1262" t="s">
        <v>15</v>
      </c>
      <c r="F1262" t="s">
        <v>105</v>
      </c>
      <c r="G1262" t="s">
        <v>243</v>
      </c>
      <c r="H1262" t="s">
        <v>23</v>
      </c>
      <c r="I1262" t="s">
        <v>24</v>
      </c>
      <c r="J1262" t="s">
        <v>173</v>
      </c>
      <c r="K1262">
        <v>1</v>
      </c>
      <c r="L1262" s="3">
        <v>2386.9</v>
      </c>
      <c r="M1262" s="3">
        <f>Data[[#This Row],[Quantity]]*Data[[#This Row],[Unit_Price]]</f>
        <v>2386.9</v>
      </c>
      <c r="N1262" s="3">
        <v>24</v>
      </c>
      <c r="O1262" s="3">
        <f>Data[[#This Row],[Total_Price]]*(1-Data[[#This Row],[Discount]]/100)</f>
        <v>1814.0440000000001</v>
      </c>
      <c r="P1262" t="s">
        <v>33</v>
      </c>
      <c r="Q1262" t="s">
        <v>21</v>
      </c>
      <c r="R1262">
        <v>4</v>
      </c>
      <c r="S1262">
        <v>3</v>
      </c>
      <c r="T1262" s="2">
        <f>SUMIF(Q:Q,Data[[#This Row],[Order_Status]],O:O)</f>
        <v>40477276.296199858</v>
      </c>
    </row>
    <row r="1263" spans="1:20" x14ac:dyDescent="0.3">
      <c r="A1263" s="3">
        <v>501262</v>
      </c>
      <c r="B1263" s="3">
        <v>11105</v>
      </c>
      <c r="C1263" s="1">
        <v>46172</v>
      </c>
      <c r="D1263" s="3">
        <v>46</v>
      </c>
      <c r="E1263" t="s">
        <v>26</v>
      </c>
      <c r="F1263" t="s">
        <v>73</v>
      </c>
      <c r="G1263" t="s">
        <v>229</v>
      </c>
      <c r="H1263" t="s">
        <v>85</v>
      </c>
      <c r="I1263" t="s">
        <v>170</v>
      </c>
      <c r="J1263" t="s">
        <v>171</v>
      </c>
      <c r="K1263">
        <v>1</v>
      </c>
      <c r="L1263" s="3">
        <v>670.63</v>
      </c>
      <c r="M1263" s="3">
        <f>Data[[#This Row],[Quantity]]*Data[[#This Row],[Unit_Price]]</f>
        <v>670.63</v>
      </c>
      <c r="N1263" s="3">
        <v>24</v>
      </c>
      <c r="O1263" s="3">
        <f>Data[[#This Row],[Total_Price]]*(1-Data[[#This Row],[Discount]]/100)</f>
        <v>509.67880000000002</v>
      </c>
      <c r="P1263" t="s">
        <v>33</v>
      </c>
      <c r="Q1263" t="s">
        <v>21</v>
      </c>
      <c r="R1263">
        <v>3</v>
      </c>
      <c r="S1263">
        <v>5</v>
      </c>
      <c r="T1263" s="2">
        <f>SUMIF(Q:Q,Data[[#This Row],[Order_Status]],O:O)</f>
        <v>40477276.296199858</v>
      </c>
    </row>
    <row r="1264" spans="1:20" x14ac:dyDescent="0.3">
      <c r="A1264" s="3">
        <v>501263</v>
      </c>
      <c r="B1264" s="3">
        <v>11422</v>
      </c>
      <c r="C1264" s="1">
        <v>46023</v>
      </c>
      <c r="D1264" s="3">
        <v>46</v>
      </c>
      <c r="E1264" t="s">
        <v>15</v>
      </c>
      <c r="F1264" t="s">
        <v>34</v>
      </c>
      <c r="G1264" t="s">
        <v>243</v>
      </c>
      <c r="H1264" t="s">
        <v>48</v>
      </c>
      <c r="I1264" t="s">
        <v>79</v>
      </c>
      <c r="J1264" t="s">
        <v>80</v>
      </c>
      <c r="K1264">
        <v>1</v>
      </c>
      <c r="L1264" s="3">
        <v>588.88</v>
      </c>
      <c r="M1264" s="3">
        <f>Data[[#This Row],[Quantity]]*Data[[#This Row],[Unit_Price]]</f>
        <v>588.88</v>
      </c>
      <c r="N1264" s="3">
        <v>30</v>
      </c>
      <c r="O1264" s="3">
        <f>Data[[#This Row],[Total_Price]]*(1-Data[[#This Row],[Discount]]/100)</f>
        <v>412.21599999999995</v>
      </c>
      <c r="P1264" t="s">
        <v>33</v>
      </c>
      <c r="Q1264" t="s">
        <v>21</v>
      </c>
      <c r="R1264">
        <v>4</v>
      </c>
      <c r="S1264">
        <v>5</v>
      </c>
      <c r="T1264" s="2">
        <f>SUMIF(Q:Q,Data[[#This Row],[Order_Status]],O:O)</f>
        <v>40477276.296199858</v>
      </c>
    </row>
    <row r="1265" spans="1:20" x14ac:dyDescent="0.3">
      <c r="A1265" s="3">
        <v>501264</v>
      </c>
      <c r="B1265" s="3">
        <v>11066</v>
      </c>
      <c r="C1265" s="1">
        <v>45851</v>
      </c>
      <c r="D1265" s="3">
        <v>22</v>
      </c>
      <c r="E1265" t="s">
        <v>15</v>
      </c>
      <c r="F1265" t="s">
        <v>34</v>
      </c>
      <c r="G1265" t="s">
        <v>243</v>
      </c>
      <c r="H1265" t="s">
        <v>23</v>
      </c>
      <c r="I1265" t="s">
        <v>59</v>
      </c>
      <c r="J1265" t="s">
        <v>95</v>
      </c>
      <c r="K1265">
        <v>2</v>
      </c>
      <c r="L1265" s="3">
        <v>1255.07</v>
      </c>
      <c r="M1265" s="3">
        <f>Data[[#This Row],[Quantity]]*Data[[#This Row],[Unit_Price]]</f>
        <v>2510.14</v>
      </c>
      <c r="N1265" s="3">
        <v>9</v>
      </c>
      <c r="O1265" s="3">
        <f>Data[[#This Row],[Total_Price]]*(1-Data[[#This Row],[Discount]]/100)</f>
        <v>2284.2273999999998</v>
      </c>
      <c r="P1265" t="s">
        <v>51</v>
      </c>
      <c r="Q1265" t="s">
        <v>21</v>
      </c>
      <c r="R1265">
        <v>2</v>
      </c>
      <c r="S1265">
        <v>4</v>
      </c>
      <c r="T1265" s="2">
        <f>SUMIF(Q:Q,Data[[#This Row],[Order_Status]],O:O)</f>
        <v>40477276.296199858</v>
      </c>
    </row>
    <row r="1266" spans="1:20" x14ac:dyDescent="0.3">
      <c r="A1266" s="3">
        <v>501265</v>
      </c>
      <c r="B1266" s="3">
        <v>11340</v>
      </c>
      <c r="C1266" s="1">
        <v>45900</v>
      </c>
      <c r="D1266" s="3">
        <v>36</v>
      </c>
      <c r="E1266" t="s">
        <v>26</v>
      </c>
      <c r="F1266" t="s">
        <v>107</v>
      </c>
      <c r="G1266" t="s">
        <v>231</v>
      </c>
      <c r="H1266" t="s">
        <v>23</v>
      </c>
      <c r="I1266" t="s">
        <v>24</v>
      </c>
      <c r="J1266" t="s">
        <v>136</v>
      </c>
      <c r="K1266">
        <v>1</v>
      </c>
      <c r="L1266" s="3">
        <v>2391.4499999999998</v>
      </c>
      <c r="M1266" s="3">
        <f>Data[[#This Row],[Quantity]]*Data[[#This Row],[Unit_Price]]</f>
        <v>2391.4499999999998</v>
      </c>
      <c r="N1266" s="3">
        <v>6</v>
      </c>
      <c r="O1266" s="3">
        <f>Data[[#This Row],[Total_Price]]*(1-Data[[#This Row],[Discount]]/100)</f>
        <v>2247.9629999999997</v>
      </c>
      <c r="P1266" t="s">
        <v>33</v>
      </c>
      <c r="Q1266" t="s">
        <v>21</v>
      </c>
      <c r="R1266">
        <v>4</v>
      </c>
      <c r="S1266">
        <v>7</v>
      </c>
      <c r="T1266" s="2">
        <f>SUMIF(Q:Q,Data[[#This Row],[Order_Status]],O:O)</f>
        <v>40477276.296199858</v>
      </c>
    </row>
    <row r="1267" spans="1:20" x14ac:dyDescent="0.3">
      <c r="A1267" s="3">
        <v>501266</v>
      </c>
      <c r="B1267" s="3">
        <v>11378</v>
      </c>
      <c r="C1267" s="1">
        <v>46073</v>
      </c>
      <c r="D1267" s="3">
        <v>45</v>
      </c>
      <c r="E1267" t="s">
        <v>15</v>
      </c>
      <c r="F1267" t="s">
        <v>34</v>
      </c>
      <c r="G1267" t="s">
        <v>243</v>
      </c>
      <c r="H1267" t="s">
        <v>35</v>
      </c>
      <c r="I1267" t="s">
        <v>64</v>
      </c>
      <c r="J1267" t="s">
        <v>65</v>
      </c>
      <c r="K1267">
        <v>1</v>
      </c>
      <c r="L1267" s="3">
        <v>1325.78</v>
      </c>
      <c r="M1267" s="3">
        <f>Data[[#This Row],[Quantity]]*Data[[#This Row],[Unit_Price]]</f>
        <v>1325.78</v>
      </c>
      <c r="N1267" s="3">
        <v>18</v>
      </c>
      <c r="O1267" s="3">
        <f>Data[[#This Row],[Total_Price]]*(1-Data[[#This Row],[Discount]]/100)</f>
        <v>1087.1396</v>
      </c>
      <c r="P1267" t="s">
        <v>33</v>
      </c>
      <c r="Q1267" t="s">
        <v>21</v>
      </c>
      <c r="R1267">
        <v>4</v>
      </c>
      <c r="S1267">
        <v>2</v>
      </c>
      <c r="T1267" s="2">
        <f>SUMIF(Q:Q,Data[[#This Row],[Order_Status]],O:O)</f>
        <v>40477276.296199858</v>
      </c>
    </row>
    <row r="1268" spans="1:20" x14ac:dyDescent="0.3">
      <c r="A1268" s="3">
        <v>501267</v>
      </c>
      <c r="B1268" s="3">
        <v>10483</v>
      </c>
      <c r="C1268" s="1">
        <v>45776</v>
      </c>
      <c r="D1268" s="3">
        <v>16</v>
      </c>
      <c r="E1268" t="s">
        <v>26</v>
      </c>
      <c r="F1268" t="s">
        <v>45</v>
      </c>
      <c r="G1268" t="s">
        <v>243</v>
      </c>
      <c r="H1268" t="s">
        <v>30</v>
      </c>
      <c r="I1268" t="s">
        <v>76</v>
      </c>
      <c r="J1268" t="s">
        <v>92</v>
      </c>
      <c r="K1268">
        <v>1</v>
      </c>
      <c r="L1268" s="3">
        <v>57205.46</v>
      </c>
      <c r="M1268" s="3">
        <f>Data[[#This Row],[Quantity]]*Data[[#This Row],[Unit_Price]]</f>
        <v>57205.46</v>
      </c>
      <c r="N1268" s="3">
        <v>30</v>
      </c>
      <c r="O1268" s="3">
        <f>Data[[#This Row],[Total_Price]]*(1-Data[[#This Row],[Discount]]/100)</f>
        <v>40043.822</v>
      </c>
      <c r="P1268" t="s">
        <v>33</v>
      </c>
      <c r="Q1268" t="s">
        <v>21</v>
      </c>
      <c r="R1268">
        <v>3</v>
      </c>
      <c r="S1268">
        <v>2</v>
      </c>
      <c r="T1268" s="2">
        <f>SUMIF(Q:Q,Data[[#This Row],[Order_Status]],O:O)</f>
        <v>40477276.296199858</v>
      </c>
    </row>
    <row r="1269" spans="1:20" x14ac:dyDescent="0.3">
      <c r="A1269" s="3">
        <v>501268</v>
      </c>
      <c r="B1269" s="3">
        <v>10140</v>
      </c>
      <c r="C1269" s="1">
        <v>45772</v>
      </c>
      <c r="D1269" s="3">
        <v>20</v>
      </c>
      <c r="E1269" t="s">
        <v>15</v>
      </c>
      <c r="F1269" t="s">
        <v>69</v>
      </c>
      <c r="G1269" t="s">
        <v>228</v>
      </c>
      <c r="H1269" t="s">
        <v>17</v>
      </c>
      <c r="I1269" t="s">
        <v>18</v>
      </c>
      <c r="J1269" t="s">
        <v>100</v>
      </c>
      <c r="K1269">
        <v>1</v>
      </c>
      <c r="L1269" s="3">
        <v>37.71</v>
      </c>
      <c r="M1269" s="3">
        <f>Data[[#This Row],[Quantity]]*Data[[#This Row],[Unit_Price]]</f>
        <v>37.71</v>
      </c>
      <c r="N1269" s="3">
        <v>3</v>
      </c>
      <c r="O1269" s="3">
        <f>Data[[#This Row],[Total_Price]]*(1-Data[[#This Row],[Discount]]/100)</f>
        <v>36.578699999999998</v>
      </c>
      <c r="P1269" t="s">
        <v>81</v>
      </c>
      <c r="Q1269" t="s">
        <v>21</v>
      </c>
      <c r="R1269">
        <v>5</v>
      </c>
      <c r="S1269">
        <v>6</v>
      </c>
      <c r="T1269" s="2">
        <f>SUMIF(Q:Q,Data[[#This Row],[Order_Status]],O:O)</f>
        <v>40477276.296199858</v>
      </c>
    </row>
    <row r="1270" spans="1:20" x14ac:dyDescent="0.3">
      <c r="A1270" s="3">
        <v>501269</v>
      </c>
      <c r="B1270" s="3">
        <v>10447</v>
      </c>
      <c r="C1270" s="1">
        <v>45747</v>
      </c>
      <c r="D1270" s="3">
        <v>38</v>
      </c>
      <c r="E1270" t="s">
        <v>26</v>
      </c>
      <c r="F1270" t="s">
        <v>61</v>
      </c>
      <c r="G1270" t="s">
        <v>239</v>
      </c>
      <c r="H1270" t="s">
        <v>30</v>
      </c>
      <c r="I1270" t="s">
        <v>39</v>
      </c>
      <c r="J1270" t="s">
        <v>96</v>
      </c>
      <c r="K1270">
        <v>2</v>
      </c>
      <c r="L1270" s="3">
        <v>5336.9</v>
      </c>
      <c r="M1270" s="3">
        <f>Data[[#This Row],[Quantity]]*Data[[#This Row],[Unit_Price]]</f>
        <v>10673.8</v>
      </c>
      <c r="N1270" s="3">
        <v>25</v>
      </c>
      <c r="O1270" s="3">
        <f>Data[[#This Row],[Total_Price]]*(1-Data[[#This Row],[Discount]]/100)</f>
        <v>8005.3499999999995</v>
      </c>
      <c r="P1270" t="s">
        <v>51</v>
      </c>
      <c r="Q1270" t="s">
        <v>44</v>
      </c>
      <c r="R1270">
        <v>4</v>
      </c>
      <c r="S1270">
        <v>1</v>
      </c>
      <c r="T1270" s="2">
        <f>SUMIF(Q:Q,Data[[#This Row],[Order_Status]],O:O)</f>
        <v>1813400.6490999996</v>
      </c>
    </row>
    <row r="1271" spans="1:20" x14ac:dyDescent="0.3">
      <c r="A1271" s="3">
        <v>501270</v>
      </c>
      <c r="B1271" s="3">
        <v>11321</v>
      </c>
      <c r="C1271" s="1">
        <v>45739</v>
      </c>
      <c r="D1271" s="3">
        <v>35</v>
      </c>
      <c r="E1271" t="s">
        <v>15</v>
      </c>
      <c r="F1271" t="s">
        <v>93</v>
      </c>
      <c r="G1271" t="s">
        <v>232</v>
      </c>
      <c r="H1271" t="s">
        <v>17</v>
      </c>
      <c r="I1271" t="s">
        <v>62</v>
      </c>
      <c r="J1271" t="s">
        <v>63</v>
      </c>
      <c r="K1271">
        <v>1</v>
      </c>
      <c r="L1271" s="3">
        <v>199.3</v>
      </c>
      <c r="M1271" s="3">
        <f>Data[[#This Row],[Quantity]]*Data[[#This Row],[Unit_Price]]</f>
        <v>199.3</v>
      </c>
      <c r="N1271" s="3">
        <v>16</v>
      </c>
      <c r="O1271" s="3">
        <f>Data[[#This Row],[Total_Price]]*(1-Data[[#This Row],[Discount]]/100)</f>
        <v>167.41200000000001</v>
      </c>
      <c r="P1271" t="s">
        <v>81</v>
      </c>
      <c r="Q1271" t="s">
        <v>21</v>
      </c>
      <c r="R1271">
        <v>3</v>
      </c>
      <c r="S1271">
        <v>4</v>
      </c>
      <c r="T1271" s="2">
        <f>SUMIF(Q:Q,Data[[#This Row],[Order_Status]],O:O)</f>
        <v>40477276.296199858</v>
      </c>
    </row>
    <row r="1272" spans="1:20" x14ac:dyDescent="0.3">
      <c r="A1272" s="3">
        <v>501271</v>
      </c>
      <c r="B1272" s="3">
        <v>10375</v>
      </c>
      <c r="C1272" s="1">
        <v>45729</v>
      </c>
      <c r="D1272" s="3">
        <v>58</v>
      </c>
      <c r="E1272" t="s">
        <v>26</v>
      </c>
      <c r="F1272" t="s">
        <v>145</v>
      </c>
      <c r="G1272" t="s">
        <v>243</v>
      </c>
      <c r="H1272" t="s">
        <v>35</v>
      </c>
      <c r="I1272" t="s">
        <v>36</v>
      </c>
      <c r="J1272" t="s">
        <v>116</v>
      </c>
      <c r="K1272">
        <v>5</v>
      </c>
      <c r="L1272" s="3">
        <v>4816.72</v>
      </c>
      <c r="M1272" s="3">
        <f>Data[[#This Row],[Quantity]]*Data[[#This Row],[Unit_Price]]</f>
        <v>24083.600000000002</v>
      </c>
      <c r="N1272" s="3">
        <v>12</v>
      </c>
      <c r="O1272" s="3">
        <f>Data[[#This Row],[Total_Price]]*(1-Data[[#This Row],[Discount]]/100)</f>
        <v>21193.568000000003</v>
      </c>
      <c r="P1272" t="s">
        <v>51</v>
      </c>
      <c r="Q1272" t="s">
        <v>21</v>
      </c>
      <c r="R1272">
        <v>3</v>
      </c>
      <c r="S1272">
        <v>3</v>
      </c>
      <c r="T1272" s="2">
        <f>SUMIF(Q:Q,Data[[#This Row],[Order_Status]],O:O)</f>
        <v>40477276.296199858</v>
      </c>
    </row>
    <row r="1273" spans="1:20" x14ac:dyDescent="0.3">
      <c r="A1273" s="3">
        <v>501272</v>
      </c>
      <c r="B1273" s="3">
        <v>10724</v>
      </c>
      <c r="C1273" s="1">
        <v>45825</v>
      </c>
      <c r="D1273" s="3">
        <v>42</v>
      </c>
      <c r="E1273" t="s">
        <v>15</v>
      </c>
      <c r="F1273" t="s">
        <v>78</v>
      </c>
      <c r="G1273" t="s">
        <v>242</v>
      </c>
      <c r="H1273" t="s">
        <v>23</v>
      </c>
      <c r="I1273" t="s">
        <v>59</v>
      </c>
      <c r="J1273" t="s">
        <v>146</v>
      </c>
      <c r="K1273">
        <v>5</v>
      </c>
      <c r="L1273" s="3">
        <v>1506.73</v>
      </c>
      <c r="M1273" s="3">
        <f>Data[[#This Row],[Quantity]]*Data[[#This Row],[Unit_Price]]</f>
        <v>7533.65</v>
      </c>
      <c r="N1273" s="3">
        <v>14</v>
      </c>
      <c r="O1273" s="3">
        <f>Data[[#This Row],[Total_Price]]*(1-Data[[#This Row],[Discount]]/100)</f>
        <v>6478.9389999999994</v>
      </c>
      <c r="P1273" t="s">
        <v>51</v>
      </c>
      <c r="Q1273" t="s">
        <v>21</v>
      </c>
      <c r="R1273">
        <v>4</v>
      </c>
      <c r="S1273">
        <v>3</v>
      </c>
      <c r="T1273" s="2">
        <f>SUMIF(Q:Q,Data[[#This Row],[Order_Status]],O:O)</f>
        <v>40477276.296199858</v>
      </c>
    </row>
    <row r="1274" spans="1:20" x14ac:dyDescent="0.3">
      <c r="A1274" s="3">
        <v>501273</v>
      </c>
      <c r="B1274" s="3">
        <v>11352</v>
      </c>
      <c r="C1274" s="1">
        <v>45916</v>
      </c>
      <c r="D1274" s="3">
        <v>15</v>
      </c>
      <c r="E1274" t="s">
        <v>26</v>
      </c>
      <c r="F1274" t="s">
        <v>102</v>
      </c>
      <c r="G1274" t="s">
        <v>245</v>
      </c>
      <c r="H1274" t="s">
        <v>23</v>
      </c>
      <c r="I1274" t="s">
        <v>24</v>
      </c>
      <c r="J1274" t="s">
        <v>159</v>
      </c>
      <c r="K1274">
        <v>1</v>
      </c>
      <c r="L1274" s="3">
        <v>2044.67</v>
      </c>
      <c r="M1274" s="3">
        <f>Data[[#This Row],[Quantity]]*Data[[#This Row],[Unit_Price]]</f>
        <v>2044.67</v>
      </c>
      <c r="N1274" s="3">
        <v>21</v>
      </c>
      <c r="O1274" s="3">
        <f>Data[[#This Row],[Total_Price]]*(1-Data[[#This Row],[Discount]]/100)</f>
        <v>1615.2893000000001</v>
      </c>
      <c r="P1274" t="s">
        <v>41</v>
      </c>
      <c r="Q1274" t="s">
        <v>21</v>
      </c>
      <c r="R1274">
        <v>5</v>
      </c>
      <c r="S1274">
        <v>2</v>
      </c>
      <c r="T1274" s="2">
        <f>SUMIF(Q:Q,Data[[#This Row],[Order_Status]],O:O)</f>
        <v>40477276.296199858</v>
      </c>
    </row>
    <row r="1275" spans="1:20" x14ac:dyDescent="0.3">
      <c r="A1275" s="3">
        <v>501274</v>
      </c>
      <c r="B1275" s="3">
        <v>11283</v>
      </c>
      <c r="C1275" s="1">
        <v>45915</v>
      </c>
      <c r="D1275" s="3">
        <v>42</v>
      </c>
      <c r="E1275" t="s">
        <v>26</v>
      </c>
      <c r="F1275" t="s">
        <v>55</v>
      </c>
      <c r="G1275" t="s">
        <v>246</v>
      </c>
      <c r="H1275" t="s">
        <v>35</v>
      </c>
      <c r="I1275" t="s">
        <v>64</v>
      </c>
      <c r="J1275" t="s">
        <v>127</v>
      </c>
      <c r="K1275">
        <v>1</v>
      </c>
      <c r="L1275" s="3">
        <v>724.93</v>
      </c>
      <c r="M1275" s="3">
        <f>Data[[#This Row],[Quantity]]*Data[[#This Row],[Unit_Price]]</f>
        <v>724.93</v>
      </c>
      <c r="N1275" s="3">
        <v>15</v>
      </c>
      <c r="O1275" s="3">
        <f>Data[[#This Row],[Total_Price]]*(1-Data[[#This Row],[Discount]]/100)</f>
        <v>616.19049999999993</v>
      </c>
      <c r="P1275" t="s">
        <v>33</v>
      </c>
      <c r="Q1275" t="s">
        <v>21</v>
      </c>
      <c r="R1275">
        <v>1</v>
      </c>
      <c r="S1275">
        <v>1</v>
      </c>
      <c r="T1275" s="2">
        <f>SUMIF(Q:Q,Data[[#This Row],[Order_Status]],O:O)</f>
        <v>40477276.296199858</v>
      </c>
    </row>
    <row r="1276" spans="1:20" x14ac:dyDescent="0.3">
      <c r="A1276" s="3">
        <v>501275</v>
      </c>
      <c r="B1276" s="3">
        <v>11039</v>
      </c>
      <c r="C1276" s="1">
        <v>45912</v>
      </c>
      <c r="D1276" s="3">
        <v>36</v>
      </c>
      <c r="E1276" t="s">
        <v>26</v>
      </c>
      <c r="F1276" t="s">
        <v>52</v>
      </c>
      <c r="G1276" t="s">
        <v>240</v>
      </c>
      <c r="H1276" t="s">
        <v>35</v>
      </c>
      <c r="I1276" t="s">
        <v>112</v>
      </c>
      <c r="J1276" t="s">
        <v>129</v>
      </c>
      <c r="K1276">
        <v>3</v>
      </c>
      <c r="L1276" s="3">
        <v>3490.37</v>
      </c>
      <c r="M1276" s="3">
        <f>Data[[#This Row],[Quantity]]*Data[[#This Row],[Unit_Price]]</f>
        <v>10471.11</v>
      </c>
      <c r="N1276" s="3">
        <v>10</v>
      </c>
      <c r="O1276" s="3">
        <f>Data[[#This Row],[Total_Price]]*(1-Data[[#This Row],[Discount]]/100)</f>
        <v>9423.9990000000016</v>
      </c>
      <c r="P1276" t="s">
        <v>33</v>
      </c>
      <c r="Q1276" t="s">
        <v>66</v>
      </c>
      <c r="R1276">
        <v>1</v>
      </c>
      <c r="S1276">
        <v>0</v>
      </c>
      <c r="T1276" s="2">
        <f>SUMIF(Q:Q,Data[[#This Row],[Order_Status]],O:O)</f>
        <v>3077928.2320000008</v>
      </c>
    </row>
    <row r="1277" spans="1:20" x14ac:dyDescent="0.3">
      <c r="A1277" s="3">
        <v>501276</v>
      </c>
      <c r="B1277" s="3">
        <v>11415</v>
      </c>
      <c r="C1277" s="1">
        <v>46080</v>
      </c>
      <c r="D1277" s="3">
        <v>27</v>
      </c>
      <c r="E1277" t="s">
        <v>26</v>
      </c>
      <c r="F1277" t="s">
        <v>57</v>
      </c>
      <c r="G1277" t="s">
        <v>233</v>
      </c>
      <c r="H1277" t="s">
        <v>48</v>
      </c>
      <c r="I1277" t="s">
        <v>98</v>
      </c>
      <c r="J1277" t="s">
        <v>99</v>
      </c>
      <c r="K1277">
        <v>1</v>
      </c>
      <c r="L1277" s="3">
        <v>400.34</v>
      </c>
      <c r="M1277" s="3">
        <f>Data[[#This Row],[Quantity]]*Data[[#This Row],[Unit_Price]]</f>
        <v>400.34</v>
      </c>
      <c r="N1277" s="3">
        <v>5</v>
      </c>
      <c r="O1277" s="3">
        <f>Data[[#This Row],[Total_Price]]*(1-Data[[#This Row],[Discount]]/100)</f>
        <v>380.32299999999998</v>
      </c>
      <c r="P1277" t="s">
        <v>33</v>
      </c>
      <c r="Q1277" t="s">
        <v>66</v>
      </c>
      <c r="R1277">
        <v>4</v>
      </c>
      <c r="S1277">
        <v>0</v>
      </c>
      <c r="T1277" s="2">
        <f>SUMIF(Q:Q,Data[[#This Row],[Order_Status]],O:O)</f>
        <v>3077928.2320000008</v>
      </c>
    </row>
    <row r="1278" spans="1:20" x14ac:dyDescent="0.3">
      <c r="A1278" s="3">
        <v>501277</v>
      </c>
      <c r="B1278" s="3">
        <v>10133</v>
      </c>
      <c r="C1278" s="1">
        <v>45662</v>
      </c>
      <c r="D1278" s="3">
        <v>22</v>
      </c>
      <c r="E1278" t="s">
        <v>15</v>
      </c>
      <c r="F1278" t="s">
        <v>16</v>
      </c>
      <c r="G1278" t="s">
        <v>228</v>
      </c>
      <c r="H1278" t="s">
        <v>23</v>
      </c>
      <c r="I1278" t="s">
        <v>59</v>
      </c>
      <c r="J1278" t="s">
        <v>95</v>
      </c>
      <c r="K1278">
        <v>2</v>
      </c>
      <c r="L1278" s="3">
        <v>1367.78</v>
      </c>
      <c r="M1278" s="3">
        <f>Data[[#This Row],[Quantity]]*Data[[#This Row],[Unit_Price]]</f>
        <v>2735.56</v>
      </c>
      <c r="N1278" s="3">
        <v>19</v>
      </c>
      <c r="O1278" s="3">
        <f>Data[[#This Row],[Total_Price]]*(1-Data[[#This Row],[Discount]]/100)</f>
        <v>2215.8036000000002</v>
      </c>
      <c r="P1278" t="s">
        <v>72</v>
      </c>
      <c r="Q1278" t="s">
        <v>21</v>
      </c>
      <c r="R1278">
        <v>5</v>
      </c>
      <c r="S1278">
        <v>4</v>
      </c>
      <c r="T1278" s="2">
        <f>SUMIF(Q:Q,Data[[#This Row],[Order_Status]],O:O)</f>
        <v>40477276.296199858</v>
      </c>
    </row>
    <row r="1279" spans="1:20" x14ac:dyDescent="0.3">
      <c r="A1279" s="3">
        <v>501278</v>
      </c>
      <c r="B1279" s="3">
        <v>11108</v>
      </c>
      <c r="C1279" s="1">
        <v>45947</v>
      </c>
      <c r="D1279" s="3">
        <v>22</v>
      </c>
      <c r="E1279" t="s">
        <v>15</v>
      </c>
      <c r="F1279" t="s">
        <v>61</v>
      </c>
      <c r="G1279" t="s">
        <v>239</v>
      </c>
      <c r="H1279" t="s">
        <v>48</v>
      </c>
      <c r="I1279" t="s">
        <v>98</v>
      </c>
      <c r="J1279" t="s">
        <v>99</v>
      </c>
      <c r="K1279">
        <v>2</v>
      </c>
      <c r="L1279" s="3">
        <v>401.63</v>
      </c>
      <c r="M1279" s="3">
        <f>Data[[#This Row],[Quantity]]*Data[[#This Row],[Unit_Price]]</f>
        <v>803.26</v>
      </c>
      <c r="N1279" s="3">
        <v>28</v>
      </c>
      <c r="O1279" s="3">
        <f>Data[[#This Row],[Total_Price]]*(1-Data[[#This Row],[Discount]]/100)</f>
        <v>578.34719999999993</v>
      </c>
      <c r="P1279" t="s">
        <v>41</v>
      </c>
      <c r="Q1279" t="s">
        <v>21</v>
      </c>
      <c r="R1279">
        <v>4</v>
      </c>
      <c r="S1279">
        <v>4</v>
      </c>
      <c r="T1279" s="2">
        <f>SUMIF(Q:Q,Data[[#This Row],[Order_Status]],O:O)</f>
        <v>40477276.296199858</v>
      </c>
    </row>
    <row r="1280" spans="1:20" x14ac:dyDescent="0.3">
      <c r="A1280" s="3">
        <v>501279</v>
      </c>
      <c r="B1280" s="3">
        <v>10849</v>
      </c>
      <c r="C1280" s="1">
        <v>45898</v>
      </c>
      <c r="D1280" s="3">
        <v>27</v>
      </c>
      <c r="E1280" t="s">
        <v>26</v>
      </c>
      <c r="F1280" t="s">
        <v>88</v>
      </c>
      <c r="G1280" t="s">
        <v>241</v>
      </c>
      <c r="H1280" t="s">
        <v>48</v>
      </c>
      <c r="I1280" t="s">
        <v>98</v>
      </c>
      <c r="J1280" t="s">
        <v>153</v>
      </c>
      <c r="K1280">
        <v>1</v>
      </c>
      <c r="L1280" s="3">
        <v>365.56</v>
      </c>
      <c r="M1280" s="3">
        <f>Data[[#This Row],[Quantity]]*Data[[#This Row],[Unit_Price]]</f>
        <v>365.56</v>
      </c>
      <c r="N1280" s="3">
        <v>27</v>
      </c>
      <c r="O1280" s="3">
        <f>Data[[#This Row],[Total_Price]]*(1-Data[[#This Row],[Discount]]/100)</f>
        <v>266.85879999999997</v>
      </c>
      <c r="P1280" t="s">
        <v>72</v>
      </c>
      <c r="Q1280" t="s">
        <v>21</v>
      </c>
      <c r="R1280">
        <v>5</v>
      </c>
      <c r="S1280">
        <v>4</v>
      </c>
      <c r="T1280" s="2">
        <f>SUMIF(Q:Q,Data[[#This Row],[Order_Status]],O:O)</f>
        <v>40477276.296199858</v>
      </c>
    </row>
    <row r="1281" spans="1:20" x14ac:dyDescent="0.3">
      <c r="A1281" s="3">
        <v>501280</v>
      </c>
      <c r="B1281" s="3">
        <v>10608</v>
      </c>
      <c r="C1281" s="1">
        <v>45817</v>
      </c>
      <c r="D1281" s="3">
        <v>20</v>
      </c>
      <c r="E1281" t="s">
        <v>26</v>
      </c>
      <c r="F1281" t="s">
        <v>73</v>
      </c>
      <c r="G1281" t="s">
        <v>229</v>
      </c>
      <c r="H1281" t="s">
        <v>35</v>
      </c>
      <c r="I1281" t="s">
        <v>64</v>
      </c>
      <c r="J1281" t="s">
        <v>155</v>
      </c>
      <c r="K1281">
        <v>1</v>
      </c>
      <c r="L1281" s="3">
        <v>810.55</v>
      </c>
      <c r="M1281" s="3">
        <f>Data[[#This Row],[Quantity]]*Data[[#This Row],[Unit_Price]]</f>
        <v>810.55</v>
      </c>
      <c r="N1281" s="3">
        <v>9</v>
      </c>
      <c r="O1281" s="3">
        <f>Data[[#This Row],[Total_Price]]*(1-Data[[#This Row],[Discount]]/100)</f>
        <v>737.60050000000001</v>
      </c>
      <c r="P1281" t="s">
        <v>33</v>
      </c>
      <c r="Q1281" t="s">
        <v>21</v>
      </c>
      <c r="R1281">
        <v>4</v>
      </c>
      <c r="S1281">
        <v>4</v>
      </c>
      <c r="T1281" s="2">
        <f>SUMIF(Q:Q,Data[[#This Row],[Order_Status]],O:O)</f>
        <v>40477276.296199858</v>
      </c>
    </row>
    <row r="1282" spans="1:20" x14ac:dyDescent="0.3">
      <c r="A1282" s="3">
        <v>501281</v>
      </c>
      <c r="B1282" s="3">
        <v>11090</v>
      </c>
      <c r="C1282" s="1">
        <v>45862</v>
      </c>
      <c r="D1282" s="3">
        <v>32</v>
      </c>
      <c r="E1282" t="s">
        <v>26</v>
      </c>
      <c r="F1282" t="s">
        <v>27</v>
      </c>
      <c r="G1282" t="s">
        <v>230</v>
      </c>
      <c r="H1282" t="s">
        <v>83</v>
      </c>
      <c r="I1282" t="s">
        <v>70</v>
      </c>
      <c r="J1282" t="s">
        <v>84</v>
      </c>
      <c r="K1282">
        <v>1</v>
      </c>
      <c r="L1282" s="3">
        <v>8258.67</v>
      </c>
      <c r="M1282" s="3">
        <f>Data[[#This Row],[Quantity]]*Data[[#This Row],[Unit_Price]]</f>
        <v>8258.67</v>
      </c>
      <c r="N1282" s="3">
        <v>27</v>
      </c>
      <c r="O1282" s="3">
        <f>Data[[#This Row],[Total_Price]]*(1-Data[[#This Row],[Discount]]/100)</f>
        <v>6028.8290999999999</v>
      </c>
      <c r="P1282" t="s">
        <v>20</v>
      </c>
      <c r="Q1282" t="s">
        <v>21</v>
      </c>
      <c r="R1282">
        <v>5</v>
      </c>
      <c r="S1282">
        <v>4</v>
      </c>
      <c r="T1282" s="2">
        <f>SUMIF(Q:Q,Data[[#This Row],[Order_Status]],O:O)</f>
        <v>40477276.296199858</v>
      </c>
    </row>
    <row r="1283" spans="1:20" x14ac:dyDescent="0.3">
      <c r="A1283" s="3">
        <v>501282</v>
      </c>
      <c r="B1283" s="3">
        <v>10526</v>
      </c>
      <c r="C1283" s="1">
        <v>45937</v>
      </c>
      <c r="D1283" s="3">
        <v>15</v>
      </c>
      <c r="E1283" t="s">
        <v>26</v>
      </c>
      <c r="F1283" t="s">
        <v>34</v>
      </c>
      <c r="G1283" t="s">
        <v>243</v>
      </c>
      <c r="H1283" t="s">
        <v>35</v>
      </c>
      <c r="I1283" t="s">
        <v>53</v>
      </c>
      <c r="J1283" t="s">
        <v>114</v>
      </c>
      <c r="K1283">
        <v>2</v>
      </c>
      <c r="L1283" s="3">
        <v>910.01</v>
      </c>
      <c r="M1283" s="3">
        <f>Data[[#This Row],[Quantity]]*Data[[#This Row],[Unit_Price]]</f>
        <v>1820.02</v>
      </c>
      <c r="N1283" s="3">
        <v>28</v>
      </c>
      <c r="O1283" s="3">
        <f>Data[[#This Row],[Total_Price]]*(1-Data[[#This Row],[Discount]]/100)</f>
        <v>1310.4143999999999</v>
      </c>
      <c r="P1283" t="s">
        <v>51</v>
      </c>
      <c r="Q1283" t="s">
        <v>21</v>
      </c>
      <c r="R1283">
        <v>5</v>
      </c>
      <c r="S1283">
        <v>6</v>
      </c>
      <c r="T1283" s="2">
        <f>SUMIF(Q:Q,Data[[#This Row],[Order_Status]],O:O)</f>
        <v>40477276.296199858</v>
      </c>
    </row>
    <row r="1284" spans="1:20" x14ac:dyDescent="0.3">
      <c r="A1284" s="3">
        <v>501283</v>
      </c>
      <c r="B1284" s="3">
        <v>10481</v>
      </c>
      <c r="C1284" s="1">
        <v>46170</v>
      </c>
      <c r="D1284" s="3">
        <v>33</v>
      </c>
      <c r="E1284" t="s">
        <v>26</v>
      </c>
      <c r="F1284" t="s">
        <v>22</v>
      </c>
      <c r="G1284" t="s">
        <v>238</v>
      </c>
      <c r="H1284" t="s">
        <v>30</v>
      </c>
      <c r="I1284" t="s">
        <v>39</v>
      </c>
      <c r="J1284" t="s">
        <v>109</v>
      </c>
      <c r="K1284">
        <v>1</v>
      </c>
      <c r="L1284" s="3">
        <v>1423.17</v>
      </c>
      <c r="M1284" s="3">
        <f>Data[[#This Row],[Quantity]]*Data[[#This Row],[Unit_Price]]</f>
        <v>1423.17</v>
      </c>
      <c r="N1284" s="3">
        <v>5</v>
      </c>
      <c r="O1284" s="3">
        <f>Data[[#This Row],[Total_Price]]*(1-Data[[#This Row],[Discount]]/100)</f>
        <v>1352.0115000000001</v>
      </c>
      <c r="P1284" t="s">
        <v>51</v>
      </c>
      <c r="Q1284" t="s">
        <v>44</v>
      </c>
      <c r="R1284">
        <v>3</v>
      </c>
      <c r="S1284">
        <v>7</v>
      </c>
      <c r="T1284" s="2">
        <f>SUMIF(Q:Q,Data[[#This Row],[Order_Status]],O:O)</f>
        <v>1813400.6490999996</v>
      </c>
    </row>
    <row r="1285" spans="1:20" x14ac:dyDescent="0.3">
      <c r="A1285" s="3">
        <v>501284</v>
      </c>
      <c r="B1285" s="3">
        <v>10099</v>
      </c>
      <c r="C1285" s="1">
        <v>45870</v>
      </c>
      <c r="D1285" s="3">
        <v>34</v>
      </c>
      <c r="E1285" t="s">
        <v>15</v>
      </c>
      <c r="F1285" t="s">
        <v>52</v>
      </c>
      <c r="G1285" t="s">
        <v>240</v>
      </c>
      <c r="H1285" t="s">
        <v>17</v>
      </c>
      <c r="I1285" t="s">
        <v>89</v>
      </c>
      <c r="J1285" t="s">
        <v>90</v>
      </c>
      <c r="K1285">
        <v>2</v>
      </c>
      <c r="L1285" s="3">
        <v>154.52000000000001</v>
      </c>
      <c r="M1285" s="3">
        <f>Data[[#This Row],[Quantity]]*Data[[#This Row],[Unit_Price]]</f>
        <v>309.04000000000002</v>
      </c>
      <c r="N1285" s="3">
        <v>20</v>
      </c>
      <c r="O1285" s="3">
        <f>Data[[#This Row],[Total_Price]]*(1-Data[[#This Row],[Discount]]/100)</f>
        <v>247.23200000000003</v>
      </c>
      <c r="P1285" t="s">
        <v>33</v>
      </c>
      <c r="Q1285" t="s">
        <v>21</v>
      </c>
      <c r="R1285">
        <v>5</v>
      </c>
      <c r="S1285">
        <v>3</v>
      </c>
      <c r="T1285" s="2">
        <f>SUMIF(Q:Q,Data[[#This Row],[Order_Status]],O:O)</f>
        <v>40477276.296199858</v>
      </c>
    </row>
    <row r="1286" spans="1:20" x14ac:dyDescent="0.3">
      <c r="A1286" s="3">
        <v>501285</v>
      </c>
      <c r="B1286" s="3">
        <v>11421</v>
      </c>
      <c r="C1286" s="1">
        <v>46242</v>
      </c>
      <c r="D1286" s="3">
        <v>40</v>
      </c>
      <c r="E1286" t="s">
        <v>26</v>
      </c>
      <c r="F1286" t="s">
        <v>73</v>
      </c>
      <c r="G1286" t="s">
        <v>229</v>
      </c>
      <c r="H1286" t="s">
        <v>48</v>
      </c>
      <c r="I1286" t="s">
        <v>79</v>
      </c>
      <c r="J1286" t="s">
        <v>158</v>
      </c>
      <c r="K1286">
        <v>1</v>
      </c>
      <c r="L1286" s="3">
        <v>511.45</v>
      </c>
      <c r="M1286" s="3">
        <f>Data[[#This Row],[Quantity]]*Data[[#This Row],[Unit_Price]]</f>
        <v>511.45</v>
      </c>
      <c r="N1286" s="3">
        <v>6</v>
      </c>
      <c r="O1286" s="3">
        <f>Data[[#This Row],[Total_Price]]*(1-Data[[#This Row],[Discount]]/100)</f>
        <v>480.76299999999998</v>
      </c>
      <c r="P1286" t="s">
        <v>41</v>
      </c>
      <c r="Q1286" t="s">
        <v>21</v>
      </c>
      <c r="R1286">
        <v>5</v>
      </c>
      <c r="S1286">
        <v>3</v>
      </c>
      <c r="T1286" s="2">
        <f>SUMIF(Q:Q,Data[[#This Row],[Order_Status]],O:O)</f>
        <v>40477276.296199858</v>
      </c>
    </row>
    <row r="1287" spans="1:20" x14ac:dyDescent="0.3">
      <c r="A1287" s="3">
        <v>501286</v>
      </c>
      <c r="B1287" s="3">
        <v>10018</v>
      </c>
      <c r="C1287" s="1">
        <v>46227</v>
      </c>
      <c r="D1287" s="3">
        <v>37</v>
      </c>
      <c r="E1287" t="s">
        <v>15</v>
      </c>
      <c r="F1287" t="s">
        <v>78</v>
      </c>
      <c r="G1287" t="s">
        <v>242</v>
      </c>
      <c r="H1287" t="s">
        <v>23</v>
      </c>
      <c r="I1287" t="s">
        <v>59</v>
      </c>
      <c r="J1287" t="s">
        <v>146</v>
      </c>
      <c r="K1287">
        <v>1</v>
      </c>
      <c r="L1287" s="3">
        <v>1517.42</v>
      </c>
      <c r="M1287" s="3">
        <f>Data[[#This Row],[Quantity]]*Data[[#This Row],[Unit_Price]]</f>
        <v>1517.42</v>
      </c>
      <c r="N1287" s="3">
        <v>16</v>
      </c>
      <c r="O1287" s="3">
        <f>Data[[#This Row],[Total_Price]]*(1-Data[[#This Row],[Discount]]/100)</f>
        <v>1274.6328000000001</v>
      </c>
      <c r="P1287" t="s">
        <v>20</v>
      </c>
      <c r="Q1287" t="s">
        <v>21</v>
      </c>
      <c r="R1287">
        <v>5</v>
      </c>
      <c r="S1287">
        <v>3</v>
      </c>
      <c r="T1287" s="2">
        <f>SUMIF(Q:Q,Data[[#This Row],[Order_Status]],O:O)</f>
        <v>40477276.296199858</v>
      </c>
    </row>
    <row r="1288" spans="1:20" x14ac:dyDescent="0.3">
      <c r="A1288" s="3">
        <v>501287</v>
      </c>
      <c r="B1288" s="3">
        <v>11069</v>
      </c>
      <c r="C1288" s="1">
        <v>46250</v>
      </c>
      <c r="D1288" s="3">
        <v>29</v>
      </c>
      <c r="E1288" t="s">
        <v>15</v>
      </c>
      <c r="F1288" t="s">
        <v>27</v>
      </c>
      <c r="G1288" t="s">
        <v>230</v>
      </c>
      <c r="H1288" t="s">
        <v>48</v>
      </c>
      <c r="I1288" t="s">
        <v>79</v>
      </c>
      <c r="J1288" t="s">
        <v>152</v>
      </c>
      <c r="K1288">
        <v>1</v>
      </c>
      <c r="L1288" s="3">
        <v>692.56</v>
      </c>
      <c r="M1288" s="3">
        <f>Data[[#This Row],[Quantity]]*Data[[#This Row],[Unit_Price]]</f>
        <v>692.56</v>
      </c>
      <c r="N1288" s="3">
        <v>29</v>
      </c>
      <c r="O1288" s="3">
        <f>Data[[#This Row],[Total_Price]]*(1-Data[[#This Row],[Discount]]/100)</f>
        <v>491.71759999999995</v>
      </c>
      <c r="P1288" t="s">
        <v>33</v>
      </c>
      <c r="Q1288" t="s">
        <v>21</v>
      </c>
      <c r="R1288">
        <v>5</v>
      </c>
      <c r="S1288">
        <v>4</v>
      </c>
      <c r="T1288" s="2">
        <f>SUMIF(Q:Q,Data[[#This Row],[Order_Status]],O:O)</f>
        <v>40477276.296199858</v>
      </c>
    </row>
    <row r="1289" spans="1:20" x14ac:dyDescent="0.3">
      <c r="A1289" s="3">
        <v>501288</v>
      </c>
      <c r="B1289" s="3">
        <v>10039</v>
      </c>
      <c r="C1289" s="1">
        <v>45668</v>
      </c>
      <c r="D1289" s="3">
        <v>19</v>
      </c>
      <c r="E1289" t="s">
        <v>135</v>
      </c>
      <c r="F1289" t="s">
        <v>42</v>
      </c>
      <c r="G1289" t="s">
        <v>230</v>
      </c>
      <c r="H1289" t="s">
        <v>35</v>
      </c>
      <c r="I1289" t="s">
        <v>53</v>
      </c>
      <c r="J1289" t="s">
        <v>68</v>
      </c>
      <c r="K1289">
        <v>2</v>
      </c>
      <c r="L1289" s="3">
        <v>736.89</v>
      </c>
      <c r="M1289" s="3">
        <f>Data[[#This Row],[Quantity]]*Data[[#This Row],[Unit_Price]]</f>
        <v>1473.78</v>
      </c>
      <c r="N1289" s="3">
        <v>17</v>
      </c>
      <c r="O1289" s="3">
        <f>Data[[#This Row],[Total_Price]]*(1-Data[[#This Row],[Discount]]/100)</f>
        <v>1223.2374</v>
      </c>
      <c r="P1289" t="s">
        <v>33</v>
      </c>
      <c r="Q1289" t="s">
        <v>21</v>
      </c>
      <c r="R1289">
        <v>4</v>
      </c>
      <c r="S1289">
        <v>4</v>
      </c>
      <c r="T1289" s="2">
        <f>SUMIF(Q:Q,Data[[#This Row],[Order_Status]],O:O)</f>
        <v>40477276.296199858</v>
      </c>
    </row>
    <row r="1290" spans="1:20" x14ac:dyDescent="0.3">
      <c r="A1290" s="3">
        <v>501289</v>
      </c>
      <c r="B1290" s="3">
        <v>10437</v>
      </c>
      <c r="C1290" s="1">
        <v>46060</v>
      </c>
      <c r="D1290" s="3">
        <v>52</v>
      </c>
      <c r="E1290" t="s">
        <v>26</v>
      </c>
      <c r="F1290" t="s">
        <v>67</v>
      </c>
      <c r="G1290" t="s">
        <v>235</v>
      </c>
      <c r="H1290" t="s">
        <v>30</v>
      </c>
      <c r="I1290" t="s">
        <v>76</v>
      </c>
      <c r="J1290" t="s">
        <v>164</v>
      </c>
      <c r="K1290">
        <v>2</v>
      </c>
      <c r="L1290" s="3">
        <v>61473.43</v>
      </c>
      <c r="M1290" s="3">
        <f>Data[[#This Row],[Quantity]]*Data[[#This Row],[Unit_Price]]</f>
        <v>122946.86</v>
      </c>
      <c r="N1290" s="3">
        <v>9</v>
      </c>
      <c r="O1290" s="3">
        <f>Data[[#This Row],[Total_Price]]*(1-Data[[#This Row],[Discount]]/100)</f>
        <v>111881.64260000001</v>
      </c>
      <c r="P1290" t="s">
        <v>20</v>
      </c>
      <c r="Q1290" t="s">
        <v>21</v>
      </c>
      <c r="R1290">
        <v>4</v>
      </c>
      <c r="S1290">
        <v>3</v>
      </c>
      <c r="T1290" s="2">
        <f>SUMIF(Q:Q,Data[[#This Row],[Order_Status]],O:O)</f>
        <v>40477276.296199858</v>
      </c>
    </row>
    <row r="1291" spans="1:20" x14ac:dyDescent="0.3">
      <c r="A1291" s="3">
        <v>501290</v>
      </c>
      <c r="B1291" s="3">
        <v>10642</v>
      </c>
      <c r="C1291" s="1">
        <v>45701</v>
      </c>
      <c r="D1291" s="3">
        <v>52</v>
      </c>
      <c r="E1291" t="s">
        <v>26</v>
      </c>
      <c r="F1291" t="s">
        <v>128</v>
      </c>
      <c r="G1291" t="s">
        <v>233</v>
      </c>
      <c r="H1291" t="s">
        <v>30</v>
      </c>
      <c r="I1291" t="s">
        <v>46</v>
      </c>
      <c r="J1291" t="s">
        <v>126</v>
      </c>
      <c r="K1291">
        <v>1</v>
      </c>
      <c r="L1291" s="3">
        <v>25658.34</v>
      </c>
      <c r="M1291" s="3">
        <f>Data[[#This Row],[Quantity]]*Data[[#This Row],[Unit_Price]]</f>
        <v>25658.34</v>
      </c>
      <c r="N1291" s="3">
        <v>30</v>
      </c>
      <c r="O1291" s="3">
        <f>Data[[#This Row],[Total_Price]]*(1-Data[[#This Row],[Discount]]/100)</f>
        <v>17960.838</v>
      </c>
      <c r="P1291" t="s">
        <v>33</v>
      </c>
      <c r="Q1291" t="s">
        <v>21</v>
      </c>
      <c r="R1291">
        <v>5</v>
      </c>
      <c r="S1291">
        <v>4</v>
      </c>
      <c r="T1291" s="2">
        <f>SUMIF(Q:Q,Data[[#This Row],[Order_Status]],O:O)</f>
        <v>40477276.296199858</v>
      </c>
    </row>
    <row r="1292" spans="1:20" x14ac:dyDescent="0.3">
      <c r="A1292" s="3">
        <v>501291</v>
      </c>
      <c r="B1292" s="3">
        <v>10673</v>
      </c>
      <c r="C1292" s="1">
        <v>45938</v>
      </c>
      <c r="D1292" s="3">
        <v>30</v>
      </c>
      <c r="E1292" t="s">
        <v>15</v>
      </c>
      <c r="F1292" t="s">
        <v>57</v>
      </c>
      <c r="G1292" t="s">
        <v>233</v>
      </c>
      <c r="H1292" t="s">
        <v>30</v>
      </c>
      <c r="I1292" t="s">
        <v>76</v>
      </c>
      <c r="J1292" t="s">
        <v>77</v>
      </c>
      <c r="K1292">
        <v>1</v>
      </c>
      <c r="L1292" s="3">
        <v>55321.85</v>
      </c>
      <c r="M1292" s="3">
        <f>Data[[#This Row],[Quantity]]*Data[[#This Row],[Unit_Price]]</f>
        <v>55321.85</v>
      </c>
      <c r="N1292" s="3">
        <v>9</v>
      </c>
      <c r="O1292" s="3">
        <f>Data[[#This Row],[Total_Price]]*(1-Data[[#This Row],[Discount]]/100)</f>
        <v>50342.883500000004</v>
      </c>
      <c r="P1292" t="s">
        <v>72</v>
      </c>
      <c r="Q1292" t="s">
        <v>21</v>
      </c>
      <c r="R1292">
        <v>3</v>
      </c>
      <c r="S1292">
        <v>5</v>
      </c>
      <c r="T1292" s="2">
        <f>SUMIF(Q:Q,Data[[#This Row],[Order_Status]],O:O)</f>
        <v>40477276.296199858</v>
      </c>
    </row>
    <row r="1293" spans="1:20" x14ac:dyDescent="0.3">
      <c r="A1293" s="3">
        <v>501292</v>
      </c>
      <c r="B1293" s="3">
        <v>10992</v>
      </c>
      <c r="C1293" s="1">
        <v>45869</v>
      </c>
      <c r="D1293" s="3">
        <v>15</v>
      </c>
      <c r="E1293" t="s">
        <v>26</v>
      </c>
      <c r="F1293" t="s">
        <v>73</v>
      </c>
      <c r="G1293" t="s">
        <v>229</v>
      </c>
      <c r="H1293" t="s">
        <v>83</v>
      </c>
      <c r="I1293" t="s">
        <v>132</v>
      </c>
      <c r="J1293" t="s">
        <v>137</v>
      </c>
      <c r="K1293">
        <v>1</v>
      </c>
      <c r="L1293" s="3">
        <v>2302.9899999999998</v>
      </c>
      <c r="M1293" s="3">
        <f>Data[[#This Row],[Quantity]]*Data[[#This Row],[Unit_Price]]</f>
        <v>2302.9899999999998</v>
      </c>
      <c r="N1293" s="3">
        <v>2</v>
      </c>
      <c r="O1293" s="3">
        <f>Data[[#This Row],[Total_Price]]*(1-Data[[#This Row],[Discount]]/100)</f>
        <v>2256.9301999999998</v>
      </c>
      <c r="P1293" t="s">
        <v>51</v>
      </c>
      <c r="Q1293" t="s">
        <v>21</v>
      </c>
      <c r="R1293">
        <v>4</v>
      </c>
      <c r="S1293">
        <v>2</v>
      </c>
      <c r="T1293" s="2">
        <f>SUMIF(Q:Q,Data[[#This Row],[Order_Status]],O:O)</f>
        <v>40477276.296199858</v>
      </c>
    </row>
    <row r="1294" spans="1:20" x14ac:dyDescent="0.3">
      <c r="A1294" s="3">
        <v>501293</v>
      </c>
      <c r="B1294" s="3">
        <v>11173</v>
      </c>
      <c r="C1294" s="1">
        <v>46199</v>
      </c>
      <c r="D1294" s="3">
        <v>35</v>
      </c>
      <c r="E1294" t="s">
        <v>15</v>
      </c>
      <c r="F1294" t="s">
        <v>16</v>
      </c>
      <c r="G1294" t="s">
        <v>228</v>
      </c>
      <c r="H1294" t="s">
        <v>83</v>
      </c>
      <c r="I1294" t="s">
        <v>141</v>
      </c>
      <c r="J1294" t="s">
        <v>142</v>
      </c>
      <c r="K1294">
        <v>1</v>
      </c>
      <c r="L1294" s="3">
        <v>2025.28</v>
      </c>
      <c r="M1294" s="3">
        <f>Data[[#This Row],[Quantity]]*Data[[#This Row],[Unit_Price]]</f>
        <v>2025.28</v>
      </c>
      <c r="N1294" s="3">
        <v>18</v>
      </c>
      <c r="O1294" s="3">
        <f>Data[[#This Row],[Total_Price]]*(1-Data[[#This Row],[Discount]]/100)</f>
        <v>1660.7296000000001</v>
      </c>
      <c r="P1294" t="s">
        <v>51</v>
      </c>
      <c r="Q1294" t="s">
        <v>21</v>
      </c>
      <c r="R1294">
        <v>5</v>
      </c>
      <c r="S1294">
        <v>2</v>
      </c>
      <c r="T1294" s="2">
        <f>SUMIF(Q:Q,Data[[#This Row],[Order_Status]],O:O)</f>
        <v>40477276.296199858</v>
      </c>
    </row>
    <row r="1295" spans="1:20" x14ac:dyDescent="0.3">
      <c r="A1295" s="3">
        <v>501294</v>
      </c>
      <c r="B1295" s="3">
        <v>11364</v>
      </c>
      <c r="C1295" s="1">
        <v>45965</v>
      </c>
      <c r="D1295" s="3">
        <v>23</v>
      </c>
      <c r="E1295" t="s">
        <v>26</v>
      </c>
      <c r="F1295" t="s">
        <v>34</v>
      </c>
      <c r="G1295" t="s">
        <v>243</v>
      </c>
      <c r="H1295" t="s">
        <v>30</v>
      </c>
      <c r="I1295" t="s">
        <v>39</v>
      </c>
      <c r="J1295" t="s">
        <v>109</v>
      </c>
      <c r="K1295">
        <v>1</v>
      </c>
      <c r="L1295" s="3">
        <v>1500.73</v>
      </c>
      <c r="M1295" s="3">
        <f>Data[[#This Row],[Quantity]]*Data[[#This Row],[Unit_Price]]</f>
        <v>1500.73</v>
      </c>
      <c r="N1295" s="3">
        <v>6</v>
      </c>
      <c r="O1295" s="3">
        <f>Data[[#This Row],[Total_Price]]*(1-Data[[#This Row],[Discount]]/100)</f>
        <v>1410.6861999999999</v>
      </c>
      <c r="P1295" t="s">
        <v>33</v>
      </c>
      <c r="Q1295" t="s">
        <v>21</v>
      </c>
      <c r="R1295">
        <v>5</v>
      </c>
      <c r="S1295">
        <v>6</v>
      </c>
      <c r="T1295" s="2">
        <f>SUMIF(Q:Q,Data[[#This Row],[Order_Status]],O:O)</f>
        <v>40477276.296199858</v>
      </c>
    </row>
    <row r="1296" spans="1:20" x14ac:dyDescent="0.3">
      <c r="A1296" s="3">
        <v>501295</v>
      </c>
      <c r="B1296" s="3">
        <v>11178</v>
      </c>
      <c r="C1296" s="1">
        <v>45888</v>
      </c>
      <c r="D1296" s="3">
        <v>33</v>
      </c>
      <c r="E1296" t="s">
        <v>15</v>
      </c>
      <c r="F1296" t="s">
        <v>16</v>
      </c>
      <c r="G1296" t="s">
        <v>228</v>
      </c>
      <c r="H1296" t="s">
        <v>85</v>
      </c>
      <c r="I1296" t="s">
        <v>166</v>
      </c>
      <c r="J1296" t="s">
        <v>196</v>
      </c>
      <c r="K1296">
        <v>2</v>
      </c>
      <c r="L1296" s="3">
        <v>405.79</v>
      </c>
      <c r="M1296" s="3">
        <f>Data[[#This Row],[Quantity]]*Data[[#This Row],[Unit_Price]]</f>
        <v>811.58</v>
      </c>
      <c r="N1296" s="3">
        <v>26</v>
      </c>
      <c r="O1296" s="3">
        <f>Data[[#This Row],[Total_Price]]*(1-Data[[#This Row],[Discount]]/100)</f>
        <v>600.56920000000002</v>
      </c>
      <c r="P1296" t="s">
        <v>33</v>
      </c>
      <c r="Q1296" t="s">
        <v>21</v>
      </c>
      <c r="R1296">
        <v>4</v>
      </c>
      <c r="S1296">
        <v>5</v>
      </c>
      <c r="T1296" s="2">
        <f>SUMIF(Q:Q,Data[[#This Row],[Order_Status]],O:O)</f>
        <v>40477276.296199858</v>
      </c>
    </row>
    <row r="1297" spans="1:20" x14ac:dyDescent="0.3">
      <c r="A1297" s="3">
        <v>501296</v>
      </c>
      <c r="B1297" s="3">
        <v>10456</v>
      </c>
      <c r="C1297" s="1">
        <v>45916</v>
      </c>
      <c r="D1297" s="3">
        <v>25</v>
      </c>
      <c r="E1297" t="s">
        <v>15</v>
      </c>
      <c r="F1297" t="s">
        <v>102</v>
      </c>
      <c r="G1297" t="s">
        <v>245</v>
      </c>
      <c r="H1297" t="s">
        <v>17</v>
      </c>
      <c r="I1297" t="s">
        <v>18</v>
      </c>
      <c r="J1297" t="s">
        <v>179</v>
      </c>
      <c r="K1297">
        <v>1</v>
      </c>
      <c r="L1297" s="3">
        <v>50.61</v>
      </c>
      <c r="M1297" s="3">
        <f>Data[[#This Row],[Quantity]]*Data[[#This Row],[Unit_Price]]</f>
        <v>50.61</v>
      </c>
      <c r="N1297" s="3">
        <v>9</v>
      </c>
      <c r="O1297" s="3">
        <f>Data[[#This Row],[Total_Price]]*(1-Data[[#This Row],[Discount]]/100)</f>
        <v>46.055100000000003</v>
      </c>
      <c r="P1297" t="s">
        <v>81</v>
      </c>
      <c r="Q1297" t="s">
        <v>21</v>
      </c>
      <c r="R1297">
        <v>4</v>
      </c>
      <c r="S1297">
        <v>5</v>
      </c>
      <c r="T1297" s="2">
        <f>SUMIF(Q:Q,Data[[#This Row],[Order_Status]],O:O)</f>
        <v>40477276.296199858</v>
      </c>
    </row>
    <row r="1298" spans="1:20" x14ac:dyDescent="0.3">
      <c r="A1298" s="3">
        <v>501297</v>
      </c>
      <c r="B1298" s="3">
        <v>11140</v>
      </c>
      <c r="C1298" s="1">
        <v>45853</v>
      </c>
      <c r="D1298" s="3">
        <v>42</v>
      </c>
      <c r="E1298" t="s">
        <v>15</v>
      </c>
      <c r="F1298" t="s">
        <v>67</v>
      </c>
      <c r="G1298" t="s">
        <v>235</v>
      </c>
      <c r="H1298" t="s">
        <v>23</v>
      </c>
      <c r="I1298" t="s">
        <v>59</v>
      </c>
      <c r="J1298" t="s">
        <v>60</v>
      </c>
      <c r="K1298">
        <v>1</v>
      </c>
      <c r="L1298" s="3">
        <v>2447.02</v>
      </c>
      <c r="M1298" s="3">
        <f>Data[[#This Row],[Quantity]]*Data[[#This Row],[Unit_Price]]</f>
        <v>2447.02</v>
      </c>
      <c r="N1298" s="3">
        <v>21</v>
      </c>
      <c r="O1298" s="3">
        <f>Data[[#This Row],[Total_Price]]*(1-Data[[#This Row],[Discount]]/100)</f>
        <v>1933.1458</v>
      </c>
      <c r="P1298" t="s">
        <v>72</v>
      </c>
      <c r="Q1298" t="s">
        <v>21</v>
      </c>
      <c r="R1298">
        <v>5</v>
      </c>
      <c r="S1298">
        <v>2</v>
      </c>
      <c r="T1298" s="2">
        <f>SUMIF(Q:Q,Data[[#This Row],[Order_Status]],O:O)</f>
        <v>40477276.296199858</v>
      </c>
    </row>
    <row r="1299" spans="1:20" x14ac:dyDescent="0.3">
      <c r="A1299" s="3">
        <v>501298</v>
      </c>
      <c r="B1299" s="3">
        <v>10831</v>
      </c>
      <c r="C1299" s="1">
        <v>45846</v>
      </c>
      <c r="D1299" s="3">
        <v>19</v>
      </c>
      <c r="E1299" t="s">
        <v>26</v>
      </c>
      <c r="F1299" t="s">
        <v>73</v>
      </c>
      <c r="G1299" t="s">
        <v>229</v>
      </c>
      <c r="H1299" t="s">
        <v>85</v>
      </c>
      <c r="I1299" t="s">
        <v>86</v>
      </c>
      <c r="J1299" t="s">
        <v>154</v>
      </c>
      <c r="K1299">
        <v>2</v>
      </c>
      <c r="L1299" s="3">
        <v>624.30999999999995</v>
      </c>
      <c r="M1299" s="3">
        <f>Data[[#This Row],[Quantity]]*Data[[#This Row],[Unit_Price]]</f>
        <v>1248.6199999999999</v>
      </c>
      <c r="N1299" s="3">
        <v>8</v>
      </c>
      <c r="O1299" s="3">
        <f>Data[[#This Row],[Total_Price]]*(1-Data[[#This Row],[Discount]]/100)</f>
        <v>1148.7303999999999</v>
      </c>
      <c r="P1299" t="s">
        <v>33</v>
      </c>
      <c r="Q1299" t="s">
        <v>21</v>
      </c>
      <c r="R1299">
        <v>5</v>
      </c>
      <c r="S1299">
        <v>1</v>
      </c>
      <c r="T1299" s="2">
        <f>SUMIF(Q:Q,Data[[#This Row],[Order_Status]],O:O)</f>
        <v>40477276.296199858</v>
      </c>
    </row>
    <row r="1300" spans="1:20" x14ac:dyDescent="0.3">
      <c r="A1300" s="3">
        <v>501299</v>
      </c>
      <c r="B1300" s="3">
        <v>11385</v>
      </c>
      <c r="C1300" s="1">
        <v>45927</v>
      </c>
      <c r="D1300" s="3">
        <v>42</v>
      </c>
      <c r="E1300" t="s">
        <v>15</v>
      </c>
      <c r="F1300" t="s">
        <v>58</v>
      </c>
      <c r="G1300" t="s">
        <v>244</v>
      </c>
      <c r="H1300" t="s">
        <v>23</v>
      </c>
      <c r="I1300" t="s">
        <v>70</v>
      </c>
      <c r="J1300" t="s">
        <v>71</v>
      </c>
      <c r="K1300">
        <v>1</v>
      </c>
      <c r="L1300" s="3">
        <v>1531.28</v>
      </c>
      <c r="M1300" s="3">
        <f>Data[[#This Row],[Quantity]]*Data[[#This Row],[Unit_Price]]</f>
        <v>1531.28</v>
      </c>
      <c r="N1300" s="3">
        <v>13</v>
      </c>
      <c r="O1300" s="3">
        <f>Data[[#This Row],[Total_Price]]*(1-Data[[#This Row],[Discount]]/100)</f>
        <v>1332.2136</v>
      </c>
      <c r="P1300" t="s">
        <v>33</v>
      </c>
      <c r="Q1300" t="s">
        <v>21</v>
      </c>
      <c r="R1300">
        <v>5</v>
      </c>
      <c r="S1300">
        <v>1</v>
      </c>
      <c r="T1300" s="2">
        <f>SUMIF(Q:Q,Data[[#This Row],[Order_Status]],O:O)</f>
        <v>40477276.296199858</v>
      </c>
    </row>
    <row r="1301" spans="1:20" x14ac:dyDescent="0.3">
      <c r="A1301" s="3">
        <v>501300</v>
      </c>
      <c r="B1301" s="3">
        <v>10491</v>
      </c>
      <c r="C1301" s="1">
        <v>46095</v>
      </c>
      <c r="D1301" s="3">
        <v>34</v>
      </c>
      <c r="E1301" t="s">
        <v>26</v>
      </c>
      <c r="F1301" t="s">
        <v>73</v>
      </c>
      <c r="G1301" t="s">
        <v>229</v>
      </c>
      <c r="H1301" t="s">
        <v>85</v>
      </c>
      <c r="I1301" t="s">
        <v>86</v>
      </c>
      <c r="J1301" t="s">
        <v>160</v>
      </c>
      <c r="K1301">
        <v>1</v>
      </c>
      <c r="L1301" s="3">
        <v>717.81</v>
      </c>
      <c r="M1301" s="3">
        <f>Data[[#This Row],[Quantity]]*Data[[#This Row],[Unit_Price]]</f>
        <v>717.81</v>
      </c>
      <c r="N1301" s="3">
        <v>19</v>
      </c>
      <c r="O1301" s="3">
        <f>Data[[#This Row],[Total_Price]]*(1-Data[[#This Row],[Discount]]/100)</f>
        <v>581.42610000000002</v>
      </c>
      <c r="P1301" t="s">
        <v>81</v>
      </c>
      <c r="Q1301" t="s">
        <v>21</v>
      </c>
      <c r="R1301">
        <v>4</v>
      </c>
      <c r="S1301">
        <v>3</v>
      </c>
      <c r="T1301" s="2">
        <f>SUMIF(Q:Q,Data[[#This Row],[Order_Status]],O:O)</f>
        <v>40477276.296199858</v>
      </c>
    </row>
    <row r="1302" spans="1:20" x14ac:dyDescent="0.3">
      <c r="A1302" s="3">
        <v>501301</v>
      </c>
      <c r="B1302" s="3">
        <v>10181</v>
      </c>
      <c r="C1302" s="1">
        <v>45802</v>
      </c>
      <c r="D1302" s="3">
        <v>41</v>
      </c>
      <c r="E1302" t="s">
        <v>26</v>
      </c>
      <c r="F1302" t="s">
        <v>102</v>
      </c>
      <c r="G1302" t="s">
        <v>245</v>
      </c>
      <c r="H1302" t="s">
        <v>23</v>
      </c>
      <c r="I1302" t="s">
        <v>28</v>
      </c>
      <c r="J1302" t="s">
        <v>43</v>
      </c>
      <c r="K1302">
        <v>1</v>
      </c>
      <c r="L1302" s="3">
        <v>5062.1400000000003</v>
      </c>
      <c r="M1302" s="3">
        <f>Data[[#This Row],[Quantity]]*Data[[#This Row],[Unit_Price]]</f>
        <v>5062.1400000000003</v>
      </c>
      <c r="N1302" s="3">
        <v>8</v>
      </c>
      <c r="O1302" s="3">
        <f>Data[[#This Row],[Total_Price]]*(1-Data[[#This Row],[Discount]]/100)</f>
        <v>4657.1688000000004</v>
      </c>
      <c r="P1302" t="s">
        <v>51</v>
      </c>
      <c r="Q1302" t="s">
        <v>21</v>
      </c>
      <c r="R1302">
        <v>5</v>
      </c>
      <c r="S1302">
        <v>3</v>
      </c>
      <c r="T1302" s="2">
        <f>SUMIF(Q:Q,Data[[#This Row],[Order_Status]],O:O)</f>
        <v>40477276.296199858</v>
      </c>
    </row>
    <row r="1303" spans="1:20" x14ac:dyDescent="0.3">
      <c r="A1303" s="3">
        <v>501302</v>
      </c>
      <c r="B1303" s="3">
        <v>11116</v>
      </c>
      <c r="C1303" s="1">
        <v>45905</v>
      </c>
      <c r="D1303" s="3">
        <v>38</v>
      </c>
      <c r="E1303" t="s">
        <v>26</v>
      </c>
      <c r="F1303" t="s">
        <v>73</v>
      </c>
      <c r="G1303" t="s">
        <v>229</v>
      </c>
      <c r="H1303" t="s">
        <v>23</v>
      </c>
      <c r="I1303" t="s">
        <v>24</v>
      </c>
      <c r="J1303" t="s">
        <v>159</v>
      </c>
      <c r="K1303">
        <v>1</v>
      </c>
      <c r="L1303" s="3">
        <v>2107.31</v>
      </c>
      <c r="M1303" s="3">
        <f>Data[[#This Row],[Quantity]]*Data[[#This Row],[Unit_Price]]</f>
        <v>2107.31</v>
      </c>
      <c r="N1303" s="3">
        <v>29</v>
      </c>
      <c r="O1303" s="3">
        <f>Data[[#This Row],[Total_Price]]*(1-Data[[#This Row],[Discount]]/100)</f>
        <v>1496.1900999999998</v>
      </c>
      <c r="P1303" t="s">
        <v>33</v>
      </c>
      <c r="Q1303" t="s">
        <v>21</v>
      </c>
      <c r="R1303">
        <v>5</v>
      </c>
      <c r="S1303">
        <v>3</v>
      </c>
      <c r="T1303" s="2">
        <f>SUMIF(Q:Q,Data[[#This Row],[Order_Status]],O:O)</f>
        <v>40477276.296199858</v>
      </c>
    </row>
    <row r="1304" spans="1:20" x14ac:dyDescent="0.3">
      <c r="A1304" s="3">
        <v>501303</v>
      </c>
      <c r="B1304" s="3">
        <v>10401</v>
      </c>
      <c r="C1304" s="1">
        <v>46001</v>
      </c>
      <c r="D1304" s="3">
        <v>16</v>
      </c>
      <c r="E1304" t="s">
        <v>26</v>
      </c>
      <c r="F1304" t="s">
        <v>57</v>
      </c>
      <c r="G1304" t="s">
        <v>233</v>
      </c>
      <c r="H1304" t="s">
        <v>17</v>
      </c>
      <c r="I1304" t="s">
        <v>89</v>
      </c>
      <c r="J1304" t="s">
        <v>90</v>
      </c>
      <c r="K1304">
        <v>1</v>
      </c>
      <c r="L1304" s="3">
        <v>160.53</v>
      </c>
      <c r="M1304" s="3">
        <f>Data[[#This Row],[Quantity]]*Data[[#This Row],[Unit_Price]]</f>
        <v>160.53</v>
      </c>
      <c r="N1304" s="3">
        <v>19</v>
      </c>
      <c r="O1304" s="3">
        <f>Data[[#This Row],[Total_Price]]*(1-Data[[#This Row],[Discount]]/100)</f>
        <v>130.02930000000001</v>
      </c>
      <c r="P1304" t="s">
        <v>51</v>
      </c>
      <c r="Q1304" t="s">
        <v>21</v>
      </c>
      <c r="R1304">
        <v>4</v>
      </c>
      <c r="S1304">
        <v>7</v>
      </c>
      <c r="T1304" s="2">
        <f>SUMIF(Q:Q,Data[[#This Row],[Order_Status]],O:O)</f>
        <v>40477276.296199858</v>
      </c>
    </row>
    <row r="1305" spans="1:20" x14ac:dyDescent="0.3">
      <c r="A1305" s="3">
        <v>501304</v>
      </c>
      <c r="B1305" s="3">
        <v>10436</v>
      </c>
      <c r="C1305" s="1">
        <v>45839</v>
      </c>
      <c r="D1305" s="3">
        <v>35</v>
      </c>
      <c r="E1305" t="s">
        <v>15</v>
      </c>
      <c r="F1305" t="s">
        <v>107</v>
      </c>
      <c r="G1305" t="s">
        <v>231</v>
      </c>
      <c r="H1305" t="s">
        <v>48</v>
      </c>
      <c r="I1305" t="s">
        <v>98</v>
      </c>
      <c r="J1305" t="s">
        <v>134</v>
      </c>
      <c r="K1305">
        <v>1</v>
      </c>
      <c r="L1305" s="3">
        <v>608.45000000000005</v>
      </c>
      <c r="M1305" s="3">
        <f>Data[[#This Row],[Quantity]]*Data[[#This Row],[Unit_Price]]</f>
        <v>608.45000000000005</v>
      </c>
      <c r="N1305" s="3">
        <v>12</v>
      </c>
      <c r="O1305" s="3">
        <f>Data[[#This Row],[Total_Price]]*(1-Data[[#This Row],[Discount]]/100)</f>
        <v>535.43600000000004</v>
      </c>
      <c r="P1305" t="s">
        <v>41</v>
      </c>
      <c r="Q1305" t="s">
        <v>21</v>
      </c>
      <c r="R1305">
        <v>5</v>
      </c>
      <c r="S1305">
        <v>3</v>
      </c>
      <c r="T1305" s="2">
        <f>SUMIF(Q:Q,Data[[#This Row],[Order_Status]],O:O)</f>
        <v>40477276.296199858</v>
      </c>
    </row>
    <row r="1306" spans="1:20" x14ac:dyDescent="0.3">
      <c r="A1306" s="3">
        <v>501305</v>
      </c>
      <c r="B1306" s="3">
        <v>10822</v>
      </c>
      <c r="C1306" s="1">
        <v>45804</v>
      </c>
      <c r="D1306" s="3">
        <v>50</v>
      </c>
      <c r="E1306" t="s">
        <v>26</v>
      </c>
      <c r="F1306" t="s">
        <v>27</v>
      </c>
      <c r="G1306" t="s">
        <v>230</v>
      </c>
      <c r="H1306" t="s">
        <v>30</v>
      </c>
      <c r="I1306" t="s">
        <v>46</v>
      </c>
      <c r="J1306" t="s">
        <v>140</v>
      </c>
      <c r="K1306">
        <v>3</v>
      </c>
      <c r="L1306" s="3">
        <v>30208.59</v>
      </c>
      <c r="M1306" s="3">
        <f>Data[[#This Row],[Quantity]]*Data[[#This Row],[Unit_Price]]</f>
        <v>90625.77</v>
      </c>
      <c r="N1306" s="3">
        <v>11</v>
      </c>
      <c r="O1306" s="3">
        <f>Data[[#This Row],[Total_Price]]*(1-Data[[#This Row],[Discount]]/100)</f>
        <v>80656.935300000012</v>
      </c>
      <c r="P1306" t="s">
        <v>20</v>
      </c>
      <c r="Q1306" t="s">
        <v>21</v>
      </c>
      <c r="R1306">
        <v>3</v>
      </c>
      <c r="S1306">
        <v>4</v>
      </c>
      <c r="T1306" s="2">
        <f>SUMIF(Q:Q,Data[[#This Row],[Order_Status]],O:O)</f>
        <v>40477276.296199858</v>
      </c>
    </row>
    <row r="1307" spans="1:20" x14ac:dyDescent="0.3">
      <c r="A1307" s="3">
        <v>501306</v>
      </c>
      <c r="B1307" s="3">
        <v>10706</v>
      </c>
      <c r="C1307" s="1">
        <v>46019</v>
      </c>
      <c r="D1307" s="3">
        <v>41</v>
      </c>
      <c r="E1307" t="s">
        <v>26</v>
      </c>
      <c r="F1307" t="s">
        <v>57</v>
      </c>
      <c r="G1307" t="s">
        <v>233</v>
      </c>
      <c r="H1307" t="s">
        <v>48</v>
      </c>
      <c r="I1307" t="s">
        <v>124</v>
      </c>
      <c r="J1307" t="s">
        <v>187</v>
      </c>
      <c r="K1307">
        <v>2</v>
      </c>
      <c r="L1307" s="3">
        <v>481.53</v>
      </c>
      <c r="M1307" s="3">
        <f>Data[[#This Row],[Quantity]]*Data[[#This Row],[Unit_Price]]</f>
        <v>963.06</v>
      </c>
      <c r="N1307" s="3">
        <v>12</v>
      </c>
      <c r="O1307" s="3">
        <f>Data[[#This Row],[Total_Price]]*(1-Data[[#This Row],[Discount]]/100)</f>
        <v>847.49279999999999</v>
      </c>
      <c r="P1307" t="s">
        <v>33</v>
      </c>
      <c r="Q1307" t="s">
        <v>21</v>
      </c>
      <c r="R1307">
        <v>3</v>
      </c>
      <c r="S1307">
        <v>2</v>
      </c>
      <c r="T1307" s="2">
        <f>SUMIF(Q:Q,Data[[#This Row],[Order_Status]],O:O)</f>
        <v>40477276.296199858</v>
      </c>
    </row>
    <row r="1308" spans="1:20" x14ac:dyDescent="0.3">
      <c r="A1308" s="3">
        <v>501307</v>
      </c>
      <c r="B1308" s="3">
        <v>10179</v>
      </c>
      <c r="C1308" s="1">
        <v>46238</v>
      </c>
      <c r="D1308" s="3">
        <v>31</v>
      </c>
      <c r="E1308" t="s">
        <v>15</v>
      </c>
      <c r="F1308" t="s">
        <v>38</v>
      </c>
      <c r="G1308" t="s">
        <v>236</v>
      </c>
      <c r="H1308" t="s">
        <v>23</v>
      </c>
      <c r="I1308" t="s">
        <v>59</v>
      </c>
      <c r="J1308" t="s">
        <v>122</v>
      </c>
      <c r="K1308">
        <v>1</v>
      </c>
      <c r="L1308" s="3">
        <v>1892.53</v>
      </c>
      <c r="M1308" s="3">
        <f>Data[[#This Row],[Quantity]]*Data[[#This Row],[Unit_Price]]</f>
        <v>1892.53</v>
      </c>
      <c r="N1308" s="3">
        <v>27</v>
      </c>
      <c r="O1308" s="3">
        <f>Data[[#This Row],[Total_Price]]*(1-Data[[#This Row],[Discount]]/100)</f>
        <v>1381.5469000000001</v>
      </c>
      <c r="P1308" t="s">
        <v>33</v>
      </c>
      <c r="Q1308" t="s">
        <v>21</v>
      </c>
      <c r="R1308">
        <v>5</v>
      </c>
      <c r="S1308">
        <v>2</v>
      </c>
      <c r="T1308" s="2">
        <f>SUMIF(Q:Q,Data[[#This Row],[Order_Status]],O:O)</f>
        <v>40477276.296199858</v>
      </c>
    </row>
    <row r="1309" spans="1:20" x14ac:dyDescent="0.3">
      <c r="A1309" s="3">
        <v>501308</v>
      </c>
      <c r="B1309" s="3">
        <v>10215</v>
      </c>
      <c r="C1309" s="1">
        <v>45754</v>
      </c>
      <c r="D1309" s="3">
        <v>31</v>
      </c>
      <c r="E1309" t="s">
        <v>26</v>
      </c>
      <c r="F1309" t="s">
        <v>42</v>
      </c>
      <c r="G1309" t="s">
        <v>230</v>
      </c>
      <c r="H1309" t="s">
        <v>30</v>
      </c>
      <c r="I1309" t="s">
        <v>46</v>
      </c>
      <c r="J1309" t="s">
        <v>140</v>
      </c>
      <c r="K1309">
        <v>1</v>
      </c>
      <c r="L1309" s="3">
        <v>28739.72</v>
      </c>
      <c r="M1309" s="3">
        <f>Data[[#This Row],[Quantity]]*Data[[#This Row],[Unit_Price]]</f>
        <v>28739.72</v>
      </c>
      <c r="N1309" s="3">
        <v>22</v>
      </c>
      <c r="O1309" s="3">
        <f>Data[[#This Row],[Total_Price]]*(1-Data[[#This Row],[Discount]]/100)</f>
        <v>22416.981600000003</v>
      </c>
      <c r="P1309" t="s">
        <v>33</v>
      </c>
      <c r="Q1309" t="s">
        <v>21</v>
      </c>
      <c r="R1309">
        <v>4</v>
      </c>
      <c r="S1309">
        <v>1</v>
      </c>
      <c r="T1309" s="2">
        <f>SUMIF(Q:Q,Data[[#This Row],[Order_Status]],O:O)</f>
        <v>40477276.296199858</v>
      </c>
    </row>
    <row r="1310" spans="1:20" x14ac:dyDescent="0.3">
      <c r="A1310" s="3">
        <v>501309</v>
      </c>
      <c r="B1310" s="3">
        <v>10422</v>
      </c>
      <c r="C1310" s="1">
        <v>45993</v>
      </c>
      <c r="D1310" s="3">
        <v>53</v>
      </c>
      <c r="E1310" t="s">
        <v>15</v>
      </c>
      <c r="F1310" t="s">
        <v>73</v>
      </c>
      <c r="G1310" t="s">
        <v>229</v>
      </c>
      <c r="H1310" t="s">
        <v>30</v>
      </c>
      <c r="I1310" t="s">
        <v>76</v>
      </c>
      <c r="J1310" t="s">
        <v>92</v>
      </c>
      <c r="K1310">
        <v>1</v>
      </c>
      <c r="L1310" s="3">
        <v>56033.919999999998</v>
      </c>
      <c r="M1310" s="3">
        <f>Data[[#This Row],[Quantity]]*Data[[#This Row],[Unit_Price]]</f>
        <v>56033.919999999998</v>
      </c>
      <c r="N1310" s="3">
        <v>19</v>
      </c>
      <c r="O1310" s="3">
        <f>Data[[#This Row],[Total_Price]]*(1-Data[[#This Row],[Discount]]/100)</f>
        <v>45387.475200000001</v>
      </c>
      <c r="P1310" t="s">
        <v>33</v>
      </c>
      <c r="Q1310" t="s">
        <v>21</v>
      </c>
      <c r="R1310">
        <v>5</v>
      </c>
      <c r="S1310">
        <v>7</v>
      </c>
      <c r="T1310" s="2">
        <f>SUMIF(Q:Q,Data[[#This Row],[Order_Status]],O:O)</f>
        <v>40477276.296199858</v>
      </c>
    </row>
    <row r="1311" spans="1:20" x14ac:dyDescent="0.3">
      <c r="A1311" s="3">
        <v>501310</v>
      </c>
      <c r="B1311" s="3">
        <v>10840</v>
      </c>
      <c r="C1311" s="1">
        <v>45668</v>
      </c>
      <c r="D1311" s="3">
        <v>32</v>
      </c>
      <c r="E1311" t="s">
        <v>15</v>
      </c>
      <c r="F1311" t="s">
        <v>45</v>
      </c>
      <c r="G1311" t="s">
        <v>243</v>
      </c>
      <c r="H1311" t="s">
        <v>35</v>
      </c>
      <c r="I1311" t="s">
        <v>53</v>
      </c>
      <c r="J1311" t="s">
        <v>68</v>
      </c>
      <c r="K1311">
        <v>2</v>
      </c>
      <c r="L1311" s="3">
        <v>709.59</v>
      </c>
      <c r="M1311" s="3">
        <f>Data[[#This Row],[Quantity]]*Data[[#This Row],[Unit_Price]]</f>
        <v>1419.18</v>
      </c>
      <c r="N1311" s="3">
        <v>22</v>
      </c>
      <c r="O1311" s="3">
        <f>Data[[#This Row],[Total_Price]]*(1-Data[[#This Row],[Discount]]/100)</f>
        <v>1106.9604000000002</v>
      </c>
      <c r="P1311" t="s">
        <v>33</v>
      </c>
      <c r="Q1311" t="s">
        <v>21</v>
      </c>
      <c r="R1311">
        <v>5</v>
      </c>
      <c r="S1311">
        <v>5</v>
      </c>
      <c r="T1311" s="2">
        <f>SUMIF(Q:Q,Data[[#This Row],[Order_Status]],O:O)</f>
        <v>40477276.296199858</v>
      </c>
    </row>
    <row r="1312" spans="1:20" x14ac:dyDescent="0.3">
      <c r="A1312" s="3">
        <v>501311</v>
      </c>
      <c r="B1312" s="3">
        <v>10024</v>
      </c>
      <c r="C1312" s="1">
        <v>46233</v>
      </c>
      <c r="D1312" s="3">
        <v>18</v>
      </c>
      <c r="E1312" t="s">
        <v>15</v>
      </c>
      <c r="F1312" t="s">
        <v>73</v>
      </c>
      <c r="G1312" t="s">
        <v>229</v>
      </c>
      <c r="H1312" t="s">
        <v>35</v>
      </c>
      <c r="I1312" t="s">
        <v>64</v>
      </c>
      <c r="J1312" t="s">
        <v>156</v>
      </c>
      <c r="K1312">
        <v>1</v>
      </c>
      <c r="L1312" s="3">
        <v>1944.68</v>
      </c>
      <c r="M1312" s="3">
        <f>Data[[#This Row],[Quantity]]*Data[[#This Row],[Unit_Price]]</f>
        <v>1944.68</v>
      </c>
      <c r="N1312" s="3">
        <v>19</v>
      </c>
      <c r="O1312" s="3">
        <f>Data[[#This Row],[Total_Price]]*(1-Data[[#This Row],[Discount]]/100)</f>
        <v>1575.1908000000001</v>
      </c>
      <c r="P1312" t="s">
        <v>72</v>
      </c>
      <c r="Q1312" t="s">
        <v>21</v>
      </c>
      <c r="R1312">
        <v>3</v>
      </c>
      <c r="S1312">
        <v>3</v>
      </c>
      <c r="T1312" s="2">
        <f>SUMIF(Q:Q,Data[[#This Row],[Order_Status]],O:O)</f>
        <v>40477276.296199858</v>
      </c>
    </row>
    <row r="1313" spans="1:20" x14ac:dyDescent="0.3">
      <c r="A1313" s="3">
        <v>501312</v>
      </c>
      <c r="B1313" s="3">
        <v>10339</v>
      </c>
      <c r="C1313" s="1">
        <v>46188</v>
      </c>
      <c r="D1313" s="3">
        <v>39</v>
      </c>
      <c r="E1313" t="s">
        <v>15</v>
      </c>
      <c r="F1313" t="s">
        <v>34</v>
      </c>
      <c r="G1313" t="s">
        <v>243</v>
      </c>
      <c r="H1313" t="s">
        <v>30</v>
      </c>
      <c r="I1313" t="s">
        <v>46</v>
      </c>
      <c r="J1313" t="s">
        <v>47</v>
      </c>
      <c r="K1313">
        <v>1</v>
      </c>
      <c r="L1313" s="3">
        <v>5549.11</v>
      </c>
      <c r="M1313" s="3">
        <f>Data[[#This Row],[Quantity]]*Data[[#This Row],[Unit_Price]]</f>
        <v>5549.11</v>
      </c>
      <c r="N1313" s="3">
        <v>16</v>
      </c>
      <c r="O1313" s="3">
        <f>Data[[#This Row],[Total_Price]]*(1-Data[[#This Row],[Discount]]/100)</f>
        <v>4661.2523999999994</v>
      </c>
      <c r="P1313" t="s">
        <v>51</v>
      </c>
      <c r="Q1313" t="s">
        <v>21</v>
      </c>
      <c r="R1313">
        <v>3</v>
      </c>
      <c r="S1313">
        <v>3</v>
      </c>
      <c r="T1313" s="2">
        <f>SUMIF(Q:Q,Data[[#This Row],[Order_Status]],O:O)</f>
        <v>40477276.296199858</v>
      </c>
    </row>
    <row r="1314" spans="1:20" x14ac:dyDescent="0.3">
      <c r="A1314" s="3">
        <v>501313</v>
      </c>
      <c r="B1314" s="3">
        <v>10812</v>
      </c>
      <c r="C1314" s="1">
        <v>45820</v>
      </c>
      <c r="D1314" s="3">
        <v>29</v>
      </c>
      <c r="E1314" t="s">
        <v>15</v>
      </c>
      <c r="F1314" t="s">
        <v>34</v>
      </c>
      <c r="G1314" t="s">
        <v>243</v>
      </c>
      <c r="H1314" t="s">
        <v>30</v>
      </c>
      <c r="I1314" t="s">
        <v>31</v>
      </c>
      <c r="J1314" t="s">
        <v>117</v>
      </c>
      <c r="K1314">
        <v>1</v>
      </c>
      <c r="L1314" s="3">
        <v>68001.27</v>
      </c>
      <c r="M1314" s="3">
        <f>Data[[#This Row],[Quantity]]*Data[[#This Row],[Unit_Price]]</f>
        <v>68001.27</v>
      </c>
      <c r="N1314" s="3">
        <v>16</v>
      </c>
      <c r="O1314" s="3">
        <f>Data[[#This Row],[Total_Price]]*(1-Data[[#This Row],[Discount]]/100)</f>
        <v>57121.066800000001</v>
      </c>
      <c r="P1314" t="s">
        <v>33</v>
      </c>
      <c r="Q1314" t="s">
        <v>21</v>
      </c>
      <c r="R1314">
        <v>5</v>
      </c>
      <c r="S1314">
        <v>3</v>
      </c>
      <c r="T1314" s="2">
        <f>SUMIF(Q:Q,Data[[#This Row],[Order_Status]],O:O)</f>
        <v>40477276.296199858</v>
      </c>
    </row>
    <row r="1315" spans="1:20" x14ac:dyDescent="0.3">
      <c r="A1315" s="3">
        <v>501314</v>
      </c>
      <c r="B1315" s="3">
        <v>10619</v>
      </c>
      <c r="C1315" s="1">
        <v>45907</v>
      </c>
      <c r="D1315" s="3">
        <v>39</v>
      </c>
      <c r="E1315" t="s">
        <v>26</v>
      </c>
      <c r="F1315" t="s">
        <v>34</v>
      </c>
      <c r="G1315" t="s">
        <v>243</v>
      </c>
      <c r="H1315" t="s">
        <v>35</v>
      </c>
      <c r="I1315" t="s">
        <v>64</v>
      </c>
      <c r="J1315" t="s">
        <v>65</v>
      </c>
      <c r="K1315">
        <v>2</v>
      </c>
      <c r="L1315" s="3">
        <v>1363.71</v>
      </c>
      <c r="M1315" s="3">
        <f>Data[[#This Row],[Quantity]]*Data[[#This Row],[Unit_Price]]</f>
        <v>2727.42</v>
      </c>
      <c r="N1315" s="3">
        <v>13</v>
      </c>
      <c r="O1315" s="3">
        <f>Data[[#This Row],[Total_Price]]*(1-Data[[#This Row],[Discount]]/100)</f>
        <v>2372.8553999999999</v>
      </c>
      <c r="P1315" t="s">
        <v>33</v>
      </c>
      <c r="Q1315" t="s">
        <v>21</v>
      </c>
      <c r="R1315">
        <v>4</v>
      </c>
      <c r="S1315">
        <v>2</v>
      </c>
      <c r="T1315" s="2">
        <f>SUMIF(Q:Q,Data[[#This Row],[Order_Status]],O:O)</f>
        <v>40477276.296199858</v>
      </c>
    </row>
    <row r="1316" spans="1:20" x14ac:dyDescent="0.3">
      <c r="A1316" s="3">
        <v>501315</v>
      </c>
      <c r="B1316" s="3">
        <v>11185</v>
      </c>
      <c r="C1316" s="1">
        <v>46168</v>
      </c>
      <c r="D1316" s="3">
        <v>23</v>
      </c>
      <c r="E1316" t="s">
        <v>15</v>
      </c>
      <c r="F1316" t="s">
        <v>78</v>
      </c>
      <c r="G1316" t="s">
        <v>242</v>
      </c>
      <c r="H1316" t="s">
        <v>30</v>
      </c>
      <c r="I1316" t="s">
        <v>76</v>
      </c>
      <c r="J1316" t="s">
        <v>144</v>
      </c>
      <c r="K1316">
        <v>3</v>
      </c>
      <c r="L1316" s="3">
        <v>63997.98</v>
      </c>
      <c r="M1316" s="3">
        <f>Data[[#This Row],[Quantity]]*Data[[#This Row],[Unit_Price]]</f>
        <v>191993.94</v>
      </c>
      <c r="N1316" s="3">
        <v>21</v>
      </c>
      <c r="O1316" s="3">
        <f>Data[[#This Row],[Total_Price]]*(1-Data[[#This Row],[Discount]]/100)</f>
        <v>151675.2126</v>
      </c>
      <c r="P1316" t="s">
        <v>20</v>
      </c>
      <c r="Q1316" t="s">
        <v>21</v>
      </c>
      <c r="R1316">
        <v>3</v>
      </c>
      <c r="S1316">
        <v>6</v>
      </c>
      <c r="T1316" s="2">
        <f>SUMIF(Q:Q,Data[[#This Row],[Order_Status]],O:O)</f>
        <v>40477276.296199858</v>
      </c>
    </row>
    <row r="1317" spans="1:20" x14ac:dyDescent="0.3">
      <c r="A1317" s="3">
        <v>501316</v>
      </c>
      <c r="B1317" s="3">
        <v>10661</v>
      </c>
      <c r="C1317" s="1">
        <v>45780</v>
      </c>
      <c r="D1317" s="3">
        <v>28</v>
      </c>
      <c r="E1317" t="s">
        <v>26</v>
      </c>
      <c r="F1317" t="s">
        <v>58</v>
      </c>
      <c r="G1317" t="s">
        <v>244</v>
      </c>
      <c r="H1317" t="s">
        <v>23</v>
      </c>
      <c r="I1317" t="s">
        <v>59</v>
      </c>
      <c r="J1317" t="s">
        <v>146</v>
      </c>
      <c r="K1317">
        <v>1</v>
      </c>
      <c r="L1317" s="3">
        <v>1585.22</v>
      </c>
      <c r="M1317" s="3">
        <f>Data[[#This Row],[Quantity]]*Data[[#This Row],[Unit_Price]]</f>
        <v>1585.22</v>
      </c>
      <c r="N1317" s="3">
        <v>17</v>
      </c>
      <c r="O1317" s="3">
        <f>Data[[#This Row],[Total_Price]]*(1-Data[[#This Row],[Discount]]/100)</f>
        <v>1315.7326</v>
      </c>
      <c r="P1317" t="s">
        <v>33</v>
      </c>
      <c r="Q1317" t="s">
        <v>21</v>
      </c>
      <c r="R1317">
        <v>5</v>
      </c>
      <c r="S1317">
        <v>4</v>
      </c>
      <c r="T1317" s="2">
        <f>SUMIF(Q:Q,Data[[#This Row],[Order_Status]],O:O)</f>
        <v>40477276.296199858</v>
      </c>
    </row>
    <row r="1318" spans="1:20" x14ac:dyDescent="0.3">
      <c r="A1318" s="3">
        <v>501317</v>
      </c>
      <c r="B1318" s="3">
        <v>11172</v>
      </c>
      <c r="C1318" s="1">
        <v>45666</v>
      </c>
      <c r="D1318" s="3">
        <v>37</v>
      </c>
      <c r="E1318" t="s">
        <v>26</v>
      </c>
      <c r="F1318" t="s">
        <v>69</v>
      </c>
      <c r="G1318" t="s">
        <v>228</v>
      </c>
      <c r="H1318" t="s">
        <v>23</v>
      </c>
      <c r="I1318" t="s">
        <v>28</v>
      </c>
      <c r="J1318" t="s">
        <v>150</v>
      </c>
      <c r="K1318">
        <v>3</v>
      </c>
      <c r="L1318" s="3">
        <v>3888.27</v>
      </c>
      <c r="M1318" s="3">
        <f>Data[[#This Row],[Quantity]]*Data[[#This Row],[Unit_Price]]</f>
        <v>11664.81</v>
      </c>
      <c r="N1318" s="3">
        <v>4</v>
      </c>
      <c r="O1318" s="3">
        <f>Data[[#This Row],[Total_Price]]*(1-Data[[#This Row],[Discount]]/100)</f>
        <v>11198.2176</v>
      </c>
      <c r="P1318" t="s">
        <v>72</v>
      </c>
      <c r="Q1318" t="s">
        <v>21</v>
      </c>
      <c r="R1318">
        <v>4</v>
      </c>
      <c r="S1318">
        <v>4</v>
      </c>
      <c r="T1318" s="2">
        <f>SUMIF(Q:Q,Data[[#This Row],[Order_Status]],O:O)</f>
        <v>40477276.296199858</v>
      </c>
    </row>
    <row r="1319" spans="1:20" x14ac:dyDescent="0.3">
      <c r="A1319" s="3">
        <v>501318</v>
      </c>
      <c r="B1319" s="3">
        <v>11074</v>
      </c>
      <c r="C1319" s="1">
        <v>45744</v>
      </c>
      <c r="D1319" s="3">
        <v>20</v>
      </c>
      <c r="E1319" t="s">
        <v>26</v>
      </c>
      <c r="F1319" t="s">
        <v>34</v>
      </c>
      <c r="G1319" t="s">
        <v>243</v>
      </c>
      <c r="H1319" t="s">
        <v>30</v>
      </c>
      <c r="I1319" t="s">
        <v>31</v>
      </c>
      <c r="J1319" t="s">
        <v>139</v>
      </c>
      <c r="K1319">
        <v>2</v>
      </c>
      <c r="L1319" s="3">
        <v>55248.46</v>
      </c>
      <c r="M1319" s="3">
        <f>Data[[#This Row],[Quantity]]*Data[[#This Row],[Unit_Price]]</f>
        <v>110496.92</v>
      </c>
      <c r="N1319" s="3">
        <v>19</v>
      </c>
      <c r="O1319" s="3">
        <f>Data[[#This Row],[Total_Price]]*(1-Data[[#This Row],[Discount]]/100)</f>
        <v>89502.5052</v>
      </c>
      <c r="P1319" t="s">
        <v>20</v>
      </c>
      <c r="Q1319" t="s">
        <v>21</v>
      </c>
      <c r="R1319">
        <v>5</v>
      </c>
      <c r="S1319">
        <v>5</v>
      </c>
      <c r="T1319" s="2">
        <f>SUMIF(Q:Q,Data[[#This Row],[Order_Status]],O:O)</f>
        <v>40477276.296199858</v>
      </c>
    </row>
    <row r="1320" spans="1:20" x14ac:dyDescent="0.3">
      <c r="A1320" s="3">
        <v>501319</v>
      </c>
      <c r="B1320" s="3">
        <v>10409</v>
      </c>
      <c r="C1320" s="1">
        <v>45741</v>
      </c>
      <c r="D1320" s="3">
        <v>35</v>
      </c>
      <c r="E1320" t="s">
        <v>15</v>
      </c>
      <c r="F1320" t="s">
        <v>88</v>
      </c>
      <c r="G1320" t="s">
        <v>241</v>
      </c>
      <c r="H1320" t="s">
        <v>85</v>
      </c>
      <c r="I1320" t="s">
        <v>166</v>
      </c>
      <c r="J1320" t="s">
        <v>167</v>
      </c>
      <c r="K1320">
        <v>2</v>
      </c>
      <c r="L1320" s="3">
        <v>570.58000000000004</v>
      </c>
      <c r="M1320" s="3">
        <f>Data[[#This Row],[Quantity]]*Data[[#This Row],[Unit_Price]]</f>
        <v>1141.1600000000001</v>
      </c>
      <c r="N1320" s="3">
        <v>8</v>
      </c>
      <c r="O1320" s="3">
        <f>Data[[#This Row],[Total_Price]]*(1-Data[[#This Row],[Discount]]/100)</f>
        <v>1049.8672000000001</v>
      </c>
      <c r="P1320" t="s">
        <v>33</v>
      </c>
      <c r="Q1320" t="s">
        <v>21</v>
      </c>
      <c r="R1320">
        <v>5</v>
      </c>
      <c r="S1320">
        <v>6</v>
      </c>
      <c r="T1320" s="2">
        <f>SUMIF(Q:Q,Data[[#This Row],[Order_Status]],O:O)</f>
        <v>40477276.296199858</v>
      </c>
    </row>
    <row r="1321" spans="1:20" x14ac:dyDescent="0.3">
      <c r="A1321" s="3">
        <v>501320</v>
      </c>
      <c r="B1321" s="3">
        <v>10913</v>
      </c>
      <c r="C1321" s="1">
        <v>45670</v>
      </c>
      <c r="D1321" s="3">
        <v>37</v>
      </c>
      <c r="E1321" t="s">
        <v>26</v>
      </c>
      <c r="F1321" t="s">
        <v>34</v>
      </c>
      <c r="G1321" t="s">
        <v>243</v>
      </c>
      <c r="H1321" t="s">
        <v>23</v>
      </c>
      <c r="I1321" t="s">
        <v>24</v>
      </c>
      <c r="J1321" t="s">
        <v>136</v>
      </c>
      <c r="K1321">
        <v>1</v>
      </c>
      <c r="L1321" s="3">
        <v>2638.49</v>
      </c>
      <c r="M1321" s="3">
        <f>Data[[#This Row],[Quantity]]*Data[[#This Row],[Unit_Price]]</f>
        <v>2638.49</v>
      </c>
      <c r="N1321" s="3">
        <v>26</v>
      </c>
      <c r="O1321" s="3">
        <f>Data[[#This Row],[Total_Price]]*(1-Data[[#This Row],[Discount]]/100)</f>
        <v>1952.4825999999998</v>
      </c>
      <c r="P1321" t="s">
        <v>51</v>
      </c>
      <c r="Q1321" t="s">
        <v>21</v>
      </c>
      <c r="R1321">
        <v>4</v>
      </c>
      <c r="S1321">
        <v>4</v>
      </c>
      <c r="T1321" s="2">
        <f>SUMIF(Q:Q,Data[[#This Row],[Order_Status]],O:O)</f>
        <v>40477276.296199858</v>
      </c>
    </row>
    <row r="1322" spans="1:20" x14ac:dyDescent="0.3">
      <c r="A1322" s="3">
        <v>501321</v>
      </c>
      <c r="B1322" s="3">
        <v>11404</v>
      </c>
      <c r="C1322" s="1">
        <v>45774</v>
      </c>
      <c r="D1322" s="3">
        <v>42</v>
      </c>
      <c r="E1322" t="s">
        <v>15</v>
      </c>
      <c r="F1322" t="s">
        <v>55</v>
      </c>
      <c r="G1322" t="s">
        <v>246</v>
      </c>
      <c r="H1322" t="s">
        <v>30</v>
      </c>
      <c r="I1322" t="s">
        <v>39</v>
      </c>
      <c r="J1322" t="s">
        <v>40</v>
      </c>
      <c r="K1322">
        <v>1</v>
      </c>
      <c r="L1322" s="3">
        <v>5661.49</v>
      </c>
      <c r="M1322" s="3">
        <f>Data[[#This Row],[Quantity]]*Data[[#This Row],[Unit_Price]]</f>
        <v>5661.49</v>
      </c>
      <c r="N1322" s="3">
        <v>10</v>
      </c>
      <c r="O1322" s="3">
        <f>Data[[#This Row],[Total_Price]]*(1-Data[[#This Row],[Discount]]/100)</f>
        <v>5095.3410000000003</v>
      </c>
      <c r="P1322" t="s">
        <v>33</v>
      </c>
      <c r="Q1322" t="s">
        <v>21</v>
      </c>
      <c r="R1322">
        <v>3</v>
      </c>
      <c r="S1322">
        <v>3</v>
      </c>
      <c r="T1322" s="2">
        <f>SUMIF(Q:Q,Data[[#This Row],[Order_Status]],O:O)</f>
        <v>40477276.296199858</v>
      </c>
    </row>
    <row r="1323" spans="1:20" x14ac:dyDescent="0.3">
      <c r="A1323" s="3">
        <v>501322</v>
      </c>
      <c r="B1323" s="3">
        <v>10745</v>
      </c>
      <c r="C1323" s="1">
        <v>45749</v>
      </c>
      <c r="D1323" s="3">
        <v>40</v>
      </c>
      <c r="E1323" t="s">
        <v>26</v>
      </c>
      <c r="F1323" t="s">
        <v>42</v>
      </c>
      <c r="G1323" t="s">
        <v>230</v>
      </c>
      <c r="H1323" t="s">
        <v>30</v>
      </c>
      <c r="I1323" t="s">
        <v>39</v>
      </c>
      <c r="J1323" t="s">
        <v>40</v>
      </c>
      <c r="K1323">
        <v>1</v>
      </c>
      <c r="L1323" s="3">
        <v>5664.88</v>
      </c>
      <c r="M1323" s="3">
        <f>Data[[#This Row],[Quantity]]*Data[[#This Row],[Unit_Price]]</f>
        <v>5664.88</v>
      </c>
      <c r="N1323" s="3">
        <v>23</v>
      </c>
      <c r="O1323" s="3">
        <f>Data[[#This Row],[Total_Price]]*(1-Data[[#This Row],[Discount]]/100)</f>
        <v>4361.9576000000006</v>
      </c>
      <c r="P1323" t="s">
        <v>33</v>
      </c>
      <c r="Q1323" t="s">
        <v>21</v>
      </c>
      <c r="R1323">
        <v>5</v>
      </c>
      <c r="S1323">
        <v>2</v>
      </c>
      <c r="T1323" s="2">
        <f>SUMIF(Q:Q,Data[[#This Row],[Order_Status]],O:O)</f>
        <v>40477276.296199858</v>
      </c>
    </row>
    <row r="1324" spans="1:20" x14ac:dyDescent="0.3">
      <c r="A1324" s="3">
        <v>501323</v>
      </c>
      <c r="B1324" s="3">
        <v>10035</v>
      </c>
      <c r="C1324" s="1">
        <v>45906</v>
      </c>
      <c r="D1324" s="3">
        <v>43</v>
      </c>
      <c r="E1324" t="s">
        <v>15</v>
      </c>
      <c r="F1324" t="s">
        <v>107</v>
      </c>
      <c r="G1324" t="s">
        <v>231</v>
      </c>
      <c r="H1324" t="s">
        <v>30</v>
      </c>
      <c r="I1324" t="s">
        <v>46</v>
      </c>
      <c r="J1324" t="s">
        <v>143</v>
      </c>
      <c r="K1324">
        <v>1</v>
      </c>
      <c r="L1324" s="3">
        <v>3483.01</v>
      </c>
      <c r="M1324" s="3">
        <f>Data[[#This Row],[Quantity]]*Data[[#This Row],[Unit_Price]]</f>
        <v>3483.01</v>
      </c>
      <c r="N1324" s="3">
        <v>24</v>
      </c>
      <c r="O1324" s="3">
        <f>Data[[#This Row],[Total_Price]]*(1-Data[[#This Row],[Discount]]/100)</f>
        <v>2647.0876000000003</v>
      </c>
      <c r="P1324" t="s">
        <v>33</v>
      </c>
      <c r="Q1324" t="s">
        <v>21</v>
      </c>
      <c r="R1324">
        <v>4</v>
      </c>
      <c r="S1324">
        <v>3</v>
      </c>
      <c r="T1324" s="2">
        <f>SUMIF(Q:Q,Data[[#This Row],[Order_Status]],O:O)</f>
        <v>40477276.296199858</v>
      </c>
    </row>
    <row r="1325" spans="1:20" x14ac:dyDescent="0.3">
      <c r="A1325" s="3">
        <v>501324</v>
      </c>
      <c r="B1325" s="3">
        <v>11419</v>
      </c>
      <c r="C1325" s="1">
        <v>46110</v>
      </c>
      <c r="D1325" s="3">
        <v>51</v>
      </c>
      <c r="E1325" t="s">
        <v>15</v>
      </c>
      <c r="F1325" t="s">
        <v>34</v>
      </c>
      <c r="G1325" t="s">
        <v>243</v>
      </c>
      <c r="H1325" t="s">
        <v>48</v>
      </c>
      <c r="I1325" t="s">
        <v>49</v>
      </c>
      <c r="J1325" t="s">
        <v>56</v>
      </c>
      <c r="K1325">
        <v>1</v>
      </c>
      <c r="L1325" s="3">
        <v>690.11</v>
      </c>
      <c r="M1325" s="3">
        <f>Data[[#This Row],[Quantity]]*Data[[#This Row],[Unit_Price]]</f>
        <v>690.11</v>
      </c>
      <c r="N1325" s="3">
        <v>14</v>
      </c>
      <c r="O1325" s="3">
        <f>Data[[#This Row],[Total_Price]]*(1-Data[[#This Row],[Discount]]/100)</f>
        <v>593.49459999999999</v>
      </c>
      <c r="P1325" t="s">
        <v>51</v>
      </c>
      <c r="Q1325" t="s">
        <v>21</v>
      </c>
      <c r="R1325">
        <v>5</v>
      </c>
      <c r="S1325">
        <v>4</v>
      </c>
      <c r="T1325" s="2">
        <f>SUMIF(Q:Q,Data[[#This Row],[Order_Status]],O:O)</f>
        <v>40477276.296199858</v>
      </c>
    </row>
    <row r="1326" spans="1:20" x14ac:dyDescent="0.3">
      <c r="A1326" s="3">
        <v>501325</v>
      </c>
      <c r="B1326" s="3">
        <v>10349</v>
      </c>
      <c r="C1326" s="1">
        <v>45889</v>
      </c>
      <c r="D1326" s="3">
        <v>26</v>
      </c>
      <c r="E1326" t="s">
        <v>15</v>
      </c>
      <c r="F1326" t="s">
        <v>105</v>
      </c>
      <c r="G1326" t="s">
        <v>243</v>
      </c>
      <c r="H1326" t="s">
        <v>30</v>
      </c>
      <c r="I1326" t="s">
        <v>46</v>
      </c>
      <c r="J1326" t="s">
        <v>143</v>
      </c>
      <c r="K1326">
        <v>2</v>
      </c>
      <c r="L1326" s="3">
        <v>3634.01</v>
      </c>
      <c r="M1326" s="3">
        <f>Data[[#This Row],[Quantity]]*Data[[#This Row],[Unit_Price]]</f>
        <v>7268.02</v>
      </c>
      <c r="N1326" s="3">
        <v>15</v>
      </c>
      <c r="O1326" s="3">
        <f>Data[[#This Row],[Total_Price]]*(1-Data[[#This Row],[Discount]]/100)</f>
        <v>6177.817</v>
      </c>
      <c r="P1326" t="s">
        <v>20</v>
      </c>
      <c r="Q1326" t="s">
        <v>21</v>
      </c>
      <c r="R1326">
        <v>4</v>
      </c>
      <c r="S1326">
        <v>6</v>
      </c>
      <c r="T1326" s="2">
        <f>SUMIF(Q:Q,Data[[#This Row],[Order_Status]],O:O)</f>
        <v>40477276.296199858</v>
      </c>
    </row>
    <row r="1327" spans="1:20" x14ac:dyDescent="0.3">
      <c r="A1327" s="3">
        <v>501326</v>
      </c>
      <c r="B1327" s="3">
        <v>10077</v>
      </c>
      <c r="C1327" s="1">
        <v>45954</v>
      </c>
      <c r="D1327" s="3">
        <v>35</v>
      </c>
      <c r="E1327" t="s">
        <v>15</v>
      </c>
      <c r="F1327" t="s">
        <v>34</v>
      </c>
      <c r="G1327" t="s">
        <v>243</v>
      </c>
      <c r="H1327" t="s">
        <v>35</v>
      </c>
      <c r="I1327" t="s">
        <v>64</v>
      </c>
      <c r="J1327" t="s">
        <v>155</v>
      </c>
      <c r="K1327">
        <v>1</v>
      </c>
      <c r="L1327" s="3">
        <v>798.48</v>
      </c>
      <c r="M1327" s="3">
        <f>Data[[#This Row],[Quantity]]*Data[[#This Row],[Unit_Price]]</f>
        <v>798.48</v>
      </c>
      <c r="N1327" s="3">
        <v>18</v>
      </c>
      <c r="O1327" s="3">
        <f>Data[[#This Row],[Total_Price]]*(1-Data[[#This Row],[Discount]]/100)</f>
        <v>654.75360000000012</v>
      </c>
      <c r="P1327" t="s">
        <v>20</v>
      </c>
      <c r="Q1327" t="s">
        <v>21</v>
      </c>
      <c r="R1327">
        <v>4</v>
      </c>
      <c r="S1327">
        <v>2</v>
      </c>
      <c r="T1327" s="2">
        <f>SUMIF(Q:Q,Data[[#This Row],[Order_Status]],O:O)</f>
        <v>40477276.296199858</v>
      </c>
    </row>
    <row r="1328" spans="1:20" x14ac:dyDescent="0.3">
      <c r="A1328" s="3">
        <v>501327</v>
      </c>
      <c r="B1328" s="3">
        <v>11415</v>
      </c>
      <c r="C1328" s="1">
        <v>45839</v>
      </c>
      <c r="D1328" s="3">
        <v>27</v>
      </c>
      <c r="E1328" t="s">
        <v>26</v>
      </c>
      <c r="F1328" t="s">
        <v>57</v>
      </c>
      <c r="G1328" t="s">
        <v>233</v>
      </c>
      <c r="H1328" t="s">
        <v>83</v>
      </c>
      <c r="I1328" t="s">
        <v>162</v>
      </c>
      <c r="J1328" t="s">
        <v>163</v>
      </c>
      <c r="K1328">
        <v>1</v>
      </c>
      <c r="L1328" s="3">
        <v>2491.8000000000002</v>
      </c>
      <c r="M1328" s="3">
        <f>Data[[#This Row],[Quantity]]*Data[[#This Row],[Unit_Price]]</f>
        <v>2491.8000000000002</v>
      </c>
      <c r="N1328" s="3">
        <v>24</v>
      </c>
      <c r="O1328" s="3">
        <f>Data[[#This Row],[Total_Price]]*(1-Data[[#This Row],[Discount]]/100)</f>
        <v>1893.7680000000003</v>
      </c>
      <c r="P1328" t="s">
        <v>72</v>
      </c>
      <c r="Q1328" t="s">
        <v>21</v>
      </c>
      <c r="R1328">
        <v>4</v>
      </c>
      <c r="S1328">
        <v>6</v>
      </c>
      <c r="T1328" s="2">
        <f>SUMIF(Q:Q,Data[[#This Row],[Order_Status]],O:O)</f>
        <v>40477276.296199858</v>
      </c>
    </row>
    <row r="1329" spans="1:20" x14ac:dyDescent="0.3">
      <c r="A1329" s="3">
        <v>501328</v>
      </c>
      <c r="B1329" s="3">
        <v>10454</v>
      </c>
      <c r="C1329" s="1">
        <v>45924</v>
      </c>
      <c r="D1329" s="3">
        <v>40</v>
      </c>
      <c r="E1329" t="s">
        <v>15</v>
      </c>
      <c r="F1329" t="s">
        <v>78</v>
      </c>
      <c r="G1329" t="s">
        <v>242</v>
      </c>
      <c r="H1329" t="s">
        <v>48</v>
      </c>
      <c r="I1329" t="s">
        <v>98</v>
      </c>
      <c r="J1329" t="s">
        <v>172</v>
      </c>
      <c r="K1329">
        <v>1</v>
      </c>
      <c r="L1329" s="3">
        <v>304.97000000000003</v>
      </c>
      <c r="M1329" s="3">
        <f>Data[[#This Row],[Quantity]]*Data[[#This Row],[Unit_Price]]</f>
        <v>304.97000000000003</v>
      </c>
      <c r="N1329" s="3">
        <v>16</v>
      </c>
      <c r="O1329" s="3">
        <f>Data[[#This Row],[Total_Price]]*(1-Data[[#This Row],[Discount]]/100)</f>
        <v>256.1748</v>
      </c>
      <c r="P1329" t="s">
        <v>20</v>
      </c>
      <c r="Q1329" t="s">
        <v>21</v>
      </c>
      <c r="R1329">
        <v>5</v>
      </c>
      <c r="S1329">
        <v>3</v>
      </c>
      <c r="T1329" s="2">
        <f>SUMIF(Q:Q,Data[[#This Row],[Order_Status]],O:O)</f>
        <v>40477276.296199858</v>
      </c>
    </row>
    <row r="1330" spans="1:20" x14ac:dyDescent="0.3">
      <c r="A1330" s="3">
        <v>501329</v>
      </c>
      <c r="B1330" s="3">
        <v>10733</v>
      </c>
      <c r="C1330" s="1">
        <v>45767</v>
      </c>
      <c r="D1330" s="3">
        <v>38</v>
      </c>
      <c r="E1330" t="s">
        <v>15</v>
      </c>
      <c r="F1330" t="s">
        <v>58</v>
      </c>
      <c r="G1330" t="s">
        <v>244</v>
      </c>
      <c r="H1330" t="s">
        <v>48</v>
      </c>
      <c r="I1330" t="s">
        <v>79</v>
      </c>
      <c r="J1330" t="s">
        <v>80</v>
      </c>
      <c r="K1330">
        <v>1</v>
      </c>
      <c r="L1330" s="3">
        <v>620.16</v>
      </c>
      <c r="M1330" s="3">
        <f>Data[[#This Row],[Quantity]]*Data[[#This Row],[Unit_Price]]</f>
        <v>620.16</v>
      </c>
      <c r="N1330" s="3">
        <v>30</v>
      </c>
      <c r="O1330" s="3">
        <f>Data[[#This Row],[Total_Price]]*(1-Data[[#This Row],[Discount]]/100)</f>
        <v>434.11199999999997</v>
      </c>
      <c r="P1330" t="s">
        <v>81</v>
      </c>
      <c r="Q1330" t="s">
        <v>66</v>
      </c>
      <c r="R1330">
        <v>1</v>
      </c>
      <c r="S1330">
        <v>0</v>
      </c>
      <c r="T1330" s="2">
        <f>SUMIF(Q:Q,Data[[#This Row],[Order_Status]],O:O)</f>
        <v>3077928.2320000008</v>
      </c>
    </row>
    <row r="1331" spans="1:20" x14ac:dyDescent="0.3">
      <c r="A1331" s="3">
        <v>501330</v>
      </c>
      <c r="B1331" s="3">
        <v>10079</v>
      </c>
      <c r="C1331" s="1">
        <v>46253</v>
      </c>
      <c r="D1331" s="3">
        <v>35</v>
      </c>
      <c r="E1331" t="s">
        <v>26</v>
      </c>
      <c r="F1331" t="s">
        <v>38</v>
      </c>
      <c r="G1331" t="s">
        <v>236</v>
      </c>
      <c r="H1331" t="s">
        <v>30</v>
      </c>
      <c r="I1331" t="s">
        <v>76</v>
      </c>
      <c r="J1331" t="s">
        <v>77</v>
      </c>
      <c r="K1331">
        <v>1</v>
      </c>
      <c r="L1331" s="3">
        <v>58752.66</v>
      </c>
      <c r="M1331" s="3">
        <f>Data[[#This Row],[Quantity]]*Data[[#This Row],[Unit_Price]]</f>
        <v>58752.66</v>
      </c>
      <c r="N1331" s="3">
        <v>18</v>
      </c>
      <c r="O1331" s="3">
        <f>Data[[#This Row],[Total_Price]]*(1-Data[[#This Row],[Discount]]/100)</f>
        <v>48177.181200000006</v>
      </c>
      <c r="P1331" t="s">
        <v>33</v>
      </c>
      <c r="Q1331" t="s">
        <v>21</v>
      </c>
      <c r="R1331">
        <v>2</v>
      </c>
      <c r="S1331">
        <v>5</v>
      </c>
      <c r="T1331" s="2">
        <f>SUMIF(Q:Q,Data[[#This Row],[Order_Status]],O:O)</f>
        <v>40477276.296199858</v>
      </c>
    </row>
    <row r="1332" spans="1:20" x14ac:dyDescent="0.3">
      <c r="A1332" s="3">
        <v>501331</v>
      </c>
      <c r="B1332" s="3">
        <v>10451</v>
      </c>
      <c r="C1332" s="1">
        <v>45750</v>
      </c>
      <c r="D1332" s="3">
        <v>33</v>
      </c>
      <c r="E1332" t="s">
        <v>26</v>
      </c>
      <c r="F1332" t="s">
        <v>27</v>
      </c>
      <c r="G1332" t="s">
        <v>230</v>
      </c>
      <c r="H1332" t="s">
        <v>35</v>
      </c>
      <c r="I1332" t="s">
        <v>112</v>
      </c>
      <c r="J1332" t="s">
        <v>121</v>
      </c>
      <c r="K1332">
        <v>1</v>
      </c>
      <c r="L1332" s="3">
        <v>7944.15</v>
      </c>
      <c r="M1332" s="3">
        <f>Data[[#This Row],[Quantity]]*Data[[#This Row],[Unit_Price]]</f>
        <v>7944.15</v>
      </c>
      <c r="N1332" s="3">
        <v>28</v>
      </c>
      <c r="O1332" s="3">
        <f>Data[[#This Row],[Total_Price]]*(1-Data[[#This Row],[Discount]]/100)</f>
        <v>5719.7879999999996</v>
      </c>
      <c r="P1332" t="s">
        <v>41</v>
      </c>
      <c r="Q1332" t="s">
        <v>44</v>
      </c>
      <c r="R1332">
        <v>4</v>
      </c>
      <c r="S1332">
        <v>4</v>
      </c>
      <c r="T1332" s="2">
        <f>SUMIF(Q:Q,Data[[#This Row],[Order_Status]],O:O)</f>
        <v>1813400.6490999996</v>
      </c>
    </row>
    <row r="1333" spans="1:20" x14ac:dyDescent="0.3">
      <c r="A1333" s="3">
        <v>501332</v>
      </c>
      <c r="B1333" s="3">
        <v>10816</v>
      </c>
      <c r="C1333" s="1">
        <v>45748</v>
      </c>
      <c r="D1333" s="3">
        <v>18</v>
      </c>
      <c r="E1333" t="s">
        <v>15</v>
      </c>
      <c r="F1333" t="s">
        <v>61</v>
      </c>
      <c r="G1333" t="s">
        <v>239</v>
      </c>
      <c r="H1333" t="s">
        <v>17</v>
      </c>
      <c r="I1333" t="s">
        <v>89</v>
      </c>
      <c r="J1333" t="s">
        <v>111</v>
      </c>
      <c r="K1333">
        <v>3</v>
      </c>
      <c r="L1333" s="3">
        <v>310.87</v>
      </c>
      <c r="M1333" s="3">
        <f>Data[[#This Row],[Quantity]]*Data[[#This Row],[Unit_Price]]</f>
        <v>932.61</v>
      </c>
      <c r="N1333" s="3">
        <v>28</v>
      </c>
      <c r="O1333" s="3">
        <f>Data[[#This Row],[Total_Price]]*(1-Data[[#This Row],[Discount]]/100)</f>
        <v>671.47919999999999</v>
      </c>
      <c r="P1333" t="s">
        <v>41</v>
      </c>
      <c r="Q1333" t="s">
        <v>21</v>
      </c>
      <c r="R1333">
        <v>5</v>
      </c>
      <c r="S1333">
        <v>5</v>
      </c>
      <c r="T1333" s="2">
        <f>SUMIF(Q:Q,Data[[#This Row],[Order_Status]],O:O)</f>
        <v>40477276.296199858</v>
      </c>
    </row>
    <row r="1334" spans="1:20" x14ac:dyDescent="0.3">
      <c r="A1334" s="3">
        <v>501333</v>
      </c>
      <c r="B1334" s="3">
        <v>10450</v>
      </c>
      <c r="C1334" s="1">
        <v>46196</v>
      </c>
      <c r="D1334" s="3">
        <v>22</v>
      </c>
      <c r="E1334" t="s">
        <v>15</v>
      </c>
      <c r="F1334" t="s">
        <v>105</v>
      </c>
      <c r="G1334" t="s">
        <v>243</v>
      </c>
      <c r="H1334" t="s">
        <v>35</v>
      </c>
      <c r="I1334" t="s">
        <v>36</v>
      </c>
      <c r="J1334" t="s">
        <v>116</v>
      </c>
      <c r="K1334">
        <v>1</v>
      </c>
      <c r="L1334" s="3">
        <v>4895.9399999999996</v>
      </c>
      <c r="M1334" s="3">
        <f>Data[[#This Row],[Quantity]]*Data[[#This Row],[Unit_Price]]</f>
        <v>4895.9399999999996</v>
      </c>
      <c r="N1334" s="3">
        <v>23</v>
      </c>
      <c r="O1334" s="3">
        <f>Data[[#This Row],[Total_Price]]*(1-Data[[#This Row],[Discount]]/100)</f>
        <v>3769.8737999999998</v>
      </c>
      <c r="P1334" t="s">
        <v>72</v>
      </c>
      <c r="Q1334" t="s">
        <v>21</v>
      </c>
      <c r="R1334">
        <v>4</v>
      </c>
      <c r="S1334">
        <v>3</v>
      </c>
      <c r="T1334" s="2">
        <f>SUMIF(Q:Q,Data[[#This Row],[Order_Status]],O:O)</f>
        <v>40477276.296199858</v>
      </c>
    </row>
    <row r="1335" spans="1:20" x14ac:dyDescent="0.3">
      <c r="A1335" s="3">
        <v>501334</v>
      </c>
      <c r="B1335" s="3">
        <v>11140</v>
      </c>
      <c r="C1335" s="1">
        <v>45670</v>
      </c>
      <c r="D1335" s="3">
        <v>42</v>
      </c>
      <c r="E1335" t="s">
        <v>15</v>
      </c>
      <c r="F1335" t="s">
        <v>67</v>
      </c>
      <c r="G1335" t="s">
        <v>235</v>
      </c>
      <c r="H1335" t="s">
        <v>23</v>
      </c>
      <c r="I1335" t="s">
        <v>59</v>
      </c>
      <c r="J1335" t="s">
        <v>122</v>
      </c>
      <c r="K1335">
        <v>1</v>
      </c>
      <c r="L1335" s="3">
        <v>2006.36</v>
      </c>
      <c r="M1335" s="3">
        <f>Data[[#This Row],[Quantity]]*Data[[#This Row],[Unit_Price]]</f>
        <v>2006.36</v>
      </c>
      <c r="N1335" s="3">
        <v>6</v>
      </c>
      <c r="O1335" s="3">
        <f>Data[[#This Row],[Total_Price]]*(1-Data[[#This Row],[Discount]]/100)</f>
        <v>1885.9783999999997</v>
      </c>
      <c r="P1335" t="s">
        <v>33</v>
      </c>
      <c r="Q1335" t="s">
        <v>21</v>
      </c>
      <c r="R1335">
        <v>2</v>
      </c>
      <c r="S1335">
        <v>4</v>
      </c>
      <c r="T1335" s="2">
        <f>SUMIF(Q:Q,Data[[#This Row],[Order_Status]],O:O)</f>
        <v>40477276.296199858</v>
      </c>
    </row>
    <row r="1336" spans="1:20" x14ac:dyDescent="0.3">
      <c r="A1336" s="3">
        <v>501335</v>
      </c>
      <c r="B1336" s="3">
        <v>10357</v>
      </c>
      <c r="C1336" s="1">
        <v>46065</v>
      </c>
      <c r="D1336" s="3">
        <v>34</v>
      </c>
      <c r="E1336" t="s">
        <v>26</v>
      </c>
      <c r="F1336" t="s">
        <v>105</v>
      </c>
      <c r="G1336" t="s">
        <v>243</v>
      </c>
      <c r="H1336" t="s">
        <v>23</v>
      </c>
      <c r="I1336" t="s">
        <v>59</v>
      </c>
      <c r="J1336" t="s">
        <v>60</v>
      </c>
      <c r="K1336">
        <v>1</v>
      </c>
      <c r="L1336" s="3">
        <v>2496.7399999999998</v>
      </c>
      <c r="M1336" s="3">
        <f>Data[[#This Row],[Quantity]]*Data[[#This Row],[Unit_Price]]</f>
        <v>2496.7399999999998</v>
      </c>
      <c r="N1336" s="3">
        <v>24</v>
      </c>
      <c r="O1336" s="3">
        <f>Data[[#This Row],[Total_Price]]*(1-Data[[#This Row],[Discount]]/100)</f>
        <v>1897.5223999999998</v>
      </c>
      <c r="P1336" t="s">
        <v>20</v>
      </c>
      <c r="Q1336" t="s">
        <v>66</v>
      </c>
      <c r="R1336">
        <v>4</v>
      </c>
      <c r="S1336">
        <v>0</v>
      </c>
      <c r="T1336" s="2">
        <f>SUMIF(Q:Q,Data[[#This Row],[Order_Status]],O:O)</f>
        <v>3077928.2320000008</v>
      </c>
    </row>
    <row r="1337" spans="1:20" x14ac:dyDescent="0.3">
      <c r="A1337" s="3">
        <v>501336</v>
      </c>
      <c r="B1337" s="3">
        <v>10146</v>
      </c>
      <c r="C1337" s="1">
        <v>46037</v>
      </c>
      <c r="D1337" s="3">
        <v>43</v>
      </c>
      <c r="E1337" t="s">
        <v>26</v>
      </c>
      <c r="F1337" t="s">
        <v>67</v>
      </c>
      <c r="G1337" t="s">
        <v>235</v>
      </c>
      <c r="H1337" t="s">
        <v>23</v>
      </c>
      <c r="I1337" t="s">
        <v>28</v>
      </c>
      <c r="J1337" t="s">
        <v>29</v>
      </c>
      <c r="K1337">
        <v>1</v>
      </c>
      <c r="L1337" s="3">
        <v>2407</v>
      </c>
      <c r="M1337" s="3">
        <f>Data[[#This Row],[Quantity]]*Data[[#This Row],[Unit_Price]]</f>
        <v>2407</v>
      </c>
      <c r="N1337" s="3">
        <v>27</v>
      </c>
      <c r="O1337" s="3">
        <f>Data[[#This Row],[Total_Price]]*(1-Data[[#This Row],[Discount]]/100)</f>
        <v>1757.11</v>
      </c>
      <c r="P1337" t="s">
        <v>33</v>
      </c>
      <c r="Q1337" t="s">
        <v>66</v>
      </c>
      <c r="R1337">
        <v>5</v>
      </c>
      <c r="S1337">
        <v>0</v>
      </c>
      <c r="T1337" s="2">
        <f>SUMIF(Q:Q,Data[[#This Row],[Order_Status]],O:O)</f>
        <v>3077928.2320000008</v>
      </c>
    </row>
    <row r="1338" spans="1:20" x14ac:dyDescent="0.3">
      <c r="A1338" s="3">
        <v>501337</v>
      </c>
      <c r="B1338" s="3">
        <v>10764</v>
      </c>
      <c r="C1338" s="1">
        <v>45919</v>
      </c>
      <c r="D1338" s="3">
        <v>33</v>
      </c>
      <c r="E1338" t="s">
        <v>26</v>
      </c>
      <c r="F1338" t="s">
        <v>69</v>
      </c>
      <c r="G1338" t="s">
        <v>228</v>
      </c>
      <c r="H1338" t="s">
        <v>23</v>
      </c>
      <c r="I1338" t="s">
        <v>28</v>
      </c>
      <c r="J1338" t="s">
        <v>195</v>
      </c>
      <c r="K1338">
        <v>2</v>
      </c>
      <c r="L1338" s="3">
        <v>6160.39</v>
      </c>
      <c r="M1338" s="3">
        <f>Data[[#This Row],[Quantity]]*Data[[#This Row],[Unit_Price]]</f>
        <v>12320.78</v>
      </c>
      <c r="N1338" s="3">
        <v>28</v>
      </c>
      <c r="O1338" s="3">
        <f>Data[[#This Row],[Total_Price]]*(1-Data[[#This Row],[Discount]]/100)</f>
        <v>8870.9616000000005</v>
      </c>
      <c r="P1338" t="s">
        <v>81</v>
      </c>
      <c r="Q1338" t="s">
        <v>21</v>
      </c>
      <c r="R1338">
        <v>4</v>
      </c>
      <c r="S1338">
        <v>4</v>
      </c>
      <c r="T1338" s="2">
        <f>SUMIF(Q:Q,Data[[#This Row],[Order_Status]],O:O)</f>
        <v>40477276.296199858</v>
      </c>
    </row>
    <row r="1339" spans="1:20" x14ac:dyDescent="0.3">
      <c r="A1339" s="3">
        <v>501338</v>
      </c>
      <c r="B1339" s="3">
        <v>10988</v>
      </c>
      <c r="C1339" s="1">
        <v>45938</v>
      </c>
      <c r="D1339" s="3">
        <v>44</v>
      </c>
      <c r="E1339" t="s">
        <v>15</v>
      </c>
      <c r="F1339" t="s">
        <v>110</v>
      </c>
      <c r="G1339" t="s">
        <v>229</v>
      </c>
      <c r="H1339" t="s">
        <v>30</v>
      </c>
      <c r="I1339" t="s">
        <v>31</v>
      </c>
      <c r="J1339" t="s">
        <v>139</v>
      </c>
      <c r="K1339">
        <v>2</v>
      </c>
      <c r="L1339" s="3">
        <v>52791.41</v>
      </c>
      <c r="M1339" s="3">
        <f>Data[[#This Row],[Quantity]]*Data[[#This Row],[Unit_Price]]</f>
        <v>105582.82</v>
      </c>
      <c r="N1339" s="3">
        <v>18</v>
      </c>
      <c r="O1339" s="3">
        <f>Data[[#This Row],[Total_Price]]*(1-Data[[#This Row],[Discount]]/100)</f>
        <v>86577.912400000016</v>
      </c>
      <c r="P1339" t="s">
        <v>20</v>
      </c>
      <c r="Q1339" t="s">
        <v>21</v>
      </c>
      <c r="R1339">
        <v>4</v>
      </c>
      <c r="S1339">
        <v>3</v>
      </c>
      <c r="T1339" s="2">
        <f>SUMIF(Q:Q,Data[[#This Row],[Order_Status]],O:O)</f>
        <v>40477276.296199858</v>
      </c>
    </row>
    <row r="1340" spans="1:20" x14ac:dyDescent="0.3">
      <c r="A1340" s="3">
        <v>501339</v>
      </c>
      <c r="B1340" s="3">
        <v>10967</v>
      </c>
      <c r="C1340" s="1">
        <v>46041</v>
      </c>
      <c r="D1340" s="3">
        <v>27</v>
      </c>
      <c r="E1340" t="s">
        <v>15</v>
      </c>
      <c r="F1340" t="s">
        <v>61</v>
      </c>
      <c r="G1340" t="s">
        <v>239</v>
      </c>
      <c r="H1340" t="s">
        <v>83</v>
      </c>
      <c r="I1340" t="s">
        <v>70</v>
      </c>
      <c r="J1340" t="s">
        <v>120</v>
      </c>
      <c r="K1340">
        <v>1</v>
      </c>
      <c r="L1340" s="3">
        <v>633.83000000000004</v>
      </c>
      <c r="M1340" s="3">
        <f>Data[[#This Row],[Quantity]]*Data[[#This Row],[Unit_Price]]</f>
        <v>633.83000000000004</v>
      </c>
      <c r="N1340" s="3">
        <v>13</v>
      </c>
      <c r="O1340" s="3">
        <f>Data[[#This Row],[Total_Price]]*(1-Data[[#This Row],[Discount]]/100)</f>
        <v>551.43209999999999</v>
      </c>
      <c r="P1340" t="s">
        <v>33</v>
      </c>
      <c r="Q1340" t="s">
        <v>21</v>
      </c>
      <c r="R1340">
        <v>5</v>
      </c>
      <c r="S1340">
        <v>3</v>
      </c>
      <c r="T1340" s="2">
        <f>SUMIF(Q:Q,Data[[#This Row],[Order_Status]],O:O)</f>
        <v>40477276.296199858</v>
      </c>
    </row>
    <row r="1341" spans="1:20" x14ac:dyDescent="0.3">
      <c r="A1341" s="3">
        <v>501340</v>
      </c>
      <c r="B1341" s="3">
        <v>10297</v>
      </c>
      <c r="C1341" s="1">
        <v>45713</v>
      </c>
      <c r="D1341" s="3">
        <v>44</v>
      </c>
      <c r="E1341" t="s">
        <v>26</v>
      </c>
      <c r="F1341" t="s">
        <v>27</v>
      </c>
      <c r="G1341" t="s">
        <v>230</v>
      </c>
      <c r="H1341" t="s">
        <v>48</v>
      </c>
      <c r="I1341" t="s">
        <v>98</v>
      </c>
      <c r="J1341" t="s">
        <v>172</v>
      </c>
      <c r="K1341">
        <v>2</v>
      </c>
      <c r="L1341" s="3">
        <v>303.64999999999998</v>
      </c>
      <c r="M1341" s="3">
        <f>Data[[#This Row],[Quantity]]*Data[[#This Row],[Unit_Price]]</f>
        <v>607.29999999999995</v>
      </c>
      <c r="N1341" s="3">
        <v>24</v>
      </c>
      <c r="O1341" s="3">
        <f>Data[[#This Row],[Total_Price]]*(1-Data[[#This Row],[Discount]]/100)</f>
        <v>461.54799999999994</v>
      </c>
      <c r="P1341" t="s">
        <v>41</v>
      </c>
      <c r="Q1341" t="s">
        <v>21</v>
      </c>
      <c r="R1341">
        <v>4</v>
      </c>
      <c r="S1341">
        <v>2</v>
      </c>
      <c r="T1341" s="2">
        <f>SUMIF(Q:Q,Data[[#This Row],[Order_Status]],O:O)</f>
        <v>40477276.296199858</v>
      </c>
    </row>
    <row r="1342" spans="1:20" x14ac:dyDescent="0.3">
      <c r="A1342" s="3">
        <v>501341</v>
      </c>
      <c r="B1342" s="3">
        <v>10888</v>
      </c>
      <c r="C1342" s="1">
        <v>45962</v>
      </c>
      <c r="D1342" s="3">
        <v>30</v>
      </c>
      <c r="E1342" t="s">
        <v>15</v>
      </c>
      <c r="F1342" t="s">
        <v>78</v>
      </c>
      <c r="G1342" t="s">
        <v>242</v>
      </c>
      <c r="H1342" t="s">
        <v>30</v>
      </c>
      <c r="I1342" t="s">
        <v>76</v>
      </c>
      <c r="J1342" t="s">
        <v>77</v>
      </c>
      <c r="K1342">
        <v>1</v>
      </c>
      <c r="L1342" s="3">
        <v>57339.87</v>
      </c>
      <c r="M1342" s="3">
        <f>Data[[#This Row],[Quantity]]*Data[[#This Row],[Unit_Price]]</f>
        <v>57339.87</v>
      </c>
      <c r="N1342" s="3">
        <v>25</v>
      </c>
      <c r="O1342" s="3">
        <f>Data[[#This Row],[Total_Price]]*(1-Data[[#This Row],[Discount]]/100)</f>
        <v>43004.902500000004</v>
      </c>
      <c r="P1342" t="s">
        <v>51</v>
      </c>
      <c r="Q1342" t="s">
        <v>21</v>
      </c>
      <c r="R1342">
        <v>5</v>
      </c>
      <c r="S1342">
        <v>4</v>
      </c>
      <c r="T1342" s="2">
        <f>SUMIF(Q:Q,Data[[#This Row],[Order_Status]],O:O)</f>
        <v>40477276.296199858</v>
      </c>
    </row>
    <row r="1343" spans="1:20" x14ac:dyDescent="0.3">
      <c r="A1343" s="3">
        <v>501342</v>
      </c>
      <c r="B1343" s="3">
        <v>10679</v>
      </c>
      <c r="C1343" s="1">
        <v>46061</v>
      </c>
      <c r="D1343" s="3">
        <v>44</v>
      </c>
      <c r="E1343" t="s">
        <v>26</v>
      </c>
      <c r="F1343" t="s">
        <v>52</v>
      </c>
      <c r="G1343" t="s">
        <v>240</v>
      </c>
      <c r="H1343" t="s">
        <v>85</v>
      </c>
      <c r="I1343" t="s">
        <v>166</v>
      </c>
      <c r="J1343" t="s">
        <v>167</v>
      </c>
      <c r="K1343">
        <v>1</v>
      </c>
      <c r="L1343" s="3">
        <v>577.64</v>
      </c>
      <c r="M1343" s="3">
        <f>Data[[#This Row],[Quantity]]*Data[[#This Row],[Unit_Price]]</f>
        <v>577.64</v>
      </c>
      <c r="N1343" s="3">
        <v>23</v>
      </c>
      <c r="O1343" s="3">
        <f>Data[[#This Row],[Total_Price]]*(1-Data[[#This Row],[Discount]]/100)</f>
        <v>444.78280000000001</v>
      </c>
      <c r="P1343" t="s">
        <v>72</v>
      </c>
      <c r="Q1343" t="s">
        <v>21</v>
      </c>
      <c r="R1343">
        <v>5</v>
      </c>
      <c r="S1343">
        <v>2</v>
      </c>
      <c r="T1343" s="2">
        <f>SUMIF(Q:Q,Data[[#This Row],[Order_Status]],O:O)</f>
        <v>40477276.296199858</v>
      </c>
    </row>
    <row r="1344" spans="1:20" x14ac:dyDescent="0.3">
      <c r="A1344" s="3">
        <v>501343</v>
      </c>
      <c r="B1344" s="3">
        <v>10070</v>
      </c>
      <c r="C1344" s="1">
        <v>45986</v>
      </c>
      <c r="D1344" s="3">
        <v>27</v>
      </c>
      <c r="E1344" t="s">
        <v>26</v>
      </c>
      <c r="F1344" t="s">
        <v>57</v>
      </c>
      <c r="G1344" t="s">
        <v>233</v>
      </c>
      <c r="H1344" t="s">
        <v>23</v>
      </c>
      <c r="I1344" t="s">
        <v>24</v>
      </c>
      <c r="J1344" t="s">
        <v>136</v>
      </c>
      <c r="K1344">
        <v>2</v>
      </c>
      <c r="L1344" s="3">
        <v>2372.16</v>
      </c>
      <c r="M1344" s="3">
        <f>Data[[#This Row],[Quantity]]*Data[[#This Row],[Unit_Price]]</f>
        <v>4744.32</v>
      </c>
      <c r="N1344" s="3">
        <v>29</v>
      </c>
      <c r="O1344" s="3">
        <f>Data[[#This Row],[Total_Price]]*(1-Data[[#This Row],[Discount]]/100)</f>
        <v>3368.4671999999996</v>
      </c>
      <c r="P1344" t="s">
        <v>33</v>
      </c>
      <c r="Q1344" t="s">
        <v>21</v>
      </c>
      <c r="R1344">
        <v>5</v>
      </c>
      <c r="S1344">
        <v>7</v>
      </c>
      <c r="T1344" s="2">
        <f>SUMIF(Q:Q,Data[[#This Row],[Order_Status]],O:O)</f>
        <v>40477276.296199858</v>
      </c>
    </row>
    <row r="1345" spans="1:20" x14ac:dyDescent="0.3">
      <c r="A1345" s="3">
        <v>501344</v>
      </c>
      <c r="B1345" s="3">
        <v>11117</v>
      </c>
      <c r="C1345" s="1">
        <v>46108</v>
      </c>
      <c r="D1345" s="3">
        <v>60</v>
      </c>
      <c r="E1345" t="s">
        <v>15</v>
      </c>
      <c r="F1345" t="s">
        <v>157</v>
      </c>
      <c r="G1345" t="s">
        <v>237</v>
      </c>
      <c r="H1345" t="s">
        <v>35</v>
      </c>
      <c r="I1345" t="s">
        <v>53</v>
      </c>
      <c r="J1345" t="s">
        <v>68</v>
      </c>
      <c r="K1345">
        <v>1</v>
      </c>
      <c r="L1345" s="3">
        <v>733.72</v>
      </c>
      <c r="M1345" s="3">
        <f>Data[[#This Row],[Quantity]]*Data[[#This Row],[Unit_Price]]</f>
        <v>733.72</v>
      </c>
      <c r="N1345" s="3">
        <v>23</v>
      </c>
      <c r="O1345" s="3">
        <f>Data[[#This Row],[Total_Price]]*(1-Data[[#This Row],[Discount]]/100)</f>
        <v>564.96440000000007</v>
      </c>
      <c r="P1345" t="s">
        <v>33</v>
      </c>
      <c r="Q1345" t="s">
        <v>21</v>
      </c>
      <c r="R1345">
        <v>4</v>
      </c>
      <c r="S1345">
        <v>4</v>
      </c>
      <c r="T1345" s="2">
        <f>SUMIF(Q:Q,Data[[#This Row],[Order_Status]],O:O)</f>
        <v>40477276.296199858</v>
      </c>
    </row>
    <row r="1346" spans="1:20" x14ac:dyDescent="0.3">
      <c r="A1346" s="3">
        <v>501345</v>
      </c>
      <c r="B1346" s="3">
        <v>10089</v>
      </c>
      <c r="C1346" s="1">
        <v>46032</v>
      </c>
      <c r="D1346" s="3">
        <v>28</v>
      </c>
      <c r="E1346" t="s">
        <v>26</v>
      </c>
      <c r="F1346" t="s">
        <v>34</v>
      </c>
      <c r="G1346" t="s">
        <v>243</v>
      </c>
      <c r="H1346" t="s">
        <v>17</v>
      </c>
      <c r="I1346" t="s">
        <v>62</v>
      </c>
      <c r="J1346" t="s">
        <v>194</v>
      </c>
      <c r="K1346">
        <v>1</v>
      </c>
      <c r="L1346" s="3">
        <v>210.24</v>
      </c>
      <c r="M1346" s="3">
        <f>Data[[#This Row],[Quantity]]*Data[[#This Row],[Unit_Price]]</f>
        <v>210.24</v>
      </c>
      <c r="N1346" s="3">
        <v>6</v>
      </c>
      <c r="O1346" s="3">
        <f>Data[[#This Row],[Total_Price]]*(1-Data[[#This Row],[Discount]]/100)</f>
        <v>197.62559999999999</v>
      </c>
      <c r="P1346" t="s">
        <v>20</v>
      </c>
      <c r="Q1346" t="s">
        <v>21</v>
      </c>
      <c r="R1346">
        <v>3</v>
      </c>
      <c r="S1346">
        <v>3</v>
      </c>
      <c r="T1346" s="2">
        <f>SUMIF(Q:Q,Data[[#This Row],[Order_Status]],O:O)</f>
        <v>40477276.296199858</v>
      </c>
    </row>
    <row r="1347" spans="1:20" x14ac:dyDescent="0.3">
      <c r="A1347" s="3">
        <v>501346</v>
      </c>
      <c r="B1347" s="3">
        <v>11373</v>
      </c>
      <c r="C1347" s="1">
        <v>46245</v>
      </c>
      <c r="D1347" s="3">
        <v>19</v>
      </c>
      <c r="E1347" t="s">
        <v>26</v>
      </c>
      <c r="F1347" t="s">
        <v>16</v>
      </c>
      <c r="G1347" t="s">
        <v>228</v>
      </c>
      <c r="H1347" t="s">
        <v>30</v>
      </c>
      <c r="I1347" t="s">
        <v>31</v>
      </c>
      <c r="J1347" t="s">
        <v>94</v>
      </c>
      <c r="K1347">
        <v>1</v>
      </c>
      <c r="L1347" s="3">
        <v>40338.06</v>
      </c>
      <c r="M1347" s="3">
        <f>Data[[#This Row],[Quantity]]*Data[[#This Row],[Unit_Price]]</f>
        <v>40338.06</v>
      </c>
      <c r="N1347" s="3">
        <v>8</v>
      </c>
      <c r="O1347" s="3">
        <f>Data[[#This Row],[Total_Price]]*(1-Data[[#This Row],[Discount]]/100)</f>
        <v>37111.015200000002</v>
      </c>
      <c r="P1347" t="s">
        <v>33</v>
      </c>
      <c r="Q1347" t="s">
        <v>21</v>
      </c>
      <c r="R1347">
        <v>4</v>
      </c>
      <c r="S1347">
        <v>4</v>
      </c>
      <c r="T1347" s="2">
        <f>SUMIF(Q:Q,Data[[#This Row],[Order_Status]],O:O)</f>
        <v>40477276.296199858</v>
      </c>
    </row>
    <row r="1348" spans="1:20" x14ac:dyDescent="0.3">
      <c r="A1348" s="3">
        <v>501347</v>
      </c>
      <c r="B1348" s="3">
        <v>10633</v>
      </c>
      <c r="C1348" s="1">
        <v>46111</v>
      </c>
      <c r="D1348" s="3">
        <v>32</v>
      </c>
      <c r="E1348" t="s">
        <v>26</v>
      </c>
      <c r="F1348" t="s">
        <v>145</v>
      </c>
      <c r="G1348" t="s">
        <v>243</v>
      </c>
      <c r="H1348" t="s">
        <v>30</v>
      </c>
      <c r="I1348" t="s">
        <v>46</v>
      </c>
      <c r="J1348" t="s">
        <v>143</v>
      </c>
      <c r="K1348">
        <v>1</v>
      </c>
      <c r="L1348" s="3">
        <v>3434.12</v>
      </c>
      <c r="M1348" s="3">
        <f>Data[[#This Row],[Quantity]]*Data[[#This Row],[Unit_Price]]</f>
        <v>3434.12</v>
      </c>
      <c r="N1348" s="3">
        <v>20</v>
      </c>
      <c r="O1348" s="3">
        <f>Data[[#This Row],[Total_Price]]*(1-Data[[#This Row],[Discount]]/100)</f>
        <v>2747.2960000000003</v>
      </c>
      <c r="P1348" t="s">
        <v>33</v>
      </c>
      <c r="Q1348" t="s">
        <v>21</v>
      </c>
      <c r="R1348">
        <v>3</v>
      </c>
      <c r="S1348">
        <v>3</v>
      </c>
      <c r="T1348" s="2">
        <f>SUMIF(Q:Q,Data[[#This Row],[Order_Status]],O:O)</f>
        <v>40477276.296199858</v>
      </c>
    </row>
    <row r="1349" spans="1:20" x14ac:dyDescent="0.3">
      <c r="A1349" s="3">
        <v>501348</v>
      </c>
      <c r="B1349" s="3">
        <v>10589</v>
      </c>
      <c r="C1349" s="1">
        <v>46070</v>
      </c>
      <c r="D1349" s="3">
        <v>43</v>
      </c>
      <c r="E1349" t="s">
        <v>26</v>
      </c>
      <c r="F1349" t="s">
        <v>34</v>
      </c>
      <c r="G1349" t="s">
        <v>243</v>
      </c>
      <c r="H1349" t="s">
        <v>17</v>
      </c>
      <c r="I1349" t="s">
        <v>74</v>
      </c>
      <c r="J1349" t="s">
        <v>151</v>
      </c>
      <c r="K1349">
        <v>1</v>
      </c>
      <c r="L1349" s="3">
        <v>176.75</v>
      </c>
      <c r="M1349" s="3">
        <f>Data[[#This Row],[Quantity]]*Data[[#This Row],[Unit_Price]]</f>
        <v>176.75</v>
      </c>
      <c r="N1349" s="3">
        <v>26</v>
      </c>
      <c r="O1349" s="3">
        <f>Data[[#This Row],[Total_Price]]*(1-Data[[#This Row],[Discount]]/100)</f>
        <v>130.79499999999999</v>
      </c>
      <c r="P1349" t="s">
        <v>81</v>
      </c>
      <c r="Q1349" t="s">
        <v>21</v>
      </c>
      <c r="R1349">
        <v>4</v>
      </c>
      <c r="S1349">
        <v>4</v>
      </c>
      <c r="T1349" s="2">
        <f>SUMIF(Q:Q,Data[[#This Row],[Order_Status]],O:O)</f>
        <v>40477276.296199858</v>
      </c>
    </row>
    <row r="1350" spans="1:20" x14ac:dyDescent="0.3">
      <c r="A1350" s="3">
        <v>501349</v>
      </c>
      <c r="B1350" s="3">
        <v>10061</v>
      </c>
      <c r="C1350" s="1">
        <v>46053</v>
      </c>
      <c r="D1350" s="3">
        <v>29</v>
      </c>
      <c r="E1350" t="s">
        <v>26</v>
      </c>
      <c r="F1350" t="s">
        <v>34</v>
      </c>
      <c r="G1350" t="s">
        <v>243</v>
      </c>
      <c r="H1350" t="s">
        <v>30</v>
      </c>
      <c r="I1350" t="s">
        <v>46</v>
      </c>
      <c r="J1350" t="s">
        <v>47</v>
      </c>
      <c r="K1350">
        <v>1</v>
      </c>
      <c r="L1350" s="3">
        <v>5825.34</v>
      </c>
      <c r="M1350" s="3">
        <f>Data[[#This Row],[Quantity]]*Data[[#This Row],[Unit_Price]]</f>
        <v>5825.34</v>
      </c>
      <c r="N1350" s="3">
        <v>9</v>
      </c>
      <c r="O1350" s="3">
        <f>Data[[#This Row],[Total_Price]]*(1-Data[[#This Row],[Discount]]/100)</f>
        <v>5301.0594000000001</v>
      </c>
      <c r="P1350" t="s">
        <v>51</v>
      </c>
      <c r="Q1350" t="s">
        <v>66</v>
      </c>
      <c r="R1350">
        <v>4</v>
      </c>
      <c r="S1350">
        <v>0</v>
      </c>
      <c r="T1350" s="2">
        <f>SUMIF(Q:Q,Data[[#This Row],[Order_Status]],O:O)</f>
        <v>3077928.2320000008</v>
      </c>
    </row>
    <row r="1351" spans="1:20" x14ac:dyDescent="0.3">
      <c r="A1351" s="3">
        <v>501350</v>
      </c>
      <c r="B1351" s="3">
        <v>10146</v>
      </c>
      <c r="C1351" s="1">
        <v>45836</v>
      </c>
      <c r="D1351" s="3">
        <v>43</v>
      </c>
      <c r="E1351" t="s">
        <v>26</v>
      </c>
      <c r="F1351" t="s">
        <v>67</v>
      </c>
      <c r="G1351" t="s">
        <v>235</v>
      </c>
      <c r="H1351" t="s">
        <v>23</v>
      </c>
      <c r="I1351" t="s">
        <v>70</v>
      </c>
      <c r="J1351" t="s">
        <v>106</v>
      </c>
      <c r="K1351">
        <v>1</v>
      </c>
      <c r="L1351" s="3">
        <v>2381.19</v>
      </c>
      <c r="M1351" s="3">
        <f>Data[[#This Row],[Quantity]]*Data[[#This Row],[Unit_Price]]</f>
        <v>2381.19</v>
      </c>
      <c r="N1351" s="3">
        <v>8</v>
      </c>
      <c r="O1351" s="3">
        <f>Data[[#This Row],[Total_Price]]*(1-Data[[#This Row],[Discount]]/100)</f>
        <v>2190.6948000000002</v>
      </c>
      <c r="P1351" t="s">
        <v>33</v>
      </c>
      <c r="Q1351" t="s">
        <v>21</v>
      </c>
      <c r="R1351">
        <v>5</v>
      </c>
      <c r="S1351">
        <v>3</v>
      </c>
      <c r="T1351" s="2">
        <f>SUMIF(Q:Q,Data[[#This Row],[Order_Status]],O:O)</f>
        <v>40477276.296199858</v>
      </c>
    </row>
    <row r="1352" spans="1:20" x14ac:dyDescent="0.3">
      <c r="A1352" s="3">
        <v>501351</v>
      </c>
      <c r="B1352" s="3">
        <v>10242</v>
      </c>
      <c r="C1352" s="1">
        <v>45817</v>
      </c>
      <c r="D1352" s="3">
        <v>33</v>
      </c>
      <c r="E1352" t="s">
        <v>15</v>
      </c>
      <c r="F1352" t="s">
        <v>105</v>
      </c>
      <c r="G1352" t="s">
        <v>243</v>
      </c>
      <c r="H1352" t="s">
        <v>17</v>
      </c>
      <c r="I1352" t="s">
        <v>89</v>
      </c>
      <c r="J1352" t="s">
        <v>90</v>
      </c>
      <c r="K1352">
        <v>5</v>
      </c>
      <c r="L1352" s="3">
        <v>160.13999999999999</v>
      </c>
      <c r="M1352" s="3">
        <f>Data[[#This Row],[Quantity]]*Data[[#This Row],[Unit_Price]]</f>
        <v>800.69999999999993</v>
      </c>
      <c r="N1352" s="3">
        <v>16</v>
      </c>
      <c r="O1352" s="3">
        <f>Data[[#This Row],[Total_Price]]*(1-Data[[#This Row],[Discount]]/100)</f>
        <v>672.58799999999997</v>
      </c>
      <c r="P1352" t="s">
        <v>33</v>
      </c>
      <c r="Q1352" t="s">
        <v>21</v>
      </c>
      <c r="R1352">
        <v>4</v>
      </c>
      <c r="S1352">
        <v>2</v>
      </c>
      <c r="T1352" s="2">
        <f>SUMIF(Q:Q,Data[[#This Row],[Order_Status]],O:O)</f>
        <v>40477276.296199858</v>
      </c>
    </row>
    <row r="1353" spans="1:20" x14ac:dyDescent="0.3">
      <c r="A1353" s="3">
        <v>501352</v>
      </c>
      <c r="B1353" s="3">
        <v>10840</v>
      </c>
      <c r="C1353" s="1">
        <v>45947</v>
      </c>
      <c r="D1353" s="3">
        <v>32</v>
      </c>
      <c r="E1353" t="s">
        <v>15</v>
      </c>
      <c r="F1353" t="s">
        <v>45</v>
      </c>
      <c r="G1353" t="s">
        <v>243</v>
      </c>
      <c r="H1353" t="s">
        <v>30</v>
      </c>
      <c r="I1353" t="s">
        <v>46</v>
      </c>
      <c r="J1353" t="s">
        <v>47</v>
      </c>
      <c r="K1353">
        <v>1</v>
      </c>
      <c r="L1353" s="3">
        <v>5271.71</v>
      </c>
      <c r="M1353" s="3">
        <f>Data[[#This Row],[Quantity]]*Data[[#This Row],[Unit_Price]]</f>
        <v>5271.71</v>
      </c>
      <c r="N1353" s="3">
        <v>19</v>
      </c>
      <c r="O1353" s="3">
        <f>Data[[#This Row],[Total_Price]]*(1-Data[[#This Row],[Discount]]/100)</f>
        <v>4270.0851000000002</v>
      </c>
      <c r="P1353" t="s">
        <v>51</v>
      </c>
      <c r="Q1353" t="s">
        <v>21</v>
      </c>
      <c r="R1353">
        <v>4</v>
      </c>
      <c r="S1353">
        <v>1</v>
      </c>
      <c r="T1353" s="2">
        <f>SUMIF(Q:Q,Data[[#This Row],[Order_Status]],O:O)</f>
        <v>40477276.296199858</v>
      </c>
    </row>
    <row r="1354" spans="1:20" x14ac:dyDescent="0.3">
      <c r="A1354" s="3">
        <v>501353</v>
      </c>
      <c r="B1354" s="3">
        <v>10547</v>
      </c>
      <c r="C1354" s="1">
        <v>45996</v>
      </c>
      <c r="D1354" s="3">
        <v>40</v>
      </c>
      <c r="E1354" t="s">
        <v>15</v>
      </c>
      <c r="F1354" t="s">
        <v>45</v>
      </c>
      <c r="G1354" t="s">
        <v>243</v>
      </c>
      <c r="H1354" t="s">
        <v>23</v>
      </c>
      <c r="I1354" t="s">
        <v>24</v>
      </c>
      <c r="J1354" t="s">
        <v>136</v>
      </c>
      <c r="K1354">
        <v>4</v>
      </c>
      <c r="L1354" s="3">
        <v>2564.8200000000002</v>
      </c>
      <c r="M1354" s="3">
        <f>Data[[#This Row],[Quantity]]*Data[[#This Row],[Unit_Price]]</f>
        <v>10259.280000000001</v>
      </c>
      <c r="N1354" s="3">
        <v>11</v>
      </c>
      <c r="O1354" s="3">
        <f>Data[[#This Row],[Total_Price]]*(1-Data[[#This Row],[Discount]]/100)</f>
        <v>9130.7592000000004</v>
      </c>
      <c r="P1354" t="s">
        <v>33</v>
      </c>
      <c r="Q1354" t="s">
        <v>21</v>
      </c>
      <c r="R1354">
        <v>4</v>
      </c>
      <c r="S1354">
        <v>5</v>
      </c>
      <c r="T1354" s="2">
        <f>SUMIF(Q:Q,Data[[#This Row],[Order_Status]],O:O)</f>
        <v>40477276.296199858</v>
      </c>
    </row>
    <row r="1355" spans="1:20" x14ac:dyDescent="0.3">
      <c r="A1355" s="3">
        <v>501354</v>
      </c>
      <c r="B1355" s="3">
        <v>10035</v>
      </c>
      <c r="C1355" s="1">
        <v>46214</v>
      </c>
      <c r="D1355" s="3">
        <v>43</v>
      </c>
      <c r="E1355" t="s">
        <v>15</v>
      </c>
      <c r="F1355" t="s">
        <v>107</v>
      </c>
      <c r="G1355" t="s">
        <v>231</v>
      </c>
      <c r="H1355" t="s">
        <v>17</v>
      </c>
      <c r="I1355" t="s">
        <v>62</v>
      </c>
      <c r="J1355" t="s">
        <v>194</v>
      </c>
      <c r="K1355">
        <v>1</v>
      </c>
      <c r="L1355" s="3">
        <v>188.02</v>
      </c>
      <c r="M1355" s="3">
        <f>Data[[#This Row],[Quantity]]*Data[[#This Row],[Unit_Price]]</f>
        <v>188.02</v>
      </c>
      <c r="N1355" s="3">
        <v>7</v>
      </c>
      <c r="O1355" s="3">
        <f>Data[[#This Row],[Total_Price]]*(1-Data[[#This Row],[Discount]]/100)</f>
        <v>174.8586</v>
      </c>
      <c r="P1355" t="s">
        <v>33</v>
      </c>
      <c r="Q1355" t="s">
        <v>21</v>
      </c>
      <c r="R1355">
        <v>3</v>
      </c>
      <c r="S1355">
        <v>6</v>
      </c>
      <c r="T1355" s="2">
        <f>SUMIF(Q:Q,Data[[#This Row],[Order_Status]],O:O)</f>
        <v>40477276.296199858</v>
      </c>
    </row>
    <row r="1356" spans="1:20" x14ac:dyDescent="0.3">
      <c r="A1356" s="3">
        <v>501355</v>
      </c>
      <c r="B1356" s="3">
        <v>11223</v>
      </c>
      <c r="C1356" s="1">
        <v>46075</v>
      </c>
      <c r="D1356" s="3">
        <v>41</v>
      </c>
      <c r="E1356" t="s">
        <v>26</v>
      </c>
      <c r="F1356" t="s">
        <v>34</v>
      </c>
      <c r="G1356" t="s">
        <v>243</v>
      </c>
      <c r="H1356" t="s">
        <v>30</v>
      </c>
      <c r="I1356" t="s">
        <v>39</v>
      </c>
      <c r="J1356" t="s">
        <v>96</v>
      </c>
      <c r="K1356">
        <v>1</v>
      </c>
      <c r="L1356" s="3">
        <v>5401.74</v>
      </c>
      <c r="M1356" s="3">
        <f>Data[[#This Row],[Quantity]]*Data[[#This Row],[Unit_Price]]</f>
        <v>5401.74</v>
      </c>
      <c r="N1356" s="3">
        <v>5</v>
      </c>
      <c r="O1356" s="3">
        <f>Data[[#This Row],[Total_Price]]*(1-Data[[#This Row],[Discount]]/100)</f>
        <v>5131.6529999999993</v>
      </c>
      <c r="P1356" t="s">
        <v>20</v>
      </c>
      <c r="Q1356" t="s">
        <v>66</v>
      </c>
      <c r="R1356">
        <v>3</v>
      </c>
      <c r="S1356">
        <v>0</v>
      </c>
      <c r="T1356" s="2">
        <f>SUMIF(Q:Q,Data[[#This Row],[Order_Status]],O:O)</f>
        <v>3077928.2320000008</v>
      </c>
    </row>
    <row r="1357" spans="1:20" x14ac:dyDescent="0.3">
      <c r="A1357" s="3">
        <v>501356</v>
      </c>
      <c r="B1357" s="3">
        <v>10068</v>
      </c>
      <c r="C1357" s="1">
        <v>45984</v>
      </c>
      <c r="D1357" s="3">
        <v>45</v>
      </c>
      <c r="E1357" t="s">
        <v>15</v>
      </c>
      <c r="F1357" t="s">
        <v>102</v>
      </c>
      <c r="G1357" t="s">
        <v>245</v>
      </c>
      <c r="H1357" t="s">
        <v>35</v>
      </c>
      <c r="I1357" t="s">
        <v>112</v>
      </c>
      <c r="J1357" t="s">
        <v>121</v>
      </c>
      <c r="K1357">
        <v>1</v>
      </c>
      <c r="L1357" s="3">
        <v>7968.32</v>
      </c>
      <c r="M1357" s="3">
        <f>Data[[#This Row],[Quantity]]*Data[[#This Row],[Unit_Price]]</f>
        <v>7968.32</v>
      </c>
      <c r="N1357" s="3">
        <v>29</v>
      </c>
      <c r="O1357" s="3">
        <f>Data[[#This Row],[Total_Price]]*(1-Data[[#This Row],[Discount]]/100)</f>
        <v>5657.5071999999991</v>
      </c>
      <c r="P1357" t="s">
        <v>51</v>
      </c>
      <c r="Q1357" t="s">
        <v>21</v>
      </c>
      <c r="R1357">
        <v>5</v>
      </c>
      <c r="S1357">
        <v>7</v>
      </c>
      <c r="T1357" s="2">
        <f>SUMIF(Q:Q,Data[[#This Row],[Order_Status]],O:O)</f>
        <v>40477276.296199858</v>
      </c>
    </row>
    <row r="1358" spans="1:20" x14ac:dyDescent="0.3">
      <c r="A1358" s="3">
        <v>501357</v>
      </c>
      <c r="B1358" s="3">
        <v>10858</v>
      </c>
      <c r="C1358" s="1">
        <v>46198</v>
      </c>
      <c r="D1358" s="3">
        <v>39</v>
      </c>
      <c r="E1358" t="s">
        <v>15</v>
      </c>
      <c r="F1358" t="s">
        <v>27</v>
      </c>
      <c r="G1358" t="s">
        <v>230</v>
      </c>
      <c r="H1358" t="s">
        <v>23</v>
      </c>
      <c r="I1358" t="s">
        <v>59</v>
      </c>
      <c r="J1358" t="s">
        <v>122</v>
      </c>
      <c r="K1358">
        <v>1</v>
      </c>
      <c r="L1358" s="3">
        <v>1843.42</v>
      </c>
      <c r="M1358" s="3">
        <f>Data[[#This Row],[Quantity]]*Data[[#This Row],[Unit_Price]]</f>
        <v>1843.42</v>
      </c>
      <c r="N1358" s="3">
        <v>9</v>
      </c>
      <c r="O1358" s="3">
        <f>Data[[#This Row],[Total_Price]]*(1-Data[[#This Row],[Discount]]/100)</f>
        <v>1677.5122000000001</v>
      </c>
      <c r="P1358" t="s">
        <v>51</v>
      </c>
      <c r="Q1358" t="s">
        <v>66</v>
      </c>
      <c r="R1358">
        <v>2</v>
      </c>
      <c r="S1358">
        <v>0</v>
      </c>
      <c r="T1358" s="2">
        <f>SUMIF(Q:Q,Data[[#This Row],[Order_Status]],O:O)</f>
        <v>3077928.2320000008</v>
      </c>
    </row>
    <row r="1359" spans="1:20" x14ac:dyDescent="0.3">
      <c r="A1359" s="3">
        <v>501358</v>
      </c>
      <c r="B1359" s="3">
        <v>10084</v>
      </c>
      <c r="C1359" s="1">
        <v>46034</v>
      </c>
      <c r="D1359" s="3">
        <v>28</v>
      </c>
      <c r="E1359" t="s">
        <v>15</v>
      </c>
      <c r="F1359" t="s">
        <v>38</v>
      </c>
      <c r="G1359" t="s">
        <v>236</v>
      </c>
      <c r="H1359" t="s">
        <v>48</v>
      </c>
      <c r="I1359" t="s">
        <v>98</v>
      </c>
      <c r="J1359" t="s">
        <v>153</v>
      </c>
      <c r="K1359">
        <v>1</v>
      </c>
      <c r="L1359" s="3">
        <v>349.04</v>
      </c>
      <c r="M1359" s="3">
        <f>Data[[#This Row],[Quantity]]*Data[[#This Row],[Unit_Price]]</f>
        <v>349.04</v>
      </c>
      <c r="N1359" s="3">
        <v>16</v>
      </c>
      <c r="O1359" s="3">
        <f>Data[[#This Row],[Total_Price]]*(1-Data[[#This Row],[Discount]]/100)</f>
        <v>293.1936</v>
      </c>
      <c r="P1359" t="s">
        <v>33</v>
      </c>
      <c r="Q1359" t="s">
        <v>44</v>
      </c>
      <c r="R1359">
        <v>2</v>
      </c>
      <c r="S1359">
        <v>7</v>
      </c>
      <c r="T1359" s="2">
        <f>SUMIF(Q:Q,Data[[#This Row],[Order_Status]],O:O)</f>
        <v>1813400.6490999996</v>
      </c>
    </row>
    <row r="1360" spans="1:20" x14ac:dyDescent="0.3">
      <c r="A1360" s="3">
        <v>501359</v>
      </c>
      <c r="B1360" s="3">
        <v>10115</v>
      </c>
      <c r="C1360" s="1">
        <v>46107</v>
      </c>
      <c r="D1360" s="3">
        <v>32</v>
      </c>
      <c r="E1360" t="s">
        <v>15</v>
      </c>
      <c r="F1360" t="s">
        <v>145</v>
      </c>
      <c r="G1360" t="s">
        <v>243</v>
      </c>
      <c r="H1360" t="s">
        <v>35</v>
      </c>
      <c r="I1360" t="s">
        <v>36</v>
      </c>
      <c r="J1360" t="s">
        <v>37</v>
      </c>
      <c r="K1360">
        <v>2</v>
      </c>
      <c r="L1360" s="3">
        <v>3379.09</v>
      </c>
      <c r="M1360" s="3">
        <f>Data[[#This Row],[Quantity]]*Data[[#This Row],[Unit_Price]]</f>
        <v>6758.18</v>
      </c>
      <c r="N1360" s="3">
        <v>14</v>
      </c>
      <c r="O1360" s="3">
        <f>Data[[#This Row],[Total_Price]]*(1-Data[[#This Row],[Discount]]/100)</f>
        <v>5812.0348000000004</v>
      </c>
      <c r="P1360" t="s">
        <v>72</v>
      </c>
      <c r="Q1360" t="s">
        <v>21</v>
      </c>
      <c r="R1360">
        <v>4</v>
      </c>
      <c r="S1360">
        <v>1</v>
      </c>
      <c r="T1360" s="2">
        <f>SUMIF(Q:Q,Data[[#This Row],[Order_Status]],O:O)</f>
        <v>40477276.296199858</v>
      </c>
    </row>
    <row r="1361" spans="1:20" x14ac:dyDescent="0.3">
      <c r="A1361" s="3">
        <v>501360</v>
      </c>
      <c r="B1361" s="3">
        <v>11195</v>
      </c>
      <c r="C1361" s="1">
        <v>46063</v>
      </c>
      <c r="D1361" s="3">
        <v>16</v>
      </c>
      <c r="E1361" t="s">
        <v>15</v>
      </c>
      <c r="F1361" t="s">
        <v>73</v>
      </c>
      <c r="G1361" t="s">
        <v>229</v>
      </c>
      <c r="H1361" t="s">
        <v>23</v>
      </c>
      <c r="I1361" t="s">
        <v>28</v>
      </c>
      <c r="J1361" t="s">
        <v>195</v>
      </c>
      <c r="K1361">
        <v>1</v>
      </c>
      <c r="L1361" s="3">
        <v>5823.53</v>
      </c>
      <c r="M1361" s="3">
        <f>Data[[#This Row],[Quantity]]*Data[[#This Row],[Unit_Price]]</f>
        <v>5823.53</v>
      </c>
      <c r="N1361" s="3">
        <v>13</v>
      </c>
      <c r="O1361" s="3">
        <f>Data[[#This Row],[Total_Price]]*(1-Data[[#This Row],[Discount]]/100)</f>
        <v>5066.4710999999998</v>
      </c>
      <c r="P1361" t="s">
        <v>20</v>
      </c>
      <c r="Q1361" t="s">
        <v>21</v>
      </c>
      <c r="R1361">
        <v>5</v>
      </c>
      <c r="S1361">
        <v>4</v>
      </c>
      <c r="T1361" s="2">
        <f>SUMIF(Q:Q,Data[[#This Row],[Order_Status]],O:O)</f>
        <v>40477276.296199858</v>
      </c>
    </row>
    <row r="1362" spans="1:20" x14ac:dyDescent="0.3">
      <c r="A1362" s="3">
        <v>501361</v>
      </c>
      <c r="B1362" s="3">
        <v>11037</v>
      </c>
      <c r="C1362" s="1">
        <v>45862</v>
      </c>
      <c r="D1362" s="3">
        <v>21</v>
      </c>
      <c r="E1362" t="s">
        <v>15</v>
      </c>
      <c r="F1362" t="s">
        <v>34</v>
      </c>
      <c r="G1362" t="s">
        <v>243</v>
      </c>
      <c r="H1362" t="s">
        <v>35</v>
      </c>
      <c r="I1362" t="s">
        <v>53</v>
      </c>
      <c r="J1362" t="s">
        <v>123</v>
      </c>
      <c r="K1362">
        <v>1</v>
      </c>
      <c r="L1362" s="3">
        <v>1217.74</v>
      </c>
      <c r="M1362" s="3">
        <f>Data[[#This Row],[Quantity]]*Data[[#This Row],[Unit_Price]]</f>
        <v>1217.74</v>
      </c>
      <c r="N1362" s="3">
        <v>6</v>
      </c>
      <c r="O1362" s="3">
        <f>Data[[#This Row],[Total_Price]]*(1-Data[[#This Row],[Discount]]/100)</f>
        <v>1144.6756</v>
      </c>
      <c r="P1362" t="s">
        <v>33</v>
      </c>
      <c r="Q1362" t="s">
        <v>21</v>
      </c>
      <c r="R1362">
        <v>4</v>
      </c>
      <c r="S1362">
        <v>6</v>
      </c>
      <c r="T1362" s="2">
        <f>SUMIF(Q:Q,Data[[#This Row],[Order_Status]],O:O)</f>
        <v>40477276.296199858</v>
      </c>
    </row>
    <row r="1363" spans="1:20" x14ac:dyDescent="0.3">
      <c r="A1363" s="3">
        <v>501362</v>
      </c>
      <c r="B1363" s="3">
        <v>10634</v>
      </c>
      <c r="C1363" s="1">
        <v>45735</v>
      </c>
      <c r="D1363" s="3">
        <v>29</v>
      </c>
      <c r="E1363" t="s">
        <v>15</v>
      </c>
      <c r="F1363" t="s">
        <v>45</v>
      </c>
      <c r="G1363" t="s">
        <v>243</v>
      </c>
      <c r="H1363" t="s">
        <v>17</v>
      </c>
      <c r="I1363" t="s">
        <v>62</v>
      </c>
      <c r="J1363" t="s">
        <v>169</v>
      </c>
      <c r="K1363">
        <v>1</v>
      </c>
      <c r="L1363" s="3">
        <v>705.6</v>
      </c>
      <c r="M1363" s="3">
        <f>Data[[#This Row],[Quantity]]*Data[[#This Row],[Unit_Price]]</f>
        <v>705.6</v>
      </c>
      <c r="N1363" s="3">
        <v>7</v>
      </c>
      <c r="O1363" s="3">
        <f>Data[[#This Row],[Total_Price]]*(1-Data[[#This Row],[Discount]]/100)</f>
        <v>656.20799999999997</v>
      </c>
      <c r="P1363" t="s">
        <v>20</v>
      </c>
      <c r="Q1363" t="s">
        <v>21</v>
      </c>
      <c r="R1363">
        <v>3</v>
      </c>
      <c r="S1363">
        <v>6</v>
      </c>
      <c r="T1363" s="2">
        <f>SUMIF(Q:Q,Data[[#This Row],[Order_Status]],O:O)</f>
        <v>40477276.296199858</v>
      </c>
    </row>
    <row r="1364" spans="1:20" x14ac:dyDescent="0.3">
      <c r="A1364" s="3">
        <v>501363</v>
      </c>
      <c r="B1364" s="3">
        <v>10385</v>
      </c>
      <c r="C1364" s="1">
        <v>45796</v>
      </c>
      <c r="D1364" s="3">
        <v>26</v>
      </c>
      <c r="E1364" t="s">
        <v>15</v>
      </c>
      <c r="F1364" t="s">
        <v>22</v>
      </c>
      <c r="G1364" t="s">
        <v>238</v>
      </c>
      <c r="H1364" t="s">
        <v>48</v>
      </c>
      <c r="I1364" t="s">
        <v>98</v>
      </c>
      <c r="J1364" t="s">
        <v>172</v>
      </c>
      <c r="K1364">
        <v>1</v>
      </c>
      <c r="L1364" s="3">
        <v>299.61</v>
      </c>
      <c r="M1364" s="3">
        <f>Data[[#This Row],[Quantity]]*Data[[#This Row],[Unit_Price]]</f>
        <v>299.61</v>
      </c>
      <c r="N1364" s="3">
        <v>22</v>
      </c>
      <c r="O1364" s="3">
        <f>Data[[#This Row],[Total_Price]]*(1-Data[[#This Row],[Discount]]/100)</f>
        <v>233.69580000000002</v>
      </c>
      <c r="P1364" t="s">
        <v>20</v>
      </c>
      <c r="Q1364" t="s">
        <v>21</v>
      </c>
      <c r="R1364">
        <v>5</v>
      </c>
      <c r="S1364">
        <v>2</v>
      </c>
      <c r="T1364" s="2">
        <f>SUMIF(Q:Q,Data[[#This Row],[Order_Status]],O:O)</f>
        <v>40477276.296199858</v>
      </c>
    </row>
    <row r="1365" spans="1:20" x14ac:dyDescent="0.3">
      <c r="A1365" s="3">
        <v>501364</v>
      </c>
      <c r="B1365" s="3">
        <v>10179</v>
      </c>
      <c r="C1365" s="1">
        <v>45950</v>
      </c>
      <c r="D1365" s="3">
        <v>31</v>
      </c>
      <c r="E1365" t="s">
        <v>15</v>
      </c>
      <c r="F1365" t="s">
        <v>38</v>
      </c>
      <c r="G1365" t="s">
        <v>236</v>
      </c>
      <c r="H1365" t="s">
        <v>35</v>
      </c>
      <c r="I1365" t="s">
        <v>64</v>
      </c>
      <c r="J1365" t="s">
        <v>65</v>
      </c>
      <c r="K1365">
        <v>4</v>
      </c>
      <c r="L1365" s="3">
        <v>1246.8</v>
      </c>
      <c r="M1365" s="3">
        <f>Data[[#This Row],[Quantity]]*Data[[#This Row],[Unit_Price]]</f>
        <v>4987.2</v>
      </c>
      <c r="N1365" s="3">
        <v>10</v>
      </c>
      <c r="O1365" s="3">
        <f>Data[[#This Row],[Total_Price]]*(1-Data[[#This Row],[Discount]]/100)</f>
        <v>4488.4799999999996</v>
      </c>
      <c r="P1365" t="s">
        <v>20</v>
      </c>
      <c r="Q1365" t="s">
        <v>21</v>
      </c>
      <c r="R1365">
        <v>4</v>
      </c>
      <c r="S1365">
        <v>4</v>
      </c>
      <c r="T1365" s="2">
        <f>SUMIF(Q:Q,Data[[#This Row],[Order_Status]],O:O)</f>
        <v>40477276.296199858</v>
      </c>
    </row>
    <row r="1366" spans="1:20" x14ac:dyDescent="0.3">
      <c r="A1366" s="3">
        <v>501365</v>
      </c>
      <c r="B1366" s="3">
        <v>10884</v>
      </c>
      <c r="C1366" s="1">
        <v>45901</v>
      </c>
      <c r="D1366" s="3">
        <v>45</v>
      </c>
      <c r="E1366" t="s">
        <v>26</v>
      </c>
      <c r="F1366" t="s">
        <v>61</v>
      </c>
      <c r="G1366" t="s">
        <v>239</v>
      </c>
      <c r="H1366" t="s">
        <v>17</v>
      </c>
      <c r="I1366" t="s">
        <v>18</v>
      </c>
      <c r="J1366" t="s">
        <v>100</v>
      </c>
      <c r="K1366">
        <v>2</v>
      </c>
      <c r="L1366" s="3">
        <v>39.4</v>
      </c>
      <c r="M1366" s="3">
        <f>Data[[#This Row],[Quantity]]*Data[[#This Row],[Unit_Price]]</f>
        <v>78.8</v>
      </c>
      <c r="N1366" s="3">
        <v>8</v>
      </c>
      <c r="O1366" s="3">
        <f>Data[[#This Row],[Total_Price]]*(1-Data[[#This Row],[Discount]]/100)</f>
        <v>72.495999999999995</v>
      </c>
      <c r="P1366" t="s">
        <v>33</v>
      </c>
      <c r="Q1366" t="s">
        <v>21</v>
      </c>
      <c r="R1366">
        <v>5</v>
      </c>
      <c r="S1366">
        <v>4</v>
      </c>
      <c r="T1366" s="2">
        <f>SUMIF(Q:Q,Data[[#This Row],[Order_Status]],O:O)</f>
        <v>40477276.296199858</v>
      </c>
    </row>
    <row r="1367" spans="1:20" x14ac:dyDescent="0.3">
      <c r="A1367" s="3">
        <v>501366</v>
      </c>
      <c r="B1367" s="3">
        <v>11421</v>
      </c>
      <c r="C1367" s="1">
        <v>45828</v>
      </c>
      <c r="D1367" s="3">
        <v>40</v>
      </c>
      <c r="E1367" t="s">
        <v>26</v>
      </c>
      <c r="F1367" t="s">
        <v>73</v>
      </c>
      <c r="G1367" t="s">
        <v>229</v>
      </c>
      <c r="H1367" t="s">
        <v>23</v>
      </c>
      <c r="I1367" t="s">
        <v>70</v>
      </c>
      <c r="J1367" t="s">
        <v>97</v>
      </c>
      <c r="K1367">
        <v>1</v>
      </c>
      <c r="L1367" s="3">
        <v>2084.63</v>
      </c>
      <c r="M1367" s="3">
        <f>Data[[#This Row],[Quantity]]*Data[[#This Row],[Unit_Price]]</f>
        <v>2084.63</v>
      </c>
      <c r="N1367" s="3">
        <v>5</v>
      </c>
      <c r="O1367" s="3">
        <f>Data[[#This Row],[Total_Price]]*(1-Data[[#This Row],[Discount]]/100)</f>
        <v>1980.3985</v>
      </c>
      <c r="P1367" t="s">
        <v>41</v>
      </c>
      <c r="Q1367" t="s">
        <v>21</v>
      </c>
      <c r="R1367">
        <v>1</v>
      </c>
      <c r="S1367">
        <v>5</v>
      </c>
      <c r="T1367" s="2">
        <f>SUMIF(Q:Q,Data[[#This Row],[Order_Status]],O:O)</f>
        <v>40477276.296199858</v>
      </c>
    </row>
    <row r="1368" spans="1:20" x14ac:dyDescent="0.3">
      <c r="A1368" s="3">
        <v>501367</v>
      </c>
      <c r="B1368" s="3">
        <v>11029</v>
      </c>
      <c r="C1368" s="1">
        <v>45775</v>
      </c>
      <c r="D1368" s="3">
        <v>41</v>
      </c>
      <c r="E1368" t="s">
        <v>15</v>
      </c>
      <c r="F1368" t="s">
        <v>45</v>
      </c>
      <c r="G1368" t="s">
        <v>243</v>
      </c>
      <c r="H1368" t="s">
        <v>30</v>
      </c>
      <c r="I1368" t="s">
        <v>46</v>
      </c>
      <c r="J1368" t="s">
        <v>140</v>
      </c>
      <c r="K1368">
        <v>1</v>
      </c>
      <c r="L1368" s="3">
        <v>31560.48</v>
      </c>
      <c r="M1368" s="3">
        <f>Data[[#This Row],[Quantity]]*Data[[#This Row],[Unit_Price]]</f>
        <v>31560.48</v>
      </c>
      <c r="N1368" s="3">
        <v>5</v>
      </c>
      <c r="O1368" s="3">
        <f>Data[[#This Row],[Total_Price]]*(1-Data[[#This Row],[Discount]]/100)</f>
        <v>29982.455999999998</v>
      </c>
      <c r="P1368" t="s">
        <v>20</v>
      </c>
      <c r="Q1368" t="s">
        <v>21</v>
      </c>
      <c r="R1368">
        <v>4</v>
      </c>
      <c r="S1368">
        <v>2</v>
      </c>
      <c r="T1368" s="2">
        <f>SUMIF(Q:Q,Data[[#This Row],[Order_Status]],O:O)</f>
        <v>40477276.296199858</v>
      </c>
    </row>
    <row r="1369" spans="1:20" x14ac:dyDescent="0.3">
      <c r="A1369" s="3">
        <v>501368</v>
      </c>
      <c r="B1369" s="3">
        <v>11309</v>
      </c>
      <c r="C1369" s="1">
        <v>46126</v>
      </c>
      <c r="D1369" s="3">
        <v>46</v>
      </c>
      <c r="E1369" t="s">
        <v>15</v>
      </c>
      <c r="F1369" t="s">
        <v>58</v>
      </c>
      <c r="G1369" t="s">
        <v>244</v>
      </c>
      <c r="H1369" t="s">
        <v>23</v>
      </c>
      <c r="I1369" t="s">
        <v>70</v>
      </c>
      <c r="J1369" t="s">
        <v>71</v>
      </c>
      <c r="K1369">
        <v>1</v>
      </c>
      <c r="L1369" s="3">
        <v>1539.75</v>
      </c>
      <c r="M1369" s="3">
        <f>Data[[#This Row],[Quantity]]*Data[[#This Row],[Unit_Price]]</f>
        <v>1539.75</v>
      </c>
      <c r="N1369" s="3">
        <v>26</v>
      </c>
      <c r="O1369" s="3">
        <f>Data[[#This Row],[Total_Price]]*(1-Data[[#This Row],[Discount]]/100)</f>
        <v>1139.415</v>
      </c>
      <c r="P1369" t="s">
        <v>33</v>
      </c>
      <c r="Q1369" t="s">
        <v>21</v>
      </c>
      <c r="R1369">
        <v>3</v>
      </c>
      <c r="S1369">
        <v>3</v>
      </c>
      <c r="T1369" s="2">
        <f>SUMIF(Q:Q,Data[[#This Row],[Order_Status]],O:O)</f>
        <v>40477276.296199858</v>
      </c>
    </row>
    <row r="1370" spans="1:20" x14ac:dyDescent="0.3">
      <c r="A1370" s="3">
        <v>501369</v>
      </c>
      <c r="B1370" s="3">
        <v>10336</v>
      </c>
      <c r="C1370" s="1">
        <v>46226</v>
      </c>
      <c r="D1370" s="3">
        <v>32</v>
      </c>
      <c r="E1370" t="s">
        <v>26</v>
      </c>
      <c r="F1370" t="s">
        <v>130</v>
      </c>
      <c r="G1370" t="s">
        <v>228</v>
      </c>
      <c r="H1370" t="s">
        <v>48</v>
      </c>
      <c r="I1370" t="s">
        <v>98</v>
      </c>
      <c r="J1370" t="s">
        <v>153</v>
      </c>
      <c r="K1370">
        <v>1</v>
      </c>
      <c r="L1370" s="3">
        <v>363.36</v>
      </c>
      <c r="M1370" s="3">
        <f>Data[[#This Row],[Quantity]]*Data[[#This Row],[Unit_Price]]</f>
        <v>363.36</v>
      </c>
      <c r="N1370" s="3">
        <v>25</v>
      </c>
      <c r="O1370" s="3">
        <f>Data[[#This Row],[Total_Price]]*(1-Data[[#This Row],[Discount]]/100)</f>
        <v>272.52</v>
      </c>
      <c r="P1370" t="s">
        <v>33</v>
      </c>
      <c r="Q1370" t="s">
        <v>21</v>
      </c>
      <c r="R1370">
        <v>4</v>
      </c>
      <c r="S1370">
        <v>6</v>
      </c>
      <c r="T1370" s="2">
        <f>SUMIF(Q:Q,Data[[#This Row],[Order_Status]],O:O)</f>
        <v>40477276.296199858</v>
      </c>
    </row>
    <row r="1371" spans="1:20" x14ac:dyDescent="0.3">
      <c r="A1371" s="3">
        <v>501370</v>
      </c>
      <c r="B1371" s="3">
        <v>10143</v>
      </c>
      <c r="C1371" s="1">
        <v>45680</v>
      </c>
      <c r="D1371" s="3">
        <v>16</v>
      </c>
      <c r="E1371" t="s">
        <v>15</v>
      </c>
      <c r="F1371" t="s">
        <v>88</v>
      </c>
      <c r="G1371" t="s">
        <v>241</v>
      </c>
      <c r="H1371" t="s">
        <v>35</v>
      </c>
      <c r="I1371" t="s">
        <v>36</v>
      </c>
      <c r="J1371" t="s">
        <v>116</v>
      </c>
      <c r="K1371">
        <v>1</v>
      </c>
      <c r="L1371" s="3">
        <v>5236.8599999999997</v>
      </c>
      <c r="M1371" s="3">
        <f>Data[[#This Row],[Quantity]]*Data[[#This Row],[Unit_Price]]</f>
        <v>5236.8599999999997</v>
      </c>
      <c r="N1371" s="3">
        <v>3</v>
      </c>
      <c r="O1371" s="3">
        <f>Data[[#This Row],[Total_Price]]*(1-Data[[#This Row],[Discount]]/100)</f>
        <v>5079.7541999999994</v>
      </c>
      <c r="P1371" t="s">
        <v>20</v>
      </c>
      <c r="Q1371" t="s">
        <v>21</v>
      </c>
      <c r="R1371">
        <v>3</v>
      </c>
      <c r="S1371">
        <v>5</v>
      </c>
      <c r="T1371" s="2">
        <f>SUMIF(Q:Q,Data[[#This Row],[Order_Status]],O:O)</f>
        <v>40477276.296199858</v>
      </c>
    </row>
    <row r="1372" spans="1:20" x14ac:dyDescent="0.3">
      <c r="A1372" s="3">
        <v>501371</v>
      </c>
      <c r="B1372" s="3">
        <v>10387</v>
      </c>
      <c r="C1372" s="1">
        <v>46192</v>
      </c>
      <c r="D1372" s="3">
        <v>38</v>
      </c>
      <c r="E1372" t="s">
        <v>26</v>
      </c>
      <c r="F1372" t="s">
        <v>34</v>
      </c>
      <c r="G1372" t="s">
        <v>243</v>
      </c>
      <c r="H1372" t="s">
        <v>48</v>
      </c>
      <c r="I1372" t="s">
        <v>79</v>
      </c>
      <c r="J1372" t="s">
        <v>158</v>
      </c>
      <c r="K1372">
        <v>1</v>
      </c>
      <c r="L1372" s="3">
        <v>497.13</v>
      </c>
      <c r="M1372" s="3">
        <f>Data[[#This Row],[Quantity]]*Data[[#This Row],[Unit_Price]]</f>
        <v>497.13</v>
      </c>
      <c r="N1372" s="3">
        <v>6</v>
      </c>
      <c r="O1372" s="3">
        <f>Data[[#This Row],[Total_Price]]*(1-Data[[#This Row],[Discount]]/100)</f>
        <v>467.30219999999997</v>
      </c>
      <c r="P1372" t="s">
        <v>41</v>
      </c>
      <c r="Q1372" t="s">
        <v>21</v>
      </c>
      <c r="R1372">
        <v>4</v>
      </c>
      <c r="S1372">
        <v>2</v>
      </c>
      <c r="T1372" s="2">
        <f>SUMIF(Q:Q,Data[[#This Row],[Order_Status]],O:O)</f>
        <v>40477276.296199858</v>
      </c>
    </row>
    <row r="1373" spans="1:20" x14ac:dyDescent="0.3">
      <c r="A1373" s="3">
        <v>501372</v>
      </c>
      <c r="B1373" s="3">
        <v>10004</v>
      </c>
      <c r="C1373" s="1">
        <v>45938</v>
      </c>
      <c r="D1373" s="3">
        <v>51</v>
      </c>
      <c r="E1373" t="s">
        <v>26</v>
      </c>
      <c r="F1373" t="s">
        <v>16</v>
      </c>
      <c r="G1373" t="s">
        <v>228</v>
      </c>
      <c r="H1373" t="s">
        <v>30</v>
      </c>
      <c r="I1373" t="s">
        <v>31</v>
      </c>
      <c r="J1373" t="s">
        <v>94</v>
      </c>
      <c r="K1373">
        <v>2</v>
      </c>
      <c r="L1373" s="3">
        <v>39080.74</v>
      </c>
      <c r="M1373" s="3">
        <f>Data[[#This Row],[Quantity]]*Data[[#This Row],[Unit_Price]]</f>
        <v>78161.48</v>
      </c>
      <c r="N1373" s="3">
        <v>16</v>
      </c>
      <c r="O1373" s="3">
        <f>Data[[#This Row],[Total_Price]]*(1-Data[[#This Row],[Discount]]/100)</f>
        <v>65655.643199999991</v>
      </c>
      <c r="P1373" t="s">
        <v>20</v>
      </c>
      <c r="Q1373" t="s">
        <v>66</v>
      </c>
      <c r="R1373">
        <v>4</v>
      </c>
      <c r="S1373">
        <v>0</v>
      </c>
      <c r="T1373" s="2">
        <f>SUMIF(Q:Q,Data[[#This Row],[Order_Status]],O:O)</f>
        <v>3077928.2320000008</v>
      </c>
    </row>
    <row r="1374" spans="1:20" x14ac:dyDescent="0.3">
      <c r="A1374" s="3">
        <v>501373</v>
      </c>
      <c r="B1374" s="3">
        <v>10203</v>
      </c>
      <c r="C1374" s="1">
        <v>46004</v>
      </c>
      <c r="D1374" s="3">
        <v>46</v>
      </c>
      <c r="E1374" t="s">
        <v>15</v>
      </c>
      <c r="F1374" t="s">
        <v>38</v>
      </c>
      <c r="G1374" t="s">
        <v>236</v>
      </c>
      <c r="H1374" t="s">
        <v>48</v>
      </c>
      <c r="I1374" t="s">
        <v>79</v>
      </c>
      <c r="J1374" t="s">
        <v>80</v>
      </c>
      <c r="K1374">
        <v>2</v>
      </c>
      <c r="L1374" s="3">
        <v>596.71</v>
      </c>
      <c r="M1374" s="3">
        <f>Data[[#This Row],[Quantity]]*Data[[#This Row],[Unit_Price]]</f>
        <v>1193.42</v>
      </c>
      <c r="N1374" s="3">
        <v>30</v>
      </c>
      <c r="O1374" s="3">
        <f>Data[[#This Row],[Total_Price]]*(1-Data[[#This Row],[Discount]]/100)</f>
        <v>835.39400000000001</v>
      </c>
      <c r="P1374" t="s">
        <v>51</v>
      </c>
      <c r="Q1374" t="s">
        <v>21</v>
      </c>
      <c r="R1374">
        <v>5</v>
      </c>
      <c r="S1374">
        <v>1</v>
      </c>
      <c r="T1374" s="2">
        <f>SUMIF(Q:Q,Data[[#This Row],[Order_Status]],O:O)</f>
        <v>40477276.296199858</v>
      </c>
    </row>
    <row r="1375" spans="1:20" x14ac:dyDescent="0.3">
      <c r="A1375" s="3">
        <v>501374</v>
      </c>
      <c r="B1375" s="3">
        <v>10037</v>
      </c>
      <c r="C1375" s="1">
        <v>45702</v>
      </c>
      <c r="D1375" s="3">
        <v>36</v>
      </c>
      <c r="E1375" t="s">
        <v>15</v>
      </c>
      <c r="F1375" t="s">
        <v>128</v>
      </c>
      <c r="G1375" t="s">
        <v>233</v>
      </c>
      <c r="H1375" t="s">
        <v>17</v>
      </c>
      <c r="I1375" t="s">
        <v>18</v>
      </c>
      <c r="J1375" t="s">
        <v>19</v>
      </c>
      <c r="K1375">
        <v>5</v>
      </c>
      <c r="L1375" s="3">
        <v>183.89</v>
      </c>
      <c r="M1375" s="3">
        <f>Data[[#This Row],[Quantity]]*Data[[#This Row],[Unit_Price]]</f>
        <v>919.44999999999993</v>
      </c>
      <c r="N1375" s="3">
        <v>23</v>
      </c>
      <c r="O1375" s="3">
        <f>Data[[#This Row],[Total_Price]]*(1-Data[[#This Row],[Discount]]/100)</f>
        <v>707.97649999999999</v>
      </c>
      <c r="P1375" t="s">
        <v>33</v>
      </c>
      <c r="Q1375" t="s">
        <v>21</v>
      </c>
      <c r="R1375">
        <v>3</v>
      </c>
      <c r="S1375">
        <v>4</v>
      </c>
      <c r="T1375" s="2">
        <f>SUMIF(Q:Q,Data[[#This Row],[Order_Status]],O:O)</f>
        <v>40477276.296199858</v>
      </c>
    </row>
    <row r="1376" spans="1:20" x14ac:dyDescent="0.3">
      <c r="A1376" s="3">
        <v>501375</v>
      </c>
      <c r="B1376" s="3">
        <v>10936</v>
      </c>
      <c r="C1376" s="1">
        <v>46011</v>
      </c>
      <c r="D1376" s="3">
        <v>28</v>
      </c>
      <c r="E1376" t="s">
        <v>26</v>
      </c>
      <c r="F1376" t="s">
        <v>45</v>
      </c>
      <c r="G1376" t="s">
        <v>243</v>
      </c>
      <c r="H1376" t="s">
        <v>85</v>
      </c>
      <c r="I1376" t="s">
        <v>86</v>
      </c>
      <c r="J1376" t="s">
        <v>160</v>
      </c>
      <c r="K1376">
        <v>1</v>
      </c>
      <c r="L1376" s="3">
        <v>714.2</v>
      </c>
      <c r="M1376" s="3">
        <f>Data[[#This Row],[Quantity]]*Data[[#This Row],[Unit_Price]]</f>
        <v>714.2</v>
      </c>
      <c r="N1376" s="3">
        <v>24</v>
      </c>
      <c r="O1376" s="3">
        <f>Data[[#This Row],[Total_Price]]*(1-Data[[#This Row],[Discount]]/100)</f>
        <v>542.79200000000003</v>
      </c>
      <c r="P1376" t="s">
        <v>33</v>
      </c>
      <c r="Q1376" t="s">
        <v>21</v>
      </c>
      <c r="R1376">
        <v>4</v>
      </c>
      <c r="S1376">
        <v>5</v>
      </c>
      <c r="T1376" s="2">
        <f>SUMIF(Q:Q,Data[[#This Row],[Order_Status]],O:O)</f>
        <v>40477276.296199858</v>
      </c>
    </row>
    <row r="1377" spans="1:20" x14ac:dyDescent="0.3">
      <c r="A1377" s="3">
        <v>501376</v>
      </c>
      <c r="B1377" s="3">
        <v>10078</v>
      </c>
      <c r="C1377" s="1">
        <v>46215</v>
      </c>
      <c r="D1377" s="3">
        <v>31</v>
      </c>
      <c r="E1377" t="s">
        <v>15</v>
      </c>
      <c r="F1377" t="s">
        <v>67</v>
      </c>
      <c r="G1377" t="s">
        <v>235</v>
      </c>
      <c r="H1377" t="s">
        <v>30</v>
      </c>
      <c r="I1377" t="s">
        <v>31</v>
      </c>
      <c r="J1377" t="s">
        <v>32</v>
      </c>
      <c r="K1377">
        <v>1</v>
      </c>
      <c r="L1377" s="3">
        <v>24210.58</v>
      </c>
      <c r="M1377" s="3">
        <f>Data[[#This Row],[Quantity]]*Data[[#This Row],[Unit_Price]]</f>
        <v>24210.58</v>
      </c>
      <c r="N1377" s="3">
        <v>26</v>
      </c>
      <c r="O1377" s="3">
        <f>Data[[#This Row],[Total_Price]]*(1-Data[[#This Row],[Discount]]/100)</f>
        <v>17915.8292</v>
      </c>
      <c r="P1377" t="s">
        <v>20</v>
      </c>
      <c r="Q1377" t="s">
        <v>21</v>
      </c>
      <c r="R1377">
        <v>5</v>
      </c>
      <c r="S1377">
        <v>3</v>
      </c>
      <c r="T1377" s="2">
        <f>SUMIF(Q:Q,Data[[#This Row],[Order_Status]],O:O)</f>
        <v>40477276.296199858</v>
      </c>
    </row>
    <row r="1378" spans="1:20" x14ac:dyDescent="0.3">
      <c r="A1378" s="3">
        <v>501377</v>
      </c>
      <c r="B1378" s="3">
        <v>10109</v>
      </c>
      <c r="C1378" s="1">
        <v>45941</v>
      </c>
      <c r="D1378" s="3">
        <v>37</v>
      </c>
      <c r="E1378" t="s">
        <v>15</v>
      </c>
      <c r="F1378" t="s">
        <v>52</v>
      </c>
      <c r="G1378" t="s">
        <v>240</v>
      </c>
      <c r="H1378" t="s">
        <v>23</v>
      </c>
      <c r="I1378" t="s">
        <v>24</v>
      </c>
      <c r="J1378" t="s">
        <v>136</v>
      </c>
      <c r="K1378">
        <v>1</v>
      </c>
      <c r="L1378" s="3">
        <v>2370.34</v>
      </c>
      <c r="M1378" s="3">
        <f>Data[[#This Row],[Quantity]]*Data[[#This Row],[Unit_Price]]</f>
        <v>2370.34</v>
      </c>
      <c r="N1378" s="3">
        <v>17</v>
      </c>
      <c r="O1378" s="3">
        <f>Data[[#This Row],[Total_Price]]*(1-Data[[#This Row],[Discount]]/100)</f>
        <v>1967.3822</v>
      </c>
      <c r="P1378" t="s">
        <v>72</v>
      </c>
      <c r="Q1378" t="s">
        <v>21</v>
      </c>
      <c r="R1378">
        <v>4</v>
      </c>
      <c r="S1378">
        <v>6</v>
      </c>
      <c r="T1378" s="2">
        <f>SUMIF(Q:Q,Data[[#This Row],[Order_Status]],O:O)</f>
        <v>40477276.296199858</v>
      </c>
    </row>
    <row r="1379" spans="1:20" x14ac:dyDescent="0.3">
      <c r="A1379" s="3">
        <v>501378</v>
      </c>
      <c r="B1379" s="3">
        <v>10801</v>
      </c>
      <c r="C1379" s="1">
        <v>45799</v>
      </c>
      <c r="D1379" s="3">
        <v>44</v>
      </c>
      <c r="E1379" t="s">
        <v>26</v>
      </c>
      <c r="F1379" t="s">
        <v>128</v>
      </c>
      <c r="G1379" t="s">
        <v>233</v>
      </c>
      <c r="H1379" t="s">
        <v>30</v>
      </c>
      <c r="I1379" t="s">
        <v>76</v>
      </c>
      <c r="J1379" t="s">
        <v>144</v>
      </c>
      <c r="K1379">
        <v>1</v>
      </c>
      <c r="L1379" s="3">
        <v>60881.59</v>
      </c>
      <c r="M1379" s="3">
        <f>Data[[#This Row],[Quantity]]*Data[[#This Row],[Unit_Price]]</f>
        <v>60881.59</v>
      </c>
      <c r="N1379" s="3">
        <v>13</v>
      </c>
      <c r="O1379" s="3">
        <f>Data[[#This Row],[Total_Price]]*(1-Data[[#This Row],[Discount]]/100)</f>
        <v>52966.9833</v>
      </c>
      <c r="P1379" t="s">
        <v>51</v>
      </c>
      <c r="Q1379" t="s">
        <v>21</v>
      </c>
      <c r="R1379">
        <v>5</v>
      </c>
      <c r="S1379">
        <v>2</v>
      </c>
      <c r="T1379" s="2">
        <f>SUMIF(Q:Q,Data[[#This Row],[Order_Status]],O:O)</f>
        <v>40477276.296199858</v>
      </c>
    </row>
    <row r="1380" spans="1:20" x14ac:dyDescent="0.3">
      <c r="A1380" s="3">
        <v>501379</v>
      </c>
      <c r="B1380" s="3">
        <v>11272</v>
      </c>
      <c r="C1380" s="1">
        <v>45799</v>
      </c>
      <c r="D1380" s="3">
        <v>41</v>
      </c>
      <c r="E1380" t="s">
        <v>15</v>
      </c>
      <c r="F1380" t="s">
        <v>27</v>
      </c>
      <c r="G1380" t="s">
        <v>230</v>
      </c>
      <c r="H1380" t="s">
        <v>23</v>
      </c>
      <c r="I1380" t="s">
        <v>28</v>
      </c>
      <c r="J1380" t="s">
        <v>29</v>
      </c>
      <c r="K1380">
        <v>1</v>
      </c>
      <c r="L1380" s="3">
        <v>2637.89</v>
      </c>
      <c r="M1380" s="3">
        <f>Data[[#This Row],[Quantity]]*Data[[#This Row],[Unit_Price]]</f>
        <v>2637.89</v>
      </c>
      <c r="N1380" s="3">
        <v>21</v>
      </c>
      <c r="O1380" s="3">
        <f>Data[[#This Row],[Total_Price]]*(1-Data[[#This Row],[Discount]]/100)</f>
        <v>2083.9331000000002</v>
      </c>
      <c r="P1380" t="s">
        <v>33</v>
      </c>
      <c r="Q1380" t="s">
        <v>21</v>
      </c>
      <c r="R1380">
        <v>4</v>
      </c>
      <c r="S1380">
        <v>3</v>
      </c>
      <c r="T1380" s="2">
        <f>SUMIF(Q:Q,Data[[#This Row],[Order_Status]],O:O)</f>
        <v>40477276.296199858</v>
      </c>
    </row>
    <row r="1381" spans="1:20" x14ac:dyDescent="0.3">
      <c r="A1381" s="3">
        <v>501380</v>
      </c>
      <c r="B1381" s="3">
        <v>10904</v>
      </c>
      <c r="C1381" s="1">
        <v>46142</v>
      </c>
      <c r="D1381" s="3">
        <v>48</v>
      </c>
      <c r="E1381" t="s">
        <v>15</v>
      </c>
      <c r="F1381" t="s">
        <v>27</v>
      </c>
      <c r="G1381" t="s">
        <v>230</v>
      </c>
      <c r="H1381" t="s">
        <v>30</v>
      </c>
      <c r="I1381" t="s">
        <v>39</v>
      </c>
      <c r="J1381" t="s">
        <v>96</v>
      </c>
      <c r="K1381">
        <v>2</v>
      </c>
      <c r="L1381" s="3">
        <v>5330.7</v>
      </c>
      <c r="M1381" s="3">
        <f>Data[[#This Row],[Quantity]]*Data[[#This Row],[Unit_Price]]</f>
        <v>10661.4</v>
      </c>
      <c r="N1381" s="3">
        <v>5</v>
      </c>
      <c r="O1381" s="3">
        <f>Data[[#This Row],[Total_Price]]*(1-Data[[#This Row],[Discount]]/100)</f>
        <v>10128.33</v>
      </c>
      <c r="P1381" t="s">
        <v>33</v>
      </c>
      <c r="Q1381" t="s">
        <v>66</v>
      </c>
      <c r="R1381">
        <v>3</v>
      </c>
      <c r="S1381">
        <v>0</v>
      </c>
      <c r="T1381" s="2">
        <f>SUMIF(Q:Q,Data[[#This Row],[Order_Status]],O:O)</f>
        <v>3077928.2320000008</v>
      </c>
    </row>
    <row r="1382" spans="1:20" x14ac:dyDescent="0.3">
      <c r="A1382" s="3">
        <v>501381</v>
      </c>
      <c r="B1382" s="3">
        <v>11342</v>
      </c>
      <c r="C1382" s="1">
        <v>45755</v>
      </c>
      <c r="D1382" s="3">
        <v>34</v>
      </c>
      <c r="E1382" t="s">
        <v>15</v>
      </c>
      <c r="F1382" t="s">
        <v>93</v>
      </c>
      <c r="G1382" t="s">
        <v>232</v>
      </c>
      <c r="H1382" t="s">
        <v>85</v>
      </c>
      <c r="I1382" t="s">
        <v>103</v>
      </c>
      <c r="J1382" t="s">
        <v>200</v>
      </c>
      <c r="K1382">
        <v>2</v>
      </c>
      <c r="L1382" s="3">
        <v>735.43</v>
      </c>
      <c r="M1382" s="3">
        <f>Data[[#This Row],[Quantity]]*Data[[#This Row],[Unit_Price]]</f>
        <v>1470.86</v>
      </c>
      <c r="N1382" s="3">
        <v>22</v>
      </c>
      <c r="O1382" s="3">
        <f>Data[[#This Row],[Total_Price]]*(1-Data[[#This Row],[Discount]]/100)</f>
        <v>1147.2708</v>
      </c>
      <c r="P1382" t="s">
        <v>33</v>
      </c>
      <c r="Q1382" t="s">
        <v>21</v>
      </c>
      <c r="R1382">
        <v>5</v>
      </c>
      <c r="S1382">
        <v>2</v>
      </c>
      <c r="T1382" s="2">
        <f>SUMIF(Q:Q,Data[[#This Row],[Order_Status]],O:O)</f>
        <v>40477276.296199858</v>
      </c>
    </row>
    <row r="1383" spans="1:20" x14ac:dyDescent="0.3">
      <c r="A1383" s="3">
        <v>501382</v>
      </c>
      <c r="B1383" s="3">
        <v>11037</v>
      </c>
      <c r="C1383" s="1">
        <v>45761</v>
      </c>
      <c r="D1383" s="3">
        <v>21</v>
      </c>
      <c r="E1383" t="s">
        <v>15</v>
      </c>
      <c r="F1383" t="s">
        <v>34</v>
      </c>
      <c r="G1383" t="s">
        <v>243</v>
      </c>
      <c r="H1383" t="s">
        <v>83</v>
      </c>
      <c r="I1383" t="s">
        <v>132</v>
      </c>
      <c r="J1383" t="s">
        <v>133</v>
      </c>
      <c r="K1383">
        <v>1</v>
      </c>
      <c r="L1383" s="3">
        <v>957.04</v>
      </c>
      <c r="M1383" s="3">
        <f>Data[[#This Row],[Quantity]]*Data[[#This Row],[Unit_Price]]</f>
        <v>957.04</v>
      </c>
      <c r="N1383" s="3">
        <v>7</v>
      </c>
      <c r="O1383" s="3">
        <f>Data[[#This Row],[Total_Price]]*(1-Data[[#This Row],[Discount]]/100)</f>
        <v>890.04719999999986</v>
      </c>
      <c r="P1383" t="s">
        <v>51</v>
      </c>
      <c r="Q1383" t="s">
        <v>21</v>
      </c>
      <c r="R1383">
        <v>5</v>
      </c>
      <c r="S1383">
        <v>4</v>
      </c>
      <c r="T1383" s="2">
        <f>SUMIF(Q:Q,Data[[#This Row],[Order_Status]],O:O)</f>
        <v>40477276.296199858</v>
      </c>
    </row>
    <row r="1384" spans="1:20" x14ac:dyDescent="0.3">
      <c r="A1384" s="3">
        <v>501383</v>
      </c>
      <c r="B1384" s="3">
        <v>10633</v>
      </c>
      <c r="C1384" s="1">
        <v>45734</v>
      </c>
      <c r="D1384" s="3">
        <v>32</v>
      </c>
      <c r="E1384" t="s">
        <v>26</v>
      </c>
      <c r="F1384" t="s">
        <v>145</v>
      </c>
      <c r="G1384" t="s">
        <v>243</v>
      </c>
      <c r="H1384" t="s">
        <v>30</v>
      </c>
      <c r="I1384" t="s">
        <v>31</v>
      </c>
      <c r="J1384" t="s">
        <v>139</v>
      </c>
      <c r="K1384">
        <v>2</v>
      </c>
      <c r="L1384" s="3">
        <v>53992.63</v>
      </c>
      <c r="M1384" s="3">
        <f>Data[[#This Row],[Quantity]]*Data[[#This Row],[Unit_Price]]</f>
        <v>107985.26</v>
      </c>
      <c r="N1384" s="3">
        <v>12</v>
      </c>
      <c r="O1384" s="3">
        <f>Data[[#This Row],[Total_Price]]*(1-Data[[#This Row],[Discount]]/100)</f>
        <v>95027.0288</v>
      </c>
      <c r="P1384" t="s">
        <v>51</v>
      </c>
      <c r="Q1384" t="s">
        <v>21</v>
      </c>
      <c r="R1384">
        <v>4</v>
      </c>
      <c r="S1384">
        <v>3</v>
      </c>
      <c r="T1384" s="2">
        <f>SUMIF(Q:Q,Data[[#This Row],[Order_Status]],O:O)</f>
        <v>40477276.296199858</v>
      </c>
    </row>
    <row r="1385" spans="1:20" x14ac:dyDescent="0.3">
      <c r="A1385" s="3">
        <v>501384</v>
      </c>
      <c r="B1385" s="3">
        <v>10488</v>
      </c>
      <c r="C1385" s="1">
        <v>46188</v>
      </c>
      <c r="D1385" s="3">
        <v>22</v>
      </c>
      <c r="E1385" t="s">
        <v>15</v>
      </c>
      <c r="F1385" t="s">
        <v>88</v>
      </c>
      <c r="G1385" t="s">
        <v>241</v>
      </c>
      <c r="H1385" t="s">
        <v>23</v>
      </c>
      <c r="I1385" t="s">
        <v>28</v>
      </c>
      <c r="J1385" t="s">
        <v>43</v>
      </c>
      <c r="K1385">
        <v>1</v>
      </c>
      <c r="L1385" s="3">
        <v>4808.54</v>
      </c>
      <c r="M1385" s="3">
        <f>Data[[#This Row],[Quantity]]*Data[[#This Row],[Unit_Price]]</f>
        <v>4808.54</v>
      </c>
      <c r="N1385" s="3">
        <v>10</v>
      </c>
      <c r="O1385" s="3">
        <f>Data[[#This Row],[Total_Price]]*(1-Data[[#This Row],[Discount]]/100)</f>
        <v>4327.6859999999997</v>
      </c>
      <c r="P1385" t="s">
        <v>33</v>
      </c>
      <c r="Q1385" t="s">
        <v>21</v>
      </c>
      <c r="R1385">
        <v>5</v>
      </c>
      <c r="S1385">
        <v>5</v>
      </c>
      <c r="T1385" s="2">
        <f>SUMIF(Q:Q,Data[[#This Row],[Order_Status]],O:O)</f>
        <v>40477276.296199858</v>
      </c>
    </row>
    <row r="1386" spans="1:20" x14ac:dyDescent="0.3">
      <c r="A1386" s="3">
        <v>501385</v>
      </c>
      <c r="B1386" s="3">
        <v>10217</v>
      </c>
      <c r="C1386" s="1">
        <v>46213</v>
      </c>
      <c r="D1386" s="3">
        <v>25</v>
      </c>
      <c r="E1386" t="s">
        <v>26</v>
      </c>
      <c r="F1386" t="s">
        <v>73</v>
      </c>
      <c r="G1386" t="s">
        <v>229</v>
      </c>
      <c r="H1386" t="s">
        <v>17</v>
      </c>
      <c r="I1386" t="s">
        <v>62</v>
      </c>
      <c r="J1386" t="s">
        <v>169</v>
      </c>
      <c r="K1386">
        <v>1</v>
      </c>
      <c r="L1386" s="3">
        <v>680.49</v>
      </c>
      <c r="M1386" s="3">
        <f>Data[[#This Row],[Quantity]]*Data[[#This Row],[Unit_Price]]</f>
        <v>680.49</v>
      </c>
      <c r="N1386" s="3">
        <v>19</v>
      </c>
      <c r="O1386" s="3">
        <f>Data[[#This Row],[Total_Price]]*(1-Data[[#This Row],[Discount]]/100)</f>
        <v>551.19690000000003</v>
      </c>
      <c r="P1386" t="s">
        <v>33</v>
      </c>
      <c r="Q1386" t="s">
        <v>21</v>
      </c>
      <c r="R1386">
        <v>5</v>
      </c>
      <c r="S1386">
        <v>3</v>
      </c>
      <c r="T1386" s="2">
        <f>SUMIF(Q:Q,Data[[#This Row],[Order_Status]],O:O)</f>
        <v>40477276.296199858</v>
      </c>
    </row>
    <row r="1387" spans="1:20" x14ac:dyDescent="0.3">
      <c r="A1387" s="3">
        <v>501386</v>
      </c>
      <c r="B1387" s="3">
        <v>10561</v>
      </c>
      <c r="C1387" s="1">
        <v>46053</v>
      </c>
      <c r="D1387" s="3">
        <v>37</v>
      </c>
      <c r="E1387" t="s">
        <v>26</v>
      </c>
      <c r="F1387" t="s">
        <v>102</v>
      </c>
      <c r="G1387" t="s">
        <v>245</v>
      </c>
      <c r="H1387" t="s">
        <v>35</v>
      </c>
      <c r="I1387" t="s">
        <v>112</v>
      </c>
      <c r="J1387" t="s">
        <v>113</v>
      </c>
      <c r="K1387">
        <v>1</v>
      </c>
      <c r="L1387" s="3">
        <v>6271.06</v>
      </c>
      <c r="M1387" s="3">
        <f>Data[[#This Row],[Quantity]]*Data[[#This Row],[Unit_Price]]</f>
        <v>6271.06</v>
      </c>
      <c r="N1387" s="3">
        <v>15</v>
      </c>
      <c r="O1387" s="3">
        <f>Data[[#This Row],[Total_Price]]*(1-Data[[#This Row],[Discount]]/100)</f>
        <v>5330.4009999999998</v>
      </c>
      <c r="P1387" t="s">
        <v>51</v>
      </c>
      <c r="Q1387" t="s">
        <v>21</v>
      </c>
      <c r="R1387">
        <v>5</v>
      </c>
      <c r="S1387">
        <v>3</v>
      </c>
      <c r="T1387" s="2">
        <f>SUMIF(Q:Q,Data[[#This Row],[Order_Status]],O:O)</f>
        <v>40477276.296199858</v>
      </c>
    </row>
    <row r="1388" spans="1:20" x14ac:dyDescent="0.3">
      <c r="A1388" s="3">
        <v>501387</v>
      </c>
      <c r="B1388" s="3">
        <v>11366</v>
      </c>
      <c r="C1388" s="1">
        <v>45896</v>
      </c>
      <c r="D1388" s="3">
        <v>32</v>
      </c>
      <c r="E1388" t="s">
        <v>26</v>
      </c>
      <c r="F1388" t="s">
        <v>38</v>
      </c>
      <c r="G1388" t="s">
        <v>236</v>
      </c>
      <c r="H1388" t="s">
        <v>48</v>
      </c>
      <c r="I1388" t="s">
        <v>98</v>
      </c>
      <c r="J1388" t="s">
        <v>99</v>
      </c>
      <c r="K1388">
        <v>1</v>
      </c>
      <c r="L1388" s="3">
        <v>396.08</v>
      </c>
      <c r="M1388" s="3">
        <f>Data[[#This Row],[Quantity]]*Data[[#This Row],[Unit_Price]]</f>
        <v>396.08</v>
      </c>
      <c r="N1388" s="3">
        <v>30</v>
      </c>
      <c r="O1388" s="3">
        <f>Data[[#This Row],[Total_Price]]*(1-Data[[#This Row],[Discount]]/100)</f>
        <v>277.25599999999997</v>
      </c>
      <c r="P1388" t="s">
        <v>51</v>
      </c>
      <c r="Q1388" t="s">
        <v>21</v>
      </c>
      <c r="R1388">
        <v>5</v>
      </c>
      <c r="S1388">
        <v>2</v>
      </c>
      <c r="T1388" s="2">
        <f>SUMIF(Q:Q,Data[[#This Row],[Order_Status]],O:O)</f>
        <v>40477276.296199858</v>
      </c>
    </row>
    <row r="1389" spans="1:20" x14ac:dyDescent="0.3">
      <c r="A1389" s="3">
        <v>501388</v>
      </c>
      <c r="B1389" s="3">
        <v>11423</v>
      </c>
      <c r="C1389" s="1">
        <v>45731</v>
      </c>
      <c r="D1389" s="3">
        <v>30</v>
      </c>
      <c r="E1389" t="s">
        <v>26</v>
      </c>
      <c r="F1389" t="s">
        <v>73</v>
      </c>
      <c r="G1389" t="s">
        <v>229</v>
      </c>
      <c r="H1389" t="s">
        <v>83</v>
      </c>
      <c r="I1389" t="s">
        <v>162</v>
      </c>
      <c r="J1389" t="s">
        <v>163</v>
      </c>
      <c r="K1389">
        <v>1</v>
      </c>
      <c r="L1389" s="3">
        <v>2446.02</v>
      </c>
      <c r="M1389" s="3">
        <f>Data[[#This Row],[Quantity]]*Data[[#This Row],[Unit_Price]]</f>
        <v>2446.02</v>
      </c>
      <c r="N1389" s="3">
        <v>13</v>
      </c>
      <c r="O1389" s="3">
        <f>Data[[#This Row],[Total_Price]]*(1-Data[[#This Row],[Discount]]/100)</f>
        <v>2128.0374000000002</v>
      </c>
      <c r="P1389" t="s">
        <v>33</v>
      </c>
      <c r="Q1389" t="s">
        <v>21</v>
      </c>
      <c r="R1389">
        <v>4</v>
      </c>
      <c r="S1389">
        <v>5</v>
      </c>
      <c r="T1389" s="2">
        <f>SUMIF(Q:Q,Data[[#This Row],[Order_Status]],O:O)</f>
        <v>40477276.296199858</v>
      </c>
    </row>
    <row r="1390" spans="1:20" x14ac:dyDescent="0.3">
      <c r="A1390" s="3">
        <v>501389</v>
      </c>
      <c r="B1390" s="3">
        <v>11439</v>
      </c>
      <c r="C1390" s="1">
        <v>45953</v>
      </c>
      <c r="D1390" s="3">
        <v>39</v>
      </c>
      <c r="E1390" t="s">
        <v>26</v>
      </c>
      <c r="F1390" t="s">
        <v>52</v>
      </c>
      <c r="G1390" t="s">
        <v>240</v>
      </c>
      <c r="H1390" t="s">
        <v>30</v>
      </c>
      <c r="I1390" t="s">
        <v>76</v>
      </c>
      <c r="J1390" t="s">
        <v>92</v>
      </c>
      <c r="K1390">
        <v>1</v>
      </c>
      <c r="L1390" s="3">
        <v>57907.08</v>
      </c>
      <c r="M1390" s="3">
        <f>Data[[#This Row],[Quantity]]*Data[[#This Row],[Unit_Price]]</f>
        <v>57907.08</v>
      </c>
      <c r="N1390" s="3">
        <v>27</v>
      </c>
      <c r="O1390" s="3">
        <f>Data[[#This Row],[Total_Price]]*(1-Data[[#This Row],[Discount]]/100)</f>
        <v>42272.168400000002</v>
      </c>
      <c r="P1390" t="s">
        <v>20</v>
      </c>
      <c r="Q1390" t="s">
        <v>21</v>
      </c>
      <c r="R1390">
        <v>3</v>
      </c>
      <c r="S1390">
        <v>3</v>
      </c>
      <c r="T1390" s="2">
        <f>SUMIF(Q:Q,Data[[#This Row],[Order_Status]],O:O)</f>
        <v>40477276.296199858</v>
      </c>
    </row>
    <row r="1391" spans="1:20" x14ac:dyDescent="0.3">
      <c r="A1391" s="3">
        <v>501390</v>
      </c>
      <c r="B1391" s="3">
        <v>10321</v>
      </c>
      <c r="C1391" s="1">
        <v>46233</v>
      </c>
      <c r="D1391" s="3">
        <v>35</v>
      </c>
      <c r="E1391" t="s">
        <v>15</v>
      </c>
      <c r="F1391" t="s">
        <v>52</v>
      </c>
      <c r="G1391" t="s">
        <v>240</v>
      </c>
      <c r="H1391" t="s">
        <v>23</v>
      </c>
      <c r="I1391" t="s">
        <v>59</v>
      </c>
      <c r="J1391" t="s">
        <v>122</v>
      </c>
      <c r="K1391">
        <v>1</v>
      </c>
      <c r="L1391" s="3">
        <v>1951.81</v>
      </c>
      <c r="M1391" s="3">
        <f>Data[[#This Row],[Quantity]]*Data[[#This Row],[Unit_Price]]</f>
        <v>1951.81</v>
      </c>
      <c r="N1391" s="3">
        <v>16</v>
      </c>
      <c r="O1391" s="3">
        <f>Data[[#This Row],[Total_Price]]*(1-Data[[#This Row],[Discount]]/100)</f>
        <v>1639.5203999999999</v>
      </c>
      <c r="P1391" t="s">
        <v>20</v>
      </c>
      <c r="Q1391" t="s">
        <v>21</v>
      </c>
      <c r="R1391">
        <v>3</v>
      </c>
      <c r="S1391">
        <v>3</v>
      </c>
      <c r="T1391" s="2">
        <f>SUMIF(Q:Q,Data[[#This Row],[Order_Status]],O:O)</f>
        <v>40477276.296199858</v>
      </c>
    </row>
    <row r="1392" spans="1:20" x14ac:dyDescent="0.3">
      <c r="A1392" s="3">
        <v>501391</v>
      </c>
      <c r="B1392" s="3">
        <v>10679</v>
      </c>
      <c r="C1392" s="1">
        <v>46137</v>
      </c>
      <c r="D1392" s="3">
        <v>44</v>
      </c>
      <c r="E1392" t="s">
        <v>26</v>
      </c>
      <c r="F1392" t="s">
        <v>52</v>
      </c>
      <c r="G1392" t="s">
        <v>240</v>
      </c>
      <c r="H1392" t="s">
        <v>17</v>
      </c>
      <c r="I1392" t="s">
        <v>18</v>
      </c>
      <c r="J1392" t="s">
        <v>19</v>
      </c>
      <c r="K1392">
        <v>1</v>
      </c>
      <c r="L1392" s="3">
        <v>177.87</v>
      </c>
      <c r="M1392" s="3">
        <f>Data[[#This Row],[Quantity]]*Data[[#This Row],[Unit_Price]]</f>
        <v>177.87</v>
      </c>
      <c r="N1392" s="3">
        <v>6</v>
      </c>
      <c r="O1392" s="3">
        <f>Data[[#This Row],[Total_Price]]*(1-Data[[#This Row],[Discount]]/100)</f>
        <v>167.1978</v>
      </c>
      <c r="P1392" t="s">
        <v>20</v>
      </c>
      <c r="Q1392" t="s">
        <v>21</v>
      </c>
      <c r="R1392">
        <v>5</v>
      </c>
      <c r="S1392">
        <v>7</v>
      </c>
      <c r="T1392" s="2">
        <f>SUMIF(Q:Q,Data[[#This Row],[Order_Status]],O:O)</f>
        <v>40477276.296199858</v>
      </c>
    </row>
    <row r="1393" spans="1:20" x14ac:dyDescent="0.3">
      <c r="A1393" s="3">
        <v>501392</v>
      </c>
      <c r="B1393" s="3">
        <v>10019</v>
      </c>
      <c r="C1393" s="1">
        <v>45767</v>
      </c>
      <c r="D1393" s="3">
        <v>24</v>
      </c>
      <c r="E1393" t="s">
        <v>26</v>
      </c>
      <c r="F1393" t="s">
        <v>69</v>
      </c>
      <c r="G1393" t="s">
        <v>228</v>
      </c>
      <c r="H1393" t="s">
        <v>23</v>
      </c>
      <c r="I1393" t="s">
        <v>24</v>
      </c>
      <c r="J1393" t="s">
        <v>159</v>
      </c>
      <c r="K1393">
        <v>2</v>
      </c>
      <c r="L1393" s="3">
        <v>1952</v>
      </c>
      <c r="M1393" s="3">
        <f>Data[[#This Row],[Quantity]]*Data[[#This Row],[Unit_Price]]</f>
        <v>3904</v>
      </c>
      <c r="N1393" s="3">
        <v>12</v>
      </c>
      <c r="O1393" s="3">
        <f>Data[[#This Row],[Total_Price]]*(1-Data[[#This Row],[Discount]]/100)</f>
        <v>3435.52</v>
      </c>
      <c r="P1393" t="s">
        <v>51</v>
      </c>
      <c r="Q1393" t="s">
        <v>21</v>
      </c>
      <c r="R1393">
        <v>4</v>
      </c>
      <c r="S1393">
        <v>5</v>
      </c>
      <c r="T1393" s="2">
        <f>SUMIF(Q:Q,Data[[#This Row],[Order_Status]],O:O)</f>
        <v>40477276.296199858</v>
      </c>
    </row>
    <row r="1394" spans="1:20" x14ac:dyDescent="0.3">
      <c r="A1394" s="3">
        <v>501393</v>
      </c>
      <c r="B1394" s="3">
        <v>10647</v>
      </c>
      <c r="C1394" s="1">
        <v>45870</v>
      </c>
      <c r="D1394" s="3">
        <v>15</v>
      </c>
      <c r="E1394" t="s">
        <v>26</v>
      </c>
      <c r="F1394" t="s">
        <v>38</v>
      </c>
      <c r="G1394" t="s">
        <v>236</v>
      </c>
      <c r="H1394" t="s">
        <v>23</v>
      </c>
      <c r="I1394" t="s">
        <v>28</v>
      </c>
      <c r="J1394" t="s">
        <v>150</v>
      </c>
      <c r="K1394">
        <v>1</v>
      </c>
      <c r="L1394" s="3">
        <v>4055.65</v>
      </c>
      <c r="M1394" s="3">
        <f>Data[[#This Row],[Quantity]]*Data[[#This Row],[Unit_Price]]</f>
        <v>4055.65</v>
      </c>
      <c r="N1394" s="3">
        <v>6</v>
      </c>
      <c r="O1394" s="3">
        <f>Data[[#This Row],[Total_Price]]*(1-Data[[#This Row],[Discount]]/100)</f>
        <v>3812.3109999999997</v>
      </c>
      <c r="P1394" t="s">
        <v>33</v>
      </c>
      <c r="Q1394" t="s">
        <v>21</v>
      </c>
      <c r="R1394">
        <v>4</v>
      </c>
      <c r="S1394">
        <v>2</v>
      </c>
      <c r="T1394" s="2">
        <f>SUMIF(Q:Q,Data[[#This Row],[Order_Status]],O:O)</f>
        <v>40477276.296199858</v>
      </c>
    </row>
    <row r="1395" spans="1:20" x14ac:dyDescent="0.3">
      <c r="A1395" s="3">
        <v>501394</v>
      </c>
      <c r="B1395" s="3">
        <v>10223</v>
      </c>
      <c r="C1395" s="1">
        <v>46220</v>
      </c>
      <c r="D1395" s="3">
        <v>42</v>
      </c>
      <c r="E1395" t="s">
        <v>26</v>
      </c>
      <c r="F1395" t="s">
        <v>34</v>
      </c>
      <c r="G1395" t="s">
        <v>243</v>
      </c>
      <c r="H1395" t="s">
        <v>48</v>
      </c>
      <c r="I1395" t="s">
        <v>98</v>
      </c>
      <c r="J1395" t="s">
        <v>99</v>
      </c>
      <c r="K1395">
        <v>2</v>
      </c>
      <c r="L1395" s="3">
        <v>387.33</v>
      </c>
      <c r="M1395" s="3">
        <f>Data[[#This Row],[Quantity]]*Data[[#This Row],[Unit_Price]]</f>
        <v>774.66</v>
      </c>
      <c r="N1395" s="3">
        <v>25</v>
      </c>
      <c r="O1395" s="3">
        <f>Data[[#This Row],[Total_Price]]*(1-Data[[#This Row],[Discount]]/100)</f>
        <v>580.995</v>
      </c>
      <c r="P1395" t="s">
        <v>33</v>
      </c>
      <c r="Q1395" t="s">
        <v>21</v>
      </c>
      <c r="R1395">
        <v>4</v>
      </c>
      <c r="S1395">
        <v>4</v>
      </c>
      <c r="T1395" s="2">
        <f>SUMIF(Q:Q,Data[[#This Row],[Order_Status]],O:O)</f>
        <v>40477276.296199858</v>
      </c>
    </row>
    <row r="1396" spans="1:20" x14ac:dyDescent="0.3">
      <c r="A1396" s="3">
        <v>501395</v>
      </c>
      <c r="B1396" s="3">
        <v>10529</v>
      </c>
      <c r="C1396" s="1">
        <v>45978</v>
      </c>
      <c r="D1396" s="3">
        <v>37</v>
      </c>
      <c r="E1396" t="s">
        <v>15</v>
      </c>
      <c r="F1396" t="s">
        <v>69</v>
      </c>
      <c r="G1396" t="s">
        <v>228</v>
      </c>
      <c r="H1396" t="s">
        <v>35</v>
      </c>
      <c r="I1396" t="s">
        <v>64</v>
      </c>
      <c r="J1396" t="s">
        <v>65</v>
      </c>
      <c r="K1396">
        <v>2</v>
      </c>
      <c r="L1396" s="3">
        <v>1272.17</v>
      </c>
      <c r="M1396" s="3">
        <f>Data[[#This Row],[Quantity]]*Data[[#This Row],[Unit_Price]]</f>
        <v>2544.34</v>
      </c>
      <c r="N1396" s="3">
        <v>3</v>
      </c>
      <c r="O1396" s="3">
        <f>Data[[#This Row],[Total_Price]]*(1-Data[[#This Row],[Discount]]/100)</f>
        <v>2468.0098000000003</v>
      </c>
      <c r="P1396" t="s">
        <v>33</v>
      </c>
      <c r="Q1396" t="s">
        <v>21</v>
      </c>
      <c r="R1396">
        <v>5</v>
      </c>
      <c r="S1396">
        <v>5</v>
      </c>
      <c r="T1396" s="2">
        <f>SUMIF(Q:Q,Data[[#This Row],[Order_Status]],O:O)</f>
        <v>40477276.296199858</v>
      </c>
    </row>
    <row r="1397" spans="1:20" x14ac:dyDescent="0.3">
      <c r="A1397" s="3">
        <v>501396</v>
      </c>
      <c r="B1397" s="3">
        <v>10182</v>
      </c>
      <c r="C1397" s="1">
        <v>46108</v>
      </c>
      <c r="D1397" s="3">
        <v>25</v>
      </c>
      <c r="E1397" t="s">
        <v>26</v>
      </c>
      <c r="F1397" t="s">
        <v>69</v>
      </c>
      <c r="G1397" t="s">
        <v>228</v>
      </c>
      <c r="H1397" t="s">
        <v>17</v>
      </c>
      <c r="I1397" t="s">
        <v>18</v>
      </c>
      <c r="J1397" t="s">
        <v>19</v>
      </c>
      <c r="K1397">
        <v>1</v>
      </c>
      <c r="L1397" s="3">
        <v>170.41</v>
      </c>
      <c r="M1397" s="3">
        <f>Data[[#This Row],[Quantity]]*Data[[#This Row],[Unit_Price]]</f>
        <v>170.41</v>
      </c>
      <c r="N1397" s="3">
        <v>30</v>
      </c>
      <c r="O1397" s="3">
        <f>Data[[#This Row],[Total_Price]]*(1-Data[[#This Row],[Discount]]/100)</f>
        <v>119.28699999999999</v>
      </c>
      <c r="P1397" t="s">
        <v>81</v>
      </c>
      <c r="Q1397" t="s">
        <v>21</v>
      </c>
      <c r="R1397">
        <v>4</v>
      </c>
      <c r="S1397">
        <v>2</v>
      </c>
      <c r="T1397" s="2">
        <f>SUMIF(Q:Q,Data[[#This Row],[Order_Status]],O:O)</f>
        <v>40477276.296199858</v>
      </c>
    </row>
    <row r="1398" spans="1:20" x14ac:dyDescent="0.3">
      <c r="A1398" s="3">
        <v>501397</v>
      </c>
      <c r="B1398" s="3">
        <v>10693</v>
      </c>
      <c r="C1398" s="1">
        <v>46134</v>
      </c>
      <c r="D1398" s="3">
        <v>22</v>
      </c>
      <c r="E1398" t="s">
        <v>15</v>
      </c>
      <c r="F1398" t="s">
        <v>102</v>
      </c>
      <c r="G1398" t="s">
        <v>245</v>
      </c>
      <c r="H1398" t="s">
        <v>83</v>
      </c>
      <c r="I1398" t="s">
        <v>141</v>
      </c>
      <c r="J1398" t="s">
        <v>198</v>
      </c>
      <c r="K1398">
        <v>2</v>
      </c>
      <c r="L1398" s="3">
        <v>2582.9299999999998</v>
      </c>
      <c r="M1398" s="3">
        <f>Data[[#This Row],[Quantity]]*Data[[#This Row],[Unit_Price]]</f>
        <v>5165.8599999999997</v>
      </c>
      <c r="N1398" s="3">
        <v>20</v>
      </c>
      <c r="O1398" s="3">
        <f>Data[[#This Row],[Total_Price]]*(1-Data[[#This Row],[Discount]]/100)</f>
        <v>4132.6880000000001</v>
      </c>
      <c r="P1398" t="s">
        <v>41</v>
      </c>
      <c r="Q1398" t="s">
        <v>21</v>
      </c>
      <c r="R1398">
        <v>5</v>
      </c>
      <c r="S1398">
        <v>2</v>
      </c>
      <c r="T1398" s="2">
        <f>SUMIF(Q:Q,Data[[#This Row],[Order_Status]],O:O)</f>
        <v>40477276.296199858</v>
      </c>
    </row>
    <row r="1399" spans="1:20" x14ac:dyDescent="0.3">
      <c r="A1399" s="3">
        <v>501398</v>
      </c>
      <c r="B1399" s="3">
        <v>11342</v>
      </c>
      <c r="C1399" s="1">
        <v>46162</v>
      </c>
      <c r="D1399" s="3">
        <v>34</v>
      </c>
      <c r="E1399" t="s">
        <v>15</v>
      </c>
      <c r="F1399" t="s">
        <v>93</v>
      </c>
      <c r="G1399" t="s">
        <v>232</v>
      </c>
      <c r="H1399" t="s">
        <v>17</v>
      </c>
      <c r="I1399" t="s">
        <v>62</v>
      </c>
      <c r="J1399" t="s">
        <v>101</v>
      </c>
      <c r="K1399">
        <v>1</v>
      </c>
      <c r="L1399" s="3">
        <v>151.19999999999999</v>
      </c>
      <c r="M1399" s="3">
        <f>Data[[#This Row],[Quantity]]*Data[[#This Row],[Unit_Price]]</f>
        <v>151.19999999999999</v>
      </c>
      <c r="N1399" s="3">
        <v>24</v>
      </c>
      <c r="O1399" s="3">
        <f>Data[[#This Row],[Total_Price]]*(1-Data[[#This Row],[Discount]]/100)</f>
        <v>114.91199999999999</v>
      </c>
      <c r="P1399" t="s">
        <v>33</v>
      </c>
      <c r="Q1399" t="s">
        <v>44</v>
      </c>
      <c r="R1399">
        <v>2</v>
      </c>
      <c r="S1399">
        <v>6</v>
      </c>
      <c r="T1399" s="2">
        <f>SUMIF(Q:Q,Data[[#This Row],[Order_Status]],O:O)</f>
        <v>1813400.6490999996</v>
      </c>
    </row>
    <row r="1400" spans="1:20" x14ac:dyDescent="0.3">
      <c r="A1400" s="3">
        <v>501399</v>
      </c>
      <c r="B1400" s="3">
        <v>10375</v>
      </c>
      <c r="C1400" s="1">
        <v>46046</v>
      </c>
      <c r="D1400" s="3">
        <v>58</v>
      </c>
      <c r="E1400" t="s">
        <v>26</v>
      </c>
      <c r="F1400" t="s">
        <v>145</v>
      </c>
      <c r="G1400" t="s">
        <v>243</v>
      </c>
      <c r="H1400" t="s">
        <v>23</v>
      </c>
      <c r="I1400" t="s">
        <v>24</v>
      </c>
      <c r="J1400" t="s">
        <v>173</v>
      </c>
      <c r="K1400">
        <v>3</v>
      </c>
      <c r="L1400" s="3">
        <v>2369.34</v>
      </c>
      <c r="M1400" s="3">
        <f>Data[[#This Row],[Quantity]]*Data[[#This Row],[Unit_Price]]</f>
        <v>7108.02</v>
      </c>
      <c r="N1400" s="3">
        <v>25</v>
      </c>
      <c r="O1400" s="3">
        <f>Data[[#This Row],[Total_Price]]*(1-Data[[#This Row],[Discount]]/100)</f>
        <v>5331.0150000000003</v>
      </c>
      <c r="P1400" t="s">
        <v>33</v>
      </c>
      <c r="Q1400" t="s">
        <v>21</v>
      </c>
      <c r="R1400">
        <v>4</v>
      </c>
      <c r="S1400">
        <v>6</v>
      </c>
      <c r="T1400" s="2">
        <f>SUMIF(Q:Q,Data[[#This Row],[Order_Status]],O:O)</f>
        <v>40477276.296199858</v>
      </c>
    </row>
    <row r="1401" spans="1:20" x14ac:dyDescent="0.3">
      <c r="A1401" s="3">
        <v>501400</v>
      </c>
      <c r="B1401" s="3">
        <v>10746</v>
      </c>
      <c r="C1401" s="1">
        <v>45855</v>
      </c>
      <c r="D1401" s="3">
        <v>26</v>
      </c>
      <c r="E1401" t="s">
        <v>15</v>
      </c>
      <c r="F1401" t="s">
        <v>55</v>
      </c>
      <c r="G1401" t="s">
        <v>246</v>
      </c>
      <c r="H1401" t="s">
        <v>35</v>
      </c>
      <c r="I1401" t="s">
        <v>64</v>
      </c>
      <c r="J1401" t="s">
        <v>65</v>
      </c>
      <c r="K1401">
        <v>1</v>
      </c>
      <c r="L1401" s="3">
        <v>1228.95</v>
      </c>
      <c r="M1401" s="3">
        <f>Data[[#This Row],[Quantity]]*Data[[#This Row],[Unit_Price]]</f>
        <v>1228.95</v>
      </c>
      <c r="N1401" s="3">
        <v>12</v>
      </c>
      <c r="O1401" s="3">
        <f>Data[[#This Row],[Total_Price]]*(1-Data[[#This Row],[Discount]]/100)</f>
        <v>1081.4760000000001</v>
      </c>
      <c r="P1401" t="s">
        <v>33</v>
      </c>
      <c r="Q1401" t="s">
        <v>21</v>
      </c>
      <c r="R1401">
        <v>4</v>
      </c>
      <c r="S1401">
        <v>2</v>
      </c>
      <c r="T1401" s="2">
        <f>SUMIF(Q:Q,Data[[#This Row],[Order_Status]],O:O)</f>
        <v>40477276.296199858</v>
      </c>
    </row>
    <row r="1402" spans="1:20" x14ac:dyDescent="0.3">
      <c r="A1402" s="3">
        <v>501401</v>
      </c>
      <c r="B1402" s="3">
        <v>10029</v>
      </c>
      <c r="C1402" s="1">
        <v>45836</v>
      </c>
      <c r="D1402" s="3">
        <v>27</v>
      </c>
      <c r="E1402" t="s">
        <v>26</v>
      </c>
      <c r="F1402" t="s">
        <v>130</v>
      </c>
      <c r="G1402" t="s">
        <v>228</v>
      </c>
      <c r="H1402" t="s">
        <v>83</v>
      </c>
      <c r="I1402" t="s">
        <v>70</v>
      </c>
      <c r="J1402" t="s">
        <v>84</v>
      </c>
      <c r="K1402">
        <v>1</v>
      </c>
      <c r="L1402" s="3">
        <v>7535.96</v>
      </c>
      <c r="M1402" s="3">
        <f>Data[[#This Row],[Quantity]]*Data[[#This Row],[Unit_Price]]</f>
        <v>7535.96</v>
      </c>
      <c r="N1402" s="3">
        <v>16</v>
      </c>
      <c r="O1402" s="3">
        <f>Data[[#This Row],[Total_Price]]*(1-Data[[#This Row],[Discount]]/100)</f>
        <v>6330.2064</v>
      </c>
      <c r="P1402" t="s">
        <v>33</v>
      </c>
      <c r="Q1402" t="s">
        <v>66</v>
      </c>
      <c r="R1402">
        <v>4</v>
      </c>
      <c r="S1402">
        <v>0</v>
      </c>
      <c r="T1402" s="2">
        <f>SUMIF(Q:Q,Data[[#This Row],[Order_Status]],O:O)</f>
        <v>3077928.2320000008</v>
      </c>
    </row>
    <row r="1403" spans="1:20" x14ac:dyDescent="0.3">
      <c r="A1403" s="3">
        <v>501402</v>
      </c>
      <c r="B1403" s="3">
        <v>10693</v>
      </c>
      <c r="C1403" s="1">
        <v>45994</v>
      </c>
      <c r="D1403" s="3">
        <v>22</v>
      </c>
      <c r="E1403" t="s">
        <v>15</v>
      </c>
      <c r="F1403" t="s">
        <v>102</v>
      </c>
      <c r="G1403" t="s">
        <v>245</v>
      </c>
      <c r="H1403" t="s">
        <v>48</v>
      </c>
      <c r="I1403" t="s">
        <v>49</v>
      </c>
      <c r="J1403" t="s">
        <v>50</v>
      </c>
      <c r="K1403">
        <v>2</v>
      </c>
      <c r="L1403" s="3">
        <v>489.34</v>
      </c>
      <c r="M1403" s="3">
        <f>Data[[#This Row],[Quantity]]*Data[[#This Row],[Unit_Price]]</f>
        <v>978.68</v>
      </c>
      <c r="N1403" s="3">
        <v>26</v>
      </c>
      <c r="O1403" s="3">
        <f>Data[[#This Row],[Total_Price]]*(1-Data[[#This Row],[Discount]]/100)</f>
        <v>724.22319999999991</v>
      </c>
      <c r="P1403" t="s">
        <v>72</v>
      </c>
      <c r="Q1403" t="s">
        <v>66</v>
      </c>
      <c r="R1403">
        <v>1</v>
      </c>
      <c r="S1403">
        <v>0</v>
      </c>
      <c r="T1403" s="2">
        <f>SUMIF(Q:Q,Data[[#This Row],[Order_Status]],O:O)</f>
        <v>3077928.2320000008</v>
      </c>
    </row>
    <row r="1404" spans="1:20" x14ac:dyDescent="0.3">
      <c r="A1404" s="3">
        <v>501403</v>
      </c>
      <c r="B1404" s="3">
        <v>10856</v>
      </c>
      <c r="C1404" s="1">
        <v>45812</v>
      </c>
      <c r="D1404" s="3">
        <v>28</v>
      </c>
      <c r="E1404" t="s">
        <v>15</v>
      </c>
      <c r="F1404" t="s">
        <v>22</v>
      </c>
      <c r="G1404" t="s">
        <v>238</v>
      </c>
      <c r="H1404" t="s">
        <v>17</v>
      </c>
      <c r="I1404" t="s">
        <v>74</v>
      </c>
      <c r="J1404" t="s">
        <v>178</v>
      </c>
      <c r="K1404">
        <v>2</v>
      </c>
      <c r="L1404" s="3">
        <v>261.45</v>
      </c>
      <c r="M1404" s="3">
        <f>Data[[#This Row],[Quantity]]*Data[[#This Row],[Unit_Price]]</f>
        <v>522.9</v>
      </c>
      <c r="N1404" s="3">
        <v>8</v>
      </c>
      <c r="O1404" s="3">
        <f>Data[[#This Row],[Total_Price]]*(1-Data[[#This Row],[Discount]]/100)</f>
        <v>481.06799999999998</v>
      </c>
      <c r="P1404" t="s">
        <v>33</v>
      </c>
      <c r="Q1404" t="s">
        <v>21</v>
      </c>
      <c r="R1404">
        <v>4</v>
      </c>
      <c r="S1404">
        <v>2</v>
      </c>
      <c r="T1404" s="2">
        <f>SUMIF(Q:Q,Data[[#This Row],[Order_Status]],O:O)</f>
        <v>40477276.296199858</v>
      </c>
    </row>
    <row r="1405" spans="1:20" x14ac:dyDescent="0.3">
      <c r="A1405" s="3">
        <v>501404</v>
      </c>
      <c r="B1405" s="3">
        <v>11152</v>
      </c>
      <c r="C1405" s="1">
        <v>45857</v>
      </c>
      <c r="D1405" s="3">
        <v>15</v>
      </c>
      <c r="E1405" t="s">
        <v>15</v>
      </c>
      <c r="F1405" t="s">
        <v>16</v>
      </c>
      <c r="G1405" t="s">
        <v>228</v>
      </c>
      <c r="H1405" t="s">
        <v>85</v>
      </c>
      <c r="I1405" t="s">
        <v>103</v>
      </c>
      <c r="J1405" t="s">
        <v>200</v>
      </c>
      <c r="K1405">
        <v>1</v>
      </c>
      <c r="L1405" s="3">
        <v>669.78</v>
      </c>
      <c r="M1405" s="3">
        <f>Data[[#This Row],[Quantity]]*Data[[#This Row],[Unit_Price]]</f>
        <v>669.78</v>
      </c>
      <c r="N1405" s="3">
        <v>28</v>
      </c>
      <c r="O1405" s="3">
        <f>Data[[#This Row],[Total_Price]]*(1-Data[[#This Row],[Discount]]/100)</f>
        <v>482.24159999999995</v>
      </c>
      <c r="P1405" t="s">
        <v>33</v>
      </c>
      <c r="Q1405" t="s">
        <v>21</v>
      </c>
      <c r="R1405">
        <v>4</v>
      </c>
      <c r="S1405">
        <v>2</v>
      </c>
      <c r="T1405" s="2">
        <f>SUMIF(Q:Q,Data[[#This Row],[Order_Status]],O:O)</f>
        <v>40477276.296199858</v>
      </c>
    </row>
    <row r="1406" spans="1:20" x14ac:dyDescent="0.3">
      <c r="A1406" s="3">
        <v>501405</v>
      </c>
      <c r="B1406" s="3">
        <v>10146</v>
      </c>
      <c r="C1406" s="1">
        <v>46187</v>
      </c>
      <c r="D1406" s="3">
        <v>43</v>
      </c>
      <c r="E1406" t="s">
        <v>26</v>
      </c>
      <c r="F1406" t="s">
        <v>67</v>
      </c>
      <c r="G1406" t="s">
        <v>235</v>
      </c>
      <c r="H1406" t="s">
        <v>83</v>
      </c>
      <c r="I1406" t="s">
        <v>141</v>
      </c>
      <c r="J1406" t="s">
        <v>198</v>
      </c>
      <c r="K1406">
        <v>1</v>
      </c>
      <c r="L1406" s="3">
        <v>2425.61</v>
      </c>
      <c r="M1406" s="3">
        <f>Data[[#This Row],[Quantity]]*Data[[#This Row],[Unit_Price]]</f>
        <v>2425.61</v>
      </c>
      <c r="N1406" s="3">
        <v>22</v>
      </c>
      <c r="O1406" s="3">
        <f>Data[[#This Row],[Total_Price]]*(1-Data[[#This Row],[Discount]]/100)</f>
        <v>1891.9758000000002</v>
      </c>
      <c r="P1406" t="s">
        <v>33</v>
      </c>
      <c r="Q1406" t="s">
        <v>21</v>
      </c>
      <c r="R1406">
        <v>5</v>
      </c>
      <c r="S1406">
        <v>2</v>
      </c>
      <c r="T1406" s="2">
        <f>SUMIF(Q:Q,Data[[#This Row],[Order_Status]],O:O)</f>
        <v>40477276.296199858</v>
      </c>
    </row>
    <row r="1407" spans="1:20" x14ac:dyDescent="0.3">
      <c r="A1407" s="3">
        <v>501406</v>
      </c>
      <c r="B1407" s="3">
        <v>10132</v>
      </c>
      <c r="C1407" s="1">
        <v>45888</v>
      </c>
      <c r="D1407" s="3">
        <v>35</v>
      </c>
      <c r="E1407" t="s">
        <v>26</v>
      </c>
      <c r="F1407" t="s">
        <v>67</v>
      </c>
      <c r="G1407" t="s">
        <v>235</v>
      </c>
      <c r="H1407" t="s">
        <v>17</v>
      </c>
      <c r="I1407" t="s">
        <v>18</v>
      </c>
      <c r="J1407" t="s">
        <v>179</v>
      </c>
      <c r="K1407">
        <v>2</v>
      </c>
      <c r="L1407" s="3">
        <v>47.34</v>
      </c>
      <c r="M1407" s="3">
        <f>Data[[#This Row],[Quantity]]*Data[[#This Row],[Unit_Price]]</f>
        <v>94.68</v>
      </c>
      <c r="N1407" s="3">
        <v>21</v>
      </c>
      <c r="O1407" s="3">
        <f>Data[[#This Row],[Total_Price]]*(1-Data[[#This Row],[Discount]]/100)</f>
        <v>74.797200000000004</v>
      </c>
      <c r="P1407" t="s">
        <v>72</v>
      </c>
      <c r="Q1407" t="s">
        <v>21</v>
      </c>
      <c r="R1407">
        <v>4</v>
      </c>
      <c r="S1407">
        <v>1</v>
      </c>
      <c r="T1407" s="2">
        <f>SUMIF(Q:Q,Data[[#This Row],[Order_Status]],O:O)</f>
        <v>40477276.296199858</v>
      </c>
    </row>
    <row r="1408" spans="1:20" x14ac:dyDescent="0.3">
      <c r="A1408" s="3">
        <v>501407</v>
      </c>
      <c r="B1408" s="3">
        <v>10489</v>
      </c>
      <c r="C1408" s="1">
        <v>46103</v>
      </c>
      <c r="D1408" s="3">
        <v>53</v>
      </c>
      <c r="E1408" t="s">
        <v>15</v>
      </c>
      <c r="F1408" t="s">
        <v>73</v>
      </c>
      <c r="G1408" t="s">
        <v>229</v>
      </c>
      <c r="H1408" t="s">
        <v>30</v>
      </c>
      <c r="I1408" t="s">
        <v>46</v>
      </c>
      <c r="J1408" t="s">
        <v>143</v>
      </c>
      <c r="K1408">
        <v>1</v>
      </c>
      <c r="L1408" s="3">
        <v>3677.73</v>
      </c>
      <c r="M1408" s="3">
        <f>Data[[#This Row],[Quantity]]*Data[[#This Row],[Unit_Price]]</f>
        <v>3677.73</v>
      </c>
      <c r="N1408" s="3">
        <v>30</v>
      </c>
      <c r="O1408" s="3">
        <f>Data[[#This Row],[Total_Price]]*(1-Data[[#This Row],[Discount]]/100)</f>
        <v>2574.4110000000001</v>
      </c>
      <c r="P1408" t="s">
        <v>20</v>
      </c>
      <c r="Q1408" t="s">
        <v>21</v>
      </c>
      <c r="R1408">
        <v>5</v>
      </c>
      <c r="S1408">
        <v>2</v>
      </c>
      <c r="T1408" s="2">
        <f>SUMIF(Q:Q,Data[[#This Row],[Order_Status]],O:O)</f>
        <v>40477276.296199858</v>
      </c>
    </row>
    <row r="1409" spans="1:20" x14ac:dyDescent="0.3">
      <c r="A1409" s="3">
        <v>501408</v>
      </c>
      <c r="B1409" s="3">
        <v>10521</v>
      </c>
      <c r="C1409" s="1">
        <v>46242</v>
      </c>
      <c r="D1409" s="3">
        <v>16</v>
      </c>
      <c r="E1409" t="s">
        <v>26</v>
      </c>
      <c r="F1409" t="s">
        <v>67</v>
      </c>
      <c r="G1409" t="s">
        <v>235</v>
      </c>
      <c r="H1409" t="s">
        <v>17</v>
      </c>
      <c r="I1409" t="s">
        <v>74</v>
      </c>
      <c r="J1409" t="s">
        <v>178</v>
      </c>
      <c r="K1409">
        <v>1</v>
      </c>
      <c r="L1409" s="3">
        <v>260.69</v>
      </c>
      <c r="M1409" s="3">
        <f>Data[[#This Row],[Quantity]]*Data[[#This Row],[Unit_Price]]</f>
        <v>260.69</v>
      </c>
      <c r="N1409" s="3">
        <v>13</v>
      </c>
      <c r="O1409" s="3">
        <f>Data[[#This Row],[Total_Price]]*(1-Data[[#This Row],[Discount]]/100)</f>
        <v>226.80029999999999</v>
      </c>
      <c r="P1409" t="s">
        <v>51</v>
      </c>
      <c r="Q1409" t="s">
        <v>21</v>
      </c>
      <c r="R1409">
        <v>5</v>
      </c>
      <c r="S1409">
        <v>3</v>
      </c>
      <c r="T1409" s="2">
        <f>SUMIF(Q:Q,Data[[#This Row],[Order_Status]],O:O)</f>
        <v>40477276.296199858</v>
      </c>
    </row>
    <row r="1410" spans="1:20" x14ac:dyDescent="0.3">
      <c r="A1410" s="3">
        <v>501409</v>
      </c>
      <c r="B1410" s="3">
        <v>10640</v>
      </c>
      <c r="C1410" s="1">
        <v>45658</v>
      </c>
      <c r="D1410" s="3">
        <v>20</v>
      </c>
      <c r="E1410" t="s">
        <v>26</v>
      </c>
      <c r="F1410" t="s">
        <v>78</v>
      </c>
      <c r="G1410" t="s">
        <v>242</v>
      </c>
      <c r="H1410" t="s">
        <v>48</v>
      </c>
      <c r="I1410" t="s">
        <v>98</v>
      </c>
      <c r="J1410" t="s">
        <v>99</v>
      </c>
      <c r="K1410">
        <v>1</v>
      </c>
      <c r="L1410" s="3">
        <v>420.44</v>
      </c>
      <c r="M1410" s="3">
        <f>Data[[#This Row],[Quantity]]*Data[[#This Row],[Unit_Price]]</f>
        <v>420.44</v>
      </c>
      <c r="N1410" s="3">
        <v>29</v>
      </c>
      <c r="O1410" s="3">
        <f>Data[[#This Row],[Total_Price]]*(1-Data[[#This Row],[Discount]]/100)</f>
        <v>298.51239999999996</v>
      </c>
      <c r="P1410" t="s">
        <v>72</v>
      </c>
      <c r="Q1410" t="s">
        <v>66</v>
      </c>
      <c r="R1410">
        <v>4</v>
      </c>
      <c r="S1410">
        <v>0</v>
      </c>
      <c r="T1410" s="2">
        <f>SUMIF(Q:Q,Data[[#This Row],[Order_Status]],O:O)</f>
        <v>3077928.2320000008</v>
      </c>
    </row>
    <row r="1411" spans="1:20" x14ac:dyDescent="0.3">
      <c r="A1411" s="3">
        <v>501410</v>
      </c>
      <c r="B1411" s="3">
        <v>10745</v>
      </c>
      <c r="C1411" s="1">
        <v>45707</v>
      </c>
      <c r="D1411" s="3">
        <v>40</v>
      </c>
      <c r="E1411" t="s">
        <v>26</v>
      </c>
      <c r="F1411" t="s">
        <v>42</v>
      </c>
      <c r="G1411" t="s">
        <v>230</v>
      </c>
      <c r="H1411" t="s">
        <v>17</v>
      </c>
      <c r="I1411" t="s">
        <v>89</v>
      </c>
      <c r="J1411" t="s">
        <v>111</v>
      </c>
      <c r="K1411">
        <v>5</v>
      </c>
      <c r="L1411" s="3">
        <v>303.67</v>
      </c>
      <c r="M1411" s="3">
        <f>Data[[#This Row],[Quantity]]*Data[[#This Row],[Unit_Price]]</f>
        <v>1518.3500000000001</v>
      </c>
      <c r="N1411" s="3">
        <v>23</v>
      </c>
      <c r="O1411" s="3">
        <f>Data[[#This Row],[Total_Price]]*(1-Data[[#This Row],[Discount]]/100)</f>
        <v>1169.1295000000002</v>
      </c>
      <c r="P1411" t="s">
        <v>81</v>
      </c>
      <c r="Q1411" t="s">
        <v>21</v>
      </c>
      <c r="R1411">
        <v>4</v>
      </c>
      <c r="S1411">
        <v>2</v>
      </c>
      <c r="T1411" s="2">
        <f>SUMIF(Q:Q,Data[[#This Row],[Order_Status]],O:O)</f>
        <v>40477276.296199858</v>
      </c>
    </row>
    <row r="1412" spans="1:20" x14ac:dyDescent="0.3">
      <c r="A1412" s="3">
        <v>501411</v>
      </c>
      <c r="B1412" s="3">
        <v>10928</v>
      </c>
      <c r="C1412" s="1">
        <v>45694</v>
      </c>
      <c r="D1412" s="3">
        <v>38</v>
      </c>
      <c r="E1412" t="s">
        <v>26</v>
      </c>
      <c r="F1412" t="s">
        <v>34</v>
      </c>
      <c r="G1412" t="s">
        <v>243</v>
      </c>
      <c r="H1412" t="s">
        <v>48</v>
      </c>
      <c r="I1412" t="s">
        <v>98</v>
      </c>
      <c r="J1412" t="s">
        <v>172</v>
      </c>
      <c r="K1412">
        <v>1</v>
      </c>
      <c r="L1412" s="3">
        <v>292.36</v>
      </c>
      <c r="M1412" s="3">
        <f>Data[[#This Row],[Quantity]]*Data[[#This Row],[Unit_Price]]</f>
        <v>292.36</v>
      </c>
      <c r="N1412" s="3">
        <v>11</v>
      </c>
      <c r="O1412" s="3">
        <f>Data[[#This Row],[Total_Price]]*(1-Data[[#This Row],[Discount]]/100)</f>
        <v>260.2004</v>
      </c>
      <c r="P1412" t="s">
        <v>20</v>
      </c>
      <c r="Q1412" t="s">
        <v>21</v>
      </c>
      <c r="R1412">
        <v>5</v>
      </c>
      <c r="S1412">
        <v>2</v>
      </c>
      <c r="T1412" s="2">
        <f>SUMIF(Q:Q,Data[[#This Row],[Order_Status]],O:O)</f>
        <v>40477276.296199858</v>
      </c>
    </row>
    <row r="1413" spans="1:20" x14ac:dyDescent="0.3">
      <c r="A1413" s="3">
        <v>501412</v>
      </c>
      <c r="B1413" s="3">
        <v>10152</v>
      </c>
      <c r="C1413" s="1">
        <v>45880</v>
      </c>
      <c r="D1413" s="3">
        <v>38</v>
      </c>
      <c r="E1413" t="s">
        <v>15</v>
      </c>
      <c r="F1413" t="s">
        <v>58</v>
      </c>
      <c r="G1413" t="s">
        <v>244</v>
      </c>
      <c r="H1413" t="s">
        <v>48</v>
      </c>
      <c r="I1413" t="s">
        <v>49</v>
      </c>
      <c r="J1413" t="s">
        <v>168</v>
      </c>
      <c r="K1413">
        <v>1</v>
      </c>
      <c r="L1413" s="3">
        <v>569.77</v>
      </c>
      <c r="M1413" s="3">
        <f>Data[[#This Row],[Quantity]]*Data[[#This Row],[Unit_Price]]</f>
        <v>569.77</v>
      </c>
      <c r="N1413" s="3">
        <v>2</v>
      </c>
      <c r="O1413" s="3">
        <f>Data[[#This Row],[Total_Price]]*(1-Data[[#This Row],[Discount]]/100)</f>
        <v>558.37459999999999</v>
      </c>
      <c r="P1413" t="s">
        <v>33</v>
      </c>
      <c r="Q1413" t="s">
        <v>21</v>
      </c>
      <c r="R1413">
        <v>5</v>
      </c>
      <c r="S1413">
        <v>2</v>
      </c>
      <c r="T1413" s="2">
        <f>SUMIF(Q:Q,Data[[#This Row],[Order_Status]],O:O)</f>
        <v>40477276.296199858</v>
      </c>
    </row>
    <row r="1414" spans="1:20" x14ac:dyDescent="0.3">
      <c r="A1414" s="3">
        <v>501413</v>
      </c>
      <c r="B1414" s="3">
        <v>10930</v>
      </c>
      <c r="C1414" s="1">
        <v>45673</v>
      </c>
      <c r="D1414" s="3">
        <v>33</v>
      </c>
      <c r="E1414" t="s">
        <v>26</v>
      </c>
      <c r="F1414" t="s">
        <v>16</v>
      </c>
      <c r="G1414" t="s">
        <v>228</v>
      </c>
      <c r="H1414" t="s">
        <v>48</v>
      </c>
      <c r="I1414" t="s">
        <v>124</v>
      </c>
      <c r="J1414" t="s">
        <v>148</v>
      </c>
      <c r="K1414">
        <v>1</v>
      </c>
      <c r="L1414" s="3">
        <v>569.11</v>
      </c>
      <c r="M1414" s="3">
        <f>Data[[#This Row],[Quantity]]*Data[[#This Row],[Unit_Price]]</f>
        <v>569.11</v>
      </c>
      <c r="N1414" s="3">
        <v>16</v>
      </c>
      <c r="O1414" s="3">
        <f>Data[[#This Row],[Total_Price]]*(1-Data[[#This Row],[Discount]]/100)</f>
        <v>478.05239999999998</v>
      </c>
      <c r="P1414" t="s">
        <v>20</v>
      </c>
      <c r="Q1414" t="s">
        <v>21</v>
      </c>
      <c r="R1414">
        <v>5</v>
      </c>
      <c r="S1414">
        <v>5</v>
      </c>
      <c r="T1414" s="2">
        <f>SUMIF(Q:Q,Data[[#This Row],[Order_Status]],O:O)</f>
        <v>40477276.296199858</v>
      </c>
    </row>
    <row r="1415" spans="1:20" x14ac:dyDescent="0.3">
      <c r="A1415" s="3">
        <v>501414</v>
      </c>
      <c r="B1415" s="3">
        <v>11285</v>
      </c>
      <c r="C1415" s="1">
        <v>45839</v>
      </c>
      <c r="D1415" s="3">
        <v>25</v>
      </c>
      <c r="E1415" t="s">
        <v>26</v>
      </c>
      <c r="F1415" t="s">
        <v>161</v>
      </c>
      <c r="G1415" t="s">
        <v>242</v>
      </c>
      <c r="H1415" t="s">
        <v>85</v>
      </c>
      <c r="I1415" t="s">
        <v>170</v>
      </c>
      <c r="J1415" t="s">
        <v>174</v>
      </c>
      <c r="K1415">
        <v>1</v>
      </c>
      <c r="L1415" s="3">
        <v>394.71</v>
      </c>
      <c r="M1415" s="3">
        <f>Data[[#This Row],[Quantity]]*Data[[#This Row],[Unit_Price]]</f>
        <v>394.71</v>
      </c>
      <c r="N1415" s="3">
        <v>28</v>
      </c>
      <c r="O1415" s="3">
        <f>Data[[#This Row],[Total_Price]]*(1-Data[[#This Row],[Discount]]/100)</f>
        <v>284.19119999999998</v>
      </c>
      <c r="P1415" t="s">
        <v>20</v>
      </c>
      <c r="Q1415" t="s">
        <v>21</v>
      </c>
      <c r="R1415">
        <v>5</v>
      </c>
      <c r="S1415">
        <v>3</v>
      </c>
      <c r="T1415" s="2">
        <f>SUMIF(Q:Q,Data[[#This Row],[Order_Status]],O:O)</f>
        <v>40477276.296199858</v>
      </c>
    </row>
    <row r="1416" spans="1:20" x14ac:dyDescent="0.3">
      <c r="A1416" s="3">
        <v>501415</v>
      </c>
      <c r="B1416" s="3">
        <v>11059</v>
      </c>
      <c r="C1416" s="1">
        <v>46101</v>
      </c>
      <c r="D1416" s="3">
        <v>40</v>
      </c>
      <c r="E1416" t="s">
        <v>15</v>
      </c>
      <c r="F1416" t="s">
        <v>78</v>
      </c>
      <c r="G1416" t="s">
        <v>242</v>
      </c>
      <c r="H1416" t="s">
        <v>30</v>
      </c>
      <c r="I1416" t="s">
        <v>39</v>
      </c>
      <c r="J1416" t="s">
        <v>108</v>
      </c>
      <c r="K1416">
        <v>1</v>
      </c>
      <c r="L1416" s="3">
        <v>4582.59</v>
      </c>
      <c r="M1416" s="3">
        <f>Data[[#This Row],[Quantity]]*Data[[#This Row],[Unit_Price]]</f>
        <v>4582.59</v>
      </c>
      <c r="N1416" s="3">
        <v>25</v>
      </c>
      <c r="O1416" s="3">
        <f>Data[[#This Row],[Total_Price]]*(1-Data[[#This Row],[Discount]]/100)</f>
        <v>3436.9425000000001</v>
      </c>
      <c r="P1416" t="s">
        <v>20</v>
      </c>
      <c r="Q1416" t="s">
        <v>21</v>
      </c>
      <c r="R1416">
        <v>5</v>
      </c>
      <c r="S1416">
        <v>2</v>
      </c>
      <c r="T1416" s="2">
        <f>SUMIF(Q:Q,Data[[#This Row],[Order_Status]],O:O)</f>
        <v>40477276.296199858</v>
      </c>
    </row>
    <row r="1417" spans="1:20" x14ac:dyDescent="0.3">
      <c r="A1417" s="3">
        <v>501416</v>
      </c>
      <c r="B1417" s="3">
        <v>10191</v>
      </c>
      <c r="C1417" s="1">
        <v>46120</v>
      </c>
      <c r="D1417" s="3">
        <v>29</v>
      </c>
      <c r="E1417" t="s">
        <v>15</v>
      </c>
      <c r="F1417" t="s">
        <v>55</v>
      </c>
      <c r="G1417" t="s">
        <v>246</v>
      </c>
      <c r="H1417" t="s">
        <v>35</v>
      </c>
      <c r="I1417" t="s">
        <v>36</v>
      </c>
      <c r="J1417" t="s">
        <v>182</v>
      </c>
      <c r="K1417">
        <v>2</v>
      </c>
      <c r="L1417" s="3">
        <v>1784.06</v>
      </c>
      <c r="M1417" s="3">
        <f>Data[[#This Row],[Quantity]]*Data[[#This Row],[Unit_Price]]</f>
        <v>3568.12</v>
      </c>
      <c r="N1417" s="3">
        <v>8</v>
      </c>
      <c r="O1417" s="3">
        <f>Data[[#This Row],[Total_Price]]*(1-Data[[#This Row],[Discount]]/100)</f>
        <v>3282.6704</v>
      </c>
      <c r="P1417" t="s">
        <v>51</v>
      </c>
      <c r="Q1417" t="s">
        <v>21</v>
      </c>
      <c r="R1417">
        <v>4</v>
      </c>
      <c r="S1417">
        <v>4</v>
      </c>
      <c r="T1417" s="2">
        <f>SUMIF(Q:Q,Data[[#This Row],[Order_Status]],O:O)</f>
        <v>40477276.296199858</v>
      </c>
    </row>
    <row r="1418" spans="1:20" x14ac:dyDescent="0.3">
      <c r="A1418" s="3">
        <v>501417</v>
      </c>
      <c r="B1418" s="3">
        <v>11082</v>
      </c>
      <c r="C1418" s="1">
        <v>45920</v>
      </c>
      <c r="D1418" s="3">
        <v>30</v>
      </c>
      <c r="E1418" t="s">
        <v>26</v>
      </c>
      <c r="F1418" t="s">
        <v>42</v>
      </c>
      <c r="G1418" t="s">
        <v>230</v>
      </c>
      <c r="H1418" t="s">
        <v>35</v>
      </c>
      <c r="I1418" t="s">
        <v>112</v>
      </c>
      <c r="J1418" t="s">
        <v>129</v>
      </c>
      <c r="K1418">
        <v>3</v>
      </c>
      <c r="L1418" s="3">
        <v>3418.33</v>
      </c>
      <c r="M1418" s="3">
        <f>Data[[#This Row],[Quantity]]*Data[[#This Row],[Unit_Price]]</f>
        <v>10254.99</v>
      </c>
      <c r="N1418" s="3">
        <v>20</v>
      </c>
      <c r="O1418" s="3">
        <f>Data[[#This Row],[Total_Price]]*(1-Data[[#This Row],[Discount]]/100)</f>
        <v>8203.9920000000002</v>
      </c>
      <c r="P1418" t="s">
        <v>51</v>
      </c>
      <c r="Q1418" t="s">
        <v>21</v>
      </c>
      <c r="R1418">
        <v>5</v>
      </c>
      <c r="S1418">
        <v>2</v>
      </c>
      <c r="T1418" s="2">
        <f>SUMIF(Q:Q,Data[[#This Row],[Order_Status]],O:O)</f>
        <v>40477276.296199858</v>
      </c>
    </row>
    <row r="1419" spans="1:20" x14ac:dyDescent="0.3">
      <c r="A1419" s="3">
        <v>501418</v>
      </c>
      <c r="B1419" s="3">
        <v>11249</v>
      </c>
      <c r="C1419" s="1">
        <v>45724</v>
      </c>
      <c r="D1419" s="3">
        <v>37</v>
      </c>
      <c r="E1419" t="s">
        <v>15</v>
      </c>
      <c r="F1419" t="s">
        <v>73</v>
      </c>
      <c r="G1419" t="s">
        <v>229</v>
      </c>
      <c r="H1419" t="s">
        <v>48</v>
      </c>
      <c r="I1419" t="s">
        <v>79</v>
      </c>
      <c r="J1419" t="s">
        <v>185</v>
      </c>
      <c r="K1419">
        <v>1</v>
      </c>
      <c r="L1419" s="3">
        <v>751.47</v>
      </c>
      <c r="M1419" s="3">
        <f>Data[[#This Row],[Quantity]]*Data[[#This Row],[Unit_Price]]</f>
        <v>751.47</v>
      </c>
      <c r="N1419" s="3">
        <v>15</v>
      </c>
      <c r="O1419" s="3">
        <f>Data[[#This Row],[Total_Price]]*(1-Data[[#This Row],[Discount]]/100)</f>
        <v>638.74950000000001</v>
      </c>
      <c r="P1419" t="s">
        <v>33</v>
      </c>
      <c r="Q1419" t="s">
        <v>21</v>
      </c>
      <c r="R1419">
        <v>5</v>
      </c>
      <c r="S1419">
        <v>6</v>
      </c>
      <c r="T1419" s="2">
        <f>SUMIF(Q:Q,Data[[#This Row],[Order_Status]],O:O)</f>
        <v>40477276.296199858</v>
      </c>
    </row>
    <row r="1420" spans="1:20" x14ac:dyDescent="0.3">
      <c r="A1420" s="3">
        <v>501419</v>
      </c>
      <c r="B1420" s="3">
        <v>10244</v>
      </c>
      <c r="C1420" s="1">
        <v>46220</v>
      </c>
      <c r="D1420" s="3">
        <v>44</v>
      </c>
      <c r="E1420" t="s">
        <v>26</v>
      </c>
      <c r="F1420" t="s">
        <v>27</v>
      </c>
      <c r="G1420" t="s">
        <v>230</v>
      </c>
      <c r="H1420" t="s">
        <v>35</v>
      </c>
      <c r="I1420" t="s">
        <v>64</v>
      </c>
      <c r="J1420" t="s">
        <v>65</v>
      </c>
      <c r="K1420">
        <v>1</v>
      </c>
      <c r="L1420" s="3">
        <v>1238.93</v>
      </c>
      <c r="M1420" s="3">
        <f>Data[[#This Row],[Quantity]]*Data[[#This Row],[Unit_Price]]</f>
        <v>1238.93</v>
      </c>
      <c r="N1420" s="3">
        <v>2</v>
      </c>
      <c r="O1420" s="3">
        <f>Data[[#This Row],[Total_Price]]*(1-Data[[#This Row],[Discount]]/100)</f>
        <v>1214.1514</v>
      </c>
      <c r="P1420" t="s">
        <v>20</v>
      </c>
      <c r="Q1420" t="s">
        <v>66</v>
      </c>
      <c r="R1420">
        <v>2</v>
      </c>
      <c r="S1420">
        <v>0</v>
      </c>
      <c r="T1420" s="2">
        <f>SUMIF(Q:Q,Data[[#This Row],[Order_Status]],O:O)</f>
        <v>3077928.2320000008</v>
      </c>
    </row>
    <row r="1421" spans="1:20" x14ac:dyDescent="0.3">
      <c r="A1421" s="3">
        <v>501420</v>
      </c>
      <c r="B1421" s="3">
        <v>10292</v>
      </c>
      <c r="C1421" s="1">
        <v>46039</v>
      </c>
      <c r="D1421" s="3">
        <v>29</v>
      </c>
      <c r="E1421" t="s">
        <v>26</v>
      </c>
      <c r="F1421" t="s">
        <v>34</v>
      </c>
      <c r="G1421" t="s">
        <v>243</v>
      </c>
      <c r="H1421" t="s">
        <v>35</v>
      </c>
      <c r="I1421" t="s">
        <v>64</v>
      </c>
      <c r="J1421" t="s">
        <v>127</v>
      </c>
      <c r="K1421">
        <v>1</v>
      </c>
      <c r="L1421" s="3">
        <v>695.81</v>
      </c>
      <c r="M1421" s="3">
        <f>Data[[#This Row],[Quantity]]*Data[[#This Row],[Unit_Price]]</f>
        <v>695.81</v>
      </c>
      <c r="N1421" s="3">
        <v>20</v>
      </c>
      <c r="O1421" s="3">
        <f>Data[[#This Row],[Total_Price]]*(1-Data[[#This Row],[Discount]]/100)</f>
        <v>556.64800000000002</v>
      </c>
      <c r="P1421" t="s">
        <v>20</v>
      </c>
      <c r="Q1421" t="s">
        <v>21</v>
      </c>
      <c r="R1421">
        <v>4</v>
      </c>
      <c r="S1421">
        <v>2</v>
      </c>
      <c r="T1421" s="2">
        <f>SUMIF(Q:Q,Data[[#This Row],[Order_Status]],O:O)</f>
        <v>40477276.296199858</v>
      </c>
    </row>
    <row r="1422" spans="1:20" x14ac:dyDescent="0.3">
      <c r="A1422" s="3">
        <v>501421</v>
      </c>
      <c r="B1422" s="3">
        <v>10602</v>
      </c>
      <c r="C1422" s="1">
        <v>46219</v>
      </c>
      <c r="D1422" s="3">
        <v>24</v>
      </c>
      <c r="E1422" t="s">
        <v>26</v>
      </c>
      <c r="F1422" t="s">
        <v>34</v>
      </c>
      <c r="G1422" t="s">
        <v>243</v>
      </c>
      <c r="H1422" t="s">
        <v>83</v>
      </c>
      <c r="I1422" t="s">
        <v>162</v>
      </c>
      <c r="J1422" t="s">
        <v>176</v>
      </c>
      <c r="K1422">
        <v>1</v>
      </c>
      <c r="L1422" s="3">
        <v>710.46</v>
      </c>
      <c r="M1422" s="3">
        <f>Data[[#This Row],[Quantity]]*Data[[#This Row],[Unit_Price]]</f>
        <v>710.46</v>
      </c>
      <c r="N1422" s="3">
        <v>22</v>
      </c>
      <c r="O1422" s="3">
        <f>Data[[#This Row],[Total_Price]]*(1-Data[[#This Row],[Discount]]/100)</f>
        <v>554.15880000000004</v>
      </c>
      <c r="P1422" t="s">
        <v>33</v>
      </c>
      <c r="Q1422" t="s">
        <v>21</v>
      </c>
      <c r="R1422">
        <v>2</v>
      </c>
      <c r="S1422">
        <v>2</v>
      </c>
      <c r="T1422" s="2">
        <f>SUMIF(Q:Q,Data[[#This Row],[Order_Status]],O:O)</f>
        <v>40477276.296199858</v>
      </c>
    </row>
    <row r="1423" spans="1:20" x14ac:dyDescent="0.3">
      <c r="A1423" s="3">
        <v>501422</v>
      </c>
      <c r="B1423" s="3">
        <v>10555</v>
      </c>
      <c r="C1423" s="1">
        <v>45998</v>
      </c>
      <c r="D1423" s="3">
        <v>38</v>
      </c>
      <c r="E1423" t="s">
        <v>15</v>
      </c>
      <c r="F1423" t="s">
        <v>61</v>
      </c>
      <c r="G1423" t="s">
        <v>239</v>
      </c>
      <c r="H1423" t="s">
        <v>23</v>
      </c>
      <c r="I1423" t="s">
        <v>59</v>
      </c>
      <c r="J1423" t="s">
        <v>146</v>
      </c>
      <c r="K1423">
        <v>1</v>
      </c>
      <c r="L1423" s="3">
        <v>1599.29</v>
      </c>
      <c r="M1423" s="3">
        <f>Data[[#This Row],[Quantity]]*Data[[#This Row],[Unit_Price]]</f>
        <v>1599.29</v>
      </c>
      <c r="N1423" s="3">
        <v>23</v>
      </c>
      <c r="O1423" s="3">
        <f>Data[[#This Row],[Total_Price]]*(1-Data[[#This Row],[Discount]]/100)</f>
        <v>1231.4532999999999</v>
      </c>
      <c r="P1423" t="s">
        <v>51</v>
      </c>
      <c r="Q1423" t="s">
        <v>21</v>
      </c>
      <c r="R1423">
        <v>5</v>
      </c>
      <c r="S1423">
        <v>6</v>
      </c>
      <c r="T1423" s="2">
        <f>SUMIF(Q:Q,Data[[#This Row],[Order_Status]],O:O)</f>
        <v>40477276.296199858</v>
      </c>
    </row>
    <row r="1424" spans="1:20" x14ac:dyDescent="0.3">
      <c r="A1424" s="3">
        <v>501423</v>
      </c>
      <c r="B1424" s="3">
        <v>10884</v>
      </c>
      <c r="C1424" s="1">
        <v>46143</v>
      </c>
      <c r="D1424" s="3">
        <v>45</v>
      </c>
      <c r="E1424" t="s">
        <v>26</v>
      </c>
      <c r="F1424" t="s">
        <v>61</v>
      </c>
      <c r="G1424" t="s">
        <v>239</v>
      </c>
      <c r="H1424" t="s">
        <v>30</v>
      </c>
      <c r="I1424" t="s">
        <v>46</v>
      </c>
      <c r="J1424" t="s">
        <v>47</v>
      </c>
      <c r="K1424">
        <v>1</v>
      </c>
      <c r="L1424" s="3">
        <v>5514.15</v>
      </c>
      <c r="M1424" s="3">
        <f>Data[[#This Row],[Quantity]]*Data[[#This Row],[Unit_Price]]</f>
        <v>5514.15</v>
      </c>
      <c r="N1424" s="3">
        <v>13</v>
      </c>
      <c r="O1424" s="3">
        <f>Data[[#This Row],[Total_Price]]*(1-Data[[#This Row],[Discount]]/100)</f>
        <v>4797.3104999999996</v>
      </c>
      <c r="P1424" t="s">
        <v>33</v>
      </c>
      <c r="Q1424" t="s">
        <v>21</v>
      </c>
      <c r="R1424">
        <v>4</v>
      </c>
      <c r="S1424">
        <v>4</v>
      </c>
      <c r="T1424" s="2">
        <f>SUMIF(Q:Q,Data[[#This Row],[Order_Status]],O:O)</f>
        <v>40477276.296199858</v>
      </c>
    </row>
    <row r="1425" spans="1:20" x14ac:dyDescent="0.3">
      <c r="A1425" s="3">
        <v>501424</v>
      </c>
      <c r="B1425" s="3">
        <v>10013</v>
      </c>
      <c r="C1425" s="1">
        <v>45920</v>
      </c>
      <c r="D1425" s="3">
        <v>37</v>
      </c>
      <c r="E1425" t="s">
        <v>15</v>
      </c>
      <c r="F1425" t="s">
        <v>130</v>
      </c>
      <c r="G1425" t="s">
        <v>228</v>
      </c>
      <c r="H1425" t="s">
        <v>30</v>
      </c>
      <c r="I1425" t="s">
        <v>31</v>
      </c>
      <c r="J1425" t="s">
        <v>117</v>
      </c>
      <c r="K1425">
        <v>1</v>
      </c>
      <c r="L1425" s="3">
        <v>66513.289999999994</v>
      </c>
      <c r="M1425" s="3">
        <f>Data[[#This Row],[Quantity]]*Data[[#This Row],[Unit_Price]]</f>
        <v>66513.289999999994</v>
      </c>
      <c r="N1425" s="3">
        <v>29</v>
      </c>
      <c r="O1425" s="3">
        <f>Data[[#This Row],[Total_Price]]*(1-Data[[#This Row],[Discount]]/100)</f>
        <v>47224.435899999989</v>
      </c>
      <c r="P1425" t="s">
        <v>41</v>
      </c>
      <c r="Q1425" t="s">
        <v>21</v>
      </c>
      <c r="R1425">
        <v>5</v>
      </c>
      <c r="S1425">
        <v>5</v>
      </c>
      <c r="T1425" s="2">
        <f>SUMIF(Q:Q,Data[[#This Row],[Order_Status]],O:O)</f>
        <v>40477276.296199858</v>
      </c>
    </row>
    <row r="1426" spans="1:20" x14ac:dyDescent="0.3">
      <c r="A1426" s="3">
        <v>501425</v>
      </c>
      <c r="B1426" s="3">
        <v>11320</v>
      </c>
      <c r="C1426" s="1">
        <v>45991</v>
      </c>
      <c r="D1426" s="3">
        <v>32</v>
      </c>
      <c r="E1426" t="s">
        <v>15</v>
      </c>
      <c r="F1426" t="s">
        <v>67</v>
      </c>
      <c r="G1426" t="s">
        <v>235</v>
      </c>
      <c r="H1426" t="s">
        <v>23</v>
      </c>
      <c r="I1426" t="s">
        <v>24</v>
      </c>
      <c r="J1426" t="s">
        <v>25</v>
      </c>
      <c r="K1426">
        <v>1</v>
      </c>
      <c r="L1426" s="3">
        <v>1858.65</v>
      </c>
      <c r="M1426" s="3">
        <f>Data[[#This Row],[Quantity]]*Data[[#This Row],[Unit_Price]]</f>
        <v>1858.65</v>
      </c>
      <c r="N1426" s="3">
        <v>27</v>
      </c>
      <c r="O1426" s="3">
        <f>Data[[#This Row],[Total_Price]]*(1-Data[[#This Row],[Discount]]/100)</f>
        <v>1356.8145</v>
      </c>
      <c r="P1426" t="s">
        <v>33</v>
      </c>
      <c r="Q1426" t="s">
        <v>21</v>
      </c>
      <c r="R1426">
        <v>4</v>
      </c>
      <c r="S1426">
        <v>3</v>
      </c>
      <c r="T1426" s="2">
        <f>SUMIF(Q:Q,Data[[#This Row],[Order_Status]],O:O)</f>
        <v>40477276.296199858</v>
      </c>
    </row>
    <row r="1427" spans="1:20" x14ac:dyDescent="0.3">
      <c r="A1427" s="3">
        <v>501426</v>
      </c>
      <c r="B1427" s="3">
        <v>11319</v>
      </c>
      <c r="C1427" s="1">
        <v>46089</v>
      </c>
      <c r="D1427" s="3">
        <v>27</v>
      </c>
      <c r="E1427" t="s">
        <v>26</v>
      </c>
      <c r="F1427" t="s">
        <v>82</v>
      </c>
      <c r="G1427" t="s">
        <v>234</v>
      </c>
      <c r="H1427" t="s">
        <v>83</v>
      </c>
      <c r="I1427" t="s">
        <v>70</v>
      </c>
      <c r="J1427" t="s">
        <v>120</v>
      </c>
      <c r="K1427">
        <v>1</v>
      </c>
      <c r="L1427" s="3">
        <v>614.9</v>
      </c>
      <c r="M1427" s="3">
        <f>Data[[#This Row],[Quantity]]*Data[[#This Row],[Unit_Price]]</f>
        <v>614.9</v>
      </c>
      <c r="N1427" s="3">
        <v>5</v>
      </c>
      <c r="O1427" s="3">
        <f>Data[[#This Row],[Total_Price]]*(1-Data[[#This Row],[Discount]]/100)</f>
        <v>584.15499999999997</v>
      </c>
      <c r="P1427" t="s">
        <v>33</v>
      </c>
      <c r="Q1427" t="s">
        <v>21</v>
      </c>
      <c r="R1427">
        <v>4</v>
      </c>
      <c r="S1427">
        <v>1</v>
      </c>
      <c r="T1427" s="2">
        <f>SUMIF(Q:Q,Data[[#This Row],[Order_Status]],O:O)</f>
        <v>40477276.296199858</v>
      </c>
    </row>
    <row r="1428" spans="1:20" x14ac:dyDescent="0.3">
      <c r="A1428" s="3">
        <v>501427</v>
      </c>
      <c r="B1428" s="3">
        <v>11008</v>
      </c>
      <c r="C1428" s="1">
        <v>45774</v>
      </c>
      <c r="D1428" s="3">
        <v>41</v>
      </c>
      <c r="E1428" t="s">
        <v>26</v>
      </c>
      <c r="F1428" t="s">
        <v>67</v>
      </c>
      <c r="G1428" t="s">
        <v>235</v>
      </c>
      <c r="H1428" t="s">
        <v>83</v>
      </c>
      <c r="I1428" t="s">
        <v>141</v>
      </c>
      <c r="J1428" t="s">
        <v>198</v>
      </c>
      <c r="K1428">
        <v>1</v>
      </c>
      <c r="L1428" s="3">
        <v>2629.28</v>
      </c>
      <c r="M1428" s="3">
        <f>Data[[#This Row],[Quantity]]*Data[[#This Row],[Unit_Price]]</f>
        <v>2629.28</v>
      </c>
      <c r="N1428" s="3">
        <v>23</v>
      </c>
      <c r="O1428" s="3">
        <f>Data[[#This Row],[Total_Price]]*(1-Data[[#This Row],[Discount]]/100)</f>
        <v>2024.5456000000001</v>
      </c>
      <c r="P1428" t="s">
        <v>33</v>
      </c>
      <c r="Q1428" t="s">
        <v>21</v>
      </c>
      <c r="R1428">
        <v>1</v>
      </c>
      <c r="S1428">
        <v>2</v>
      </c>
      <c r="T1428" s="2">
        <f>SUMIF(Q:Q,Data[[#This Row],[Order_Status]],O:O)</f>
        <v>40477276.296199858</v>
      </c>
    </row>
    <row r="1429" spans="1:20" x14ac:dyDescent="0.3">
      <c r="A1429" s="3">
        <v>501428</v>
      </c>
      <c r="B1429" s="3">
        <v>10080</v>
      </c>
      <c r="C1429" s="1">
        <v>45885</v>
      </c>
      <c r="D1429" s="3">
        <v>15</v>
      </c>
      <c r="E1429" t="s">
        <v>26</v>
      </c>
      <c r="F1429" t="s">
        <v>57</v>
      </c>
      <c r="G1429" t="s">
        <v>233</v>
      </c>
      <c r="H1429" t="s">
        <v>23</v>
      </c>
      <c r="I1429" t="s">
        <v>70</v>
      </c>
      <c r="J1429" t="s">
        <v>106</v>
      </c>
      <c r="K1429">
        <v>1</v>
      </c>
      <c r="L1429" s="3">
        <v>2486.9</v>
      </c>
      <c r="M1429" s="3">
        <f>Data[[#This Row],[Quantity]]*Data[[#This Row],[Unit_Price]]</f>
        <v>2486.9</v>
      </c>
      <c r="N1429" s="3">
        <v>24</v>
      </c>
      <c r="O1429" s="3">
        <f>Data[[#This Row],[Total_Price]]*(1-Data[[#This Row],[Discount]]/100)</f>
        <v>1890.0440000000001</v>
      </c>
      <c r="P1429" t="s">
        <v>33</v>
      </c>
      <c r="Q1429" t="s">
        <v>21</v>
      </c>
      <c r="R1429">
        <v>5</v>
      </c>
      <c r="S1429">
        <v>6</v>
      </c>
      <c r="T1429" s="2">
        <f>SUMIF(Q:Q,Data[[#This Row],[Order_Status]],O:O)</f>
        <v>40477276.296199858</v>
      </c>
    </row>
    <row r="1430" spans="1:20" x14ac:dyDescent="0.3">
      <c r="A1430" s="3">
        <v>501429</v>
      </c>
      <c r="B1430" s="3">
        <v>11427</v>
      </c>
      <c r="C1430" s="1">
        <v>46073</v>
      </c>
      <c r="D1430" s="3">
        <v>57</v>
      </c>
      <c r="E1430" t="s">
        <v>15</v>
      </c>
      <c r="F1430" t="s">
        <v>57</v>
      </c>
      <c r="G1430" t="s">
        <v>233</v>
      </c>
      <c r="H1430" t="s">
        <v>17</v>
      </c>
      <c r="I1430" t="s">
        <v>62</v>
      </c>
      <c r="J1430" t="s">
        <v>194</v>
      </c>
      <c r="K1430">
        <v>1</v>
      </c>
      <c r="L1430" s="3">
        <v>190.33</v>
      </c>
      <c r="M1430" s="3">
        <f>Data[[#This Row],[Quantity]]*Data[[#This Row],[Unit_Price]]</f>
        <v>190.33</v>
      </c>
      <c r="N1430" s="3">
        <v>16</v>
      </c>
      <c r="O1430" s="3">
        <f>Data[[#This Row],[Total_Price]]*(1-Data[[#This Row],[Discount]]/100)</f>
        <v>159.87720000000002</v>
      </c>
      <c r="P1430" t="s">
        <v>33</v>
      </c>
      <c r="Q1430" t="s">
        <v>21</v>
      </c>
      <c r="R1430">
        <v>1</v>
      </c>
      <c r="S1430">
        <v>2</v>
      </c>
      <c r="T1430" s="2">
        <f>SUMIF(Q:Q,Data[[#This Row],[Order_Status]],O:O)</f>
        <v>40477276.296199858</v>
      </c>
    </row>
    <row r="1431" spans="1:20" x14ac:dyDescent="0.3">
      <c r="A1431" s="3">
        <v>501430</v>
      </c>
      <c r="B1431" s="3">
        <v>10827</v>
      </c>
      <c r="C1431" s="1">
        <v>46251</v>
      </c>
      <c r="D1431" s="3">
        <v>51</v>
      </c>
      <c r="E1431" t="s">
        <v>26</v>
      </c>
      <c r="F1431" t="s">
        <v>67</v>
      </c>
      <c r="G1431" t="s">
        <v>235</v>
      </c>
      <c r="H1431" t="s">
        <v>85</v>
      </c>
      <c r="I1431" t="s">
        <v>166</v>
      </c>
      <c r="J1431" t="s">
        <v>167</v>
      </c>
      <c r="K1431">
        <v>2</v>
      </c>
      <c r="L1431" s="3">
        <v>634.58000000000004</v>
      </c>
      <c r="M1431" s="3">
        <f>Data[[#This Row],[Quantity]]*Data[[#This Row],[Unit_Price]]</f>
        <v>1269.1600000000001</v>
      </c>
      <c r="N1431" s="3">
        <v>4</v>
      </c>
      <c r="O1431" s="3">
        <f>Data[[#This Row],[Total_Price]]*(1-Data[[#This Row],[Discount]]/100)</f>
        <v>1218.3936000000001</v>
      </c>
      <c r="P1431" t="s">
        <v>33</v>
      </c>
      <c r="Q1431" t="s">
        <v>66</v>
      </c>
      <c r="R1431">
        <v>4</v>
      </c>
      <c r="S1431">
        <v>0</v>
      </c>
      <c r="T1431" s="2">
        <f>SUMIF(Q:Q,Data[[#This Row],[Order_Status]],O:O)</f>
        <v>3077928.2320000008</v>
      </c>
    </row>
    <row r="1432" spans="1:20" x14ac:dyDescent="0.3">
      <c r="A1432" s="3">
        <v>501431</v>
      </c>
      <c r="B1432" s="3">
        <v>10479</v>
      </c>
      <c r="C1432" s="1">
        <v>45729</v>
      </c>
      <c r="D1432" s="3">
        <v>68</v>
      </c>
      <c r="E1432" t="s">
        <v>26</v>
      </c>
      <c r="F1432" t="s">
        <v>58</v>
      </c>
      <c r="G1432" t="s">
        <v>244</v>
      </c>
      <c r="H1432" t="s">
        <v>30</v>
      </c>
      <c r="I1432" t="s">
        <v>46</v>
      </c>
      <c r="J1432" t="s">
        <v>47</v>
      </c>
      <c r="K1432">
        <v>1</v>
      </c>
      <c r="L1432" s="3">
        <v>5601.97</v>
      </c>
      <c r="M1432" s="3">
        <f>Data[[#This Row],[Quantity]]*Data[[#This Row],[Unit_Price]]</f>
        <v>5601.97</v>
      </c>
      <c r="N1432" s="3">
        <v>11</v>
      </c>
      <c r="O1432" s="3">
        <f>Data[[#This Row],[Total_Price]]*(1-Data[[#This Row],[Discount]]/100)</f>
        <v>4985.7533000000003</v>
      </c>
      <c r="P1432" t="s">
        <v>51</v>
      </c>
      <c r="Q1432" t="s">
        <v>21</v>
      </c>
      <c r="R1432">
        <v>5</v>
      </c>
      <c r="S1432">
        <v>4</v>
      </c>
      <c r="T1432" s="2">
        <f>SUMIF(Q:Q,Data[[#This Row],[Order_Status]],O:O)</f>
        <v>40477276.296199858</v>
      </c>
    </row>
    <row r="1433" spans="1:20" x14ac:dyDescent="0.3">
      <c r="A1433" s="3">
        <v>501432</v>
      </c>
      <c r="B1433" s="3">
        <v>10347</v>
      </c>
      <c r="C1433" s="1">
        <v>45716</v>
      </c>
      <c r="D1433" s="3">
        <v>18</v>
      </c>
      <c r="E1433" t="s">
        <v>26</v>
      </c>
      <c r="F1433" t="s">
        <v>73</v>
      </c>
      <c r="G1433" t="s">
        <v>229</v>
      </c>
      <c r="H1433" t="s">
        <v>48</v>
      </c>
      <c r="I1433" t="s">
        <v>98</v>
      </c>
      <c r="J1433" t="s">
        <v>99</v>
      </c>
      <c r="K1433">
        <v>1</v>
      </c>
      <c r="L1433" s="3">
        <v>420.81</v>
      </c>
      <c r="M1433" s="3">
        <f>Data[[#This Row],[Quantity]]*Data[[#This Row],[Unit_Price]]</f>
        <v>420.81</v>
      </c>
      <c r="N1433" s="3">
        <v>24</v>
      </c>
      <c r="O1433" s="3">
        <f>Data[[#This Row],[Total_Price]]*(1-Data[[#This Row],[Discount]]/100)</f>
        <v>319.81560000000002</v>
      </c>
      <c r="P1433" t="s">
        <v>51</v>
      </c>
      <c r="Q1433" t="s">
        <v>21</v>
      </c>
      <c r="R1433">
        <v>4</v>
      </c>
      <c r="S1433">
        <v>7</v>
      </c>
      <c r="T1433" s="2">
        <f>SUMIF(Q:Q,Data[[#This Row],[Order_Status]],O:O)</f>
        <v>40477276.296199858</v>
      </c>
    </row>
    <row r="1434" spans="1:20" x14ac:dyDescent="0.3">
      <c r="A1434" s="3">
        <v>501433</v>
      </c>
      <c r="B1434" s="3">
        <v>10126</v>
      </c>
      <c r="C1434" s="1">
        <v>46230</v>
      </c>
      <c r="D1434" s="3">
        <v>58</v>
      </c>
      <c r="E1434" t="s">
        <v>15</v>
      </c>
      <c r="F1434" t="s">
        <v>34</v>
      </c>
      <c r="G1434" t="s">
        <v>243</v>
      </c>
      <c r="H1434" t="s">
        <v>48</v>
      </c>
      <c r="I1434" t="s">
        <v>79</v>
      </c>
      <c r="J1434" t="s">
        <v>80</v>
      </c>
      <c r="K1434">
        <v>2</v>
      </c>
      <c r="L1434" s="3">
        <v>613.74</v>
      </c>
      <c r="M1434" s="3">
        <f>Data[[#This Row],[Quantity]]*Data[[#This Row],[Unit_Price]]</f>
        <v>1227.48</v>
      </c>
      <c r="N1434" s="3">
        <v>10</v>
      </c>
      <c r="O1434" s="3">
        <f>Data[[#This Row],[Total_Price]]*(1-Data[[#This Row],[Discount]]/100)</f>
        <v>1104.732</v>
      </c>
      <c r="P1434" t="s">
        <v>33</v>
      </c>
      <c r="Q1434" t="s">
        <v>21</v>
      </c>
      <c r="R1434">
        <v>3</v>
      </c>
      <c r="S1434">
        <v>6</v>
      </c>
      <c r="T1434" s="2">
        <f>SUMIF(Q:Q,Data[[#This Row],[Order_Status]],O:O)</f>
        <v>40477276.296199858</v>
      </c>
    </row>
    <row r="1435" spans="1:20" x14ac:dyDescent="0.3">
      <c r="A1435" s="3">
        <v>501434</v>
      </c>
      <c r="B1435" s="3">
        <v>10016</v>
      </c>
      <c r="C1435" s="1">
        <v>45798</v>
      </c>
      <c r="D1435" s="3">
        <v>28</v>
      </c>
      <c r="E1435" t="s">
        <v>135</v>
      </c>
      <c r="F1435" t="s">
        <v>27</v>
      </c>
      <c r="G1435" t="s">
        <v>230</v>
      </c>
      <c r="H1435" t="s">
        <v>23</v>
      </c>
      <c r="I1435" t="s">
        <v>70</v>
      </c>
      <c r="J1435" t="s">
        <v>165</v>
      </c>
      <c r="K1435">
        <v>4</v>
      </c>
      <c r="L1435" s="3">
        <v>2345.36</v>
      </c>
      <c r="M1435" s="3">
        <f>Data[[#This Row],[Quantity]]*Data[[#This Row],[Unit_Price]]</f>
        <v>9381.44</v>
      </c>
      <c r="N1435" s="3">
        <v>13</v>
      </c>
      <c r="O1435" s="3">
        <f>Data[[#This Row],[Total_Price]]*(1-Data[[#This Row],[Discount]]/100)</f>
        <v>8161.8528000000006</v>
      </c>
      <c r="P1435" t="s">
        <v>33</v>
      </c>
      <c r="Q1435" t="s">
        <v>21</v>
      </c>
      <c r="R1435">
        <v>5</v>
      </c>
      <c r="S1435">
        <v>3</v>
      </c>
      <c r="T1435" s="2">
        <f>SUMIF(Q:Q,Data[[#This Row],[Order_Status]],O:O)</f>
        <v>40477276.296199858</v>
      </c>
    </row>
    <row r="1436" spans="1:20" x14ac:dyDescent="0.3">
      <c r="A1436" s="3">
        <v>501435</v>
      </c>
      <c r="B1436" s="3">
        <v>11099</v>
      </c>
      <c r="C1436" s="1">
        <v>46023</v>
      </c>
      <c r="D1436" s="3">
        <v>44</v>
      </c>
      <c r="E1436" t="s">
        <v>26</v>
      </c>
      <c r="F1436" t="s">
        <v>69</v>
      </c>
      <c r="G1436" t="s">
        <v>228</v>
      </c>
      <c r="H1436" t="s">
        <v>23</v>
      </c>
      <c r="I1436" t="s">
        <v>24</v>
      </c>
      <c r="J1436" t="s">
        <v>173</v>
      </c>
      <c r="K1436">
        <v>1</v>
      </c>
      <c r="L1436" s="3">
        <v>2224.84</v>
      </c>
      <c r="M1436" s="3">
        <f>Data[[#This Row],[Quantity]]*Data[[#This Row],[Unit_Price]]</f>
        <v>2224.84</v>
      </c>
      <c r="N1436" s="3">
        <v>30</v>
      </c>
      <c r="O1436" s="3">
        <f>Data[[#This Row],[Total_Price]]*(1-Data[[#This Row],[Discount]]/100)</f>
        <v>1557.3879999999999</v>
      </c>
      <c r="P1436" t="s">
        <v>51</v>
      </c>
      <c r="Q1436" t="s">
        <v>21</v>
      </c>
      <c r="R1436">
        <v>4</v>
      </c>
      <c r="S1436">
        <v>5</v>
      </c>
      <c r="T1436" s="2">
        <f>SUMIF(Q:Q,Data[[#This Row],[Order_Status]],O:O)</f>
        <v>40477276.296199858</v>
      </c>
    </row>
    <row r="1437" spans="1:20" x14ac:dyDescent="0.3">
      <c r="A1437" s="3">
        <v>501436</v>
      </c>
      <c r="B1437" s="3">
        <v>10373</v>
      </c>
      <c r="C1437" s="1">
        <v>45747</v>
      </c>
      <c r="D1437" s="3">
        <v>50</v>
      </c>
      <c r="E1437" t="s">
        <v>15</v>
      </c>
      <c r="F1437" t="s">
        <v>161</v>
      </c>
      <c r="G1437" t="s">
        <v>242</v>
      </c>
      <c r="H1437" t="s">
        <v>23</v>
      </c>
      <c r="I1437" t="s">
        <v>28</v>
      </c>
      <c r="J1437" t="s">
        <v>195</v>
      </c>
      <c r="K1437">
        <v>1</v>
      </c>
      <c r="L1437" s="3">
        <v>5999.12</v>
      </c>
      <c r="M1437" s="3">
        <f>Data[[#This Row],[Quantity]]*Data[[#This Row],[Unit_Price]]</f>
        <v>5999.12</v>
      </c>
      <c r="N1437" s="3">
        <v>5</v>
      </c>
      <c r="O1437" s="3">
        <f>Data[[#This Row],[Total_Price]]*(1-Data[[#This Row],[Discount]]/100)</f>
        <v>5699.1639999999998</v>
      </c>
      <c r="P1437" t="s">
        <v>51</v>
      </c>
      <c r="Q1437" t="s">
        <v>21</v>
      </c>
      <c r="R1437">
        <v>5</v>
      </c>
      <c r="S1437">
        <v>4</v>
      </c>
      <c r="T1437" s="2">
        <f>SUMIF(Q:Q,Data[[#This Row],[Order_Status]],O:O)</f>
        <v>40477276.296199858</v>
      </c>
    </row>
    <row r="1438" spans="1:20" x14ac:dyDescent="0.3">
      <c r="A1438" s="3">
        <v>501437</v>
      </c>
      <c r="B1438" s="3">
        <v>11215</v>
      </c>
      <c r="C1438" s="1">
        <v>46014</v>
      </c>
      <c r="D1438" s="3">
        <v>31</v>
      </c>
      <c r="E1438" t="s">
        <v>26</v>
      </c>
      <c r="F1438" t="s">
        <v>34</v>
      </c>
      <c r="G1438" t="s">
        <v>243</v>
      </c>
      <c r="H1438" t="s">
        <v>83</v>
      </c>
      <c r="I1438" t="s">
        <v>70</v>
      </c>
      <c r="J1438" t="s">
        <v>91</v>
      </c>
      <c r="K1438">
        <v>5</v>
      </c>
      <c r="L1438" s="3">
        <v>495.72</v>
      </c>
      <c r="M1438" s="3">
        <f>Data[[#This Row],[Quantity]]*Data[[#This Row],[Unit_Price]]</f>
        <v>2478.6000000000004</v>
      </c>
      <c r="N1438" s="3">
        <v>12</v>
      </c>
      <c r="O1438" s="3">
        <f>Data[[#This Row],[Total_Price]]*(1-Data[[#This Row],[Discount]]/100)</f>
        <v>2181.1680000000001</v>
      </c>
      <c r="P1438" t="s">
        <v>33</v>
      </c>
      <c r="Q1438" t="s">
        <v>21</v>
      </c>
      <c r="R1438">
        <v>5</v>
      </c>
      <c r="S1438">
        <v>3</v>
      </c>
      <c r="T1438" s="2">
        <f>SUMIF(Q:Q,Data[[#This Row],[Order_Status]],O:O)</f>
        <v>40477276.296199858</v>
      </c>
    </row>
    <row r="1439" spans="1:20" x14ac:dyDescent="0.3">
      <c r="A1439" s="3">
        <v>501438</v>
      </c>
      <c r="B1439" s="3">
        <v>11043</v>
      </c>
      <c r="C1439" s="1">
        <v>46053</v>
      </c>
      <c r="D1439" s="3">
        <v>46</v>
      </c>
      <c r="E1439" t="s">
        <v>26</v>
      </c>
      <c r="F1439" t="s">
        <v>34</v>
      </c>
      <c r="G1439" t="s">
        <v>243</v>
      </c>
      <c r="H1439" t="s">
        <v>23</v>
      </c>
      <c r="I1439" t="s">
        <v>70</v>
      </c>
      <c r="J1439" t="s">
        <v>165</v>
      </c>
      <c r="K1439">
        <v>1</v>
      </c>
      <c r="L1439" s="3">
        <v>2235.09</v>
      </c>
      <c r="M1439" s="3">
        <f>Data[[#This Row],[Quantity]]*Data[[#This Row],[Unit_Price]]</f>
        <v>2235.09</v>
      </c>
      <c r="N1439" s="3">
        <v>20</v>
      </c>
      <c r="O1439" s="3">
        <f>Data[[#This Row],[Total_Price]]*(1-Data[[#This Row],[Discount]]/100)</f>
        <v>1788.0720000000001</v>
      </c>
      <c r="P1439" t="s">
        <v>72</v>
      </c>
      <c r="Q1439" t="s">
        <v>21</v>
      </c>
      <c r="R1439">
        <v>1</v>
      </c>
      <c r="S1439">
        <v>3</v>
      </c>
      <c r="T1439" s="2">
        <f>SUMIF(Q:Q,Data[[#This Row],[Order_Status]],O:O)</f>
        <v>40477276.296199858</v>
      </c>
    </row>
    <row r="1440" spans="1:20" x14ac:dyDescent="0.3">
      <c r="A1440" s="3">
        <v>501439</v>
      </c>
      <c r="B1440" s="3">
        <v>10183</v>
      </c>
      <c r="C1440" s="1">
        <v>46074</v>
      </c>
      <c r="D1440" s="3">
        <v>22</v>
      </c>
      <c r="E1440" t="s">
        <v>15</v>
      </c>
      <c r="F1440" t="s">
        <v>38</v>
      </c>
      <c r="G1440" t="s">
        <v>236</v>
      </c>
      <c r="H1440" t="s">
        <v>35</v>
      </c>
      <c r="I1440" t="s">
        <v>112</v>
      </c>
      <c r="J1440" t="s">
        <v>113</v>
      </c>
      <c r="K1440">
        <v>1</v>
      </c>
      <c r="L1440" s="3">
        <v>6803.28</v>
      </c>
      <c r="M1440" s="3">
        <f>Data[[#This Row],[Quantity]]*Data[[#This Row],[Unit_Price]]</f>
        <v>6803.28</v>
      </c>
      <c r="N1440" s="3">
        <v>29</v>
      </c>
      <c r="O1440" s="3">
        <f>Data[[#This Row],[Total_Price]]*(1-Data[[#This Row],[Discount]]/100)</f>
        <v>4830.3287999999993</v>
      </c>
      <c r="P1440" t="s">
        <v>20</v>
      </c>
      <c r="Q1440" t="s">
        <v>21</v>
      </c>
      <c r="R1440">
        <v>4</v>
      </c>
      <c r="S1440">
        <v>2</v>
      </c>
      <c r="T1440" s="2">
        <f>SUMIF(Q:Q,Data[[#This Row],[Order_Status]],O:O)</f>
        <v>40477276.296199858</v>
      </c>
    </row>
    <row r="1441" spans="1:20" x14ac:dyDescent="0.3">
      <c r="A1441" s="3">
        <v>501440</v>
      </c>
      <c r="B1441" s="3">
        <v>10427</v>
      </c>
      <c r="C1441" s="1">
        <v>45897</v>
      </c>
      <c r="D1441" s="3">
        <v>23</v>
      </c>
      <c r="E1441" t="s">
        <v>26</v>
      </c>
      <c r="F1441" t="s">
        <v>102</v>
      </c>
      <c r="G1441" t="s">
        <v>245</v>
      </c>
      <c r="H1441" t="s">
        <v>48</v>
      </c>
      <c r="I1441" t="s">
        <v>79</v>
      </c>
      <c r="J1441" t="s">
        <v>185</v>
      </c>
      <c r="K1441">
        <v>1</v>
      </c>
      <c r="L1441" s="3">
        <v>763.44</v>
      </c>
      <c r="M1441" s="3">
        <f>Data[[#This Row],[Quantity]]*Data[[#This Row],[Unit_Price]]</f>
        <v>763.44</v>
      </c>
      <c r="N1441" s="3">
        <v>22</v>
      </c>
      <c r="O1441" s="3">
        <f>Data[[#This Row],[Total_Price]]*(1-Data[[#This Row],[Discount]]/100)</f>
        <v>595.48320000000001</v>
      </c>
      <c r="P1441" t="s">
        <v>20</v>
      </c>
      <c r="Q1441" t="s">
        <v>21</v>
      </c>
      <c r="R1441">
        <v>5</v>
      </c>
      <c r="S1441">
        <v>2</v>
      </c>
      <c r="T1441" s="2">
        <f>SUMIF(Q:Q,Data[[#This Row],[Order_Status]],O:O)</f>
        <v>40477276.296199858</v>
      </c>
    </row>
    <row r="1442" spans="1:20" x14ac:dyDescent="0.3">
      <c r="A1442" s="3">
        <v>501441</v>
      </c>
      <c r="B1442" s="3">
        <v>11081</v>
      </c>
      <c r="C1442" s="1">
        <v>46077</v>
      </c>
      <c r="D1442" s="3">
        <v>30</v>
      </c>
      <c r="E1442" t="s">
        <v>26</v>
      </c>
      <c r="F1442" t="s">
        <v>38</v>
      </c>
      <c r="G1442" t="s">
        <v>236</v>
      </c>
      <c r="H1442" t="s">
        <v>23</v>
      </c>
      <c r="I1442" t="s">
        <v>59</v>
      </c>
      <c r="J1442" t="s">
        <v>95</v>
      </c>
      <c r="K1442">
        <v>1</v>
      </c>
      <c r="L1442" s="3">
        <v>1369.11</v>
      </c>
      <c r="M1442" s="3">
        <f>Data[[#This Row],[Quantity]]*Data[[#This Row],[Unit_Price]]</f>
        <v>1369.11</v>
      </c>
      <c r="N1442" s="3">
        <v>26</v>
      </c>
      <c r="O1442" s="3">
        <f>Data[[#This Row],[Total_Price]]*(1-Data[[#This Row],[Discount]]/100)</f>
        <v>1013.1413999999999</v>
      </c>
      <c r="P1442" t="s">
        <v>51</v>
      </c>
      <c r="Q1442" t="s">
        <v>21</v>
      </c>
      <c r="R1442">
        <v>5</v>
      </c>
      <c r="S1442">
        <v>4</v>
      </c>
      <c r="T1442" s="2">
        <f>SUMIF(Q:Q,Data[[#This Row],[Order_Status]],O:O)</f>
        <v>40477276.296199858</v>
      </c>
    </row>
    <row r="1443" spans="1:20" x14ac:dyDescent="0.3">
      <c r="A1443" s="3">
        <v>501442</v>
      </c>
      <c r="B1443" s="3">
        <v>11445</v>
      </c>
      <c r="C1443" s="1">
        <v>46229</v>
      </c>
      <c r="D1443" s="3">
        <v>38</v>
      </c>
      <c r="E1443" t="s">
        <v>26</v>
      </c>
      <c r="F1443" t="s">
        <v>93</v>
      </c>
      <c r="G1443" t="s">
        <v>232</v>
      </c>
      <c r="H1443" t="s">
        <v>35</v>
      </c>
      <c r="I1443" t="s">
        <v>64</v>
      </c>
      <c r="J1443" t="s">
        <v>155</v>
      </c>
      <c r="K1443">
        <v>2</v>
      </c>
      <c r="L1443" s="3">
        <v>803.15</v>
      </c>
      <c r="M1443" s="3">
        <f>Data[[#This Row],[Quantity]]*Data[[#This Row],[Unit_Price]]</f>
        <v>1606.3</v>
      </c>
      <c r="N1443" s="3">
        <v>11</v>
      </c>
      <c r="O1443" s="3">
        <f>Data[[#This Row],[Total_Price]]*(1-Data[[#This Row],[Discount]]/100)</f>
        <v>1429.607</v>
      </c>
      <c r="P1443" t="s">
        <v>72</v>
      </c>
      <c r="Q1443" t="s">
        <v>44</v>
      </c>
      <c r="R1443">
        <v>4</v>
      </c>
      <c r="S1443">
        <v>5</v>
      </c>
      <c r="T1443" s="2">
        <f>SUMIF(Q:Q,Data[[#This Row],[Order_Status]],O:O)</f>
        <v>1813400.6490999996</v>
      </c>
    </row>
    <row r="1444" spans="1:20" x14ac:dyDescent="0.3">
      <c r="A1444" s="3">
        <v>501443</v>
      </c>
      <c r="B1444" s="3">
        <v>11243</v>
      </c>
      <c r="C1444" s="1">
        <v>45759</v>
      </c>
      <c r="D1444" s="3">
        <v>28</v>
      </c>
      <c r="E1444" t="s">
        <v>26</v>
      </c>
      <c r="F1444" t="s">
        <v>73</v>
      </c>
      <c r="G1444" t="s">
        <v>229</v>
      </c>
      <c r="H1444" t="s">
        <v>35</v>
      </c>
      <c r="I1444" t="s">
        <v>112</v>
      </c>
      <c r="J1444" t="s">
        <v>121</v>
      </c>
      <c r="K1444">
        <v>5</v>
      </c>
      <c r="L1444" s="3">
        <v>8203.2199999999993</v>
      </c>
      <c r="M1444" s="3">
        <f>Data[[#This Row],[Quantity]]*Data[[#This Row],[Unit_Price]]</f>
        <v>41016.1</v>
      </c>
      <c r="N1444" s="3">
        <v>19</v>
      </c>
      <c r="O1444" s="3">
        <f>Data[[#This Row],[Total_Price]]*(1-Data[[#This Row],[Discount]]/100)</f>
        <v>33223.040999999997</v>
      </c>
      <c r="P1444" t="s">
        <v>33</v>
      </c>
      <c r="Q1444" t="s">
        <v>21</v>
      </c>
      <c r="R1444">
        <v>3</v>
      </c>
      <c r="S1444">
        <v>7</v>
      </c>
      <c r="T1444" s="2">
        <f>SUMIF(Q:Q,Data[[#This Row],[Order_Status]],O:O)</f>
        <v>40477276.296199858</v>
      </c>
    </row>
    <row r="1445" spans="1:20" x14ac:dyDescent="0.3">
      <c r="A1445" s="3">
        <v>501444</v>
      </c>
      <c r="B1445" s="3">
        <v>10355</v>
      </c>
      <c r="C1445" s="1">
        <v>45862</v>
      </c>
      <c r="D1445" s="3">
        <v>34</v>
      </c>
      <c r="E1445" t="s">
        <v>15</v>
      </c>
      <c r="F1445" t="s">
        <v>58</v>
      </c>
      <c r="G1445" t="s">
        <v>244</v>
      </c>
      <c r="H1445" t="s">
        <v>35</v>
      </c>
      <c r="I1445" t="s">
        <v>53</v>
      </c>
      <c r="J1445" t="s">
        <v>54</v>
      </c>
      <c r="K1445">
        <v>2</v>
      </c>
      <c r="L1445" s="3">
        <v>1006.94</v>
      </c>
      <c r="M1445" s="3">
        <f>Data[[#This Row],[Quantity]]*Data[[#This Row],[Unit_Price]]</f>
        <v>2013.88</v>
      </c>
      <c r="N1445" s="3">
        <v>4</v>
      </c>
      <c r="O1445" s="3">
        <f>Data[[#This Row],[Total_Price]]*(1-Data[[#This Row],[Discount]]/100)</f>
        <v>1933.3248000000001</v>
      </c>
      <c r="P1445" t="s">
        <v>41</v>
      </c>
      <c r="Q1445" t="s">
        <v>21</v>
      </c>
      <c r="R1445">
        <v>2</v>
      </c>
      <c r="S1445">
        <v>5</v>
      </c>
      <c r="T1445" s="2">
        <f>SUMIF(Q:Q,Data[[#This Row],[Order_Status]],O:O)</f>
        <v>40477276.296199858</v>
      </c>
    </row>
    <row r="1446" spans="1:20" x14ac:dyDescent="0.3">
      <c r="A1446" s="3">
        <v>501445</v>
      </c>
      <c r="B1446" s="3">
        <v>10108</v>
      </c>
      <c r="C1446" s="1">
        <v>46080</v>
      </c>
      <c r="D1446" s="3">
        <v>36</v>
      </c>
      <c r="E1446" t="s">
        <v>26</v>
      </c>
      <c r="F1446" t="s">
        <v>38</v>
      </c>
      <c r="G1446" t="s">
        <v>236</v>
      </c>
      <c r="H1446" t="s">
        <v>30</v>
      </c>
      <c r="I1446" t="s">
        <v>46</v>
      </c>
      <c r="J1446" t="s">
        <v>140</v>
      </c>
      <c r="K1446">
        <v>1</v>
      </c>
      <c r="L1446" s="3">
        <v>31515.98</v>
      </c>
      <c r="M1446" s="3">
        <f>Data[[#This Row],[Quantity]]*Data[[#This Row],[Unit_Price]]</f>
        <v>31515.98</v>
      </c>
      <c r="N1446" s="3">
        <v>25</v>
      </c>
      <c r="O1446" s="3">
        <f>Data[[#This Row],[Total_Price]]*(1-Data[[#This Row],[Discount]]/100)</f>
        <v>23636.985000000001</v>
      </c>
      <c r="P1446" t="s">
        <v>51</v>
      </c>
      <c r="Q1446" t="s">
        <v>21</v>
      </c>
      <c r="R1446">
        <v>3</v>
      </c>
      <c r="S1446">
        <v>3</v>
      </c>
      <c r="T1446" s="2">
        <f>SUMIF(Q:Q,Data[[#This Row],[Order_Status]],O:O)</f>
        <v>40477276.296199858</v>
      </c>
    </row>
    <row r="1447" spans="1:20" x14ac:dyDescent="0.3">
      <c r="A1447" s="3">
        <v>501446</v>
      </c>
      <c r="B1447" s="3">
        <v>11449</v>
      </c>
      <c r="C1447" s="1">
        <v>46225</v>
      </c>
      <c r="D1447" s="3">
        <v>48</v>
      </c>
      <c r="E1447" t="s">
        <v>26</v>
      </c>
      <c r="F1447" t="s">
        <v>73</v>
      </c>
      <c r="G1447" t="s">
        <v>229</v>
      </c>
      <c r="H1447" t="s">
        <v>23</v>
      </c>
      <c r="I1447" t="s">
        <v>70</v>
      </c>
      <c r="J1447" t="s">
        <v>106</v>
      </c>
      <c r="K1447">
        <v>1</v>
      </c>
      <c r="L1447" s="3">
        <v>2480.89</v>
      </c>
      <c r="M1447" s="3">
        <f>Data[[#This Row],[Quantity]]*Data[[#This Row],[Unit_Price]]</f>
        <v>2480.89</v>
      </c>
      <c r="N1447" s="3">
        <v>3</v>
      </c>
      <c r="O1447" s="3">
        <f>Data[[#This Row],[Total_Price]]*(1-Data[[#This Row],[Discount]]/100)</f>
        <v>2406.4632999999999</v>
      </c>
      <c r="P1447" t="s">
        <v>33</v>
      </c>
      <c r="Q1447" t="s">
        <v>21</v>
      </c>
      <c r="R1447">
        <v>4</v>
      </c>
      <c r="S1447">
        <v>5</v>
      </c>
      <c r="T1447" s="2">
        <f>SUMIF(Q:Q,Data[[#This Row],[Order_Status]],O:O)</f>
        <v>40477276.296199858</v>
      </c>
    </row>
    <row r="1448" spans="1:20" x14ac:dyDescent="0.3">
      <c r="A1448" s="3">
        <v>501447</v>
      </c>
      <c r="B1448" s="3">
        <v>11058</v>
      </c>
      <c r="C1448" s="1">
        <v>45740</v>
      </c>
      <c r="D1448" s="3">
        <v>47</v>
      </c>
      <c r="E1448" t="s">
        <v>26</v>
      </c>
      <c r="F1448" t="s">
        <v>34</v>
      </c>
      <c r="G1448" t="s">
        <v>243</v>
      </c>
      <c r="H1448" t="s">
        <v>30</v>
      </c>
      <c r="I1448" t="s">
        <v>46</v>
      </c>
      <c r="J1448" t="s">
        <v>126</v>
      </c>
      <c r="K1448">
        <v>2</v>
      </c>
      <c r="L1448" s="3">
        <v>24023.88</v>
      </c>
      <c r="M1448" s="3">
        <f>Data[[#This Row],[Quantity]]*Data[[#This Row],[Unit_Price]]</f>
        <v>48047.76</v>
      </c>
      <c r="N1448" s="3">
        <v>14</v>
      </c>
      <c r="O1448" s="3">
        <f>Data[[#This Row],[Total_Price]]*(1-Data[[#This Row],[Discount]]/100)</f>
        <v>41321.073600000003</v>
      </c>
      <c r="P1448" t="s">
        <v>33</v>
      </c>
      <c r="Q1448" t="s">
        <v>21</v>
      </c>
      <c r="R1448">
        <v>5</v>
      </c>
      <c r="S1448">
        <v>4</v>
      </c>
      <c r="T1448" s="2">
        <f>SUMIF(Q:Q,Data[[#This Row],[Order_Status]],O:O)</f>
        <v>40477276.296199858</v>
      </c>
    </row>
    <row r="1449" spans="1:20" x14ac:dyDescent="0.3">
      <c r="A1449" s="3">
        <v>501448</v>
      </c>
      <c r="B1449" s="3">
        <v>10871</v>
      </c>
      <c r="C1449" s="1">
        <v>45832</v>
      </c>
      <c r="D1449" s="3">
        <v>32</v>
      </c>
      <c r="E1449" t="s">
        <v>26</v>
      </c>
      <c r="F1449" t="s">
        <v>69</v>
      </c>
      <c r="G1449" t="s">
        <v>228</v>
      </c>
      <c r="H1449" t="s">
        <v>23</v>
      </c>
      <c r="I1449" t="s">
        <v>59</v>
      </c>
      <c r="J1449" t="s">
        <v>146</v>
      </c>
      <c r="K1449">
        <v>3</v>
      </c>
      <c r="L1449" s="3">
        <v>1678.57</v>
      </c>
      <c r="M1449" s="3">
        <f>Data[[#This Row],[Quantity]]*Data[[#This Row],[Unit_Price]]</f>
        <v>5035.71</v>
      </c>
      <c r="N1449" s="3">
        <v>23</v>
      </c>
      <c r="O1449" s="3">
        <f>Data[[#This Row],[Total_Price]]*(1-Data[[#This Row],[Discount]]/100)</f>
        <v>3877.4967000000001</v>
      </c>
      <c r="P1449" t="s">
        <v>33</v>
      </c>
      <c r="Q1449" t="s">
        <v>21</v>
      </c>
      <c r="R1449">
        <v>5</v>
      </c>
      <c r="S1449">
        <v>4</v>
      </c>
      <c r="T1449" s="2">
        <f>SUMIF(Q:Q,Data[[#This Row],[Order_Status]],O:O)</f>
        <v>40477276.296199858</v>
      </c>
    </row>
    <row r="1450" spans="1:20" x14ac:dyDescent="0.3">
      <c r="A1450" s="3">
        <v>501449</v>
      </c>
      <c r="B1450" s="3">
        <v>11012</v>
      </c>
      <c r="C1450" s="1">
        <v>45893</v>
      </c>
      <c r="D1450" s="3">
        <v>36</v>
      </c>
      <c r="E1450" t="s">
        <v>26</v>
      </c>
      <c r="F1450" t="s">
        <v>34</v>
      </c>
      <c r="G1450" t="s">
        <v>243</v>
      </c>
      <c r="H1450" t="s">
        <v>35</v>
      </c>
      <c r="I1450" t="s">
        <v>36</v>
      </c>
      <c r="J1450" t="s">
        <v>177</v>
      </c>
      <c r="K1450">
        <v>1</v>
      </c>
      <c r="L1450" s="3">
        <v>7379.7</v>
      </c>
      <c r="M1450" s="3">
        <f>Data[[#This Row],[Quantity]]*Data[[#This Row],[Unit_Price]]</f>
        <v>7379.7</v>
      </c>
      <c r="N1450" s="3">
        <v>26</v>
      </c>
      <c r="O1450" s="3">
        <f>Data[[#This Row],[Total_Price]]*(1-Data[[#This Row],[Discount]]/100)</f>
        <v>5460.9780000000001</v>
      </c>
      <c r="P1450" t="s">
        <v>33</v>
      </c>
      <c r="Q1450" t="s">
        <v>21</v>
      </c>
      <c r="R1450">
        <v>3</v>
      </c>
      <c r="S1450">
        <v>3</v>
      </c>
      <c r="T1450" s="2">
        <f>SUMIF(Q:Q,Data[[#This Row],[Order_Status]],O:O)</f>
        <v>40477276.296199858</v>
      </c>
    </row>
    <row r="1451" spans="1:20" x14ac:dyDescent="0.3">
      <c r="A1451" s="3">
        <v>501450</v>
      </c>
      <c r="B1451" s="3">
        <v>11423</v>
      </c>
      <c r="C1451" s="1">
        <v>46178</v>
      </c>
      <c r="D1451" s="3">
        <v>30</v>
      </c>
      <c r="E1451" t="s">
        <v>26</v>
      </c>
      <c r="F1451" t="s">
        <v>73</v>
      </c>
      <c r="G1451" t="s">
        <v>229</v>
      </c>
      <c r="H1451" t="s">
        <v>23</v>
      </c>
      <c r="I1451" t="s">
        <v>59</v>
      </c>
      <c r="J1451" t="s">
        <v>122</v>
      </c>
      <c r="K1451">
        <v>1</v>
      </c>
      <c r="L1451" s="3">
        <v>1819.44</v>
      </c>
      <c r="M1451" s="3">
        <f>Data[[#This Row],[Quantity]]*Data[[#This Row],[Unit_Price]]</f>
        <v>1819.44</v>
      </c>
      <c r="N1451" s="3">
        <v>15</v>
      </c>
      <c r="O1451" s="3">
        <f>Data[[#This Row],[Total_Price]]*(1-Data[[#This Row],[Discount]]/100)</f>
        <v>1546.5240000000001</v>
      </c>
      <c r="P1451" t="s">
        <v>81</v>
      </c>
      <c r="Q1451" t="s">
        <v>21</v>
      </c>
      <c r="R1451">
        <v>5</v>
      </c>
      <c r="S1451">
        <v>2</v>
      </c>
      <c r="T1451" s="2">
        <f>SUMIF(Q:Q,Data[[#This Row],[Order_Status]],O:O)</f>
        <v>40477276.296199858</v>
      </c>
    </row>
    <row r="1452" spans="1:20" x14ac:dyDescent="0.3">
      <c r="A1452" s="3">
        <v>501451</v>
      </c>
      <c r="B1452" s="3">
        <v>10020</v>
      </c>
      <c r="C1452" s="1">
        <v>46250</v>
      </c>
      <c r="D1452" s="3">
        <v>18</v>
      </c>
      <c r="E1452" t="s">
        <v>15</v>
      </c>
      <c r="F1452" t="s">
        <v>67</v>
      </c>
      <c r="G1452" t="s">
        <v>235</v>
      </c>
      <c r="H1452" t="s">
        <v>30</v>
      </c>
      <c r="I1452" t="s">
        <v>76</v>
      </c>
      <c r="J1452" t="s">
        <v>164</v>
      </c>
      <c r="K1452">
        <v>1</v>
      </c>
      <c r="L1452" s="3">
        <v>61865.22</v>
      </c>
      <c r="M1452" s="3">
        <f>Data[[#This Row],[Quantity]]*Data[[#This Row],[Unit_Price]]</f>
        <v>61865.22</v>
      </c>
      <c r="N1452" s="3">
        <v>9</v>
      </c>
      <c r="O1452" s="3">
        <f>Data[[#This Row],[Total_Price]]*(1-Data[[#This Row],[Discount]]/100)</f>
        <v>56297.350200000001</v>
      </c>
      <c r="P1452" t="s">
        <v>81</v>
      </c>
      <c r="Q1452" t="s">
        <v>21</v>
      </c>
      <c r="R1452">
        <v>5</v>
      </c>
      <c r="S1452">
        <v>2</v>
      </c>
      <c r="T1452" s="2">
        <f>SUMIF(Q:Q,Data[[#This Row],[Order_Status]],O:O)</f>
        <v>40477276.296199858</v>
      </c>
    </row>
    <row r="1453" spans="1:20" x14ac:dyDescent="0.3">
      <c r="A1453" s="3">
        <v>501452</v>
      </c>
      <c r="B1453" s="3">
        <v>10848</v>
      </c>
      <c r="C1453" s="1">
        <v>46097</v>
      </c>
      <c r="D1453" s="3">
        <v>61</v>
      </c>
      <c r="E1453" t="s">
        <v>26</v>
      </c>
      <c r="F1453" t="s">
        <v>38</v>
      </c>
      <c r="G1453" t="s">
        <v>236</v>
      </c>
      <c r="H1453" t="s">
        <v>23</v>
      </c>
      <c r="I1453" t="s">
        <v>28</v>
      </c>
      <c r="J1453" t="s">
        <v>43</v>
      </c>
      <c r="K1453">
        <v>1</v>
      </c>
      <c r="L1453" s="3">
        <v>5030.97</v>
      </c>
      <c r="M1453" s="3">
        <f>Data[[#This Row],[Quantity]]*Data[[#This Row],[Unit_Price]]</f>
        <v>5030.97</v>
      </c>
      <c r="N1453" s="3">
        <v>16</v>
      </c>
      <c r="O1453" s="3">
        <f>Data[[#This Row],[Total_Price]]*(1-Data[[#This Row],[Discount]]/100)</f>
        <v>4226.0147999999999</v>
      </c>
      <c r="P1453" t="s">
        <v>33</v>
      </c>
      <c r="Q1453" t="s">
        <v>44</v>
      </c>
      <c r="R1453">
        <v>2</v>
      </c>
      <c r="S1453">
        <v>7</v>
      </c>
      <c r="T1453" s="2">
        <f>SUMIF(Q:Q,Data[[#This Row],[Order_Status]],O:O)</f>
        <v>1813400.6490999996</v>
      </c>
    </row>
    <row r="1454" spans="1:20" x14ac:dyDescent="0.3">
      <c r="A1454" s="3">
        <v>501453</v>
      </c>
      <c r="B1454" s="3">
        <v>10060</v>
      </c>
      <c r="C1454" s="1">
        <v>46202</v>
      </c>
      <c r="D1454" s="3">
        <v>45</v>
      </c>
      <c r="E1454" t="s">
        <v>26</v>
      </c>
      <c r="F1454" t="s">
        <v>22</v>
      </c>
      <c r="G1454" t="s">
        <v>238</v>
      </c>
      <c r="H1454" t="s">
        <v>17</v>
      </c>
      <c r="I1454" t="s">
        <v>62</v>
      </c>
      <c r="J1454" t="s">
        <v>63</v>
      </c>
      <c r="K1454">
        <v>3</v>
      </c>
      <c r="L1454" s="3">
        <v>206.32</v>
      </c>
      <c r="M1454" s="3">
        <f>Data[[#This Row],[Quantity]]*Data[[#This Row],[Unit_Price]]</f>
        <v>618.96</v>
      </c>
      <c r="N1454" s="3">
        <v>26</v>
      </c>
      <c r="O1454" s="3">
        <f>Data[[#This Row],[Total_Price]]*(1-Data[[#This Row],[Discount]]/100)</f>
        <v>458.03040000000004</v>
      </c>
      <c r="P1454" t="s">
        <v>33</v>
      </c>
      <c r="Q1454" t="s">
        <v>44</v>
      </c>
      <c r="R1454">
        <v>4</v>
      </c>
      <c r="S1454">
        <v>6</v>
      </c>
      <c r="T1454" s="2">
        <f>SUMIF(Q:Q,Data[[#This Row],[Order_Status]],O:O)</f>
        <v>1813400.6490999996</v>
      </c>
    </row>
    <row r="1455" spans="1:20" x14ac:dyDescent="0.3">
      <c r="A1455" s="3">
        <v>501454</v>
      </c>
      <c r="B1455" s="3">
        <v>11071</v>
      </c>
      <c r="C1455" s="1">
        <v>45684</v>
      </c>
      <c r="D1455" s="3">
        <v>33</v>
      </c>
      <c r="E1455" t="s">
        <v>26</v>
      </c>
      <c r="F1455" t="s">
        <v>110</v>
      </c>
      <c r="G1455" t="s">
        <v>229</v>
      </c>
      <c r="H1455" t="s">
        <v>85</v>
      </c>
      <c r="I1455" t="s">
        <v>166</v>
      </c>
      <c r="J1455" t="s">
        <v>189</v>
      </c>
      <c r="K1455">
        <v>1</v>
      </c>
      <c r="L1455" s="3">
        <v>474.05</v>
      </c>
      <c r="M1455" s="3">
        <f>Data[[#This Row],[Quantity]]*Data[[#This Row],[Unit_Price]]</f>
        <v>474.05</v>
      </c>
      <c r="N1455" s="3">
        <v>27</v>
      </c>
      <c r="O1455" s="3">
        <f>Data[[#This Row],[Total_Price]]*(1-Data[[#This Row],[Discount]]/100)</f>
        <v>346.05650000000003</v>
      </c>
      <c r="P1455" t="s">
        <v>33</v>
      </c>
      <c r="Q1455" t="s">
        <v>21</v>
      </c>
      <c r="R1455">
        <v>4</v>
      </c>
      <c r="S1455">
        <v>3</v>
      </c>
      <c r="T1455" s="2">
        <f>SUMIF(Q:Q,Data[[#This Row],[Order_Status]],O:O)</f>
        <v>40477276.296199858</v>
      </c>
    </row>
    <row r="1456" spans="1:20" x14ac:dyDescent="0.3">
      <c r="A1456" s="3">
        <v>501455</v>
      </c>
      <c r="B1456" s="3">
        <v>11442</v>
      </c>
      <c r="C1456" s="1">
        <v>45984</v>
      </c>
      <c r="D1456" s="3">
        <v>47</v>
      </c>
      <c r="E1456" t="s">
        <v>26</v>
      </c>
      <c r="F1456" t="s">
        <v>38</v>
      </c>
      <c r="G1456" t="s">
        <v>236</v>
      </c>
      <c r="H1456" t="s">
        <v>48</v>
      </c>
      <c r="I1456" t="s">
        <v>124</v>
      </c>
      <c r="J1456" t="s">
        <v>187</v>
      </c>
      <c r="K1456">
        <v>1</v>
      </c>
      <c r="L1456" s="3">
        <v>502.08</v>
      </c>
      <c r="M1456" s="3">
        <f>Data[[#This Row],[Quantity]]*Data[[#This Row],[Unit_Price]]</f>
        <v>502.08</v>
      </c>
      <c r="N1456" s="3">
        <v>8</v>
      </c>
      <c r="O1456" s="3">
        <f>Data[[#This Row],[Total_Price]]*(1-Data[[#This Row],[Discount]]/100)</f>
        <v>461.91360000000003</v>
      </c>
      <c r="P1456" t="s">
        <v>41</v>
      </c>
      <c r="Q1456" t="s">
        <v>21</v>
      </c>
      <c r="R1456">
        <v>4</v>
      </c>
      <c r="S1456">
        <v>5</v>
      </c>
      <c r="T1456" s="2">
        <f>SUMIF(Q:Q,Data[[#This Row],[Order_Status]],O:O)</f>
        <v>40477276.296199858</v>
      </c>
    </row>
    <row r="1457" spans="1:20" x14ac:dyDescent="0.3">
      <c r="A1457" s="3">
        <v>501456</v>
      </c>
      <c r="B1457" s="3">
        <v>10763</v>
      </c>
      <c r="C1457" s="1">
        <v>46226</v>
      </c>
      <c r="D1457" s="3">
        <v>62</v>
      </c>
      <c r="E1457" t="s">
        <v>26</v>
      </c>
      <c r="F1457" t="s">
        <v>67</v>
      </c>
      <c r="G1457" t="s">
        <v>235</v>
      </c>
      <c r="H1457" t="s">
        <v>23</v>
      </c>
      <c r="I1457" t="s">
        <v>24</v>
      </c>
      <c r="J1457" t="s">
        <v>25</v>
      </c>
      <c r="K1457">
        <v>1</v>
      </c>
      <c r="L1457" s="3">
        <v>1816.39</v>
      </c>
      <c r="M1457" s="3">
        <f>Data[[#This Row],[Quantity]]*Data[[#This Row],[Unit_Price]]</f>
        <v>1816.39</v>
      </c>
      <c r="N1457" s="3">
        <v>26</v>
      </c>
      <c r="O1457" s="3">
        <f>Data[[#This Row],[Total_Price]]*(1-Data[[#This Row],[Discount]]/100)</f>
        <v>1344.1286</v>
      </c>
      <c r="P1457" t="s">
        <v>33</v>
      </c>
      <c r="Q1457" t="s">
        <v>21</v>
      </c>
      <c r="R1457">
        <v>4</v>
      </c>
      <c r="S1457">
        <v>5</v>
      </c>
      <c r="T1457" s="2">
        <f>SUMIF(Q:Q,Data[[#This Row],[Order_Status]],O:O)</f>
        <v>40477276.296199858</v>
      </c>
    </row>
    <row r="1458" spans="1:20" x14ac:dyDescent="0.3">
      <c r="A1458" s="3">
        <v>501457</v>
      </c>
      <c r="B1458" s="3">
        <v>10494</v>
      </c>
      <c r="C1458" s="1">
        <v>45901</v>
      </c>
      <c r="D1458" s="3">
        <v>25</v>
      </c>
      <c r="E1458" t="s">
        <v>26</v>
      </c>
      <c r="F1458" t="s">
        <v>107</v>
      </c>
      <c r="G1458" t="s">
        <v>231</v>
      </c>
      <c r="H1458" t="s">
        <v>23</v>
      </c>
      <c r="I1458" t="s">
        <v>59</v>
      </c>
      <c r="J1458" t="s">
        <v>146</v>
      </c>
      <c r="K1458">
        <v>4</v>
      </c>
      <c r="L1458" s="3">
        <v>1546.11</v>
      </c>
      <c r="M1458" s="3">
        <f>Data[[#This Row],[Quantity]]*Data[[#This Row],[Unit_Price]]</f>
        <v>6184.44</v>
      </c>
      <c r="N1458" s="3">
        <v>2</v>
      </c>
      <c r="O1458" s="3">
        <f>Data[[#This Row],[Total_Price]]*(1-Data[[#This Row],[Discount]]/100)</f>
        <v>6060.7511999999997</v>
      </c>
      <c r="P1458" t="s">
        <v>20</v>
      </c>
      <c r="Q1458" t="s">
        <v>21</v>
      </c>
      <c r="R1458">
        <v>3</v>
      </c>
      <c r="S1458">
        <v>3</v>
      </c>
      <c r="T1458" s="2">
        <f>SUMIF(Q:Q,Data[[#This Row],[Order_Status]],O:O)</f>
        <v>40477276.296199858</v>
      </c>
    </row>
    <row r="1459" spans="1:20" x14ac:dyDescent="0.3">
      <c r="A1459" s="3">
        <v>501458</v>
      </c>
      <c r="B1459" s="3">
        <v>10329</v>
      </c>
      <c r="C1459" s="1">
        <v>45897</v>
      </c>
      <c r="D1459" s="3">
        <v>41</v>
      </c>
      <c r="E1459" t="s">
        <v>15</v>
      </c>
      <c r="F1459" t="s">
        <v>107</v>
      </c>
      <c r="G1459" t="s">
        <v>231</v>
      </c>
      <c r="H1459" t="s">
        <v>17</v>
      </c>
      <c r="I1459" t="s">
        <v>18</v>
      </c>
      <c r="J1459" t="s">
        <v>179</v>
      </c>
      <c r="K1459">
        <v>4</v>
      </c>
      <c r="L1459" s="3">
        <v>51.13</v>
      </c>
      <c r="M1459" s="3">
        <f>Data[[#This Row],[Quantity]]*Data[[#This Row],[Unit_Price]]</f>
        <v>204.52</v>
      </c>
      <c r="N1459" s="3">
        <v>18</v>
      </c>
      <c r="O1459" s="3">
        <f>Data[[#This Row],[Total_Price]]*(1-Data[[#This Row],[Discount]]/100)</f>
        <v>167.70640000000003</v>
      </c>
      <c r="P1459" t="s">
        <v>20</v>
      </c>
      <c r="Q1459" t="s">
        <v>21</v>
      </c>
      <c r="R1459">
        <v>5</v>
      </c>
      <c r="S1459">
        <v>3</v>
      </c>
      <c r="T1459" s="2">
        <f>SUMIF(Q:Q,Data[[#This Row],[Order_Status]],O:O)</f>
        <v>40477276.296199858</v>
      </c>
    </row>
    <row r="1460" spans="1:20" x14ac:dyDescent="0.3">
      <c r="A1460" s="3">
        <v>501459</v>
      </c>
      <c r="B1460" s="3">
        <v>10365</v>
      </c>
      <c r="C1460" s="1">
        <v>45729</v>
      </c>
      <c r="D1460" s="3">
        <v>42</v>
      </c>
      <c r="E1460" t="s">
        <v>15</v>
      </c>
      <c r="F1460" t="s">
        <v>34</v>
      </c>
      <c r="G1460" t="s">
        <v>243</v>
      </c>
      <c r="H1460" t="s">
        <v>17</v>
      </c>
      <c r="I1460" t="s">
        <v>18</v>
      </c>
      <c r="J1460" t="s">
        <v>19</v>
      </c>
      <c r="K1460">
        <v>1</v>
      </c>
      <c r="L1460" s="3">
        <v>189.76</v>
      </c>
      <c r="M1460" s="3">
        <f>Data[[#This Row],[Quantity]]*Data[[#This Row],[Unit_Price]]</f>
        <v>189.76</v>
      </c>
      <c r="N1460" s="3">
        <v>8</v>
      </c>
      <c r="O1460" s="3">
        <f>Data[[#This Row],[Total_Price]]*(1-Data[[#This Row],[Discount]]/100)</f>
        <v>174.57919999999999</v>
      </c>
      <c r="P1460" t="s">
        <v>20</v>
      </c>
      <c r="Q1460" t="s">
        <v>21</v>
      </c>
      <c r="R1460">
        <v>5</v>
      </c>
      <c r="S1460">
        <v>2</v>
      </c>
      <c r="T1460" s="2">
        <f>SUMIF(Q:Q,Data[[#This Row],[Order_Status]],O:O)</f>
        <v>40477276.296199858</v>
      </c>
    </row>
    <row r="1461" spans="1:20" x14ac:dyDescent="0.3">
      <c r="A1461" s="3">
        <v>501460</v>
      </c>
      <c r="B1461" s="3">
        <v>10324</v>
      </c>
      <c r="C1461" s="1">
        <v>45896</v>
      </c>
      <c r="D1461" s="3">
        <v>57</v>
      </c>
      <c r="E1461" t="s">
        <v>26</v>
      </c>
      <c r="F1461" t="s">
        <v>45</v>
      </c>
      <c r="G1461" t="s">
        <v>243</v>
      </c>
      <c r="H1461" t="s">
        <v>30</v>
      </c>
      <c r="I1461" t="s">
        <v>31</v>
      </c>
      <c r="J1461" t="s">
        <v>117</v>
      </c>
      <c r="K1461">
        <v>1</v>
      </c>
      <c r="L1461" s="3">
        <v>72232.36</v>
      </c>
      <c r="M1461" s="3">
        <f>Data[[#This Row],[Quantity]]*Data[[#This Row],[Unit_Price]]</f>
        <v>72232.36</v>
      </c>
      <c r="N1461" s="3">
        <v>12</v>
      </c>
      <c r="O1461" s="3">
        <f>Data[[#This Row],[Total_Price]]*(1-Data[[#This Row],[Discount]]/100)</f>
        <v>63564.476800000004</v>
      </c>
      <c r="P1461" t="s">
        <v>72</v>
      </c>
      <c r="Q1461" t="s">
        <v>66</v>
      </c>
      <c r="R1461">
        <v>2</v>
      </c>
      <c r="S1461">
        <v>0</v>
      </c>
      <c r="T1461" s="2">
        <f>SUMIF(Q:Q,Data[[#This Row],[Order_Status]],O:O)</f>
        <v>3077928.2320000008</v>
      </c>
    </row>
    <row r="1462" spans="1:20" x14ac:dyDescent="0.3">
      <c r="A1462" s="3">
        <v>501461</v>
      </c>
      <c r="B1462" s="3">
        <v>10162</v>
      </c>
      <c r="C1462" s="1">
        <v>46160</v>
      </c>
      <c r="D1462" s="3">
        <v>43</v>
      </c>
      <c r="E1462" t="s">
        <v>15</v>
      </c>
      <c r="F1462" t="s">
        <v>78</v>
      </c>
      <c r="G1462" t="s">
        <v>242</v>
      </c>
      <c r="H1462" t="s">
        <v>23</v>
      </c>
      <c r="I1462" t="s">
        <v>28</v>
      </c>
      <c r="J1462" t="s">
        <v>195</v>
      </c>
      <c r="K1462">
        <v>2</v>
      </c>
      <c r="L1462" s="3">
        <v>6164.89</v>
      </c>
      <c r="M1462" s="3">
        <f>Data[[#This Row],[Quantity]]*Data[[#This Row],[Unit_Price]]</f>
        <v>12329.78</v>
      </c>
      <c r="N1462" s="3">
        <v>14</v>
      </c>
      <c r="O1462" s="3">
        <f>Data[[#This Row],[Total_Price]]*(1-Data[[#This Row],[Discount]]/100)</f>
        <v>10603.6108</v>
      </c>
      <c r="P1462" t="s">
        <v>33</v>
      </c>
      <c r="Q1462" t="s">
        <v>44</v>
      </c>
      <c r="R1462">
        <v>4</v>
      </c>
      <c r="S1462">
        <v>1</v>
      </c>
      <c r="T1462" s="2">
        <f>SUMIF(Q:Q,Data[[#This Row],[Order_Status]],O:O)</f>
        <v>1813400.6490999996</v>
      </c>
    </row>
    <row r="1463" spans="1:20" x14ac:dyDescent="0.3">
      <c r="A1463" s="3">
        <v>501462</v>
      </c>
      <c r="B1463" s="3">
        <v>11262</v>
      </c>
      <c r="C1463" s="1">
        <v>45950</v>
      </c>
      <c r="D1463" s="3">
        <v>35</v>
      </c>
      <c r="E1463" t="s">
        <v>26</v>
      </c>
      <c r="F1463" t="s">
        <v>161</v>
      </c>
      <c r="G1463" t="s">
        <v>242</v>
      </c>
      <c r="H1463" t="s">
        <v>30</v>
      </c>
      <c r="I1463" t="s">
        <v>39</v>
      </c>
      <c r="J1463" t="s">
        <v>96</v>
      </c>
      <c r="K1463">
        <v>1</v>
      </c>
      <c r="L1463" s="3">
        <v>5659.07</v>
      </c>
      <c r="M1463" s="3">
        <f>Data[[#This Row],[Quantity]]*Data[[#This Row],[Unit_Price]]</f>
        <v>5659.07</v>
      </c>
      <c r="N1463" s="3">
        <v>24</v>
      </c>
      <c r="O1463" s="3">
        <f>Data[[#This Row],[Total_Price]]*(1-Data[[#This Row],[Discount]]/100)</f>
        <v>4300.8931999999995</v>
      </c>
      <c r="P1463" t="s">
        <v>51</v>
      </c>
      <c r="Q1463" t="s">
        <v>21</v>
      </c>
      <c r="R1463">
        <v>5</v>
      </c>
      <c r="S1463">
        <v>5</v>
      </c>
      <c r="T1463" s="2">
        <f>SUMIF(Q:Q,Data[[#This Row],[Order_Status]],O:O)</f>
        <v>40477276.296199858</v>
      </c>
    </row>
    <row r="1464" spans="1:20" x14ac:dyDescent="0.3">
      <c r="A1464" s="3">
        <v>501463</v>
      </c>
      <c r="B1464" s="3">
        <v>10113</v>
      </c>
      <c r="C1464" s="1">
        <v>45823</v>
      </c>
      <c r="D1464" s="3">
        <v>35</v>
      </c>
      <c r="E1464" t="s">
        <v>26</v>
      </c>
      <c r="F1464" t="s">
        <v>73</v>
      </c>
      <c r="G1464" t="s">
        <v>229</v>
      </c>
      <c r="H1464" t="s">
        <v>35</v>
      </c>
      <c r="I1464" t="s">
        <v>64</v>
      </c>
      <c r="J1464" t="s">
        <v>127</v>
      </c>
      <c r="K1464">
        <v>1</v>
      </c>
      <c r="L1464" s="3">
        <v>726.85</v>
      </c>
      <c r="M1464" s="3">
        <f>Data[[#This Row],[Quantity]]*Data[[#This Row],[Unit_Price]]</f>
        <v>726.85</v>
      </c>
      <c r="N1464" s="3">
        <v>25</v>
      </c>
      <c r="O1464" s="3">
        <f>Data[[#This Row],[Total_Price]]*(1-Data[[#This Row],[Discount]]/100)</f>
        <v>545.13750000000005</v>
      </c>
      <c r="P1464" t="s">
        <v>33</v>
      </c>
      <c r="Q1464" t="s">
        <v>44</v>
      </c>
      <c r="R1464">
        <v>3</v>
      </c>
      <c r="S1464">
        <v>2</v>
      </c>
      <c r="T1464" s="2">
        <f>SUMIF(Q:Q,Data[[#This Row],[Order_Status]],O:O)</f>
        <v>1813400.6490999996</v>
      </c>
    </row>
    <row r="1465" spans="1:20" x14ac:dyDescent="0.3">
      <c r="A1465" s="3">
        <v>501464</v>
      </c>
      <c r="B1465" s="3">
        <v>10306</v>
      </c>
      <c r="C1465" s="1">
        <v>45866</v>
      </c>
      <c r="D1465" s="3">
        <v>35</v>
      </c>
      <c r="E1465" t="s">
        <v>26</v>
      </c>
      <c r="F1465" t="s">
        <v>69</v>
      </c>
      <c r="G1465" t="s">
        <v>228</v>
      </c>
      <c r="H1465" t="s">
        <v>35</v>
      </c>
      <c r="I1465" t="s">
        <v>53</v>
      </c>
      <c r="J1465" t="s">
        <v>114</v>
      </c>
      <c r="K1465">
        <v>3</v>
      </c>
      <c r="L1465" s="3">
        <v>942.46</v>
      </c>
      <c r="M1465" s="3">
        <f>Data[[#This Row],[Quantity]]*Data[[#This Row],[Unit_Price]]</f>
        <v>2827.38</v>
      </c>
      <c r="N1465" s="3">
        <v>26</v>
      </c>
      <c r="O1465" s="3">
        <f>Data[[#This Row],[Total_Price]]*(1-Data[[#This Row],[Discount]]/100)</f>
        <v>2092.2611999999999</v>
      </c>
      <c r="P1465" t="s">
        <v>41</v>
      </c>
      <c r="Q1465" t="s">
        <v>21</v>
      </c>
      <c r="R1465">
        <v>3</v>
      </c>
      <c r="S1465">
        <v>1</v>
      </c>
      <c r="T1465" s="2">
        <f>SUMIF(Q:Q,Data[[#This Row],[Order_Status]],O:O)</f>
        <v>40477276.296199858</v>
      </c>
    </row>
    <row r="1466" spans="1:20" x14ac:dyDescent="0.3">
      <c r="A1466" s="3">
        <v>501465</v>
      </c>
      <c r="B1466" s="3">
        <v>10194</v>
      </c>
      <c r="C1466" s="1">
        <v>45684</v>
      </c>
      <c r="D1466" s="3">
        <v>20</v>
      </c>
      <c r="E1466" t="s">
        <v>15</v>
      </c>
      <c r="F1466" t="s">
        <v>45</v>
      </c>
      <c r="G1466" t="s">
        <v>243</v>
      </c>
      <c r="H1466" t="s">
        <v>35</v>
      </c>
      <c r="I1466" t="s">
        <v>36</v>
      </c>
      <c r="J1466" t="s">
        <v>116</v>
      </c>
      <c r="K1466">
        <v>1</v>
      </c>
      <c r="L1466" s="3">
        <v>4998.99</v>
      </c>
      <c r="M1466" s="3">
        <f>Data[[#This Row],[Quantity]]*Data[[#This Row],[Unit_Price]]</f>
        <v>4998.99</v>
      </c>
      <c r="N1466" s="3">
        <v>24</v>
      </c>
      <c r="O1466" s="3">
        <f>Data[[#This Row],[Total_Price]]*(1-Data[[#This Row],[Discount]]/100)</f>
        <v>3799.2323999999999</v>
      </c>
      <c r="P1466" t="s">
        <v>51</v>
      </c>
      <c r="Q1466" t="s">
        <v>21</v>
      </c>
      <c r="R1466">
        <v>4</v>
      </c>
      <c r="S1466">
        <v>2</v>
      </c>
      <c r="T1466" s="2">
        <f>SUMIF(Q:Q,Data[[#This Row],[Order_Status]],O:O)</f>
        <v>40477276.296199858</v>
      </c>
    </row>
    <row r="1467" spans="1:20" x14ac:dyDescent="0.3">
      <c r="A1467" s="3">
        <v>501466</v>
      </c>
      <c r="B1467" s="3">
        <v>10010</v>
      </c>
      <c r="C1467" s="1">
        <v>46173</v>
      </c>
      <c r="D1467" s="3">
        <v>40</v>
      </c>
      <c r="E1467" t="s">
        <v>26</v>
      </c>
      <c r="F1467" t="s">
        <v>73</v>
      </c>
      <c r="G1467" t="s">
        <v>229</v>
      </c>
      <c r="H1467" t="s">
        <v>35</v>
      </c>
      <c r="I1467" t="s">
        <v>36</v>
      </c>
      <c r="J1467" t="s">
        <v>37</v>
      </c>
      <c r="K1467">
        <v>1</v>
      </c>
      <c r="L1467" s="3">
        <v>3108.19</v>
      </c>
      <c r="M1467" s="3">
        <f>Data[[#This Row],[Quantity]]*Data[[#This Row],[Unit_Price]]</f>
        <v>3108.19</v>
      </c>
      <c r="N1467" s="3">
        <v>7</v>
      </c>
      <c r="O1467" s="3">
        <f>Data[[#This Row],[Total_Price]]*(1-Data[[#This Row],[Discount]]/100)</f>
        <v>2890.6167</v>
      </c>
      <c r="P1467" t="s">
        <v>33</v>
      </c>
      <c r="Q1467" t="s">
        <v>66</v>
      </c>
      <c r="R1467">
        <v>5</v>
      </c>
      <c r="S1467">
        <v>0</v>
      </c>
      <c r="T1467" s="2">
        <f>SUMIF(Q:Q,Data[[#This Row],[Order_Status]],O:O)</f>
        <v>3077928.2320000008</v>
      </c>
    </row>
    <row r="1468" spans="1:20" x14ac:dyDescent="0.3">
      <c r="A1468" s="3">
        <v>501467</v>
      </c>
      <c r="B1468" s="3">
        <v>10009</v>
      </c>
      <c r="C1468" s="1">
        <v>46189</v>
      </c>
      <c r="D1468" s="3">
        <v>29</v>
      </c>
      <c r="E1468" t="s">
        <v>26</v>
      </c>
      <c r="F1468" t="s">
        <v>67</v>
      </c>
      <c r="G1468" t="s">
        <v>235</v>
      </c>
      <c r="H1468" t="s">
        <v>85</v>
      </c>
      <c r="I1468" t="s">
        <v>166</v>
      </c>
      <c r="J1468" t="s">
        <v>196</v>
      </c>
      <c r="K1468">
        <v>1</v>
      </c>
      <c r="L1468" s="3">
        <v>419.33</v>
      </c>
      <c r="M1468" s="3">
        <f>Data[[#This Row],[Quantity]]*Data[[#This Row],[Unit_Price]]</f>
        <v>419.33</v>
      </c>
      <c r="N1468" s="3">
        <v>28</v>
      </c>
      <c r="O1468" s="3">
        <f>Data[[#This Row],[Total_Price]]*(1-Data[[#This Row],[Discount]]/100)</f>
        <v>301.91759999999999</v>
      </c>
      <c r="P1468" t="s">
        <v>33</v>
      </c>
      <c r="Q1468" t="s">
        <v>21</v>
      </c>
      <c r="R1468">
        <v>1</v>
      </c>
      <c r="S1468">
        <v>3</v>
      </c>
      <c r="T1468" s="2">
        <f>SUMIF(Q:Q,Data[[#This Row],[Order_Status]],O:O)</f>
        <v>40477276.296199858</v>
      </c>
    </row>
    <row r="1469" spans="1:20" x14ac:dyDescent="0.3">
      <c r="A1469" s="3">
        <v>501468</v>
      </c>
      <c r="B1469" s="3">
        <v>10054</v>
      </c>
      <c r="C1469" s="1">
        <v>46237</v>
      </c>
      <c r="D1469" s="3">
        <v>41</v>
      </c>
      <c r="E1469" t="s">
        <v>15</v>
      </c>
      <c r="F1469" t="s">
        <v>73</v>
      </c>
      <c r="G1469" t="s">
        <v>229</v>
      </c>
      <c r="H1469" t="s">
        <v>48</v>
      </c>
      <c r="I1469" t="s">
        <v>98</v>
      </c>
      <c r="J1469" t="s">
        <v>172</v>
      </c>
      <c r="K1469">
        <v>4</v>
      </c>
      <c r="L1469" s="3">
        <v>316.77</v>
      </c>
      <c r="M1469" s="3">
        <f>Data[[#This Row],[Quantity]]*Data[[#This Row],[Unit_Price]]</f>
        <v>1267.08</v>
      </c>
      <c r="N1469" s="3">
        <v>21</v>
      </c>
      <c r="O1469" s="3">
        <f>Data[[#This Row],[Total_Price]]*(1-Data[[#This Row],[Discount]]/100)</f>
        <v>1000.9932</v>
      </c>
      <c r="P1469" t="s">
        <v>33</v>
      </c>
      <c r="Q1469" t="s">
        <v>21</v>
      </c>
      <c r="R1469">
        <v>5</v>
      </c>
      <c r="S1469">
        <v>3</v>
      </c>
      <c r="T1469" s="2">
        <f>SUMIF(Q:Q,Data[[#This Row],[Order_Status]],O:O)</f>
        <v>40477276.296199858</v>
      </c>
    </row>
    <row r="1470" spans="1:20" x14ac:dyDescent="0.3">
      <c r="A1470" s="3">
        <v>501469</v>
      </c>
      <c r="B1470" s="3">
        <v>10389</v>
      </c>
      <c r="C1470" s="1">
        <v>46131</v>
      </c>
      <c r="D1470" s="3">
        <v>44</v>
      </c>
      <c r="E1470" t="s">
        <v>26</v>
      </c>
      <c r="F1470" t="s">
        <v>93</v>
      </c>
      <c r="G1470" t="s">
        <v>232</v>
      </c>
      <c r="H1470" t="s">
        <v>30</v>
      </c>
      <c r="I1470" t="s">
        <v>39</v>
      </c>
      <c r="J1470" t="s">
        <v>109</v>
      </c>
      <c r="K1470">
        <v>1</v>
      </c>
      <c r="L1470" s="3">
        <v>1501.5</v>
      </c>
      <c r="M1470" s="3">
        <f>Data[[#This Row],[Quantity]]*Data[[#This Row],[Unit_Price]]</f>
        <v>1501.5</v>
      </c>
      <c r="N1470" s="3">
        <v>8</v>
      </c>
      <c r="O1470" s="3">
        <f>Data[[#This Row],[Total_Price]]*(1-Data[[#This Row],[Discount]]/100)</f>
        <v>1381.38</v>
      </c>
      <c r="P1470" t="s">
        <v>33</v>
      </c>
      <c r="Q1470" t="s">
        <v>21</v>
      </c>
      <c r="R1470">
        <v>5</v>
      </c>
      <c r="S1470">
        <v>3</v>
      </c>
      <c r="T1470" s="2">
        <f>SUMIF(Q:Q,Data[[#This Row],[Order_Status]],O:O)</f>
        <v>40477276.296199858</v>
      </c>
    </row>
    <row r="1471" spans="1:20" x14ac:dyDescent="0.3">
      <c r="A1471" s="3">
        <v>501470</v>
      </c>
      <c r="B1471" s="3">
        <v>11339</v>
      </c>
      <c r="C1471" s="1">
        <v>45877</v>
      </c>
      <c r="D1471" s="3">
        <v>30</v>
      </c>
      <c r="E1471" t="s">
        <v>15</v>
      </c>
      <c r="F1471" t="s">
        <v>88</v>
      </c>
      <c r="G1471" t="s">
        <v>241</v>
      </c>
      <c r="H1471" t="s">
        <v>23</v>
      </c>
      <c r="I1471" t="s">
        <v>59</v>
      </c>
      <c r="J1471" t="s">
        <v>146</v>
      </c>
      <c r="K1471">
        <v>2</v>
      </c>
      <c r="L1471" s="3">
        <v>1658.07</v>
      </c>
      <c r="M1471" s="3">
        <f>Data[[#This Row],[Quantity]]*Data[[#This Row],[Unit_Price]]</f>
        <v>3316.14</v>
      </c>
      <c r="N1471" s="3">
        <v>3</v>
      </c>
      <c r="O1471" s="3">
        <f>Data[[#This Row],[Total_Price]]*(1-Data[[#This Row],[Discount]]/100)</f>
        <v>3216.6558</v>
      </c>
      <c r="P1471" t="s">
        <v>33</v>
      </c>
      <c r="Q1471" t="s">
        <v>21</v>
      </c>
      <c r="R1471">
        <v>5</v>
      </c>
      <c r="S1471">
        <v>4</v>
      </c>
      <c r="T1471" s="2">
        <f>SUMIF(Q:Q,Data[[#This Row],[Order_Status]],O:O)</f>
        <v>40477276.296199858</v>
      </c>
    </row>
    <row r="1472" spans="1:20" x14ac:dyDescent="0.3">
      <c r="A1472" s="3">
        <v>501471</v>
      </c>
      <c r="B1472" s="3">
        <v>11229</v>
      </c>
      <c r="C1472" s="1">
        <v>46005</v>
      </c>
      <c r="D1472" s="3">
        <v>45</v>
      </c>
      <c r="E1472" t="s">
        <v>26</v>
      </c>
      <c r="F1472" t="s">
        <v>67</v>
      </c>
      <c r="G1472" t="s">
        <v>235</v>
      </c>
      <c r="H1472" t="s">
        <v>30</v>
      </c>
      <c r="I1472" t="s">
        <v>76</v>
      </c>
      <c r="J1472" t="s">
        <v>144</v>
      </c>
      <c r="K1472">
        <v>2</v>
      </c>
      <c r="L1472" s="3">
        <v>61752.93</v>
      </c>
      <c r="M1472" s="3">
        <f>Data[[#This Row],[Quantity]]*Data[[#This Row],[Unit_Price]]</f>
        <v>123505.86</v>
      </c>
      <c r="N1472" s="3">
        <v>24</v>
      </c>
      <c r="O1472" s="3">
        <f>Data[[#This Row],[Total_Price]]*(1-Data[[#This Row],[Discount]]/100)</f>
        <v>93864.453600000008</v>
      </c>
      <c r="P1472" t="s">
        <v>20</v>
      </c>
      <c r="Q1472" t="s">
        <v>21</v>
      </c>
      <c r="R1472">
        <v>5</v>
      </c>
      <c r="S1472">
        <v>3</v>
      </c>
      <c r="T1472" s="2">
        <f>SUMIF(Q:Q,Data[[#This Row],[Order_Status]],O:O)</f>
        <v>40477276.296199858</v>
      </c>
    </row>
    <row r="1473" spans="1:20" x14ac:dyDescent="0.3">
      <c r="A1473" s="3">
        <v>501472</v>
      </c>
      <c r="B1473" s="3">
        <v>10461</v>
      </c>
      <c r="C1473" s="1">
        <v>46131</v>
      </c>
      <c r="D1473" s="3">
        <v>56</v>
      </c>
      <c r="E1473" t="s">
        <v>15</v>
      </c>
      <c r="F1473" t="s">
        <v>58</v>
      </c>
      <c r="G1473" t="s">
        <v>244</v>
      </c>
      <c r="H1473" t="s">
        <v>23</v>
      </c>
      <c r="I1473" t="s">
        <v>59</v>
      </c>
      <c r="J1473" t="s">
        <v>122</v>
      </c>
      <c r="K1473">
        <v>4</v>
      </c>
      <c r="L1473" s="3">
        <v>1807.41</v>
      </c>
      <c r="M1473" s="3">
        <f>Data[[#This Row],[Quantity]]*Data[[#This Row],[Unit_Price]]</f>
        <v>7229.64</v>
      </c>
      <c r="N1473" s="3">
        <v>7</v>
      </c>
      <c r="O1473" s="3">
        <f>Data[[#This Row],[Total_Price]]*(1-Data[[#This Row],[Discount]]/100)</f>
        <v>6723.5652</v>
      </c>
      <c r="P1473" t="s">
        <v>33</v>
      </c>
      <c r="Q1473" t="s">
        <v>21</v>
      </c>
      <c r="R1473">
        <v>3</v>
      </c>
      <c r="S1473">
        <v>1</v>
      </c>
      <c r="T1473" s="2">
        <f>SUMIF(Q:Q,Data[[#This Row],[Order_Status]],O:O)</f>
        <v>40477276.296199858</v>
      </c>
    </row>
    <row r="1474" spans="1:20" x14ac:dyDescent="0.3">
      <c r="A1474" s="3">
        <v>501473</v>
      </c>
      <c r="B1474" s="3">
        <v>10561</v>
      </c>
      <c r="C1474" s="1">
        <v>46009</v>
      </c>
      <c r="D1474" s="3">
        <v>37</v>
      </c>
      <c r="E1474" t="s">
        <v>26</v>
      </c>
      <c r="F1474" t="s">
        <v>102</v>
      </c>
      <c r="G1474" t="s">
        <v>245</v>
      </c>
      <c r="H1474" t="s">
        <v>17</v>
      </c>
      <c r="I1474" t="s">
        <v>74</v>
      </c>
      <c r="J1474" t="s">
        <v>178</v>
      </c>
      <c r="K1474">
        <v>1</v>
      </c>
      <c r="L1474" s="3">
        <v>269.7</v>
      </c>
      <c r="M1474" s="3">
        <f>Data[[#This Row],[Quantity]]*Data[[#This Row],[Unit_Price]]</f>
        <v>269.7</v>
      </c>
      <c r="N1474" s="3">
        <v>22</v>
      </c>
      <c r="O1474" s="3">
        <f>Data[[#This Row],[Total_Price]]*(1-Data[[#This Row],[Discount]]/100)</f>
        <v>210.36599999999999</v>
      </c>
      <c r="P1474" t="s">
        <v>81</v>
      </c>
      <c r="Q1474" t="s">
        <v>21</v>
      </c>
      <c r="R1474">
        <v>5</v>
      </c>
      <c r="S1474">
        <v>3</v>
      </c>
      <c r="T1474" s="2">
        <f>SUMIF(Q:Q,Data[[#This Row],[Order_Status]],O:O)</f>
        <v>40477276.296199858</v>
      </c>
    </row>
    <row r="1475" spans="1:20" x14ac:dyDescent="0.3">
      <c r="A1475" s="3">
        <v>501474</v>
      </c>
      <c r="B1475" s="3">
        <v>10109</v>
      </c>
      <c r="C1475" s="1">
        <v>45877</v>
      </c>
      <c r="D1475" s="3">
        <v>37</v>
      </c>
      <c r="E1475" t="s">
        <v>15</v>
      </c>
      <c r="F1475" t="s">
        <v>52</v>
      </c>
      <c r="G1475" t="s">
        <v>240</v>
      </c>
      <c r="H1475" t="s">
        <v>48</v>
      </c>
      <c r="I1475" t="s">
        <v>98</v>
      </c>
      <c r="J1475" t="s">
        <v>172</v>
      </c>
      <c r="K1475">
        <v>5</v>
      </c>
      <c r="L1475" s="3">
        <v>314.51</v>
      </c>
      <c r="M1475" s="3">
        <f>Data[[#This Row],[Quantity]]*Data[[#This Row],[Unit_Price]]</f>
        <v>1572.55</v>
      </c>
      <c r="N1475" s="3">
        <v>26</v>
      </c>
      <c r="O1475" s="3">
        <f>Data[[#This Row],[Total_Price]]*(1-Data[[#This Row],[Discount]]/100)</f>
        <v>1163.6869999999999</v>
      </c>
      <c r="P1475" t="s">
        <v>33</v>
      </c>
      <c r="Q1475" t="s">
        <v>21</v>
      </c>
      <c r="R1475">
        <v>5</v>
      </c>
      <c r="S1475">
        <v>2</v>
      </c>
      <c r="T1475" s="2">
        <f>SUMIF(Q:Q,Data[[#This Row],[Order_Status]],O:O)</f>
        <v>40477276.296199858</v>
      </c>
    </row>
    <row r="1476" spans="1:20" x14ac:dyDescent="0.3">
      <c r="A1476" s="3">
        <v>501475</v>
      </c>
      <c r="B1476" s="3">
        <v>10925</v>
      </c>
      <c r="C1476" s="1">
        <v>46071</v>
      </c>
      <c r="D1476" s="3">
        <v>47</v>
      </c>
      <c r="E1476" t="s">
        <v>135</v>
      </c>
      <c r="F1476" t="s">
        <v>78</v>
      </c>
      <c r="G1476" t="s">
        <v>242</v>
      </c>
      <c r="H1476" t="s">
        <v>48</v>
      </c>
      <c r="I1476" t="s">
        <v>98</v>
      </c>
      <c r="J1476" t="s">
        <v>134</v>
      </c>
      <c r="K1476">
        <v>1</v>
      </c>
      <c r="L1476" s="3">
        <v>609.96</v>
      </c>
      <c r="M1476" s="3">
        <f>Data[[#This Row],[Quantity]]*Data[[#This Row],[Unit_Price]]</f>
        <v>609.96</v>
      </c>
      <c r="N1476" s="3">
        <v>13</v>
      </c>
      <c r="O1476" s="3">
        <f>Data[[#This Row],[Total_Price]]*(1-Data[[#This Row],[Discount]]/100)</f>
        <v>530.66520000000003</v>
      </c>
      <c r="P1476" t="s">
        <v>72</v>
      </c>
      <c r="Q1476" t="s">
        <v>21</v>
      </c>
      <c r="R1476">
        <v>4</v>
      </c>
      <c r="S1476">
        <v>3</v>
      </c>
      <c r="T1476" s="2">
        <f>SUMIF(Q:Q,Data[[#This Row],[Order_Status]],O:O)</f>
        <v>40477276.296199858</v>
      </c>
    </row>
    <row r="1477" spans="1:20" x14ac:dyDescent="0.3">
      <c r="A1477" s="3">
        <v>501476</v>
      </c>
      <c r="B1477" s="3">
        <v>11215</v>
      </c>
      <c r="C1477" s="1">
        <v>46107</v>
      </c>
      <c r="D1477" s="3">
        <v>31</v>
      </c>
      <c r="E1477" t="s">
        <v>26</v>
      </c>
      <c r="F1477" t="s">
        <v>34</v>
      </c>
      <c r="G1477" t="s">
        <v>243</v>
      </c>
      <c r="H1477" t="s">
        <v>35</v>
      </c>
      <c r="I1477" t="s">
        <v>112</v>
      </c>
      <c r="J1477" t="s">
        <v>147</v>
      </c>
      <c r="K1477">
        <v>1</v>
      </c>
      <c r="L1477" s="3">
        <v>5951.7</v>
      </c>
      <c r="M1477" s="3">
        <f>Data[[#This Row],[Quantity]]*Data[[#This Row],[Unit_Price]]</f>
        <v>5951.7</v>
      </c>
      <c r="N1477" s="3">
        <v>10</v>
      </c>
      <c r="O1477" s="3">
        <f>Data[[#This Row],[Total_Price]]*(1-Data[[#This Row],[Discount]]/100)</f>
        <v>5356.53</v>
      </c>
      <c r="P1477" t="s">
        <v>33</v>
      </c>
      <c r="Q1477" t="s">
        <v>21</v>
      </c>
      <c r="R1477">
        <v>3</v>
      </c>
      <c r="S1477">
        <v>4</v>
      </c>
      <c r="T1477" s="2">
        <f>SUMIF(Q:Q,Data[[#This Row],[Order_Status]],O:O)</f>
        <v>40477276.296199858</v>
      </c>
    </row>
    <row r="1478" spans="1:20" x14ac:dyDescent="0.3">
      <c r="A1478" s="3">
        <v>501477</v>
      </c>
      <c r="B1478" s="3">
        <v>11284</v>
      </c>
      <c r="C1478" s="1">
        <v>46012</v>
      </c>
      <c r="D1478" s="3">
        <v>45</v>
      </c>
      <c r="E1478" t="s">
        <v>15</v>
      </c>
      <c r="F1478" t="s">
        <v>73</v>
      </c>
      <c r="G1478" t="s">
        <v>229</v>
      </c>
      <c r="H1478" t="s">
        <v>30</v>
      </c>
      <c r="I1478" t="s">
        <v>39</v>
      </c>
      <c r="J1478" t="s">
        <v>109</v>
      </c>
      <c r="K1478">
        <v>1</v>
      </c>
      <c r="L1478" s="3">
        <v>1483.44</v>
      </c>
      <c r="M1478" s="3">
        <f>Data[[#This Row],[Quantity]]*Data[[#This Row],[Unit_Price]]</f>
        <v>1483.44</v>
      </c>
      <c r="N1478" s="3">
        <v>24</v>
      </c>
      <c r="O1478" s="3">
        <f>Data[[#This Row],[Total_Price]]*(1-Data[[#This Row],[Discount]]/100)</f>
        <v>1127.4144000000001</v>
      </c>
      <c r="P1478" t="s">
        <v>51</v>
      </c>
      <c r="Q1478" t="s">
        <v>21</v>
      </c>
      <c r="R1478">
        <v>5</v>
      </c>
      <c r="S1478">
        <v>3</v>
      </c>
      <c r="T1478" s="2">
        <f>SUMIF(Q:Q,Data[[#This Row],[Order_Status]],O:O)</f>
        <v>40477276.296199858</v>
      </c>
    </row>
    <row r="1479" spans="1:20" x14ac:dyDescent="0.3">
      <c r="A1479" s="3">
        <v>501478</v>
      </c>
      <c r="B1479" s="3">
        <v>10248</v>
      </c>
      <c r="C1479" s="1">
        <v>45940</v>
      </c>
      <c r="D1479" s="3">
        <v>27</v>
      </c>
      <c r="E1479" t="s">
        <v>26</v>
      </c>
      <c r="F1479" t="s">
        <v>61</v>
      </c>
      <c r="G1479" t="s">
        <v>239</v>
      </c>
      <c r="H1479" t="s">
        <v>17</v>
      </c>
      <c r="I1479" t="s">
        <v>62</v>
      </c>
      <c r="J1479" t="s">
        <v>169</v>
      </c>
      <c r="K1479">
        <v>5</v>
      </c>
      <c r="L1479" s="3">
        <v>660.33</v>
      </c>
      <c r="M1479" s="3">
        <f>Data[[#This Row],[Quantity]]*Data[[#This Row],[Unit_Price]]</f>
        <v>3301.65</v>
      </c>
      <c r="N1479" s="3">
        <v>22</v>
      </c>
      <c r="O1479" s="3">
        <f>Data[[#This Row],[Total_Price]]*(1-Data[[#This Row],[Discount]]/100)</f>
        <v>2575.2870000000003</v>
      </c>
      <c r="P1479" t="s">
        <v>51</v>
      </c>
      <c r="Q1479" t="s">
        <v>21</v>
      </c>
      <c r="R1479">
        <v>3</v>
      </c>
      <c r="S1479">
        <v>1</v>
      </c>
      <c r="T1479" s="2">
        <f>SUMIF(Q:Q,Data[[#This Row],[Order_Status]],O:O)</f>
        <v>40477276.296199858</v>
      </c>
    </row>
    <row r="1480" spans="1:20" x14ac:dyDescent="0.3">
      <c r="A1480" s="3">
        <v>501479</v>
      </c>
      <c r="B1480" s="3">
        <v>10229</v>
      </c>
      <c r="C1480" s="1">
        <v>46051</v>
      </c>
      <c r="D1480" s="3">
        <v>26</v>
      </c>
      <c r="E1480" t="s">
        <v>15</v>
      </c>
      <c r="F1480" t="s">
        <v>78</v>
      </c>
      <c r="G1480" t="s">
        <v>242</v>
      </c>
      <c r="H1480" t="s">
        <v>83</v>
      </c>
      <c r="I1480" t="s">
        <v>70</v>
      </c>
      <c r="J1480" t="s">
        <v>84</v>
      </c>
      <c r="K1480">
        <v>1</v>
      </c>
      <c r="L1480" s="3">
        <v>8058.07</v>
      </c>
      <c r="M1480" s="3">
        <f>Data[[#This Row],[Quantity]]*Data[[#This Row],[Unit_Price]]</f>
        <v>8058.07</v>
      </c>
      <c r="N1480" s="3">
        <v>6</v>
      </c>
      <c r="O1480" s="3">
        <f>Data[[#This Row],[Total_Price]]*(1-Data[[#This Row],[Discount]]/100)</f>
        <v>7574.5857999999989</v>
      </c>
      <c r="P1480" t="s">
        <v>33</v>
      </c>
      <c r="Q1480" t="s">
        <v>21</v>
      </c>
      <c r="R1480">
        <v>4</v>
      </c>
      <c r="S1480">
        <v>2</v>
      </c>
      <c r="T1480" s="2">
        <f>SUMIF(Q:Q,Data[[#This Row],[Order_Status]],O:O)</f>
        <v>40477276.296199858</v>
      </c>
    </row>
    <row r="1481" spans="1:20" x14ac:dyDescent="0.3">
      <c r="A1481" s="3">
        <v>501480</v>
      </c>
      <c r="B1481" s="3">
        <v>10935</v>
      </c>
      <c r="C1481" s="1">
        <v>46180</v>
      </c>
      <c r="D1481" s="3">
        <v>39</v>
      </c>
      <c r="E1481" t="s">
        <v>15</v>
      </c>
      <c r="F1481" t="s">
        <v>57</v>
      </c>
      <c r="G1481" t="s">
        <v>233</v>
      </c>
      <c r="H1481" t="s">
        <v>48</v>
      </c>
      <c r="I1481" t="s">
        <v>124</v>
      </c>
      <c r="J1481" t="s">
        <v>187</v>
      </c>
      <c r="K1481">
        <v>2</v>
      </c>
      <c r="L1481" s="3">
        <v>513.25</v>
      </c>
      <c r="M1481" s="3">
        <f>Data[[#This Row],[Quantity]]*Data[[#This Row],[Unit_Price]]</f>
        <v>1026.5</v>
      </c>
      <c r="N1481" s="3">
        <v>22</v>
      </c>
      <c r="O1481" s="3">
        <f>Data[[#This Row],[Total_Price]]*(1-Data[[#This Row],[Discount]]/100)</f>
        <v>800.67000000000007</v>
      </c>
      <c r="P1481" t="s">
        <v>33</v>
      </c>
      <c r="Q1481" t="s">
        <v>21</v>
      </c>
      <c r="R1481">
        <v>5</v>
      </c>
      <c r="S1481">
        <v>4</v>
      </c>
      <c r="T1481" s="2">
        <f>SUMIF(Q:Q,Data[[#This Row],[Order_Status]],O:O)</f>
        <v>40477276.296199858</v>
      </c>
    </row>
    <row r="1482" spans="1:20" x14ac:dyDescent="0.3">
      <c r="A1482" s="3">
        <v>501481</v>
      </c>
      <c r="B1482" s="3">
        <v>10111</v>
      </c>
      <c r="C1482" s="1">
        <v>45979</v>
      </c>
      <c r="D1482" s="3">
        <v>15</v>
      </c>
      <c r="E1482" t="s">
        <v>15</v>
      </c>
      <c r="F1482" t="s">
        <v>93</v>
      </c>
      <c r="G1482" t="s">
        <v>232</v>
      </c>
      <c r="H1482" t="s">
        <v>23</v>
      </c>
      <c r="I1482" t="s">
        <v>24</v>
      </c>
      <c r="J1482" t="s">
        <v>159</v>
      </c>
      <c r="K1482">
        <v>2</v>
      </c>
      <c r="L1482" s="3">
        <v>2092.75</v>
      </c>
      <c r="M1482" s="3">
        <f>Data[[#This Row],[Quantity]]*Data[[#This Row],[Unit_Price]]</f>
        <v>4185.5</v>
      </c>
      <c r="N1482" s="3">
        <v>18</v>
      </c>
      <c r="O1482" s="3">
        <f>Data[[#This Row],[Total_Price]]*(1-Data[[#This Row],[Discount]]/100)</f>
        <v>3432.11</v>
      </c>
      <c r="P1482" t="s">
        <v>33</v>
      </c>
      <c r="Q1482" t="s">
        <v>21</v>
      </c>
      <c r="R1482">
        <v>5</v>
      </c>
      <c r="S1482">
        <v>3</v>
      </c>
      <c r="T1482" s="2">
        <f>SUMIF(Q:Q,Data[[#This Row],[Order_Status]],O:O)</f>
        <v>40477276.296199858</v>
      </c>
    </row>
    <row r="1483" spans="1:20" x14ac:dyDescent="0.3">
      <c r="A1483" s="3">
        <v>501482</v>
      </c>
      <c r="B1483" s="3">
        <v>11014</v>
      </c>
      <c r="C1483" s="1">
        <v>45713</v>
      </c>
      <c r="D1483" s="3">
        <v>26</v>
      </c>
      <c r="E1483" t="s">
        <v>15</v>
      </c>
      <c r="F1483" t="s">
        <v>130</v>
      </c>
      <c r="G1483" t="s">
        <v>228</v>
      </c>
      <c r="H1483" t="s">
        <v>83</v>
      </c>
      <c r="I1483" t="s">
        <v>141</v>
      </c>
      <c r="J1483" t="s">
        <v>180</v>
      </c>
      <c r="K1483">
        <v>2</v>
      </c>
      <c r="L1483" s="3">
        <v>1902.18</v>
      </c>
      <c r="M1483" s="3">
        <f>Data[[#This Row],[Quantity]]*Data[[#This Row],[Unit_Price]]</f>
        <v>3804.36</v>
      </c>
      <c r="N1483" s="3">
        <v>17</v>
      </c>
      <c r="O1483" s="3">
        <f>Data[[#This Row],[Total_Price]]*(1-Data[[#This Row],[Discount]]/100)</f>
        <v>3157.6187999999997</v>
      </c>
      <c r="P1483" t="s">
        <v>51</v>
      </c>
      <c r="Q1483" t="s">
        <v>21</v>
      </c>
      <c r="R1483">
        <v>3</v>
      </c>
      <c r="S1483">
        <v>4</v>
      </c>
      <c r="T1483" s="2">
        <f>SUMIF(Q:Q,Data[[#This Row],[Order_Status]],O:O)</f>
        <v>40477276.296199858</v>
      </c>
    </row>
    <row r="1484" spans="1:20" x14ac:dyDescent="0.3">
      <c r="A1484" s="3">
        <v>501483</v>
      </c>
      <c r="B1484" s="3">
        <v>11280</v>
      </c>
      <c r="C1484" s="1">
        <v>46001</v>
      </c>
      <c r="D1484" s="3">
        <v>31</v>
      </c>
      <c r="E1484" t="s">
        <v>15</v>
      </c>
      <c r="F1484" t="s">
        <v>57</v>
      </c>
      <c r="G1484" t="s">
        <v>233</v>
      </c>
      <c r="H1484" t="s">
        <v>30</v>
      </c>
      <c r="I1484" t="s">
        <v>39</v>
      </c>
      <c r="J1484" t="s">
        <v>96</v>
      </c>
      <c r="K1484">
        <v>1</v>
      </c>
      <c r="L1484" s="3">
        <v>5664.68</v>
      </c>
      <c r="M1484" s="3">
        <f>Data[[#This Row],[Quantity]]*Data[[#This Row],[Unit_Price]]</f>
        <v>5664.68</v>
      </c>
      <c r="N1484" s="3">
        <v>5</v>
      </c>
      <c r="O1484" s="3">
        <f>Data[[#This Row],[Total_Price]]*(1-Data[[#This Row],[Discount]]/100)</f>
        <v>5381.4459999999999</v>
      </c>
      <c r="P1484" t="s">
        <v>51</v>
      </c>
      <c r="Q1484" t="s">
        <v>21</v>
      </c>
      <c r="R1484">
        <v>4</v>
      </c>
      <c r="S1484">
        <v>6</v>
      </c>
      <c r="T1484" s="2">
        <f>SUMIF(Q:Q,Data[[#This Row],[Order_Status]],O:O)</f>
        <v>40477276.296199858</v>
      </c>
    </row>
    <row r="1485" spans="1:20" x14ac:dyDescent="0.3">
      <c r="A1485" s="3">
        <v>501484</v>
      </c>
      <c r="B1485" s="3">
        <v>10078</v>
      </c>
      <c r="C1485" s="1">
        <v>46158</v>
      </c>
      <c r="D1485" s="3">
        <v>31</v>
      </c>
      <c r="E1485" t="s">
        <v>15</v>
      </c>
      <c r="F1485" t="s">
        <v>67</v>
      </c>
      <c r="G1485" t="s">
        <v>235</v>
      </c>
      <c r="H1485" t="s">
        <v>17</v>
      </c>
      <c r="I1485" t="s">
        <v>62</v>
      </c>
      <c r="J1485" t="s">
        <v>101</v>
      </c>
      <c r="K1485">
        <v>1</v>
      </c>
      <c r="L1485" s="3">
        <v>156.09</v>
      </c>
      <c r="M1485" s="3">
        <f>Data[[#This Row],[Quantity]]*Data[[#This Row],[Unit_Price]]</f>
        <v>156.09</v>
      </c>
      <c r="N1485" s="3">
        <v>19</v>
      </c>
      <c r="O1485" s="3">
        <f>Data[[#This Row],[Total_Price]]*(1-Data[[#This Row],[Discount]]/100)</f>
        <v>126.43290000000002</v>
      </c>
      <c r="P1485" t="s">
        <v>33</v>
      </c>
      <c r="Q1485" t="s">
        <v>21</v>
      </c>
      <c r="R1485">
        <v>3</v>
      </c>
      <c r="S1485">
        <v>4</v>
      </c>
      <c r="T1485" s="2">
        <f>SUMIF(Q:Q,Data[[#This Row],[Order_Status]],O:O)</f>
        <v>40477276.296199858</v>
      </c>
    </row>
    <row r="1486" spans="1:20" x14ac:dyDescent="0.3">
      <c r="A1486" s="3">
        <v>501485</v>
      </c>
      <c r="B1486" s="3">
        <v>10855</v>
      </c>
      <c r="C1486" s="1">
        <v>45958</v>
      </c>
      <c r="D1486" s="3">
        <v>50</v>
      </c>
      <c r="E1486" t="s">
        <v>15</v>
      </c>
      <c r="F1486" t="s">
        <v>57</v>
      </c>
      <c r="G1486" t="s">
        <v>233</v>
      </c>
      <c r="H1486" t="s">
        <v>48</v>
      </c>
      <c r="I1486" t="s">
        <v>98</v>
      </c>
      <c r="J1486" t="s">
        <v>134</v>
      </c>
      <c r="K1486">
        <v>1</v>
      </c>
      <c r="L1486" s="3">
        <v>634.80999999999995</v>
      </c>
      <c r="M1486" s="3">
        <f>Data[[#This Row],[Quantity]]*Data[[#This Row],[Unit_Price]]</f>
        <v>634.80999999999995</v>
      </c>
      <c r="N1486" s="3">
        <v>28</v>
      </c>
      <c r="O1486" s="3">
        <f>Data[[#This Row],[Total_Price]]*(1-Data[[#This Row],[Discount]]/100)</f>
        <v>457.06319999999994</v>
      </c>
      <c r="P1486" t="s">
        <v>33</v>
      </c>
      <c r="Q1486" t="s">
        <v>21</v>
      </c>
      <c r="R1486">
        <v>2</v>
      </c>
      <c r="S1486">
        <v>4</v>
      </c>
      <c r="T1486" s="2">
        <f>SUMIF(Q:Q,Data[[#This Row],[Order_Status]],O:O)</f>
        <v>40477276.296199858</v>
      </c>
    </row>
    <row r="1487" spans="1:20" x14ac:dyDescent="0.3">
      <c r="A1487" s="3">
        <v>501486</v>
      </c>
      <c r="B1487" s="3">
        <v>10925</v>
      </c>
      <c r="C1487" s="1">
        <v>45919</v>
      </c>
      <c r="D1487" s="3">
        <v>47</v>
      </c>
      <c r="E1487" t="s">
        <v>135</v>
      </c>
      <c r="F1487" t="s">
        <v>78</v>
      </c>
      <c r="G1487" t="s">
        <v>242</v>
      </c>
      <c r="H1487" t="s">
        <v>23</v>
      </c>
      <c r="I1487" t="s">
        <v>70</v>
      </c>
      <c r="J1487" t="s">
        <v>71</v>
      </c>
      <c r="K1487">
        <v>1</v>
      </c>
      <c r="L1487" s="3">
        <v>1463.99</v>
      </c>
      <c r="M1487" s="3">
        <f>Data[[#This Row],[Quantity]]*Data[[#This Row],[Unit_Price]]</f>
        <v>1463.99</v>
      </c>
      <c r="N1487" s="3">
        <v>29</v>
      </c>
      <c r="O1487" s="3">
        <f>Data[[#This Row],[Total_Price]]*(1-Data[[#This Row],[Discount]]/100)</f>
        <v>1039.4329</v>
      </c>
      <c r="P1487" t="s">
        <v>33</v>
      </c>
      <c r="Q1487" t="s">
        <v>21</v>
      </c>
      <c r="R1487">
        <v>4</v>
      </c>
      <c r="S1487">
        <v>2</v>
      </c>
      <c r="T1487" s="2">
        <f>SUMIF(Q:Q,Data[[#This Row],[Order_Status]],O:O)</f>
        <v>40477276.296199858</v>
      </c>
    </row>
    <row r="1488" spans="1:20" x14ac:dyDescent="0.3">
      <c r="A1488" s="3">
        <v>501487</v>
      </c>
      <c r="B1488" s="3">
        <v>10582</v>
      </c>
      <c r="C1488" s="1">
        <v>45969</v>
      </c>
      <c r="D1488" s="3">
        <v>29</v>
      </c>
      <c r="E1488" t="s">
        <v>15</v>
      </c>
      <c r="F1488" t="s">
        <v>16</v>
      </c>
      <c r="G1488" t="s">
        <v>228</v>
      </c>
      <c r="H1488" t="s">
        <v>23</v>
      </c>
      <c r="I1488" t="s">
        <v>28</v>
      </c>
      <c r="J1488" t="s">
        <v>29</v>
      </c>
      <c r="K1488">
        <v>1</v>
      </c>
      <c r="L1488" s="3">
        <v>2404.87</v>
      </c>
      <c r="M1488" s="3">
        <f>Data[[#This Row],[Quantity]]*Data[[#This Row],[Unit_Price]]</f>
        <v>2404.87</v>
      </c>
      <c r="N1488" s="3">
        <v>8</v>
      </c>
      <c r="O1488" s="3">
        <f>Data[[#This Row],[Total_Price]]*(1-Data[[#This Row],[Discount]]/100)</f>
        <v>2212.4803999999999</v>
      </c>
      <c r="P1488" t="s">
        <v>51</v>
      </c>
      <c r="Q1488" t="s">
        <v>21</v>
      </c>
      <c r="R1488">
        <v>4</v>
      </c>
      <c r="S1488">
        <v>4</v>
      </c>
      <c r="T1488" s="2">
        <f>SUMIF(Q:Q,Data[[#This Row],[Order_Status]],O:O)</f>
        <v>40477276.296199858</v>
      </c>
    </row>
    <row r="1489" spans="1:20" x14ac:dyDescent="0.3">
      <c r="A1489" s="3">
        <v>501488</v>
      </c>
      <c r="B1489" s="3">
        <v>10807</v>
      </c>
      <c r="C1489" s="1">
        <v>45884</v>
      </c>
      <c r="D1489" s="3">
        <v>36</v>
      </c>
      <c r="E1489" t="s">
        <v>15</v>
      </c>
      <c r="F1489" t="s">
        <v>22</v>
      </c>
      <c r="G1489" t="s">
        <v>238</v>
      </c>
      <c r="H1489" t="s">
        <v>35</v>
      </c>
      <c r="I1489" t="s">
        <v>53</v>
      </c>
      <c r="J1489" t="s">
        <v>114</v>
      </c>
      <c r="K1489">
        <v>1</v>
      </c>
      <c r="L1489" s="3">
        <v>888.96</v>
      </c>
      <c r="M1489" s="3">
        <f>Data[[#This Row],[Quantity]]*Data[[#This Row],[Unit_Price]]</f>
        <v>888.96</v>
      </c>
      <c r="N1489" s="3">
        <v>9</v>
      </c>
      <c r="O1489" s="3">
        <f>Data[[#This Row],[Total_Price]]*(1-Data[[#This Row],[Discount]]/100)</f>
        <v>808.95360000000005</v>
      </c>
      <c r="P1489" t="s">
        <v>33</v>
      </c>
      <c r="Q1489" t="s">
        <v>21</v>
      </c>
      <c r="R1489">
        <v>4</v>
      </c>
      <c r="S1489">
        <v>2</v>
      </c>
      <c r="T1489" s="2">
        <f>SUMIF(Q:Q,Data[[#This Row],[Order_Status]],O:O)</f>
        <v>40477276.296199858</v>
      </c>
    </row>
    <row r="1490" spans="1:20" x14ac:dyDescent="0.3">
      <c r="A1490" s="3">
        <v>501489</v>
      </c>
      <c r="B1490" s="3">
        <v>10525</v>
      </c>
      <c r="C1490" s="1">
        <v>45681</v>
      </c>
      <c r="D1490" s="3">
        <v>26</v>
      </c>
      <c r="E1490" t="s">
        <v>26</v>
      </c>
      <c r="F1490" t="s">
        <v>93</v>
      </c>
      <c r="G1490" t="s">
        <v>232</v>
      </c>
      <c r="H1490" t="s">
        <v>35</v>
      </c>
      <c r="I1490" t="s">
        <v>112</v>
      </c>
      <c r="J1490" t="s">
        <v>113</v>
      </c>
      <c r="K1490">
        <v>1</v>
      </c>
      <c r="L1490" s="3">
        <v>6398.99</v>
      </c>
      <c r="M1490" s="3">
        <f>Data[[#This Row],[Quantity]]*Data[[#This Row],[Unit_Price]]</f>
        <v>6398.99</v>
      </c>
      <c r="N1490" s="3">
        <v>28</v>
      </c>
      <c r="O1490" s="3">
        <f>Data[[#This Row],[Total_Price]]*(1-Data[[#This Row],[Discount]]/100)</f>
        <v>4607.2727999999997</v>
      </c>
      <c r="P1490" t="s">
        <v>33</v>
      </c>
      <c r="Q1490" t="s">
        <v>21</v>
      </c>
      <c r="R1490">
        <v>5</v>
      </c>
      <c r="S1490">
        <v>3</v>
      </c>
      <c r="T1490" s="2">
        <f>SUMIF(Q:Q,Data[[#This Row],[Order_Status]],O:O)</f>
        <v>40477276.296199858</v>
      </c>
    </row>
    <row r="1491" spans="1:20" x14ac:dyDescent="0.3">
      <c r="A1491" s="3">
        <v>501490</v>
      </c>
      <c r="B1491" s="3">
        <v>10496</v>
      </c>
      <c r="C1491" s="1">
        <v>46088</v>
      </c>
      <c r="D1491" s="3">
        <v>40</v>
      </c>
      <c r="E1491" t="s">
        <v>26</v>
      </c>
      <c r="F1491" t="s">
        <v>88</v>
      </c>
      <c r="G1491" t="s">
        <v>241</v>
      </c>
      <c r="H1491" t="s">
        <v>23</v>
      </c>
      <c r="I1491" t="s">
        <v>24</v>
      </c>
      <c r="J1491" t="s">
        <v>159</v>
      </c>
      <c r="K1491">
        <v>1</v>
      </c>
      <c r="L1491" s="3">
        <v>1937.26</v>
      </c>
      <c r="M1491" s="3">
        <f>Data[[#This Row],[Quantity]]*Data[[#This Row],[Unit_Price]]</f>
        <v>1937.26</v>
      </c>
      <c r="N1491" s="3">
        <v>23</v>
      </c>
      <c r="O1491" s="3">
        <f>Data[[#This Row],[Total_Price]]*(1-Data[[#This Row],[Discount]]/100)</f>
        <v>1491.6902</v>
      </c>
      <c r="P1491" t="s">
        <v>20</v>
      </c>
      <c r="Q1491" t="s">
        <v>21</v>
      </c>
      <c r="R1491">
        <v>4</v>
      </c>
      <c r="S1491">
        <v>5</v>
      </c>
      <c r="T1491" s="2">
        <f>SUMIF(Q:Q,Data[[#This Row],[Order_Status]],O:O)</f>
        <v>40477276.296199858</v>
      </c>
    </row>
    <row r="1492" spans="1:20" x14ac:dyDescent="0.3">
      <c r="A1492" s="3">
        <v>501491</v>
      </c>
      <c r="B1492" s="3">
        <v>10204</v>
      </c>
      <c r="C1492" s="1">
        <v>45814</v>
      </c>
      <c r="D1492" s="3">
        <v>46</v>
      </c>
      <c r="E1492" t="s">
        <v>15</v>
      </c>
      <c r="F1492" t="s">
        <v>52</v>
      </c>
      <c r="G1492" t="s">
        <v>240</v>
      </c>
      <c r="H1492" t="s">
        <v>30</v>
      </c>
      <c r="I1492" t="s">
        <v>31</v>
      </c>
      <c r="J1492" t="s">
        <v>139</v>
      </c>
      <c r="K1492">
        <v>3</v>
      </c>
      <c r="L1492" s="3">
        <v>52932.01</v>
      </c>
      <c r="M1492" s="3">
        <f>Data[[#This Row],[Quantity]]*Data[[#This Row],[Unit_Price]]</f>
        <v>158796.03</v>
      </c>
      <c r="N1492" s="3">
        <v>21</v>
      </c>
      <c r="O1492" s="3">
        <f>Data[[#This Row],[Total_Price]]*(1-Data[[#This Row],[Discount]]/100)</f>
        <v>125448.8637</v>
      </c>
      <c r="P1492" t="s">
        <v>33</v>
      </c>
      <c r="Q1492" t="s">
        <v>21</v>
      </c>
      <c r="R1492">
        <v>4</v>
      </c>
      <c r="S1492">
        <v>1</v>
      </c>
      <c r="T1492" s="2">
        <f>SUMIF(Q:Q,Data[[#This Row],[Order_Status]],O:O)</f>
        <v>40477276.296199858</v>
      </c>
    </row>
    <row r="1493" spans="1:20" x14ac:dyDescent="0.3">
      <c r="A1493" s="3">
        <v>501492</v>
      </c>
      <c r="B1493" s="3">
        <v>11350</v>
      </c>
      <c r="C1493" s="1">
        <v>45995</v>
      </c>
      <c r="D1493" s="3">
        <v>32</v>
      </c>
      <c r="E1493" t="s">
        <v>15</v>
      </c>
      <c r="F1493" t="s">
        <v>67</v>
      </c>
      <c r="G1493" t="s">
        <v>235</v>
      </c>
      <c r="H1493" t="s">
        <v>48</v>
      </c>
      <c r="I1493" t="s">
        <v>79</v>
      </c>
      <c r="J1493" t="s">
        <v>80</v>
      </c>
      <c r="K1493">
        <v>1</v>
      </c>
      <c r="L1493" s="3">
        <v>606.02</v>
      </c>
      <c r="M1493" s="3">
        <f>Data[[#This Row],[Quantity]]*Data[[#This Row],[Unit_Price]]</f>
        <v>606.02</v>
      </c>
      <c r="N1493" s="3">
        <v>16</v>
      </c>
      <c r="O1493" s="3">
        <f>Data[[#This Row],[Total_Price]]*(1-Data[[#This Row],[Discount]]/100)</f>
        <v>509.05679999999995</v>
      </c>
      <c r="P1493" t="s">
        <v>51</v>
      </c>
      <c r="Q1493" t="s">
        <v>21</v>
      </c>
      <c r="R1493">
        <v>5</v>
      </c>
      <c r="S1493">
        <v>1</v>
      </c>
      <c r="T1493" s="2">
        <f>SUMIF(Q:Q,Data[[#This Row],[Order_Status]],O:O)</f>
        <v>40477276.296199858</v>
      </c>
    </row>
    <row r="1494" spans="1:20" x14ac:dyDescent="0.3">
      <c r="A1494" s="3">
        <v>501493</v>
      </c>
      <c r="B1494" s="3">
        <v>11404</v>
      </c>
      <c r="C1494" s="1">
        <v>45658</v>
      </c>
      <c r="D1494" s="3">
        <v>42</v>
      </c>
      <c r="E1494" t="s">
        <v>15</v>
      </c>
      <c r="F1494" t="s">
        <v>55</v>
      </c>
      <c r="G1494" t="s">
        <v>246</v>
      </c>
      <c r="H1494" t="s">
        <v>48</v>
      </c>
      <c r="I1494" t="s">
        <v>79</v>
      </c>
      <c r="J1494" t="s">
        <v>152</v>
      </c>
      <c r="K1494">
        <v>3</v>
      </c>
      <c r="L1494" s="3">
        <v>697.67</v>
      </c>
      <c r="M1494" s="3">
        <f>Data[[#This Row],[Quantity]]*Data[[#This Row],[Unit_Price]]</f>
        <v>2093.0099999999998</v>
      </c>
      <c r="N1494" s="3">
        <v>3</v>
      </c>
      <c r="O1494" s="3">
        <f>Data[[#This Row],[Total_Price]]*(1-Data[[#This Row],[Discount]]/100)</f>
        <v>2030.2196999999996</v>
      </c>
      <c r="P1494" t="s">
        <v>33</v>
      </c>
      <c r="Q1494" t="s">
        <v>21</v>
      </c>
      <c r="R1494">
        <v>5</v>
      </c>
      <c r="S1494">
        <v>4</v>
      </c>
      <c r="T1494" s="2">
        <f>SUMIF(Q:Q,Data[[#This Row],[Order_Status]],O:O)</f>
        <v>40477276.296199858</v>
      </c>
    </row>
    <row r="1495" spans="1:20" x14ac:dyDescent="0.3">
      <c r="A1495" s="3">
        <v>501494</v>
      </c>
      <c r="B1495" s="3">
        <v>10759</v>
      </c>
      <c r="C1495" s="1">
        <v>46173</v>
      </c>
      <c r="D1495" s="3">
        <v>25</v>
      </c>
      <c r="E1495" t="s">
        <v>15</v>
      </c>
      <c r="F1495" t="s">
        <v>69</v>
      </c>
      <c r="G1495" t="s">
        <v>228</v>
      </c>
      <c r="H1495" t="s">
        <v>30</v>
      </c>
      <c r="I1495" t="s">
        <v>31</v>
      </c>
      <c r="J1495" t="s">
        <v>94</v>
      </c>
      <c r="K1495">
        <v>2</v>
      </c>
      <c r="L1495" s="3">
        <v>38573.81</v>
      </c>
      <c r="M1495" s="3">
        <f>Data[[#This Row],[Quantity]]*Data[[#This Row],[Unit_Price]]</f>
        <v>77147.62</v>
      </c>
      <c r="N1495" s="3">
        <v>9</v>
      </c>
      <c r="O1495" s="3">
        <f>Data[[#This Row],[Total_Price]]*(1-Data[[#This Row],[Discount]]/100)</f>
        <v>70204.334199999998</v>
      </c>
      <c r="P1495" t="s">
        <v>51</v>
      </c>
      <c r="Q1495" t="s">
        <v>21</v>
      </c>
      <c r="R1495">
        <v>5</v>
      </c>
      <c r="S1495">
        <v>2</v>
      </c>
      <c r="T1495" s="2">
        <f>SUMIF(Q:Q,Data[[#This Row],[Order_Status]],O:O)</f>
        <v>40477276.296199858</v>
      </c>
    </row>
    <row r="1496" spans="1:20" x14ac:dyDescent="0.3">
      <c r="A1496" s="3">
        <v>501495</v>
      </c>
      <c r="B1496" s="3">
        <v>10014</v>
      </c>
      <c r="C1496" s="1">
        <v>45713</v>
      </c>
      <c r="D1496" s="3">
        <v>15</v>
      </c>
      <c r="E1496" t="s">
        <v>15</v>
      </c>
      <c r="F1496" t="s">
        <v>52</v>
      </c>
      <c r="G1496" t="s">
        <v>240</v>
      </c>
      <c r="H1496" t="s">
        <v>35</v>
      </c>
      <c r="I1496" t="s">
        <v>64</v>
      </c>
      <c r="J1496" t="s">
        <v>127</v>
      </c>
      <c r="K1496">
        <v>1</v>
      </c>
      <c r="L1496" s="3">
        <v>712.99</v>
      </c>
      <c r="M1496" s="3">
        <f>Data[[#This Row],[Quantity]]*Data[[#This Row],[Unit_Price]]</f>
        <v>712.99</v>
      </c>
      <c r="N1496" s="3">
        <v>15</v>
      </c>
      <c r="O1496" s="3">
        <f>Data[[#This Row],[Total_Price]]*(1-Data[[#This Row],[Discount]]/100)</f>
        <v>606.04150000000004</v>
      </c>
      <c r="P1496" t="s">
        <v>33</v>
      </c>
      <c r="Q1496" t="s">
        <v>21</v>
      </c>
      <c r="R1496">
        <v>5</v>
      </c>
      <c r="S1496">
        <v>5</v>
      </c>
      <c r="T1496" s="2">
        <f>SUMIF(Q:Q,Data[[#This Row],[Order_Status]],O:O)</f>
        <v>40477276.296199858</v>
      </c>
    </row>
    <row r="1497" spans="1:20" x14ac:dyDescent="0.3">
      <c r="A1497" s="3">
        <v>501496</v>
      </c>
      <c r="B1497" s="3">
        <v>11221</v>
      </c>
      <c r="C1497" s="1">
        <v>46197</v>
      </c>
      <c r="D1497" s="3">
        <v>21</v>
      </c>
      <c r="E1497" t="s">
        <v>15</v>
      </c>
      <c r="F1497" t="s">
        <v>45</v>
      </c>
      <c r="G1497" t="s">
        <v>243</v>
      </c>
      <c r="H1497" t="s">
        <v>30</v>
      </c>
      <c r="I1497" t="s">
        <v>76</v>
      </c>
      <c r="J1497" t="s">
        <v>164</v>
      </c>
      <c r="K1497">
        <v>5</v>
      </c>
      <c r="L1497" s="3">
        <v>64658.22</v>
      </c>
      <c r="M1497" s="3">
        <f>Data[[#This Row],[Quantity]]*Data[[#This Row],[Unit_Price]]</f>
        <v>323291.09999999998</v>
      </c>
      <c r="N1497" s="3">
        <v>25</v>
      </c>
      <c r="O1497" s="3">
        <f>Data[[#This Row],[Total_Price]]*(1-Data[[#This Row],[Discount]]/100)</f>
        <v>242468.32499999998</v>
      </c>
      <c r="P1497" t="s">
        <v>20</v>
      </c>
      <c r="Q1497" t="s">
        <v>21</v>
      </c>
      <c r="R1497">
        <v>5</v>
      </c>
      <c r="S1497">
        <v>3</v>
      </c>
      <c r="T1497" s="2">
        <f>SUMIF(Q:Q,Data[[#This Row],[Order_Status]],O:O)</f>
        <v>40477276.296199858</v>
      </c>
    </row>
    <row r="1498" spans="1:20" x14ac:dyDescent="0.3">
      <c r="A1498" s="3">
        <v>501497</v>
      </c>
      <c r="B1498" s="3">
        <v>10506</v>
      </c>
      <c r="C1498" s="1">
        <v>45678</v>
      </c>
      <c r="D1498" s="3">
        <v>29</v>
      </c>
      <c r="E1498" t="s">
        <v>26</v>
      </c>
      <c r="F1498" t="s">
        <v>73</v>
      </c>
      <c r="G1498" t="s">
        <v>229</v>
      </c>
      <c r="H1498" t="s">
        <v>23</v>
      </c>
      <c r="I1498" t="s">
        <v>70</v>
      </c>
      <c r="J1498" t="s">
        <v>165</v>
      </c>
      <c r="K1498">
        <v>1</v>
      </c>
      <c r="L1498" s="3">
        <v>2281.52</v>
      </c>
      <c r="M1498" s="3">
        <f>Data[[#This Row],[Quantity]]*Data[[#This Row],[Unit_Price]]</f>
        <v>2281.52</v>
      </c>
      <c r="N1498" s="3">
        <v>23</v>
      </c>
      <c r="O1498" s="3">
        <f>Data[[#This Row],[Total_Price]]*(1-Data[[#This Row],[Discount]]/100)</f>
        <v>1756.7704000000001</v>
      </c>
      <c r="P1498" t="s">
        <v>33</v>
      </c>
      <c r="Q1498" t="s">
        <v>21</v>
      </c>
      <c r="R1498">
        <v>5</v>
      </c>
      <c r="S1498">
        <v>5</v>
      </c>
      <c r="T1498" s="2">
        <f>SUMIF(Q:Q,Data[[#This Row],[Order_Status]],O:O)</f>
        <v>40477276.296199858</v>
      </c>
    </row>
    <row r="1499" spans="1:20" x14ac:dyDescent="0.3">
      <c r="A1499" s="3">
        <v>501498</v>
      </c>
      <c r="B1499" s="3">
        <v>10107</v>
      </c>
      <c r="C1499" s="1">
        <v>46186</v>
      </c>
      <c r="D1499" s="3">
        <v>55</v>
      </c>
      <c r="E1499" t="s">
        <v>15</v>
      </c>
      <c r="F1499" t="s">
        <v>78</v>
      </c>
      <c r="G1499" t="s">
        <v>242</v>
      </c>
      <c r="H1499" t="s">
        <v>30</v>
      </c>
      <c r="I1499" t="s">
        <v>31</v>
      </c>
      <c r="J1499" t="s">
        <v>94</v>
      </c>
      <c r="K1499">
        <v>1</v>
      </c>
      <c r="L1499" s="3">
        <v>38704.28</v>
      </c>
      <c r="M1499" s="3">
        <f>Data[[#This Row],[Quantity]]*Data[[#This Row],[Unit_Price]]</f>
        <v>38704.28</v>
      </c>
      <c r="N1499" s="3">
        <v>18</v>
      </c>
      <c r="O1499" s="3">
        <f>Data[[#This Row],[Total_Price]]*(1-Data[[#This Row],[Discount]]/100)</f>
        <v>31737.509600000001</v>
      </c>
      <c r="P1499" t="s">
        <v>20</v>
      </c>
      <c r="Q1499" t="s">
        <v>21</v>
      </c>
      <c r="R1499">
        <v>4</v>
      </c>
      <c r="S1499">
        <v>4</v>
      </c>
      <c r="T1499" s="2">
        <f>SUMIF(Q:Q,Data[[#This Row],[Order_Status]],O:O)</f>
        <v>40477276.296199858</v>
      </c>
    </row>
    <row r="1500" spans="1:20" x14ac:dyDescent="0.3">
      <c r="A1500" s="3">
        <v>501499</v>
      </c>
      <c r="B1500" s="3">
        <v>10701</v>
      </c>
      <c r="C1500" s="1">
        <v>45670</v>
      </c>
      <c r="D1500" s="3">
        <v>28</v>
      </c>
      <c r="E1500" t="s">
        <v>15</v>
      </c>
      <c r="F1500" t="s">
        <v>42</v>
      </c>
      <c r="G1500" t="s">
        <v>230</v>
      </c>
      <c r="H1500" t="s">
        <v>23</v>
      </c>
      <c r="I1500" t="s">
        <v>70</v>
      </c>
      <c r="J1500" t="s">
        <v>165</v>
      </c>
      <c r="K1500">
        <v>2</v>
      </c>
      <c r="L1500" s="3">
        <v>2306.38</v>
      </c>
      <c r="M1500" s="3">
        <f>Data[[#This Row],[Quantity]]*Data[[#This Row],[Unit_Price]]</f>
        <v>4612.76</v>
      </c>
      <c r="N1500" s="3">
        <v>6</v>
      </c>
      <c r="O1500" s="3">
        <f>Data[[#This Row],[Total_Price]]*(1-Data[[#This Row],[Discount]]/100)</f>
        <v>4335.9943999999996</v>
      </c>
      <c r="P1500" t="s">
        <v>33</v>
      </c>
      <c r="Q1500" t="s">
        <v>21</v>
      </c>
      <c r="R1500">
        <v>3</v>
      </c>
      <c r="S1500">
        <v>5</v>
      </c>
      <c r="T1500" s="2">
        <f>SUMIF(Q:Q,Data[[#This Row],[Order_Status]],O:O)</f>
        <v>40477276.296199858</v>
      </c>
    </row>
    <row r="1501" spans="1:20" x14ac:dyDescent="0.3">
      <c r="A1501" s="3">
        <v>501500</v>
      </c>
      <c r="B1501" s="3">
        <v>10749</v>
      </c>
      <c r="C1501" s="1">
        <v>45853</v>
      </c>
      <c r="D1501" s="3">
        <v>27</v>
      </c>
      <c r="E1501" t="s">
        <v>15</v>
      </c>
      <c r="F1501" t="s">
        <v>78</v>
      </c>
      <c r="G1501" t="s">
        <v>242</v>
      </c>
      <c r="H1501" t="s">
        <v>23</v>
      </c>
      <c r="I1501" t="s">
        <v>24</v>
      </c>
      <c r="J1501" t="s">
        <v>173</v>
      </c>
      <c r="K1501">
        <v>1</v>
      </c>
      <c r="L1501" s="3">
        <v>2175.54</v>
      </c>
      <c r="M1501" s="3">
        <f>Data[[#This Row],[Quantity]]*Data[[#This Row],[Unit_Price]]</f>
        <v>2175.54</v>
      </c>
      <c r="N1501" s="3">
        <v>30</v>
      </c>
      <c r="O1501" s="3">
        <f>Data[[#This Row],[Total_Price]]*(1-Data[[#This Row],[Discount]]/100)</f>
        <v>1522.8779999999999</v>
      </c>
      <c r="P1501" t="s">
        <v>33</v>
      </c>
      <c r="Q1501" t="s">
        <v>21</v>
      </c>
      <c r="R1501">
        <v>5</v>
      </c>
      <c r="S1501">
        <v>4</v>
      </c>
      <c r="T1501" s="2">
        <f>SUMIF(Q:Q,Data[[#This Row],[Order_Status]],O:O)</f>
        <v>40477276.296199858</v>
      </c>
    </row>
    <row r="1502" spans="1:20" x14ac:dyDescent="0.3">
      <c r="A1502" s="3">
        <v>501501</v>
      </c>
      <c r="B1502" s="3">
        <v>11301</v>
      </c>
      <c r="C1502" s="1">
        <v>46254</v>
      </c>
      <c r="D1502" s="3">
        <v>27</v>
      </c>
      <c r="E1502" t="s">
        <v>15</v>
      </c>
      <c r="F1502" t="s">
        <v>110</v>
      </c>
      <c r="G1502" t="s">
        <v>229</v>
      </c>
      <c r="H1502" t="s">
        <v>48</v>
      </c>
      <c r="I1502" t="s">
        <v>79</v>
      </c>
      <c r="J1502" t="s">
        <v>152</v>
      </c>
      <c r="K1502">
        <v>1</v>
      </c>
      <c r="L1502" s="3">
        <v>713.72</v>
      </c>
      <c r="M1502" s="3">
        <f>Data[[#This Row],[Quantity]]*Data[[#This Row],[Unit_Price]]</f>
        <v>713.72</v>
      </c>
      <c r="N1502" s="3">
        <v>14</v>
      </c>
      <c r="O1502" s="3">
        <f>Data[[#This Row],[Total_Price]]*(1-Data[[#This Row],[Discount]]/100)</f>
        <v>613.79920000000004</v>
      </c>
      <c r="P1502" t="s">
        <v>20</v>
      </c>
      <c r="Q1502" t="s">
        <v>21</v>
      </c>
      <c r="R1502">
        <v>4</v>
      </c>
      <c r="S1502">
        <v>3</v>
      </c>
      <c r="T1502" s="2">
        <f>SUMIF(Q:Q,Data[[#This Row],[Order_Status]],O:O)</f>
        <v>40477276.296199858</v>
      </c>
    </row>
    <row r="1503" spans="1:20" x14ac:dyDescent="0.3">
      <c r="A1503" s="3">
        <v>501502</v>
      </c>
      <c r="B1503" s="3">
        <v>10066</v>
      </c>
      <c r="C1503" s="1">
        <v>45920</v>
      </c>
      <c r="D1503" s="3">
        <v>49</v>
      </c>
      <c r="E1503" t="s">
        <v>15</v>
      </c>
      <c r="F1503" t="s">
        <v>27</v>
      </c>
      <c r="G1503" t="s">
        <v>230</v>
      </c>
      <c r="H1503" t="s">
        <v>83</v>
      </c>
      <c r="I1503" t="s">
        <v>70</v>
      </c>
      <c r="J1503" t="s">
        <v>91</v>
      </c>
      <c r="K1503">
        <v>2</v>
      </c>
      <c r="L1503" s="3">
        <v>494.57</v>
      </c>
      <c r="M1503" s="3">
        <f>Data[[#This Row],[Quantity]]*Data[[#This Row],[Unit_Price]]</f>
        <v>989.14</v>
      </c>
      <c r="N1503" s="3">
        <v>8</v>
      </c>
      <c r="O1503" s="3">
        <f>Data[[#This Row],[Total_Price]]*(1-Data[[#This Row],[Discount]]/100)</f>
        <v>910.00880000000006</v>
      </c>
      <c r="P1503" t="s">
        <v>41</v>
      </c>
      <c r="Q1503" t="s">
        <v>21</v>
      </c>
      <c r="R1503">
        <v>5</v>
      </c>
      <c r="S1503">
        <v>4</v>
      </c>
      <c r="T1503" s="2">
        <f>SUMIF(Q:Q,Data[[#This Row],[Order_Status]],O:O)</f>
        <v>40477276.296199858</v>
      </c>
    </row>
    <row r="1504" spans="1:20" x14ac:dyDescent="0.3">
      <c r="A1504" s="3">
        <v>501503</v>
      </c>
      <c r="B1504" s="3">
        <v>10483</v>
      </c>
      <c r="C1504" s="1">
        <v>46218</v>
      </c>
      <c r="D1504" s="3">
        <v>16</v>
      </c>
      <c r="E1504" t="s">
        <v>26</v>
      </c>
      <c r="F1504" t="s">
        <v>45</v>
      </c>
      <c r="G1504" t="s">
        <v>243</v>
      </c>
      <c r="H1504" t="s">
        <v>35</v>
      </c>
      <c r="I1504" t="s">
        <v>64</v>
      </c>
      <c r="J1504" t="s">
        <v>65</v>
      </c>
      <c r="K1504">
        <v>1</v>
      </c>
      <c r="L1504" s="3">
        <v>1263.98</v>
      </c>
      <c r="M1504" s="3">
        <f>Data[[#This Row],[Quantity]]*Data[[#This Row],[Unit_Price]]</f>
        <v>1263.98</v>
      </c>
      <c r="N1504" s="3">
        <v>20</v>
      </c>
      <c r="O1504" s="3">
        <f>Data[[#This Row],[Total_Price]]*(1-Data[[#This Row],[Discount]]/100)</f>
        <v>1011.1840000000001</v>
      </c>
      <c r="P1504" t="s">
        <v>20</v>
      </c>
      <c r="Q1504" t="s">
        <v>21</v>
      </c>
      <c r="R1504">
        <v>5</v>
      </c>
      <c r="S1504">
        <v>1</v>
      </c>
      <c r="T1504" s="2">
        <f>SUMIF(Q:Q,Data[[#This Row],[Order_Status]],O:O)</f>
        <v>40477276.296199858</v>
      </c>
    </row>
    <row r="1505" spans="1:20" x14ac:dyDescent="0.3">
      <c r="A1505" s="3">
        <v>501504</v>
      </c>
      <c r="B1505" s="3">
        <v>10679</v>
      </c>
      <c r="C1505" s="1">
        <v>45944</v>
      </c>
      <c r="D1505" s="3">
        <v>44</v>
      </c>
      <c r="E1505" t="s">
        <v>26</v>
      </c>
      <c r="F1505" t="s">
        <v>52</v>
      </c>
      <c r="G1505" t="s">
        <v>240</v>
      </c>
      <c r="H1505" t="s">
        <v>30</v>
      </c>
      <c r="I1505" t="s">
        <v>76</v>
      </c>
      <c r="J1505" t="s">
        <v>92</v>
      </c>
      <c r="K1505">
        <v>1</v>
      </c>
      <c r="L1505" s="3">
        <v>55597.54</v>
      </c>
      <c r="M1505" s="3">
        <f>Data[[#This Row],[Quantity]]*Data[[#This Row],[Unit_Price]]</f>
        <v>55597.54</v>
      </c>
      <c r="N1505" s="3">
        <v>21</v>
      </c>
      <c r="O1505" s="3">
        <f>Data[[#This Row],[Total_Price]]*(1-Data[[#This Row],[Discount]]/100)</f>
        <v>43922.056600000004</v>
      </c>
      <c r="P1505" t="s">
        <v>20</v>
      </c>
      <c r="Q1505" t="s">
        <v>21</v>
      </c>
      <c r="R1505">
        <v>5</v>
      </c>
      <c r="S1505">
        <v>3</v>
      </c>
      <c r="T1505" s="2">
        <f>SUMIF(Q:Q,Data[[#This Row],[Order_Status]],O:O)</f>
        <v>40477276.296199858</v>
      </c>
    </row>
    <row r="1506" spans="1:20" x14ac:dyDescent="0.3">
      <c r="A1506" s="3">
        <v>501505</v>
      </c>
      <c r="B1506" s="3">
        <v>10677</v>
      </c>
      <c r="C1506" s="1">
        <v>46202</v>
      </c>
      <c r="D1506" s="3">
        <v>22</v>
      </c>
      <c r="E1506" t="s">
        <v>15</v>
      </c>
      <c r="F1506" t="s">
        <v>78</v>
      </c>
      <c r="G1506" t="s">
        <v>242</v>
      </c>
      <c r="H1506" t="s">
        <v>35</v>
      </c>
      <c r="I1506" t="s">
        <v>112</v>
      </c>
      <c r="J1506" t="s">
        <v>147</v>
      </c>
      <c r="K1506">
        <v>1</v>
      </c>
      <c r="L1506" s="3">
        <v>5810.53</v>
      </c>
      <c r="M1506" s="3">
        <f>Data[[#This Row],[Quantity]]*Data[[#This Row],[Unit_Price]]</f>
        <v>5810.53</v>
      </c>
      <c r="N1506" s="3">
        <v>14</v>
      </c>
      <c r="O1506" s="3">
        <f>Data[[#This Row],[Total_Price]]*(1-Data[[#This Row],[Discount]]/100)</f>
        <v>4997.0558000000001</v>
      </c>
      <c r="P1506" t="s">
        <v>41</v>
      </c>
      <c r="Q1506" t="s">
        <v>21</v>
      </c>
      <c r="R1506">
        <v>5</v>
      </c>
      <c r="S1506">
        <v>1</v>
      </c>
      <c r="T1506" s="2">
        <f>SUMIF(Q:Q,Data[[#This Row],[Order_Status]],O:O)</f>
        <v>40477276.296199858</v>
      </c>
    </row>
    <row r="1507" spans="1:20" x14ac:dyDescent="0.3">
      <c r="A1507" s="3">
        <v>501506</v>
      </c>
      <c r="B1507" s="3">
        <v>10664</v>
      </c>
      <c r="C1507" s="1">
        <v>45878</v>
      </c>
      <c r="D1507" s="3">
        <v>28</v>
      </c>
      <c r="E1507" t="s">
        <v>15</v>
      </c>
      <c r="F1507" t="s">
        <v>88</v>
      </c>
      <c r="G1507" t="s">
        <v>241</v>
      </c>
      <c r="H1507" t="s">
        <v>83</v>
      </c>
      <c r="I1507" t="s">
        <v>132</v>
      </c>
      <c r="J1507" t="s">
        <v>191</v>
      </c>
      <c r="K1507">
        <v>2</v>
      </c>
      <c r="L1507" s="3">
        <v>3393.74</v>
      </c>
      <c r="M1507" s="3">
        <f>Data[[#This Row],[Quantity]]*Data[[#This Row],[Unit_Price]]</f>
        <v>6787.48</v>
      </c>
      <c r="N1507" s="3">
        <v>6</v>
      </c>
      <c r="O1507" s="3">
        <f>Data[[#This Row],[Total_Price]]*(1-Data[[#This Row],[Discount]]/100)</f>
        <v>6380.2311999999993</v>
      </c>
      <c r="P1507" t="s">
        <v>41</v>
      </c>
      <c r="Q1507" t="s">
        <v>21</v>
      </c>
      <c r="R1507">
        <v>5</v>
      </c>
      <c r="S1507">
        <v>3</v>
      </c>
      <c r="T1507" s="2">
        <f>SUMIF(Q:Q,Data[[#This Row],[Order_Status]],O:O)</f>
        <v>40477276.296199858</v>
      </c>
    </row>
    <row r="1508" spans="1:20" x14ac:dyDescent="0.3">
      <c r="A1508" s="3">
        <v>501507</v>
      </c>
      <c r="B1508" s="3">
        <v>11281</v>
      </c>
      <c r="C1508" s="1">
        <v>45720</v>
      </c>
      <c r="D1508" s="3">
        <v>35</v>
      </c>
      <c r="E1508" t="s">
        <v>15</v>
      </c>
      <c r="F1508" t="s">
        <v>52</v>
      </c>
      <c r="G1508" t="s">
        <v>240</v>
      </c>
      <c r="H1508" t="s">
        <v>35</v>
      </c>
      <c r="I1508" t="s">
        <v>36</v>
      </c>
      <c r="J1508" t="s">
        <v>177</v>
      </c>
      <c r="K1508">
        <v>1</v>
      </c>
      <c r="L1508" s="3">
        <v>7007.74</v>
      </c>
      <c r="M1508" s="3">
        <f>Data[[#This Row],[Quantity]]*Data[[#This Row],[Unit_Price]]</f>
        <v>7007.74</v>
      </c>
      <c r="N1508" s="3">
        <v>23</v>
      </c>
      <c r="O1508" s="3">
        <f>Data[[#This Row],[Total_Price]]*(1-Data[[#This Row],[Discount]]/100)</f>
        <v>5395.9597999999996</v>
      </c>
      <c r="P1508" t="s">
        <v>33</v>
      </c>
      <c r="Q1508" t="s">
        <v>21</v>
      </c>
      <c r="R1508">
        <v>5</v>
      </c>
      <c r="S1508">
        <v>6</v>
      </c>
      <c r="T1508" s="2">
        <f>SUMIF(Q:Q,Data[[#This Row],[Order_Status]],O:O)</f>
        <v>40477276.296199858</v>
      </c>
    </row>
    <row r="1509" spans="1:20" x14ac:dyDescent="0.3">
      <c r="A1509" s="3">
        <v>501508</v>
      </c>
      <c r="B1509" s="3">
        <v>11161</v>
      </c>
      <c r="C1509" s="1">
        <v>46029</v>
      </c>
      <c r="D1509" s="3">
        <v>15</v>
      </c>
      <c r="E1509" t="s">
        <v>15</v>
      </c>
      <c r="F1509" t="s">
        <v>73</v>
      </c>
      <c r="G1509" t="s">
        <v>229</v>
      </c>
      <c r="H1509" t="s">
        <v>17</v>
      </c>
      <c r="I1509" t="s">
        <v>74</v>
      </c>
      <c r="J1509" t="s">
        <v>178</v>
      </c>
      <c r="K1509">
        <v>1</v>
      </c>
      <c r="L1509" s="3">
        <v>269.02</v>
      </c>
      <c r="M1509" s="3">
        <f>Data[[#This Row],[Quantity]]*Data[[#This Row],[Unit_Price]]</f>
        <v>269.02</v>
      </c>
      <c r="N1509" s="3">
        <v>18</v>
      </c>
      <c r="O1509" s="3">
        <f>Data[[#This Row],[Total_Price]]*(1-Data[[#This Row],[Discount]]/100)</f>
        <v>220.59639999999999</v>
      </c>
      <c r="P1509" t="s">
        <v>33</v>
      </c>
      <c r="Q1509" t="s">
        <v>21</v>
      </c>
      <c r="R1509">
        <v>5</v>
      </c>
      <c r="S1509">
        <v>6</v>
      </c>
      <c r="T1509" s="2">
        <f>SUMIF(Q:Q,Data[[#This Row],[Order_Status]],O:O)</f>
        <v>40477276.296199858</v>
      </c>
    </row>
    <row r="1510" spans="1:20" x14ac:dyDescent="0.3">
      <c r="A1510" s="3">
        <v>501509</v>
      </c>
      <c r="B1510" s="3">
        <v>10530</v>
      </c>
      <c r="C1510" s="1">
        <v>45958</v>
      </c>
      <c r="D1510" s="3">
        <v>24</v>
      </c>
      <c r="E1510" t="s">
        <v>15</v>
      </c>
      <c r="F1510" t="s">
        <v>110</v>
      </c>
      <c r="G1510" t="s">
        <v>229</v>
      </c>
      <c r="H1510" t="s">
        <v>17</v>
      </c>
      <c r="I1510" t="s">
        <v>62</v>
      </c>
      <c r="J1510" t="s">
        <v>63</v>
      </c>
      <c r="K1510">
        <v>1</v>
      </c>
      <c r="L1510" s="3">
        <v>192.44</v>
      </c>
      <c r="M1510" s="3">
        <f>Data[[#This Row],[Quantity]]*Data[[#This Row],[Unit_Price]]</f>
        <v>192.44</v>
      </c>
      <c r="N1510" s="3">
        <v>21</v>
      </c>
      <c r="O1510" s="3">
        <f>Data[[#This Row],[Total_Price]]*(1-Data[[#This Row],[Discount]]/100)</f>
        <v>152.02760000000001</v>
      </c>
      <c r="P1510" t="s">
        <v>20</v>
      </c>
      <c r="Q1510" t="s">
        <v>66</v>
      </c>
      <c r="R1510">
        <v>3</v>
      </c>
      <c r="S1510">
        <v>0</v>
      </c>
      <c r="T1510" s="2">
        <f>SUMIF(Q:Q,Data[[#This Row],[Order_Status]],O:O)</f>
        <v>3077928.2320000008</v>
      </c>
    </row>
    <row r="1511" spans="1:20" x14ac:dyDescent="0.3">
      <c r="A1511" s="3">
        <v>501510</v>
      </c>
      <c r="B1511" s="3">
        <v>11133</v>
      </c>
      <c r="C1511" s="1">
        <v>45835</v>
      </c>
      <c r="D1511" s="3">
        <v>52</v>
      </c>
      <c r="E1511" t="s">
        <v>26</v>
      </c>
      <c r="F1511" t="s">
        <v>42</v>
      </c>
      <c r="G1511" t="s">
        <v>230</v>
      </c>
      <c r="H1511" t="s">
        <v>35</v>
      </c>
      <c r="I1511" t="s">
        <v>36</v>
      </c>
      <c r="J1511" t="s">
        <v>177</v>
      </c>
      <c r="K1511">
        <v>1</v>
      </c>
      <c r="L1511" s="3">
        <v>6633.32</v>
      </c>
      <c r="M1511" s="3">
        <f>Data[[#This Row],[Quantity]]*Data[[#This Row],[Unit_Price]]</f>
        <v>6633.32</v>
      </c>
      <c r="N1511" s="3">
        <v>11</v>
      </c>
      <c r="O1511" s="3">
        <f>Data[[#This Row],[Total_Price]]*(1-Data[[#This Row],[Discount]]/100)</f>
        <v>5903.6548000000003</v>
      </c>
      <c r="P1511" t="s">
        <v>51</v>
      </c>
      <c r="Q1511" t="s">
        <v>21</v>
      </c>
      <c r="R1511">
        <v>5</v>
      </c>
      <c r="S1511">
        <v>5</v>
      </c>
      <c r="T1511" s="2">
        <f>SUMIF(Q:Q,Data[[#This Row],[Order_Status]],O:O)</f>
        <v>40477276.296199858</v>
      </c>
    </row>
    <row r="1512" spans="1:20" x14ac:dyDescent="0.3">
      <c r="A1512" s="3">
        <v>501511</v>
      </c>
      <c r="B1512" s="3">
        <v>10170</v>
      </c>
      <c r="C1512" s="1">
        <v>46019</v>
      </c>
      <c r="D1512" s="3">
        <v>26</v>
      </c>
      <c r="E1512" t="s">
        <v>15</v>
      </c>
      <c r="F1512" t="s">
        <v>157</v>
      </c>
      <c r="G1512" t="s">
        <v>237</v>
      </c>
      <c r="H1512" t="s">
        <v>17</v>
      </c>
      <c r="I1512" t="s">
        <v>18</v>
      </c>
      <c r="J1512" t="s">
        <v>179</v>
      </c>
      <c r="K1512">
        <v>3</v>
      </c>
      <c r="L1512" s="3">
        <v>49.46</v>
      </c>
      <c r="M1512" s="3">
        <f>Data[[#This Row],[Quantity]]*Data[[#This Row],[Unit_Price]]</f>
        <v>148.38</v>
      </c>
      <c r="N1512" s="3">
        <v>29</v>
      </c>
      <c r="O1512" s="3">
        <f>Data[[#This Row],[Total_Price]]*(1-Data[[#This Row],[Discount]]/100)</f>
        <v>105.34979999999999</v>
      </c>
      <c r="P1512" t="s">
        <v>51</v>
      </c>
      <c r="Q1512" t="s">
        <v>21</v>
      </c>
      <c r="R1512">
        <v>3</v>
      </c>
      <c r="S1512">
        <v>2</v>
      </c>
      <c r="T1512" s="2">
        <f>SUMIF(Q:Q,Data[[#This Row],[Order_Status]],O:O)</f>
        <v>40477276.296199858</v>
      </c>
    </row>
    <row r="1513" spans="1:20" x14ac:dyDescent="0.3">
      <c r="A1513" s="3">
        <v>501512</v>
      </c>
      <c r="B1513" s="3">
        <v>10107</v>
      </c>
      <c r="C1513" s="1">
        <v>46217</v>
      </c>
      <c r="D1513" s="3">
        <v>55</v>
      </c>
      <c r="E1513" t="s">
        <v>15</v>
      </c>
      <c r="F1513" t="s">
        <v>78</v>
      </c>
      <c r="G1513" t="s">
        <v>242</v>
      </c>
      <c r="H1513" t="s">
        <v>23</v>
      </c>
      <c r="I1513" t="s">
        <v>28</v>
      </c>
      <c r="J1513" t="s">
        <v>29</v>
      </c>
      <c r="K1513">
        <v>1</v>
      </c>
      <c r="L1513" s="3">
        <v>2373.7600000000002</v>
      </c>
      <c r="M1513" s="3">
        <f>Data[[#This Row],[Quantity]]*Data[[#This Row],[Unit_Price]]</f>
        <v>2373.7600000000002</v>
      </c>
      <c r="N1513" s="3">
        <v>16</v>
      </c>
      <c r="O1513" s="3">
        <f>Data[[#This Row],[Total_Price]]*(1-Data[[#This Row],[Discount]]/100)</f>
        <v>1993.9584000000002</v>
      </c>
      <c r="P1513" t="s">
        <v>33</v>
      </c>
      <c r="Q1513" t="s">
        <v>21</v>
      </c>
      <c r="R1513">
        <v>4</v>
      </c>
      <c r="S1513">
        <v>2</v>
      </c>
      <c r="T1513" s="2">
        <f>SUMIF(Q:Q,Data[[#This Row],[Order_Status]],O:O)</f>
        <v>40477276.296199858</v>
      </c>
    </row>
    <row r="1514" spans="1:20" x14ac:dyDescent="0.3">
      <c r="A1514" s="3">
        <v>501513</v>
      </c>
      <c r="B1514" s="3">
        <v>10498</v>
      </c>
      <c r="C1514" s="1">
        <v>46126</v>
      </c>
      <c r="D1514" s="3">
        <v>32</v>
      </c>
      <c r="E1514" t="s">
        <v>26</v>
      </c>
      <c r="F1514" t="s">
        <v>57</v>
      </c>
      <c r="G1514" t="s">
        <v>233</v>
      </c>
      <c r="H1514" t="s">
        <v>30</v>
      </c>
      <c r="I1514" t="s">
        <v>31</v>
      </c>
      <c r="J1514" t="s">
        <v>139</v>
      </c>
      <c r="K1514">
        <v>1</v>
      </c>
      <c r="L1514" s="3">
        <v>50475.1</v>
      </c>
      <c r="M1514" s="3">
        <f>Data[[#This Row],[Quantity]]*Data[[#This Row],[Unit_Price]]</f>
        <v>50475.1</v>
      </c>
      <c r="N1514" s="3">
        <v>18</v>
      </c>
      <c r="O1514" s="3">
        <f>Data[[#This Row],[Total_Price]]*(1-Data[[#This Row],[Discount]]/100)</f>
        <v>41389.582000000002</v>
      </c>
      <c r="P1514" t="s">
        <v>72</v>
      </c>
      <c r="Q1514" t="s">
        <v>21</v>
      </c>
      <c r="R1514">
        <v>4</v>
      </c>
      <c r="S1514">
        <v>5</v>
      </c>
      <c r="T1514" s="2">
        <f>SUMIF(Q:Q,Data[[#This Row],[Order_Status]],O:O)</f>
        <v>40477276.296199858</v>
      </c>
    </row>
    <row r="1515" spans="1:20" x14ac:dyDescent="0.3">
      <c r="A1515" s="3">
        <v>501514</v>
      </c>
      <c r="B1515" s="3">
        <v>10882</v>
      </c>
      <c r="C1515" s="1">
        <v>46020</v>
      </c>
      <c r="D1515" s="3">
        <v>28</v>
      </c>
      <c r="E1515" t="s">
        <v>15</v>
      </c>
      <c r="F1515" t="s">
        <v>88</v>
      </c>
      <c r="G1515" t="s">
        <v>241</v>
      </c>
      <c r="H1515" t="s">
        <v>83</v>
      </c>
      <c r="I1515" t="s">
        <v>132</v>
      </c>
      <c r="J1515" t="s">
        <v>190</v>
      </c>
      <c r="K1515">
        <v>1</v>
      </c>
      <c r="L1515" s="3">
        <v>861.79</v>
      </c>
      <c r="M1515" s="3">
        <f>Data[[#This Row],[Quantity]]*Data[[#This Row],[Unit_Price]]</f>
        <v>861.79</v>
      </c>
      <c r="N1515" s="3">
        <v>23</v>
      </c>
      <c r="O1515" s="3">
        <f>Data[[#This Row],[Total_Price]]*(1-Data[[#This Row],[Discount]]/100)</f>
        <v>663.57830000000001</v>
      </c>
      <c r="P1515" t="s">
        <v>33</v>
      </c>
      <c r="Q1515" t="s">
        <v>21</v>
      </c>
      <c r="R1515">
        <v>4</v>
      </c>
      <c r="S1515">
        <v>5</v>
      </c>
      <c r="T1515" s="2">
        <f>SUMIF(Q:Q,Data[[#This Row],[Order_Status]],O:O)</f>
        <v>40477276.296199858</v>
      </c>
    </row>
    <row r="1516" spans="1:20" x14ac:dyDescent="0.3">
      <c r="A1516" s="3">
        <v>501515</v>
      </c>
      <c r="B1516" s="3">
        <v>10445</v>
      </c>
      <c r="C1516" s="1">
        <v>45719</v>
      </c>
      <c r="D1516" s="3">
        <v>20</v>
      </c>
      <c r="E1516" t="s">
        <v>15</v>
      </c>
      <c r="F1516" t="s">
        <v>67</v>
      </c>
      <c r="G1516" t="s">
        <v>235</v>
      </c>
      <c r="H1516" t="s">
        <v>83</v>
      </c>
      <c r="I1516" t="s">
        <v>70</v>
      </c>
      <c r="J1516" t="s">
        <v>91</v>
      </c>
      <c r="K1516">
        <v>1</v>
      </c>
      <c r="L1516" s="3">
        <v>505.37</v>
      </c>
      <c r="M1516" s="3">
        <f>Data[[#This Row],[Quantity]]*Data[[#This Row],[Unit_Price]]</f>
        <v>505.37</v>
      </c>
      <c r="N1516" s="3">
        <v>7</v>
      </c>
      <c r="O1516" s="3">
        <f>Data[[#This Row],[Total_Price]]*(1-Data[[#This Row],[Discount]]/100)</f>
        <v>469.99409999999995</v>
      </c>
      <c r="P1516" t="s">
        <v>51</v>
      </c>
      <c r="Q1516" t="s">
        <v>21</v>
      </c>
      <c r="R1516">
        <v>4</v>
      </c>
      <c r="S1516">
        <v>7</v>
      </c>
      <c r="T1516" s="2">
        <f>SUMIF(Q:Q,Data[[#This Row],[Order_Status]],O:O)</f>
        <v>40477276.296199858</v>
      </c>
    </row>
    <row r="1517" spans="1:20" x14ac:dyDescent="0.3">
      <c r="A1517" s="3">
        <v>501516</v>
      </c>
      <c r="B1517" s="3">
        <v>11008</v>
      </c>
      <c r="C1517" s="1">
        <v>45669</v>
      </c>
      <c r="D1517" s="3">
        <v>41</v>
      </c>
      <c r="E1517" t="s">
        <v>26</v>
      </c>
      <c r="F1517" t="s">
        <v>67</v>
      </c>
      <c r="G1517" t="s">
        <v>235</v>
      </c>
      <c r="H1517" t="s">
        <v>83</v>
      </c>
      <c r="I1517" t="s">
        <v>70</v>
      </c>
      <c r="J1517" t="s">
        <v>120</v>
      </c>
      <c r="K1517">
        <v>5</v>
      </c>
      <c r="L1517" s="3">
        <v>586.14</v>
      </c>
      <c r="M1517" s="3">
        <f>Data[[#This Row],[Quantity]]*Data[[#This Row],[Unit_Price]]</f>
        <v>2930.7</v>
      </c>
      <c r="N1517" s="3">
        <v>5</v>
      </c>
      <c r="O1517" s="3">
        <f>Data[[#This Row],[Total_Price]]*(1-Data[[#This Row],[Discount]]/100)</f>
        <v>2784.1649999999995</v>
      </c>
      <c r="P1517" t="s">
        <v>33</v>
      </c>
      <c r="Q1517" t="s">
        <v>21</v>
      </c>
      <c r="R1517">
        <v>3</v>
      </c>
      <c r="S1517">
        <v>3</v>
      </c>
      <c r="T1517" s="2">
        <f>SUMIF(Q:Q,Data[[#This Row],[Order_Status]],O:O)</f>
        <v>40477276.296199858</v>
      </c>
    </row>
    <row r="1518" spans="1:20" x14ac:dyDescent="0.3">
      <c r="A1518" s="3">
        <v>501517</v>
      </c>
      <c r="B1518" s="3">
        <v>10896</v>
      </c>
      <c r="C1518" s="1">
        <v>46109</v>
      </c>
      <c r="D1518" s="3">
        <v>41</v>
      </c>
      <c r="E1518" t="s">
        <v>26</v>
      </c>
      <c r="F1518" t="s">
        <v>73</v>
      </c>
      <c r="G1518" t="s">
        <v>229</v>
      </c>
      <c r="H1518" t="s">
        <v>23</v>
      </c>
      <c r="I1518" t="s">
        <v>59</v>
      </c>
      <c r="J1518" t="s">
        <v>122</v>
      </c>
      <c r="K1518">
        <v>1</v>
      </c>
      <c r="L1518" s="3">
        <v>1873.28</v>
      </c>
      <c r="M1518" s="3">
        <f>Data[[#This Row],[Quantity]]*Data[[#This Row],[Unit_Price]]</f>
        <v>1873.28</v>
      </c>
      <c r="N1518" s="3">
        <v>29</v>
      </c>
      <c r="O1518" s="3">
        <f>Data[[#This Row],[Total_Price]]*(1-Data[[#This Row],[Discount]]/100)</f>
        <v>1330.0287999999998</v>
      </c>
      <c r="P1518" t="s">
        <v>33</v>
      </c>
      <c r="Q1518" t="s">
        <v>21</v>
      </c>
      <c r="R1518">
        <v>4</v>
      </c>
      <c r="S1518">
        <v>6</v>
      </c>
      <c r="T1518" s="2">
        <f>SUMIF(Q:Q,Data[[#This Row],[Order_Status]],O:O)</f>
        <v>40477276.296199858</v>
      </c>
    </row>
    <row r="1519" spans="1:20" x14ac:dyDescent="0.3">
      <c r="A1519" s="3">
        <v>501518</v>
      </c>
      <c r="B1519" s="3">
        <v>10894</v>
      </c>
      <c r="C1519" s="1">
        <v>45876</v>
      </c>
      <c r="D1519" s="3">
        <v>47</v>
      </c>
      <c r="E1519" t="s">
        <v>15</v>
      </c>
      <c r="F1519" t="s">
        <v>16</v>
      </c>
      <c r="G1519" t="s">
        <v>228</v>
      </c>
      <c r="H1519" t="s">
        <v>30</v>
      </c>
      <c r="I1519" t="s">
        <v>39</v>
      </c>
      <c r="J1519" t="s">
        <v>109</v>
      </c>
      <c r="K1519">
        <v>2</v>
      </c>
      <c r="L1519" s="3">
        <v>1452.01</v>
      </c>
      <c r="M1519" s="3">
        <f>Data[[#This Row],[Quantity]]*Data[[#This Row],[Unit_Price]]</f>
        <v>2904.02</v>
      </c>
      <c r="N1519" s="3">
        <v>26</v>
      </c>
      <c r="O1519" s="3">
        <f>Data[[#This Row],[Total_Price]]*(1-Data[[#This Row],[Discount]]/100)</f>
        <v>2148.9748</v>
      </c>
      <c r="P1519" t="s">
        <v>33</v>
      </c>
      <c r="Q1519" t="s">
        <v>21</v>
      </c>
      <c r="R1519">
        <v>4</v>
      </c>
      <c r="S1519">
        <v>5</v>
      </c>
      <c r="T1519" s="2">
        <f>SUMIF(Q:Q,Data[[#This Row],[Order_Status]],O:O)</f>
        <v>40477276.296199858</v>
      </c>
    </row>
    <row r="1520" spans="1:20" x14ac:dyDescent="0.3">
      <c r="A1520" s="3">
        <v>501519</v>
      </c>
      <c r="B1520" s="3">
        <v>10426</v>
      </c>
      <c r="C1520" s="1">
        <v>46217</v>
      </c>
      <c r="D1520" s="3">
        <v>49</v>
      </c>
      <c r="E1520" t="s">
        <v>15</v>
      </c>
      <c r="F1520" t="s">
        <v>157</v>
      </c>
      <c r="G1520" t="s">
        <v>237</v>
      </c>
      <c r="H1520" t="s">
        <v>30</v>
      </c>
      <c r="I1520" t="s">
        <v>46</v>
      </c>
      <c r="J1520" t="s">
        <v>126</v>
      </c>
      <c r="K1520">
        <v>1</v>
      </c>
      <c r="L1520" s="3">
        <v>26472.83</v>
      </c>
      <c r="M1520" s="3">
        <f>Data[[#This Row],[Quantity]]*Data[[#This Row],[Unit_Price]]</f>
        <v>26472.83</v>
      </c>
      <c r="N1520" s="3">
        <v>9</v>
      </c>
      <c r="O1520" s="3">
        <f>Data[[#This Row],[Total_Price]]*(1-Data[[#This Row],[Discount]]/100)</f>
        <v>24090.275300000001</v>
      </c>
      <c r="P1520" t="s">
        <v>33</v>
      </c>
      <c r="Q1520" t="s">
        <v>21</v>
      </c>
      <c r="R1520">
        <v>4</v>
      </c>
      <c r="S1520">
        <v>4</v>
      </c>
      <c r="T1520" s="2">
        <f>SUMIF(Q:Q,Data[[#This Row],[Order_Status]],O:O)</f>
        <v>40477276.296199858</v>
      </c>
    </row>
    <row r="1521" spans="1:20" x14ac:dyDescent="0.3">
      <c r="A1521" s="3">
        <v>501520</v>
      </c>
      <c r="B1521" s="3">
        <v>10405</v>
      </c>
      <c r="C1521" s="1">
        <v>46149</v>
      </c>
      <c r="D1521" s="3">
        <v>29</v>
      </c>
      <c r="E1521" t="s">
        <v>26</v>
      </c>
      <c r="F1521" t="s">
        <v>67</v>
      </c>
      <c r="G1521" t="s">
        <v>235</v>
      </c>
      <c r="H1521" t="s">
        <v>30</v>
      </c>
      <c r="I1521" t="s">
        <v>39</v>
      </c>
      <c r="J1521" t="s">
        <v>40</v>
      </c>
      <c r="K1521">
        <v>1</v>
      </c>
      <c r="L1521" s="3">
        <v>6324.96</v>
      </c>
      <c r="M1521" s="3">
        <f>Data[[#This Row],[Quantity]]*Data[[#This Row],[Unit_Price]]</f>
        <v>6324.96</v>
      </c>
      <c r="N1521" s="3">
        <v>21</v>
      </c>
      <c r="O1521" s="3">
        <f>Data[[#This Row],[Total_Price]]*(1-Data[[#This Row],[Discount]]/100)</f>
        <v>4996.7184000000007</v>
      </c>
      <c r="P1521" t="s">
        <v>33</v>
      </c>
      <c r="Q1521" t="s">
        <v>44</v>
      </c>
      <c r="R1521">
        <v>3</v>
      </c>
      <c r="S1521">
        <v>4</v>
      </c>
      <c r="T1521" s="2">
        <f>SUMIF(Q:Q,Data[[#This Row],[Order_Status]],O:O)</f>
        <v>1813400.6490999996</v>
      </c>
    </row>
    <row r="1522" spans="1:20" x14ac:dyDescent="0.3">
      <c r="A1522" s="3">
        <v>501521</v>
      </c>
      <c r="B1522" s="3">
        <v>11197</v>
      </c>
      <c r="C1522" s="1">
        <v>46180</v>
      </c>
      <c r="D1522" s="3">
        <v>34</v>
      </c>
      <c r="E1522" t="s">
        <v>26</v>
      </c>
      <c r="F1522" t="s">
        <v>82</v>
      </c>
      <c r="G1522" t="s">
        <v>234</v>
      </c>
      <c r="H1522" t="s">
        <v>35</v>
      </c>
      <c r="I1522" t="s">
        <v>36</v>
      </c>
      <c r="J1522" t="s">
        <v>182</v>
      </c>
      <c r="K1522">
        <v>1</v>
      </c>
      <c r="L1522" s="3">
        <v>1840.31</v>
      </c>
      <c r="M1522" s="3">
        <f>Data[[#This Row],[Quantity]]*Data[[#This Row],[Unit_Price]]</f>
        <v>1840.31</v>
      </c>
      <c r="N1522" s="3">
        <v>3</v>
      </c>
      <c r="O1522" s="3">
        <f>Data[[#This Row],[Total_Price]]*(1-Data[[#This Row],[Discount]]/100)</f>
        <v>1785.1007</v>
      </c>
      <c r="P1522" t="s">
        <v>33</v>
      </c>
      <c r="Q1522" t="s">
        <v>44</v>
      </c>
      <c r="R1522">
        <v>4</v>
      </c>
      <c r="S1522">
        <v>3</v>
      </c>
      <c r="T1522" s="2">
        <f>SUMIF(Q:Q,Data[[#This Row],[Order_Status]],O:O)</f>
        <v>1813400.6490999996</v>
      </c>
    </row>
    <row r="1523" spans="1:20" x14ac:dyDescent="0.3">
      <c r="A1523" s="3">
        <v>501522</v>
      </c>
      <c r="B1523" s="3">
        <v>10392</v>
      </c>
      <c r="C1523" s="1">
        <v>45790</v>
      </c>
      <c r="D1523" s="3">
        <v>39</v>
      </c>
      <c r="E1523" t="s">
        <v>26</v>
      </c>
      <c r="F1523" t="s">
        <v>22</v>
      </c>
      <c r="G1523" t="s">
        <v>238</v>
      </c>
      <c r="H1523" t="s">
        <v>83</v>
      </c>
      <c r="I1523" t="s">
        <v>141</v>
      </c>
      <c r="J1523" t="s">
        <v>142</v>
      </c>
      <c r="K1523">
        <v>2</v>
      </c>
      <c r="L1523" s="3">
        <v>1952.37</v>
      </c>
      <c r="M1523" s="3">
        <f>Data[[#This Row],[Quantity]]*Data[[#This Row],[Unit_Price]]</f>
        <v>3904.74</v>
      </c>
      <c r="N1523" s="3">
        <v>20</v>
      </c>
      <c r="O1523" s="3">
        <f>Data[[#This Row],[Total_Price]]*(1-Data[[#This Row],[Discount]]/100)</f>
        <v>3123.7919999999999</v>
      </c>
      <c r="P1523" t="s">
        <v>41</v>
      </c>
      <c r="Q1523" t="s">
        <v>21</v>
      </c>
      <c r="R1523">
        <v>2</v>
      </c>
      <c r="S1523">
        <v>5</v>
      </c>
      <c r="T1523" s="2">
        <f>SUMIF(Q:Q,Data[[#This Row],[Order_Status]],O:O)</f>
        <v>40477276.296199858</v>
      </c>
    </row>
    <row r="1524" spans="1:20" x14ac:dyDescent="0.3">
      <c r="A1524" s="3">
        <v>501523</v>
      </c>
      <c r="B1524" s="3">
        <v>11325</v>
      </c>
      <c r="C1524" s="1">
        <v>46045</v>
      </c>
      <c r="D1524" s="3">
        <v>35</v>
      </c>
      <c r="E1524" t="s">
        <v>15</v>
      </c>
      <c r="F1524" t="s">
        <v>157</v>
      </c>
      <c r="G1524" t="s">
        <v>237</v>
      </c>
      <c r="H1524" t="s">
        <v>35</v>
      </c>
      <c r="I1524" t="s">
        <v>64</v>
      </c>
      <c r="J1524" t="s">
        <v>156</v>
      </c>
      <c r="K1524">
        <v>2</v>
      </c>
      <c r="L1524" s="3">
        <v>1906.71</v>
      </c>
      <c r="M1524" s="3">
        <f>Data[[#This Row],[Quantity]]*Data[[#This Row],[Unit_Price]]</f>
        <v>3813.42</v>
      </c>
      <c r="N1524" s="3">
        <v>12</v>
      </c>
      <c r="O1524" s="3">
        <f>Data[[#This Row],[Total_Price]]*(1-Data[[#This Row],[Discount]]/100)</f>
        <v>3355.8096</v>
      </c>
      <c r="P1524" t="s">
        <v>51</v>
      </c>
      <c r="Q1524" t="s">
        <v>21</v>
      </c>
      <c r="R1524">
        <v>5</v>
      </c>
      <c r="S1524">
        <v>4</v>
      </c>
      <c r="T1524" s="2">
        <f>SUMIF(Q:Q,Data[[#This Row],[Order_Status]],O:O)</f>
        <v>40477276.296199858</v>
      </c>
    </row>
    <row r="1525" spans="1:20" x14ac:dyDescent="0.3">
      <c r="A1525" s="3">
        <v>501524</v>
      </c>
      <c r="B1525" s="3">
        <v>11254</v>
      </c>
      <c r="C1525" s="1">
        <v>46078</v>
      </c>
      <c r="D1525" s="3">
        <v>38</v>
      </c>
      <c r="E1525" t="s">
        <v>15</v>
      </c>
      <c r="F1525" t="s">
        <v>73</v>
      </c>
      <c r="G1525" t="s">
        <v>229</v>
      </c>
      <c r="H1525" t="s">
        <v>85</v>
      </c>
      <c r="I1525" t="s">
        <v>166</v>
      </c>
      <c r="J1525" t="s">
        <v>196</v>
      </c>
      <c r="K1525">
        <v>1</v>
      </c>
      <c r="L1525" s="3">
        <v>413.73</v>
      </c>
      <c r="M1525" s="3">
        <f>Data[[#This Row],[Quantity]]*Data[[#This Row],[Unit_Price]]</f>
        <v>413.73</v>
      </c>
      <c r="N1525" s="3">
        <v>27</v>
      </c>
      <c r="O1525" s="3">
        <f>Data[[#This Row],[Total_Price]]*(1-Data[[#This Row],[Discount]]/100)</f>
        <v>302.02289999999999</v>
      </c>
      <c r="P1525" t="s">
        <v>33</v>
      </c>
      <c r="Q1525" t="s">
        <v>21</v>
      </c>
      <c r="R1525">
        <v>5</v>
      </c>
      <c r="S1525">
        <v>2</v>
      </c>
      <c r="T1525" s="2">
        <f>SUMIF(Q:Q,Data[[#This Row],[Order_Status]],O:O)</f>
        <v>40477276.296199858</v>
      </c>
    </row>
    <row r="1526" spans="1:20" x14ac:dyDescent="0.3">
      <c r="A1526" s="3">
        <v>501525</v>
      </c>
      <c r="B1526" s="3">
        <v>10366</v>
      </c>
      <c r="C1526" s="1">
        <v>45915</v>
      </c>
      <c r="D1526" s="3">
        <v>30</v>
      </c>
      <c r="E1526" t="s">
        <v>15</v>
      </c>
      <c r="F1526" t="s">
        <v>34</v>
      </c>
      <c r="G1526" t="s">
        <v>243</v>
      </c>
      <c r="H1526" t="s">
        <v>30</v>
      </c>
      <c r="I1526" t="s">
        <v>31</v>
      </c>
      <c r="J1526" t="s">
        <v>139</v>
      </c>
      <c r="K1526">
        <v>1</v>
      </c>
      <c r="L1526" s="3">
        <v>51173.34</v>
      </c>
      <c r="M1526" s="3">
        <f>Data[[#This Row],[Quantity]]*Data[[#This Row],[Unit_Price]]</f>
        <v>51173.34</v>
      </c>
      <c r="N1526" s="3">
        <v>19</v>
      </c>
      <c r="O1526" s="3">
        <f>Data[[#This Row],[Total_Price]]*(1-Data[[#This Row],[Discount]]/100)</f>
        <v>41450.405400000003</v>
      </c>
      <c r="P1526" t="s">
        <v>51</v>
      </c>
      <c r="Q1526" t="s">
        <v>21</v>
      </c>
      <c r="R1526">
        <v>5</v>
      </c>
      <c r="S1526">
        <v>4</v>
      </c>
      <c r="T1526" s="2">
        <f>SUMIF(Q:Q,Data[[#This Row],[Order_Status]],O:O)</f>
        <v>40477276.296199858</v>
      </c>
    </row>
    <row r="1527" spans="1:20" x14ac:dyDescent="0.3">
      <c r="A1527" s="3">
        <v>501526</v>
      </c>
      <c r="B1527" s="3">
        <v>10353</v>
      </c>
      <c r="C1527" s="1">
        <v>46051</v>
      </c>
      <c r="D1527" s="3">
        <v>43</v>
      </c>
      <c r="E1527" t="s">
        <v>15</v>
      </c>
      <c r="F1527" t="s">
        <v>67</v>
      </c>
      <c r="G1527" t="s">
        <v>235</v>
      </c>
      <c r="H1527" t="s">
        <v>48</v>
      </c>
      <c r="I1527" t="s">
        <v>98</v>
      </c>
      <c r="J1527" t="s">
        <v>153</v>
      </c>
      <c r="K1527">
        <v>1</v>
      </c>
      <c r="L1527" s="3">
        <v>333.75</v>
      </c>
      <c r="M1527" s="3">
        <f>Data[[#This Row],[Quantity]]*Data[[#This Row],[Unit_Price]]</f>
        <v>333.75</v>
      </c>
      <c r="N1527" s="3">
        <v>14</v>
      </c>
      <c r="O1527" s="3">
        <f>Data[[#This Row],[Total_Price]]*(1-Data[[#This Row],[Discount]]/100)</f>
        <v>287.02499999999998</v>
      </c>
      <c r="P1527" t="s">
        <v>41</v>
      </c>
      <c r="Q1527" t="s">
        <v>21</v>
      </c>
      <c r="R1527">
        <v>5</v>
      </c>
      <c r="S1527">
        <v>7</v>
      </c>
      <c r="T1527" s="2">
        <f>SUMIF(Q:Q,Data[[#This Row],[Order_Status]],O:O)</f>
        <v>40477276.296199858</v>
      </c>
    </row>
    <row r="1528" spans="1:20" x14ac:dyDescent="0.3">
      <c r="A1528" s="3">
        <v>501527</v>
      </c>
      <c r="B1528" s="3">
        <v>10867</v>
      </c>
      <c r="C1528" s="1">
        <v>46134</v>
      </c>
      <c r="D1528" s="3">
        <v>37</v>
      </c>
      <c r="E1528" t="s">
        <v>15</v>
      </c>
      <c r="F1528" t="s">
        <v>52</v>
      </c>
      <c r="G1528" t="s">
        <v>240</v>
      </c>
      <c r="H1528" t="s">
        <v>23</v>
      </c>
      <c r="I1528" t="s">
        <v>24</v>
      </c>
      <c r="J1528" t="s">
        <v>159</v>
      </c>
      <c r="K1528">
        <v>1</v>
      </c>
      <c r="L1528" s="3">
        <v>2086.2800000000002</v>
      </c>
      <c r="M1528" s="3">
        <f>Data[[#This Row],[Quantity]]*Data[[#This Row],[Unit_Price]]</f>
        <v>2086.2800000000002</v>
      </c>
      <c r="N1528" s="3">
        <v>6</v>
      </c>
      <c r="O1528" s="3">
        <f>Data[[#This Row],[Total_Price]]*(1-Data[[#This Row],[Discount]]/100)</f>
        <v>1961.1032</v>
      </c>
      <c r="P1528" t="s">
        <v>20</v>
      </c>
      <c r="Q1528" t="s">
        <v>21</v>
      </c>
      <c r="R1528">
        <v>4</v>
      </c>
      <c r="S1528">
        <v>2</v>
      </c>
      <c r="T1528" s="2">
        <f>SUMIF(Q:Q,Data[[#This Row],[Order_Status]],O:O)</f>
        <v>40477276.296199858</v>
      </c>
    </row>
    <row r="1529" spans="1:20" x14ac:dyDescent="0.3">
      <c r="A1529" s="3">
        <v>501528</v>
      </c>
      <c r="B1529" s="3">
        <v>10168</v>
      </c>
      <c r="C1529" s="1">
        <v>45888</v>
      </c>
      <c r="D1529" s="3">
        <v>55</v>
      </c>
      <c r="E1529" t="s">
        <v>26</v>
      </c>
      <c r="F1529" t="s">
        <v>69</v>
      </c>
      <c r="G1529" t="s">
        <v>228</v>
      </c>
      <c r="H1529" t="s">
        <v>35</v>
      </c>
      <c r="I1529" t="s">
        <v>64</v>
      </c>
      <c r="J1529" t="s">
        <v>155</v>
      </c>
      <c r="K1529">
        <v>1</v>
      </c>
      <c r="L1529" s="3">
        <v>820.5</v>
      </c>
      <c r="M1529" s="3">
        <f>Data[[#This Row],[Quantity]]*Data[[#This Row],[Unit_Price]]</f>
        <v>820.5</v>
      </c>
      <c r="N1529" s="3">
        <v>4</v>
      </c>
      <c r="O1529" s="3">
        <f>Data[[#This Row],[Total_Price]]*(1-Data[[#This Row],[Discount]]/100)</f>
        <v>787.68</v>
      </c>
      <c r="P1529" t="s">
        <v>41</v>
      </c>
      <c r="Q1529" t="s">
        <v>21</v>
      </c>
      <c r="R1529">
        <v>5</v>
      </c>
      <c r="S1529">
        <v>2</v>
      </c>
      <c r="T1529" s="2">
        <f>SUMIF(Q:Q,Data[[#This Row],[Order_Status]],O:O)</f>
        <v>40477276.296199858</v>
      </c>
    </row>
    <row r="1530" spans="1:20" x14ac:dyDescent="0.3">
      <c r="A1530" s="3">
        <v>501529</v>
      </c>
      <c r="B1530" s="3">
        <v>11166</v>
      </c>
      <c r="C1530" s="1">
        <v>45773</v>
      </c>
      <c r="D1530" s="3">
        <v>61</v>
      </c>
      <c r="E1530" t="s">
        <v>26</v>
      </c>
      <c r="F1530" t="s">
        <v>78</v>
      </c>
      <c r="G1530" t="s">
        <v>242</v>
      </c>
      <c r="H1530" t="s">
        <v>30</v>
      </c>
      <c r="I1530" t="s">
        <v>31</v>
      </c>
      <c r="J1530" t="s">
        <v>139</v>
      </c>
      <c r="K1530">
        <v>1</v>
      </c>
      <c r="L1530" s="3">
        <v>56175.65</v>
      </c>
      <c r="M1530" s="3">
        <f>Data[[#This Row],[Quantity]]*Data[[#This Row],[Unit_Price]]</f>
        <v>56175.65</v>
      </c>
      <c r="N1530" s="3">
        <v>18</v>
      </c>
      <c r="O1530" s="3">
        <f>Data[[#This Row],[Total_Price]]*(1-Data[[#This Row],[Discount]]/100)</f>
        <v>46064.033000000003</v>
      </c>
      <c r="P1530" t="s">
        <v>41</v>
      </c>
      <c r="Q1530" t="s">
        <v>21</v>
      </c>
      <c r="R1530">
        <v>5</v>
      </c>
      <c r="S1530">
        <v>3</v>
      </c>
      <c r="T1530" s="2">
        <f>SUMIF(Q:Q,Data[[#This Row],[Order_Status]],O:O)</f>
        <v>40477276.296199858</v>
      </c>
    </row>
    <row r="1531" spans="1:20" x14ac:dyDescent="0.3">
      <c r="A1531" s="3">
        <v>501530</v>
      </c>
      <c r="B1531" s="3">
        <v>11031</v>
      </c>
      <c r="C1531" s="1">
        <v>46254</v>
      </c>
      <c r="D1531" s="3">
        <v>31</v>
      </c>
      <c r="E1531" t="s">
        <v>26</v>
      </c>
      <c r="F1531" t="s">
        <v>61</v>
      </c>
      <c r="G1531" t="s">
        <v>239</v>
      </c>
      <c r="H1531" t="s">
        <v>17</v>
      </c>
      <c r="I1531" t="s">
        <v>62</v>
      </c>
      <c r="J1531" t="s">
        <v>63</v>
      </c>
      <c r="K1531">
        <v>1</v>
      </c>
      <c r="L1531" s="3">
        <v>200.73</v>
      </c>
      <c r="M1531" s="3">
        <f>Data[[#This Row],[Quantity]]*Data[[#This Row],[Unit_Price]]</f>
        <v>200.73</v>
      </c>
      <c r="N1531" s="3">
        <v>25</v>
      </c>
      <c r="O1531" s="3">
        <f>Data[[#This Row],[Total_Price]]*(1-Data[[#This Row],[Discount]]/100)</f>
        <v>150.54749999999999</v>
      </c>
      <c r="P1531" t="s">
        <v>81</v>
      </c>
      <c r="Q1531" t="s">
        <v>21</v>
      </c>
      <c r="R1531">
        <v>5</v>
      </c>
      <c r="S1531">
        <v>2</v>
      </c>
      <c r="T1531" s="2">
        <f>SUMIF(Q:Q,Data[[#This Row],[Order_Status]],O:O)</f>
        <v>40477276.296199858</v>
      </c>
    </row>
    <row r="1532" spans="1:20" x14ac:dyDescent="0.3">
      <c r="A1532" s="3">
        <v>501531</v>
      </c>
      <c r="B1532" s="3">
        <v>10584</v>
      </c>
      <c r="C1532" s="1">
        <v>46168</v>
      </c>
      <c r="D1532" s="3">
        <v>59</v>
      </c>
      <c r="E1532" t="s">
        <v>26</v>
      </c>
      <c r="F1532" t="s">
        <v>22</v>
      </c>
      <c r="G1532" t="s">
        <v>238</v>
      </c>
      <c r="H1532" t="s">
        <v>35</v>
      </c>
      <c r="I1532" t="s">
        <v>112</v>
      </c>
      <c r="J1532" t="s">
        <v>147</v>
      </c>
      <c r="K1532">
        <v>1</v>
      </c>
      <c r="L1532" s="3">
        <v>5693.14</v>
      </c>
      <c r="M1532" s="3">
        <f>Data[[#This Row],[Quantity]]*Data[[#This Row],[Unit_Price]]</f>
        <v>5693.14</v>
      </c>
      <c r="N1532" s="3">
        <v>6</v>
      </c>
      <c r="O1532" s="3">
        <f>Data[[#This Row],[Total_Price]]*(1-Data[[#This Row],[Discount]]/100)</f>
        <v>5351.5515999999998</v>
      </c>
      <c r="P1532" t="s">
        <v>72</v>
      </c>
      <c r="Q1532" t="s">
        <v>21</v>
      </c>
      <c r="R1532">
        <v>4</v>
      </c>
      <c r="S1532">
        <v>4</v>
      </c>
      <c r="T1532" s="2">
        <f>SUMIF(Q:Q,Data[[#This Row],[Order_Status]],O:O)</f>
        <v>40477276.296199858</v>
      </c>
    </row>
    <row r="1533" spans="1:20" x14ac:dyDescent="0.3">
      <c r="A1533" s="3">
        <v>501532</v>
      </c>
      <c r="B1533" s="3">
        <v>10701</v>
      </c>
      <c r="C1533" s="1">
        <v>45924</v>
      </c>
      <c r="D1533" s="3">
        <v>28</v>
      </c>
      <c r="E1533" t="s">
        <v>15</v>
      </c>
      <c r="F1533" t="s">
        <v>42</v>
      </c>
      <c r="G1533" t="s">
        <v>230</v>
      </c>
      <c r="H1533" t="s">
        <v>23</v>
      </c>
      <c r="I1533" t="s">
        <v>24</v>
      </c>
      <c r="J1533" t="s">
        <v>173</v>
      </c>
      <c r="K1533">
        <v>1</v>
      </c>
      <c r="L1533" s="3">
        <v>2404.25</v>
      </c>
      <c r="M1533" s="3">
        <f>Data[[#This Row],[Quantity]]*Data[[#This Row],[Unit_Price]]</f>
        <v>2404.25</v>
      </c>
      <c r="N1533" s="3">
        <v>12</v>
      </c>
      <c r="O1533" s="3">
        <f>Data[[#This Row],[Total_Price]]*(1-Data[[#This Row],[Discount]]/100)</f>
        <v>2115.7400000000002</v>
      </c>
      <c r="P1533" t="s">
        <v>51</v>
      </c>
      <c r="Q1533" t="s">
        <v>21</v>
      </c>
      <c r="R1533">
        <v>3</v>
      </c>
      <c r="S1533">
        <v>2</v>
      </c>
      <c r="T1533" s="2">
        <f>SUMIF(Q:Q,Data[[#This Row],[Order_Status]],O:O)</f>
        <v>40477276.296199858</v>
      </c>
    </row>
    <row r="1534" spans="1:20" x14ac:dyDescent="0.3">
      <c r="A1534" s="3">
        <v>501533</v>
      </c>
      <c r="B1534" s="3">
        <v>10461</v>
      </c>
      <c r="C1534" s="1">
        <v>45972</v>
      </c>
      <c r="D1534" s="3">
        <v>56</v>
      </c>
      <c r="E1534" t="s">
        <v>15</v>
      </c>
      <c r="F1534" t="s">
        <v>58</v>
      </c>
      <c r="G1534" t="s">
        <v>244</v>
      </c>
      <c r="H1534" t="s">
        <v>23</v>
      </c>
      <c r="I1534" t="s">
        <v>24</v>
      </c>
      <c r="J1534" t="s">
        <v>136</v>
      </c>
      <c r="K1534">
        <v>1</v>
      </c>
      <c r="L1534" s="3">
        <v>2501.16</v>
      </c>
      <c r="M1534" s="3">
        <f>Data[[#This Row],[Quantity]]*Data[[#This Row],[Unit_Price]]</f>
        <v>2501.16</v>
      </c>
      <c r="N1534" s="3">
        <v>26</v>
      </c>
      <c r="O1534" s="3">
        <f>Data[[#This Row],[Total_Price]]*(1-Data[[#This Row],[Discount]]/100)</f>
        <v>1850.8583999999998</v>
      </c>
      <c r="P1534" t="s">
        <v>33</v>
      </c>
      <c r="Q1534" t="s">
        <v>21</v>
      </c>
      <c r="R1534">
        <v>3</v>
      </c>
      <c r="S1534">
        <v>2</v>
      </c>
      <c r="T1534" s="2">
        <f>SUMIF(Q:Q,Data[[#This Row],[Order_Status]],O:O)</f>
        <v>40477276.296199858</v>
      </c>
    </row>
    <row r="1535" spans="1:20" x14ac:dyDescent="0.3">
      <c r="A1535" s="3">
        <v>501534</v>
      </c>
      <c r="B1535" s="3">
        <v>10010</v>
      </c>
      <c r="C1535" s="1">
        <v>46216</v>
      </c>
      <c r="D1535" s="3">
        <v>40</v>
      </c>
      <c r="E1535" t="s">
        <v>26</v>
      </c>
      <c r="F1535" t="s">
        <v>73</v>
      </c>
      <c r="G1535" t="s">
        <v>229</v>
      </c>
      <c r="H1535" t="s">
        <v>35</v>
      </c>
      <c r="I1535" t="s">
        <v>53</v>
      </c>
      <c r="J1535" t="s">
        <v>54</v>
      </c>
      <c r="K1535">
        <v>2</v>
      </c>
      <c r="L1535" s="3">
        <v>1028.3399999999999</v>
      </c>
      <c r="M1535" s="3">
        <f>Data[[#This Row],[Quantity]]*Data[[#This Row],[Unit_Price]]</f>
        <v>2056.6799999999998</v>
      </c>
      <c r="N1535" s="3">
        <v>16</v>
      </c>
      <c r="O1535" s="3">
        <f>Data[[#This Row],[Total_Price]]*(1-Data[[#This Row],[Discount]]/100)</f>
        <v>1727.6111999999998</v>
      </c>
      <c r="P1535" t="s">
        <v>20</v>
      </c>
      <c r="Q1535" t="s">
        <v>21</v>
      </c>
      <c r="R1535">
        <v>5</v>
      </c>
      <c r="S1535">
        <v>3</v>
      </c>
      <c r="T1535" s="2">
        <f>SUMIF(Q:Q,Data[[#This Row],[Order_Status]],O:O)</f>
        <v>40477276.296199858</v>
      </c>
    </row>
    <row r="1536" spans="1:20" x14ac:dyDescent="0.3">
      <c r="A1536" s="3">
        <v>501535</v>
      </c>
      <c r="B1536" s="3">
        <v>11217</v>
      </c>
      <c r="C1536" s="1">
        <v>45670</v>
      </c>
      <c r="D1536" s="3">
        <v>27</v>
      </c>
      <c r="E1536" t="s">
        <v>15</v>
      </c>
      <c r="F1536" t="s">
        <v>67</v>
      </c>
      <c r="G1536" t="s">
        <v>235</v>
      </c>
      <c r="H1536" t="s">
        <v>30</v>
      </c>
      <c r="I1536" t="s">
        <v>76</v>
      </c>
      <c r="J1536" t="s">
        <v>92</v>
      </c>
      <c r="K1536">
        <v>1</v>
      </c>
      <c r="L1536" s="3">
        <v>54882.59</v>
      </c>
      <c r="M1536" s="3">
        <f>Data[[#This Row],[Quantity]]*Data[[#This Row],[Unit_Price]]</f>
        <v>54882.59</v>
      </c>
      <c r="N1536" s="3">
        <v>12</v>
      </c>
      <c r="O1536" s="3">
        <f>Data[[#This Row],[Total_Price]]*(1-Data[[#This Row],[Discount]]/100)</f>
        <v>48296.679199999999</v>
      </c>
      <c r="P1536" t="s">
        <v>20</v>
      </c>
      <c r="Q1536" t="s">
        <v>21</v>
      </c>
      <c r="R1536">
        <v>5</v>
      </c>
      <c r="S1536">
        <v>6</v>
      </c>
      <c r="T1536" s="2">
        <f>SUMIF(Q:Q,Data[[#This Row],[Order_Status]],O:O)</f>
        <v>40477276.296199858</v>
      </c>
    </row>
    <row r="1537" spans="1:20" x14ac:dyDescent="0.3">
      <c r="A1537" s="3">
        <v>501536</v>
      </c>
      <c r="B1537" s="3">
        <v>10281</v>
      </c>
      <c r="C1537" s="1">
        <v>45940</v>
      </c>
      <c r="D1537" s="3">
        <v>35</v>
      </c>
      <c r="E1537" t="s">
        <v>15</v>
      </c>
      <c r="F1537" t="s">
        <v>73</v>
      </c>
      <c r="G1537" t="s">
        <v>229</v>
      </c>
      <c r="H1537" t="s">
        <v>23</v>
      </c>
      <c r="I1537" t="s">
        <v>70</v>
      </c>
      <c r="J1537" t="s">
        <v>106</v>
      </c>
      <c r="K1537">
        <v>2</v>
      </c>
      <c r="L1537" s="3">
        <v>2494.79</v>
      </c>
      <c r="M1537" s="3">
        <f>Data[[#This Row],[Quantity]]*Data[[#This Row],[Unit_Price]]</f>
        <v>4989.58</v>
      </c>
      <c r="N1537" s="3">
        <v>20</v>
      </c>
      <c r="O1537" s="3">
        <f>Data[[#This Row],[Total_Price]]*(1-Data[[#This Row],[Discount]]/100)</f>
        <v>3991.6640000000002</v>
      </c>
      <c r="P1537" t="s">
        <v>20</v>
      </c>
      <c r="Q1537" t="s">
        <v>21</v>
      </c>
      <c r="R1537">
        <v>3</v>
      </c>
      <c r="S1537">
        <v>3</v>
      </c>
      <c r="T1537" s="2">
        <f>SUMIF(Q:Q,Data[[#This Row],[Order_Status]],O:O)</f>
        <v>40477276.296199858</v>
      </c>
    </row>
    <row r="1538" spans="1:20" x14ac:dyDescent="0.3">
      <c r="A1538" s="3">
        <v>501537</v>
      </c>
      <c r="B1538" s="3">
        <v>11067</v>
      </c>
      <c r="C1538" s="1">
        <v>45827</v>
      </c>
      <c r="D1538" s="3">
        <v>20</v>
      </c>
      <c r="E1538" t="s">
        <v>15</v>
      </c>
      <c r="F1538" t="s">
        <v>73</v>
      </c>
      <c r="G1538" t="s">
        <v>229</v>
      </c>
      <c r="H1538" t="s">
        <v>48</v>
      </c>
      <c r="I1538" t="s">
        <v>49</v>
      </c>
      <c r="J1538" t="s">
        <v>50</v>
      </c>
      <c r="K1538">
        <v>1</v>
      </c>
      <c r="L1538" s="3">
        <v>523.41</v>
      </c>
      <c r="M1538" s="3">
        <f>Data[[#This Row],[Quantity]]*Data[[#This Row],[Unit_Price]]</f>
        <v>523.41</v>
      </c>
      <c r="N1538" s="3">
        <v>28</v>
      </c>
      <c r="O1538" s="3">
        <f>Data[[#This Row],[Total_Price]]*(1-Data[[#This Row],[Discount]]/100)</f>
        <v>376.85519999999997</v>
      </c>
      <c r="P1538" t="s">
        <v>33</v>
      </c>
      <c r="Q1538" t="s">
        <v>21</v>
      </c>
      <c r="R1538">
        <v>5</v>
      </c>
      <c r="S1538">
        <v>4</v>
      </c>
      <c r="T1538" s="2">
        <f>SUMIF(Q:Q,Data[[#This Row],[Order_Status]],O:O)</f>
        <v>40477276.296199858</v>
      </c>
    </row>
    <row r="1539" spans="1:20" x14ac:dyDescent="0.3">
      <c r="A1539" s="3">
        <v>501538</v>
      </c>
      <c r="B1539" s="3">
        <v>11084</v>
      </c>
      <c r="C1539" s="1">
        <v>45686</v>
      </c>
      <c r="D1539" s="3">
        <v>57</v>
      </c>
      <c r="E1539" t="s">
        <v>26</v>
      </c>
      <c r="F1539" t="s">
        <v>67</v>
      </c>
      <c r="G1539" t="s">
        <v>235</v>
      </c>
      <c r="H1539" t="s">
        <v>17</v>
      </c>
      <c r="I1539" t="s">
        <v>89</v>
      </c>
      <c r="J1539" t="s">
        <v>111</v>
      </c>
      <c r="K1539">
        <v>1</v>
      </c>
      <c r="L1539" s="3">
        <v>310.91000000000003</v>
      </c>
      <c r="M1539" s="3">
        <f>Data[[#This Row],[Quantity]]*Data[[#This Row],[Unit_Price]]</f>
        <v>310.91000000000003</v>
      </c>
      <c r="N1539" s="3">
        <v>4</v>
      </c>
      <c r="O1539" s="3">
        <f>Data[[#This Row],[Total_Price]]*(1-Data[[#This Row],[Discount]]/100)</f>
        <v>298.47360000000003</v>
      </c>
      <c r="P1539" t="s">
        <v>33</v>
      </c>
      <c r="Q1539" t="s">
        <v>21</v>
      </c>
      <c r="R1539">
        <v>5</v>
      </c>
      <c r="S1539">
        <v>2</v>
      </c>
      <c r="T1539" s="2">
        <f>SUMIF(Q:Q,Data[[#This Row],[Order_Status]],O:O)</f>
        <v>40477276.296199858</v>
      </c>
    </row>
    <row r="1540" spans="1:20" x14ac:dyDescent="0.3">
      <c r="A1540" s="3">
        <v>501539</v>
      </c>
      <c r="B1540" s="3">
        <v>10695</v>
      </c>
      <c r="C1540" s="1">
        <v>45854</v>
      </c>
      <c r="D1540" s="3">
        <v>41</v>
      </c>
      <c r="E1540" t="s">
        <v>26</v>
      </c>
      <c r="F1540" t="s">
        <v>22</v>
      </c>
      <c r="G1540" t="s">
        <v>238</v>
      </c>
      <c r="H1540" t="s">
        <v>17</v>
      </c>
      <c r="I1540" t="s">
        <v>89</v>
      </c>
      <c r="J1540" t="s">
        <v>115</v>
      </c>
      <c r="K1540">
        <v>2</v>
      </c>
      <c r="L1540" s="3">
        <v>31.26</v>
      </c>
      <c r="M1540" s="3">
        <f>Data[[#This Row],[Quantity]]*Data[[#This Row],[Unit_Price]]</f>
        <v>62.52</v>
      </c>
      <c r="N1540" s="3">
        <v>27</v>
      </c>
      <c r="O1540" s="3">
        <f>Data[[#This Row],[Total_Price]]*(1-Data[[#This Row],[Discount]]/100)</f>
        <v>45.639600000000002</v>
      </c>
      <c r="P1540" t="s">
        <v>33</v>
      </c>
      <c r="Q1540" t="s">
        <v>21</v>
      </c>
      <c r="R1540">
        <v>3</v>
      </c>
      <c r="S1540">
        <v>2</v>
      </c>
      <c r="T1540" s="2">
        <f>SUMIF(Q:Q,Data[[#This Row],[Order_Status]],O:O)</f>
        <v>40477276.296199858</v>
      </c>
    </row>
    <row r="1541" spans="1:20" x14ac:dyDescent="0.3">
      <c r="A1541" s="3">
        <v>501540</v>
      </c>
      <c r="B1541" s="3">
        <v>11389</v>
      </c>
      <c r="C1541" s="1">
        <v>45810</v>
      </c>
      <c r="D1541" s="3">
        <v>34</v>
      </c>
      <c r="E1541" t="s">
        <v>15</v>
      </c>
      <c r="F1541" t="s">
        <v>73</v>
      </c>
      <c r="G1541" t="s">
        <v>229</v>
      </c>
      <c r="H1541" t="s">
        <v>23</v>
      </c>
      <c r="I1541" t="s">
        <v>28</v>
      </c>
      <c r="J1541" t="s">
        <v>43</v>
      </c>
      <c r="K1541">
        <v>1</v>
      </c>
      <c r="L1541" s="3">
        <v>4835.1400000000003</v>
      </c>
      <c r="M1541" s="3">
        <f>Data[[#This Row],[Quantity]]*Data[[#This Row],[Unit_Price]]</f>
        <v>4835.1400000000003</v>
      </c>
      <c r="N1541" s="3">
        <v>11</v>
      </c>
      <c r="O1541" s="3">
        <f>Data[[#This Row],[Total_Price]]*(1-Data[[#This Row],[Discount]]/100)</f>
        <v>4303.2746000000006</v>
      </c>
      <c r="P1541" t="s">
        <v>33</v>
      </c>
      <c r="Q1541" t="s">
        <v>21</v>
      </c>
      <c r="R1541">
        <v>4</v>
      </c>
      <c r="S1541">
        <v>4</v>
      </c>
      <c r="T1541" s="2">
        <f>SUMIF(Q:Q,Data[[#This Row],[Order_Status]],O:O)</f>
        <v>40477276.296199858</v>
      </c>
    </row>
    <row r="1542" spans="1:20" x14ac:dyDescent="0.3">
      <c r="A1542" s="3">
        <v>501541</v>
      </c>
      <c r="B1542" s="3">
        <v>10234</v>
      </c>
      <c r="C1542" s="1">
        <v>45889</v>
      </c>
      <c r="D1542" s="3">
        <v>27</v>
      </c>
      <c r="E1542" t="s">
        <v>26</v>
      </c>
      <c r="F1542" t="s">
        <v>16</v>
      </c>
      <c r="G1542" t="s">
        <v>228</v>
      </c>
      <c r="H1542" t="s">
        <v>83</v>
      </c>
      <c r="I1542" t="s">
        <v>132</v>
      </c>
      <c r="J1542" t="s">
        <v>191</v>
      </c>
      <c r="K1542">
        <v>2</v>
      </c>
      <c r="L1542" s="3">
        <v>3572.37</v>
      </c>
      <c r="M1542" s="3">
        <f>Data[[#This Row],[Quantity]]*Data[[#This Row],[Unit_Price]]</f>
        <v>7144.74</v>
      </c>
      <c r="N1542" s="3">
        <v>14</v>
      </c>
      <c r="O1542" s="3">
        <f>Data[[#This Row],[Total_Price]]*(1-Data[[#This Row],[Discount]]/100)</f>
        <v>6144.4763999999996</v>
      </c>
      <c r="P1542" t="s">
        <v>33</v>
      </c>
      <c r="Q1542" t="s">
        <v>21</v>
      </c>
      <c r="R1542">
        <v>4</v>
      </c>
      <c r="S1542">
        <v>5</v>
      </c>
      <c r="T1542" s="2">
        <f>SUMIF(Q:Q,Data[[#This Row],[Order_Status]],O:O)</f>
        <v>40477276.296199858</v>
      </c>
    </row>
    <row r="1543" spans="1:20" x14ac:dyDescent="0.3">
      <c r="A1543" s="3">
        <v>501542</v>
      </c>
      <c r="B1543" s="3">
        <v>10279</v>
      </c>
      <c r="C1543" s="1">
        <v>45871</v>
      </c>
      <c r="D1543" s="3">
        <v>35</v>
      </c>
      <c r="E1543" t="s">
        <v>26</v>
      </c>
      <c r="F1543" t="s">
        <v>73</v>
      </c>
      <c r="G1543" t="s">
        <v>229</v>
      </c>
      <c r="H1543" t="s">
        <v>30</v>
      </c>
      <c r="I1543" t="s">
        <v>31</v>
      </c>
      <c r="J1543" t="s">
        <v>117</v>
      </c>
      <c r="K1543">
        <v>1</v>
      </c>
      <c r="L1543" s="3">
        <v>74011.460000000006</v>
      </c>
      <c r="M1543" s="3">
        <f>Data[[#This Row],[Quantity]]*Data[[#This Row],[Unit_Price]]</f>
        <v>74011.460000000006</v>
      </c>
      <c r="N1543" s="3">
        <v>21</v>
      </c>
      <c r="O1543" s="3">
        <f>Data[[#This Row],[Total_Price]]*(1-Data[[#This Row],[Discount]]/100)</f>
        <v>58469.053400000004</v>
      </c>
      <c r="P1543" t="s">
        <v>20</v>
      </c>
      <c r="Q1543" t="s">
        <v>21</v>
      </c>
      <c r="R1543">
        <v>5</v>
      </c>
      <c r="S1543">
        <v>2</v>
      </c>
      <c r="T1543" s="2">
        <f>SUMIF(Q:Q,Data[[#This Row],[Order_Status]],O:O)</f>
        <v>40477276.296199858</v>
      </c>
    </row>
    <row r="1544" spans="1:20" x14ac:dyDescent="0.3">
      <c r="A1544" s="3">
        <v>501543</v>
      </c>
      <c r="B1544" s="3">
        <v>11154</v>
      </c>
      <c r="C1544" s="1">
        <v>45679</v>
      </c>
      <c r="D1544" s="3">
        <v>19</v>
      </c>
      <c r="E1544" t="s">
        <v>26</v>
      </c>
      <c r="F1544" t="s">
        <v>57</v>
      </c>
      <c r="G1544" t="s">
        <v>233</v>
      </c>
      <c r="H1544" t="s">
        <v>48</v>
      </c>
      <c r="I1544" t="s">
        <v>49</v>
      </c>
      <c r="J1544" t="s">
        <v>56</v>
      </c>
      <c r="K1544">
        <v>1</v>
      </c>
      <c r="L1544" s="3">
        <v>731.56</v>
      </c>
      <c r="M1544" s="3">
        <f>Data[[#This Row],[Quantity]]*Data[[#This Row],[Unit_Price]]</f>
        <v>731.56</v>
      </c>
      <c r="N1544" s="3">
        <v>27</v>
      </c>
      <c r="O1544" s="3">
        <f>Data[[#This Row],[Total_Price]]*(1-Data[[#This Row],[Discount]]/100)</f>
        <v>534.03879999999992</v>
      </c>
      <c r="P1544" t="s">
        <v>33</v>
      </c>
      <c r="Q1544" t="s">
        <v>21</v>
      </c>
      <c r="R1544">
        <v>5</v>
      </c>
      <c r="S1544">
        <v>2</v>
      </c>
      <c r="T1544" s="2">
        <f>SUMIF(Q:Q,Data[[#This Row],[Order_Status]],O:O)</f>
        <v>40477276.296199858</v>
      </c>
    </row>
    <row r="1545" spans="1:20" x14ac:dyDescent="0.3">
      <c r="A1545" s="3">
        <v>501544</v>
      </c>
      <c r="B1545" s="3">
        <v>10357</v>
      </c>
      <c r="C1545" s="1">
        <v>46112</v>
      </c>
      <c r="D1545" s="3">
        <v>34</v>
      </c>
      <c r="E1545" t="s">
        <v>26</v>
      </c>
      <c r="F1545" t="s">
        <v>105</v>
      </c>
      <c r="G1545" t="s">
        <v>243</v>
      </c>
      <c r="H1545" t="s">
        <v>48</v>
      </c>
      <c r="I1545" t="s">
        <v>98</v>
      </c>
      <c r="J1545" t="s">
        <v>99</v>
      </c>
      <c r="K1545">
        <v>1</v>
      </c>
      <c r="L1545" s="3">
        <v>398.1</v>
      </c>
      <c r="M1545" s="3">
        <f>Data[[#This Row],[Quantity]]*Data[[#This Row],[Unit_Price]]</f>
        <v>398.1</v>
      </c>
      <c r="N1545" s="3">
        <v>16</v>
      </c>
      <c r="O1545" s="3">
        <f>Data[[#This Row],[Total_Price]]*(1-Data[[#This Row],[Discount]]/100)</f>
        <v>334.404</v>
      </c>
      <c r="P1545" t="s">
        <v>41</v>
      </c>
      <c r="Q1545" t="s">
        <v>21</v>
      </c>
      <c r="R1545">
        <v>5</v>
      </c>
      <c r="S1545">
        <v>2</v>
      </c>
      <c r="T1545" s="2">
        <f>SUMIF(Q:Q,Data[[#This Row],[Order_Status]],O:O)</f>
        <v>40477276.296199858</v>
      </c>
    </row>
    <row r="1546" spans="1:20" x14ac:dyDescent="0.3">
      <c r="A1546" s="3">
        <v>501545</v>
      </c>
      <c r="B1546" s="3">
        <v>10571</v>
      </c>
      <c r="C1546" s="1">
        <v>45804</v>
      </c>
      <c r="D1546" s="3">
        <v>34</v>
      </c>
      <c r="E1546" t="s">
        <v>15</v>
      </c>
      <c r="F1546" t="s">
        <v>105</v>
      </c>
      <c r="G1546" t="s">
        <v>243</v>
      </c>
      <c r="H1546" t="s">
        <v>23</v>
      </c>
      <c r="I1546" t="s">
        <v>24</v>
      </c>
      <c r="J1546" t="s">
        <v>159</v>
      </c>
      <c r="K1546">
        <v>1</v>
      </c>
      <c r="L1546" s="3">
        <v>2095.2600000000002</v>
      </c>
      <c r="M1546" s="3">
        <f>Data[[#This Row],[Quantity]]*Data[[#This Row],[Unit_Price]]</f>
        <v>2095.2600000000002</v>
      </c>
      <c r="N1546" s="3">
        <v>19</v>
      </c>
      <c r="O1546" s="3">
        <f>Data[[#This Row],[Total_Price]]*(1-Data[[#This Row],[Discount]]/100)</f>
        <v>1697.1606000000004</v>
      </c>
      <c r="P1546" t="s">
        <v>51</v>
      </c>
      <c r="Q1546" t="s">
        <v>21</v>
      </c>
      <c r="R1546">
        <v>4</v>
      </c>
      <c r="S1546">
        <v>6</v>
      </c>
      <c r="T1546" s="2">
        <f>SUMIF(Q:Q,Data[[#This Row],[Order_Status]],O:O)</f>
        <v>40477276.296199858</v>
      </c>
    </row>
    <row r="1547" spans="1:20" x14ac:dyDescent="0.3">
      <c r="A1547" s="3">
        <v>501546</v>
      </c>
      <c r="B1547" s="3">
        <v>10674</v>
      </c>
      <c r="C1547" s="1">
        <v>45760</v>
      </c>
      <c r="D1547" s="3">
        <v>30</v>
      </c>
      <c r="E1547" t="s">
        <v>15</v>
      </c>
      <c r="F1547" t="s">
        <v>45</v>
      </c>
      <c r="G1547" t="s">
        <v>243</v>
      </c>
      <c r="H1547" t="s">
        <v>23</v>
      </c>
      <c r="I1547" t="s">
        <v>24</v>
      </c>
      <c r="J1547" t="s">
        <v>136</v>
      </c>
      <c r="K1547">
        <v>1</v>
      </c>
      <c r="L1547" s="3">
        <v>2598.9</v>
      </c>
      <c r="M1547" s="3">
        <f>Data[[#This Row],[Quantity]]*Data[[#This Row],[Unit_Price]]</f>
        <v>2598.9</v>
      </c>
      <c r="N1547" s="3">
        <v>25</v>
      </c>
      <c r="O1547" s="3">
        <f>Data[[#This Row],[Total_Price]]*(1-Data[[#This Row],[Discount]]/100)</f>
        <v>1949.1750000000002</v>
      </c>
      <c r="P1547" t="s">
        <v>20</v>
      </c>
      <c r="Q1547" t="s">
        <v>21</v>
      </c>
      <c r="R1547">
        <v>4</v>
      </c>
      <c r="S1547">
        <v>7</v>
      </c>
      <c r="T1547" s="2">
        <f>SUMIF(Q:Q,Data[[#This Row],[Order_Status]],O:O)</f>
        <v>40477276.296199858</v>
      </c>
    </row>
    <row r="1548" spans="1:20" x14ac:dyDescent="0.3">
      <c r="A1548" s="3">
        <v>501547</v>
      </c>
      <c r="B1548" s="3">
        <v>10869</v>
      </c>
      <c r="C1548" s="1">
        <v>45852</v>
      </c>
      <c r="D1548" s="3">
        <v>41</v>
      </c>
      <c r="E1548" t="s">
        <v>15</v>
      </c>
      <c r="F1548" t="s">
        <v>16</v>
      </c>
      <c r="G1548" t="s">
        <v>228</v>
      </c>
      <c r="H1548" t="s">
        <v>48</v>
      </c>
      <c r="I1548" t="s">
        <v>124</v>
      </c>
      <c r="J1548" t="s">
        <v>125</v>
      </c>
      <c r="K1548">
        <v>1</v>
      </c>
      <c r="L1548" s="3">
        <v>470.44</v>
      </c>
      <c r="M1548" s="3">
        <f>Data[[#This Row],[Quantity]]*Data[[#This Row],[Unit_Price]]</f>
        <v>470.44</v>
      </c>
      <c r="N1548" s="3">
        <v>22</v>
      </c>
      <c r="O1548" s="3">
        <f>Data[[#This Row],[Total_Price]]*(1-Data[[#This Row],[Discount]]/100)</f>
        <v>366.94319999999999</v>
      </c>
      <c r="P1548" t="s">
        <v>33</v>
      </c>
      <c r="Q1548" t="s">
        <v>21</v>
      </c>
      <c r="R1548">
        <v>4</v>
      </c>
      <c r="S1548">
        <v>2</v>
      </c>
      <c r="T1548" s="2">
        <f>SUMIF(Q:Q,Data[[#This Row],[Order_Status]],O:O)</f>
        <v>40477276.296199858</v>
      </c>
    </row>
    <row r="1549" spans="1:20" x14ac:dyDescent="0.3">
      <c r="A1549" s="3">
        <v>501548</v>
      </c>
      <c r="B1549" s="3">
        <v>10501</v>
      </c>
      <c r="C1549" s="1">
        <v>46250</v>
      </c>
      <c r="D1549" s="3">
        <v>44</v>
      </c>
      <c r="E1549" t="s">
        <v>26</v>
      </c>
      <c r="F1549" t="s">
        <v>73</v>
      </c>
      <c r="G1549" t="s">
        <v>229</v>
      </c>
      <c r="H1549" t="s">
        <v>17</v>
      </c>
      <c r="I1549" t="s">
        <v>74</v>
      </c>
      <c r="J1549" t="s">
        <v>151</v>
      </c>
      <c r="K1549">
        <v>1</v>
      </c>
      <c r="L1549" s="3">
        <v>177.24</v>
      </c>
      <c r="M1549" s="3">
        <f>Data[[#This Row],[Quantity]]*Data[[#This Row],[Unit_Price]]</f>
        <v>177.24</v>
      </c>
      <c r="N1549" s="3">
        <v>25</v>
      </c>
      <c r="O1549" s="3">
        <f>Data[[#This Row],[Total_Price]]*(1-Data[[#This Row],[Discount]]/100)</f>
        <v>132.93</v>
      </c>
      <c r="P1549" t="s">
        <v>41</v>
      </c>
      <c r="Q1549" t="s">
        <v>21</v>
      </c>
      <c r="R1549">
        <v>4</v>
      </c>
      <c r="S1549">
        <v>6</v>
      </c>
      <c r="T1549" s="2">
        <f>SUMIF(Q:Q,Data[[#This Row],[Order_Status]],O:O)</f>
        <v>40477276.296199858</v>
      </c>
    </row>
    <row r="1550" spans="1:20" x14ac:dyDescent="0.3">
      <c r="A1550" s="3">
        <v>501549</v>
      </c>
      <c r="B1550" s="3">
        <v>10826</v>
      </c>
      <c r="C1550" s="1">
        <v>45923</v>
      </c>
      <c r="D1550" s="3">
        <v>50</v>
      </c>
      <c r="E1550" t="s">
        <v>26</v>
      </c>
      <c r="F1550" t="s">
        <v>128</v>
      </c>
      <c r="G1550" t="s">
        <v>233</v>
      </c>
      <c r="H1550" t="s">
        <v>85</v>
      </c>
      <c r="I1550" t="s">
        <v>86</v>
      </c>
      <c r="J1550" t="s">
        <v>119</v>
      </c>
      <c r="K1550">
        <v>1</v>
      </c>
      <c r="L1550" s="3">
        <v>394.57</v>
      </c>
      <c r="M1550" s="3">
        <f>Data[[#This Row],[Quantity]]*Data[[#This Row],[Unit_Price]]</f>
        <v>394.57</v>
      </c>
      <c r="N1550" s="3">
        <v>12</v>
      </c>
      <c r="O1550" s="3">
        <f>Data[[#This Row],[Total_Price]]*(1-Data[[#This Row],[Discount]]/100)</f>
        <v>347.22160000000002</v>
      </c>
      <c r="P1550" t="s">
        <v>20</v>
      </c>
      <c r="Q1550" t="s">
        <v>21</v>
      </c>
      <c r="R1550">
        <v>5</v>
      </c>
      <c r="S1550">
        <v>1</v>
      </c>
      <c r="T1550" s="2">
        <f>SUMIF(Q:Q,Data[[#This Row],[Order_Status]],O:O)</f>
        <v>40477276.296199858</v>
      </c>
    </row>
    <row r="1551" spans="1:20" x14ac:dyDescent="0.3">
      <c r="A1551" s="3">
        <v>501550</v>
      </c>
      <c r="B1551" s="3">
        <v>10540</v>
      </c>
      <c r="C1551" s="1">
        <v>45749</v>
      </c>
      <c r="D1551" s="3">
        <v>28</v>
      </c>
      <c r="E1551" t="s">
        <v>15</v>
      </c>
      <c r="F1551" t="s">
        <v>73</v>
      </c>
      <c r="G1551" t="s">
        <v>229</v>
      </c>
      <c r="H1551" t="s">
        <v>30</v>
      </c>
      <c r="I1551" t="s">
        <v>46</v>
      </c>
      <c r="J1551" t="s">
        <v>47</v>
      </c>
      <c r="K1551">
        <v>1</v>
      </c>
      <c r="L1551" s="3">
        <v>5389.01</v>
      </c>
      <c r="M1551" s="3">
        <f>Data[[#This Row],[Quantity]]*Data[[#This Row],[Unit_Price]]</f>
        <v>5389.01</v>
      </c>
      <c r="N1551" s="3">
        <v>21</v>
      </c>
      <c r="O1551" s="3">
        <f>Data[[#This Row],[Total_Price]]*(1-Data[[#This Row],[Discount]]/100)</f>
        <v>4257.3179</v>
      </c>
      <c r="P1551" t="s">
        <v>33</v>
      </c>
      <c r="Q1551" t="s">
        <v>66</v>
      </c>
      <c r="R1551">
        <v>4</v>
      </c>
      <c r="S1551">
        <v>0</v>
      </c>
      <c r="T1551" s="2">
        <f>SUMIF(Q:Q,Data[[#This Row],[Order_Status]],O:O)</f>
        <v>3077928.2320000008</v>
      </c>
    </row>
    <row r="1552" spans="1:20" x14ac:dyDescent="0.3">
      <c r="A1552" s="3">
        <v>501551</v>
      </c>
      <c r="B1552" s="3">
        <v>11214</v>
      </c>
      <c r="C1552" s="1">
        <v>46169</v>
      </c>
      <c r="D1552" s="3">
        <v>44</v>
      </c>
      <c r="E1552" t="s">
        <v>15</v>
      </c>
      <c r="F1552" t="s">
        <v>69</v>
      </c>
      <c r="G1552" t="s">
        <v>228</v>
      </c>
      <c r="H1552" t="s">
        <v>48</v>
      </c>
      <c r="I1552" t="s">
        <v>124</v>
      </c>
      <c r="J1552" t="s">
        <v>125</v>
      </c>
      <c r="K1552">
        <v>3</v>
      </c>
      <c r="L1552" s="3">
        <v>450.2</v>
      </c>
      <c r="M1552" s="3">
        <f>Data[[#This Row],[Quantity]]*Data[[#This Row],[Unit_Price]]</f>
        <v>1350.6</v>
      </c>
      <c r="N1552" s="3">
        <v>4</v>
      </c>
      <c r="O1552" s="3">
        <f>Data[[#This Row],[Total_Price]]*(1-Data[[#This Row],[Discount]]/100)</f>
        <v>1296.5759999999998</v>
      </c>
      <c r="P1552" t="s">
        <v>33</v>
      </c>
      <c r="Q1552" t="s">
        <v>21</v>
      </c>
      <c r="R1552">
        <v>4</v>
      </c>
      <c r="S1552">
        <v>3</v>
      </c>
      <c r="T1552" s="2">
        <f>SUMIF(Q:Q,Data[[#This Row],[Order_Status]],O:O)</f>
        <v>40477276.296199858</v>
      </c>
    </row>
    <row r="1553" spans="1:20" x14ac:dyDescent="0.3">
      <c r="A1553" s="3">
        <v>501552</v>
      </c>
      <c r="B1553" s="3">
        <v>10407</v>
      </c>
      <c r="C1553" s="1">
        <v>46176</v>
      </c>
      <c r="D1553" s="3">
        <v>22</v>
      </c>
      <c r="E1553" t="s">
        <v>15</v>
      </c>
      <c r="F1553" t="s">
        <v>67</v>
      </c>
      <c r="G1553" t="s">
        <v>235</v>
      </c>
      <c r="H1553" t="s">
        <v>17</v>
      </c>
      <c r="I1553" t="s">
        <v>74</v>
      </c>
      <c r="J1553" t="s">
        <v>75</v>
      </c>
      <c r="K1553">
        <v>1</v>
      </c>
      <c r="L1553" s="3">
        <v>383.03</v>
      </c>
      <c r="M1553" s="3">
        <f>Data[[#This Row],[Quantity]]*Data[[#This Row],[Unit_Price]]</f>
        <v>383.03</v>
      </c>
      <c r="N1553" s="3">
        <v>7</v>
      </c>
      <c r="O1553" s="3">
        <f>Data[[#This Row],[Total_Price]]*(1-Data[[#This Row],[Discount]]/100)</f>
        <v>356.21789999999993</v>
      </c>
      <c r="P1553" t="s">
        <v>41</v>
      </c>
      <c r="Q1553" t="s">
        <v>21</v>
      </c>
      <c r="R1553">
        <v>5</v>
      </c>
      <c r="S1553">
        <v>4</v>
      </c>
      <c r="T1553" s="2">
        <f>SUMIF(Q:Q,Data[[#This Row],[Order_Status]],O:O)</f>
        <v>40477276.296199858</v>
      </c>
    </row>
    <row r="1554" spans="1:20" x14ac:dyDescent="0.3">
      <c r="A1554" s="3">
        <v>501553</v>
      </c>
      <c r="B1554" s="3">
        <v>11008</v>
      </c>
      <c r="C1554" s="1">
        <v>45927</v>
      </c>
      <c r="D1554" s="3">
        <v>41</v>
      </c>
      <c r="E1554" t="s">
        <v>26</v>
      </c>
      <c r="F1554" t="s">
        <v>67</v>
      </c>
      <c r="G1554" t="s">
        <v>235</v>
      </c>
      <c r="H1554" t="s">
        <v>23</v>
      </c>
      <c r="I1554" t="s">
        <v>24</v>
      </c>
      <c r="J1554" t="s">
        <v>136</v>
      </c>
      <c r="K1554">
        <v>1</v>
      </c>
      <c r="L1554" s="3">
        <v>2540.9499999999998</v>
      </c>
      <c r="M1554" s="3">
        <f>Data[[#This Row],[Quantity]]*Data[[#This Row],[Unit_Price]]</f>
        <v>2540.9499999999998</v>
      </c>
      <c r="N1554" s="3">
        <v>10</v>
      </c>
      <c r="O1554" s="3">
        <f>Data[[#This Row],[Total_Price]]*(1-Data[[#This Row],[Discount]]/100)</f>
        <v>2286.855</v>
      </c>
      <c r="P1554" t="s">
        <v>41</v>
      </c>
      <c r="Q1554" t="s">
        <v>66</v>
      </c>
      <c r="R1554">
        <v>2</v>
      </c>
      <c r="S1554">
        <v>0</v>
      </c>
      <c r="T1554" s="2">
        <f>SUMIF(Q:Q,Data[[#This Row],[Order_Status]],O:O)</f>
        <v>3077928.2320000008</v>
      </c>
    </row>
    <row r="1555" spans="1:20" x14ac:dyDescent="0.3">
      <c r="A1555" s="3">
        <v>501554</v>
      </c>
      <c r="B1555" s="3">
        <v>10270</v>
      </c>
      <c r="C1555" s="1">
        <v>45773</v>
      </c>
      <c r="D1555" s="3">
        <v>35</v>
      </c>
      <c r="E1555" t="s">
        <v>15</v>
      </c>
      <c r="F1555" t="s">
        <v>78</v>
      </c>
      <c r="G1555" t="s">
        <v>242</v>
      </c>
      <c r="H1555" t="s">
        <v>17</v>
      </c>
      <c r="I1555" t="s">
        <v>62</v>
      </c>
      <c r="J1555" t="s">
        <v>101</v>
      </c>
      <c r="K1555">
        <v>1</v>
      </c>
      <c r="L1555" s="3">
        <v>152.24</v>
      </c>
      <c r="M1555" s="3">
        <f>Data[[#This Row],[Quantity]]*Data[[#This Row],[Unit_Price]]</f>
        <v>152.24</v>
      </c>
      <c r="N1555" s="3">
        <v>14</v>
      </c>
      <c r="O1555" s="3">
        <f>Data[[#This Row],[Total_Price]]*(1-Data[[#This Row],[Discount]]/100)</f>
        <v>130.9264</v>
      </c>
      <c r="P1555" t="s">
        <v>33</v>
      </c>
      <c r="Q1555" t="s">
        <v>21</v>
      </c>
      <c r="R1555">
        <v>4</v>
      </c>
      <c r="S1555">
        <v>6</v>
      </c>
      <c r="T1555" s="2">
        <f>SUMIF(Q:Q,Data[[#This Row],[Order_Status]],O:O)</f>
        <v>40477276.296199858</v>
      </c>
    </row>
    <row r="1556" spans="1:20" x14ac:dyDescent="0.3">
      <c r="A1556" s="3">
        <v>501555</v>
      </c>
      <c r="B1556" s="3">
        <v>11295</v>
      </c>
      <c r="C1556" s="1">
        <v>46181</v>
      </c>
      <c r="D1556" s="3">
        <v>35</v>
      </c>
      <c r="E1556" t="s">
        <v>26</v>
      </c>
      <c r="F1556" t="s">
        <v>22</v>
      </c>
      <c r="G1556" t="s">
        <v>238</v>
      </c>
      <c r="H1556" t="s">
        <v>23</v>
      </c>
      <c r="I1556" t="s">
        <v>28</v>
      </c>
      <c r="J1556" t="s">
        <v>43</v>
      </c>
      <c r="K1556">
        <v>1</v>
      </c>
      <c r="L1556" s="3">
        <v>5201.01</v>
      </c>
      <c r="M1556" s="3">
        <f>Data[[#This Row],[Quantity]]*Data[[#This Row],[Unit_Price]]</f>
        <v>5201.01</v>
      </c>
      <c r="N1556" s="3">
        <v>22</v>
      </c>
      <c r="O1556" s="3">
        <f>Data[[#This Row],[Total_Price]]*(1-Data[[#This Row],[Discount]]/100)</f>
        <v>4056.7878000000005</v>
      </c>
      <c r="P1556" t="s">
        <v>33</v>
      </c>
      <c r="Q1556" t="s">
        <v>21</v>
      </c>
      <c r="R1556">
        <v>4</v>
      </c>
      <c r="S1556">
        <v>4</v>
      </c>
      <c r="T1556" s="2">
        <f>SUMIF(Q:Q,Data[[#This Row],[Order_Status]],O:O)</f>
        <v>40477276.296199858</v>
      </c>
    </row>
    <row r="1557" spans="1:20" x14ac:dyDescent="0.3">
      <c r="A1557" s="3">
        <v>501556</v>
      </c>
      <c r="B1557" s="3">
        <v>10487</v>
      </c>
      <c r="C1557" s="1">
        <v>45802</v>
      </c>
      <c r="D1557" s="3">
        <v>27</v>
      </c>
      <c r="E1557" t="s">
        <v>15</v>
      </c>
      <c r="F1557" t="s">
        <v>42</v>
      </c>
      <c r="G1557" t="s">
        <v>230</v>
      </c>
      <c r="H1557" t="s">
        <v>17</v>
      </c>
      <c r="I1557" t="s">
        <v>18</v>
      </c>
      <c r="J1557" t="s">
        <v>179</v>
      </c>
      <c r="K1557">
        <v>1</v>
      </c>
      <c r="L1557" s="3">
        <v>48.99</v>
      </c>
      <c r="M1557" s="3">
        <f>Data[[#This Row],[Quantity]]*Data[[#This Row],[Unit_Price]]</f>
        <v>48.99</v>
      </c>
      <c r="N1557" s="3">
        <v>15</v>
      </c>
      <c r="O1557" s="3">
        <f>Data[[#This Row],[Total_Price]]*(1-Data[[#This Row],[Discount]]/100)</f>
        <v>41.641500000000001</v>
      </c>
      <c r="P1557" t="s">
        <v>33</v>
      </c>
      <c r="Q1557" t="s">
        <v>21</v>
      </c>
      <c r="R1557">
        <v>5</v>
      </c>
      <c r="S1557">
        <v>6</v>
      </c>
      <c r="T1557" s="2">
        <f>SUMIF(Q:Q,Data[[#This Row],[Order_Status]],O:O)</f>
        <v>40477276.296199858</v>
      </c>
    </row>
    <row r="1558" spans="1:20" x14ac:dyDescent="0.3">
      <c r="A1558" s="3">
        <v>501557</v>
      </c>
      <c r="B1558" s="3">
        <v>10415</v>
      </c>
      <c r="C1558" s="1">
        <v>45914</v>
      </c>
      <c r="D1558" s="3">
        <v>38</v>
      </c>
      <c r="E1558" t="s">
        <v>15</v>
      </c>
      <c r="F1558" t="s">
        <v>52</v>
      </c>
      <c r="G1558" t="s">
        <v>240</v>
      </c>
      <c r="H1558" t="s">
        <v>85</v>
      </c>
      <c r="I1558" t="s">
        <v>103</v>
      </c>
      <c r="J1558" t="s">
        <v>118</v>
      </c>
      <c r="K1558">
        <v>1</v>
      </c>
      <c r="L1558" s="3">
        <v>889.95</v>
      </c>
      <c r="M1558" s="3">
        <f>Data[[#This Row],[Quantity]]*Data[[#This Row],[Unit_Price]]</f>
        <v>889.95</v>
      </c>
      <c r="N1558" s="3">
        <v>23</v>
      </c>
      <c r="O1558" s="3">
        <f>Data[[#This Row],[Total_Price]]*(1-Data[[#This Row],[Discount]]/100)</f>
        <v>685.26150000000007</v>
      </c>
      <c r="P1558" t="s">
        <v>20</v>
      </c>
      <c r="Q1558" t="s">
        <v>21</v>
      </c>
      <c r="R1558">
        <v>4</v>
      </c>
      <c r="S1558">
        <v>4</v>
      </c>
      <c r="T1558" s="2">
        <f>SUMIF(Q:Q,Data[[#This Row],[Order_Status]],O:O)</f>
        <v>40477276.296199858</v>
      </c>
    </row>
    <row r="1559" spans="1:20" x14ac:dyDescent="0.3">
      <c r="A1559" s="3">
        <v>501558</v>
      </c>
      <c r="B1559" s="3">
        <v>10750</v>
      </c>
      <c r="C1559" s="1">
        <v>45706</v>
      </c>
      <c r="D1559" s="3">
        <v>19</v>
      </c>
      <c r="E1559" t="s">
        <v>26</v>
      </c>
      <c r="F1559" t="s">
        <v>69</v>
      </c>
      <c r="G1559" t="s">
        <v>228</v>
      </c>
      <c r="H1559" t="s">
        <v>48</v>
      </c>
      <c r="I1559" t="s">
        <v>49</v>
      </c>
      <c r="J1559" t="s">
        <v>50</v>
      </c>
      <c r="K1559">
        <v>2</v>
      </c>
      <c r="L1559" s="3">
        <v>522.15</v>
      </c>
      <c r="M1559" s="3">
        <f>Data[[#This Row],[Quantity]]*Data[[#This Row],[Unit_Price]]</f>
        <v>1044.3</v>
      </c>
      <c r="N1559" s="3">
        <v>23</v>
      </c>
      <c r="O1559" s="3">
        <f>Data[[#This Row],[Total_Price]]*(1-Data[[#This Row],[Discount]]/100)</f>
        <v>804.11099999999999</v>
      </c>
      <c r="P1559" t="s">
        <v>20</v>
      </c>
      <c r="Q1559" t="s">
        <v>21</v>
      </c>
      <c r="R1559">
        <v>5</v>
      </c>
      <c r="S1559">
        <v>3</v>
      </c>
      <c r="T1559" s="2">
        <f>SUMIF(Q:Q,Data[[#This Row],[Order_Status]],O:O)</f>
        <v>40477276.296199858</v>
      </c>
    </row>
    <row r="1560" spans="1:20" x14ac:dyDescent="0.3">
      <c r="A1560" s="3">
        <v>501559</v>
      </c>
      <c r="B1560" s="3">
        <v>10812</v>
      </c>
      <c r="C1560" s="1">
        <v>45794</v>
      </c>
      <c r="D1560" s="3">
        <v>29</v>
      </c>
      <c r="E1560" t="s">
        <v>15</v>
      </c>
      <c r="F1560" t="s">
        <v>34</v>
      </c>
      <c r="G1560" t="s">
        <v>243</v>
      </c>
      <c r="H1560" t="s">
        <v>30</v>
      </c>
      <c r="I1560" t="s">
        <v>46</v>
      </c>
      <c r="J1560" t="s">
        <v>140</v>
      </c>
      <c r="K1560">
        <v>1</v>
      </c>
      <c r="L1560" s="3">
        <v>29116.93</v>
      </c>
      <c r="M1560" s="3">
        <f>Data[[#This Row],[Quantity]]*Data[[#This Row],[Unit_Price]]</f>
        <v>29116.93</v>
      </c>
      <c r="N1560" s="3">
        <v>4</v>
      </c>
      <c r="O1560" s="3">
        <f>Data[[#This Row],[Total_Price]]*(1-Data[[#This Row],[Discount]]/100)</f>
        <v>27952.252799999998</v>
      </c>
      <c r="P1560" t="s">
        <v>41</v>
      </c>
      <c r="Q1560" t="s">
        <v>21</v>
      </c>
      <c r="R1560">
        <v>3</v>
      </c>
      <c r="S1560">
        <v>3</v>
      </c>
      <c r="T1560" s="2">
        <f>SUMIF(Q:Q,Data[[#This Row],[Order_Status]],O:O)</f>
        <v>40477276.296199858</v>
      </c>
    </row>
    <row r="1561" spans="1:20" x14ac:dyDescent="0.3">
      <c r="A1561" s="3">
        <v>501560</v>
      </c>
      <c r="B1561" s="3">
        <v>10894</v>
      </c>
      <c r="C1561" s="1">
        <v>45721</v>
      </c>
      <c r="D1561" s="3">
        <v>47</v>
      </c>
      <c r="E1561" t="s">
        <v>15</v>
      </c>
      <c r="F1561" t="s">
        <v>16</v>
      </c>
      <c r="G1561" t="s">
        <v>228</v>
      </c>
      <c r="H1561" t="s">
        <v>23</v>
      </c>
      <c r="I1561" t="s">
        <v>24</v>
      </c>
      <c r="J1561" t="s">
        <v>25</v>
      </c>
      <c r="K1561">
        <v>1</v>
      </c>
      <c r="L1561" s="3">
        <v>1820.45</v>
      </c>
      <c r="M1561" s="3">
        <f>Data[[#This Row],[Quantity]]*Data[[#This Row],[Unit_Price]]</f>
        <v>1820.45</v>
      </c>
      <c r="N1561" s="3">
        <v>11</v>
      </c>
      <c r="O1561" s="3">
        <f>Data[[#This Row],[Total_Price]]*(1-Data[[#This Row],[Discount]]/100)</f>
        <v>1620.2005000000001</v>
      </c>
      <c r="P1561" t="s">
        <v>41</v>
      </c>
      <c r="Q1561" t="s">
        <v>21</v>
      </c>
      <c r="R1561">
        <v>4</v>
      </c>
      <c r="S1561">
        <v>4</v>
      </c>
      <c r="T1561" s="2">
        <f>SUMIF(Q:Q,Data[[#This Row],[Order_Status]],O:O)</f>
        <v>40477276.296199858</v>
      </c>
    </row>
    <row r="1562" spans="1:20" x14ac:dyDescent="0.3">
      <c r="A1562" s="3">
        <v>501561</v>
      </c>
      <c r="B1562" s="3">
        <v>10859</v>
      </c>
      <c r="C1562" s="1">
        <v>45794</v>
      </c>
      <c r="D1562" s="3">
        <v>28</v>
      </c>
      <c r="E1562" t="s">
        <v>15</v>
      </c>
      <c r="F1562" t="s">
        <v>42</v>
      </c>
      <c r="G1562" t="s">
        <v>230</v>
      </c>
      <c r="H1562" t="s">
        <v>85</v>
      </c>
      <c r="I1562" t="s">
        <v>86</v>
      </c>
      <c r="J1562" t="s">
        <v>154</v>
      </c>
      <c r="K1562">
        <v>3</v>
      </c>
      <c r="L1562" s="3">
        <v>624.12</v>
      </c>
      <c r="M1562" s="3">
        <f>Data[[#This Row],[Quantity]]*Data[[#This Row],[Unit_Price]]</f>
        <v>1872.3600000000001</v>
      </c>
      <c r="N1562" s="3">
        <v>12</v>
      </c>
      <c r="O1562" s="3">
        <f>Data[[#This Row],[Total_Price]]*(1-Data[[#This Row],[Discount]]/100)</f>
        <v>1647.6768000000002</v>
      </c>
      <c r="P1562" t="s">
        <v>33</v>
      </c>
      <c r="Q1562" t="s">
        <v>21</v>
      </c>
      <c r="R1562">
        <v>5</v>
      </c>
      <c r="S1562">
        <v>3</v>
      </c>
      <c r="T1562" s="2">
        <f>SUMIF(Q:Q,Data[[#This Row],[Order_Status]],O:O)</f>
        <v>40477276.296199858</v>
      </c>
    </row>
    <row r="1563" spans="1:20" x14ac:dyDescent="0.3">
      <c r="A1563" s="3">
        <v>501562</v>
      </c>
      <c r="B1563" s="3">
        <v>10892</v>
      </c>
      <c r="C1563" s="1">
        <v>46105</v>
      </c>
      <c r="D1563" s="3">
        <v>40</v>
      </c>
      <c r="E1563" t="s">
        <v>26</v>
      </c>
      <c r="F1563" t="s">
        <v>58</v>
      </c>
      <c r="G1563" t="s">
        <v>244</v>
      </c>
      <c r="H1563" t="s">
        <v>30</v>
      </c>
      <c r="I1563" t="s">
        <v>76</v>
      </c>
      <c r="J1563" t="s">
        <v>164</v>
      </c>
      <c r="K1563">
        <v>1</v>
      </c>
      <c r="L1563" s="3">
        <v>64459.1</v>
      </c>
      <c r="M1563" s="3">
        <f>Data[[#This Row],[Quantity]]*Data[[#This Row],[Unit_Price]]</f>
        <v>64459.1</v>
      </c>
      <c r="N1563" s="3">
        <v>20</v>
      </c>
      <c r="O1563" s="3">
        <f>Data[[#This Row],[Total_Price]]*(1-Data[[#This Row],[Discount]]/100)</f>
        <v>51567.28</v>
      </c>
      <c r="P1563" t="s">
        <v>41</v>
      </c>
      <c r="Q1563" t="s">
        <v>21</v>
      </c>
      <c r="R1563">
        <v>4</v>
      </c>
      <c r="S1563">
        <v>5</v>
      </c>
      <c r="T1563" s="2">
        <f>SUMIF(Q:Q,Data[[#This Row],[Order_Status]],O:O)</f>
        <v>40477276.296199858</v>
      </c>
    </row>
    <row r="1564" spans="1:20" x14ac:dyDescent="0.3">
      <c r="A1564" s="3">
        <v>501563</v>
      </c>
      <c r="B1564" s="3">
        <v>10300</v>
      </c>
      <c r="C1564" s="1">
        <v>46013</v>
      </c>
      <c r="D1564" s="3">
        <v>41</v>
      </c>
      <c r="E1564" t="s">
        <v>26</v>
      </c>
      <c r="F1564" t="s">
        <v>157</v>
      </c>
      <c r="G1564" t="s">
        <v>237</v>
      </c>
      <c r="H1564" t="s">
        <v>30</v>
      </c>
      <c r="I1564" t="s">
        <v>76</v>
      </c>
      <c r="J1564" t="s">
        <v>77</v>
      </c>
      <c r="K1564">
        <v>1</v>
      </c>
      <c r="L1564" s="3">
        <v>56814.35</v>
      </c>
      <c r="M1564" s="3">
        <f>Data[[#This Row],[Quantity]]*Data[[#This Row],[Unit_Price]]</f>
        <v>56814.35</v>
      </c>
      <c r="N1564" s="3">
        <v>29</v>
      </c>
      <c r="O1564" s="3">
        <f>Data[[#This Row],[Total_Price]]*(1-Data[[#This Row],[Discount]]/100)</f>
        <v>40338.188499999997</v>
      </c>
      <c r="P1564" t="s">
        <v>20</v>
      </c>
      <c r="Q1564" t="s">
        <v>66</v>
      </c>
      <c r="R1564">
        <v>1</v>
      </c>
      <c r="S1564">
        <v>0</v>
      </c>
      <c r="T1564" s="2">
        <f>SUMIF(Q:Q,Data[[#This Row],[Order_Status]],O:O)</f>
        <v>3077928.2320000008</v>
      </c>
    </row>
    <row r="1565" spans="1:20" x14ac:dyDescent="0.3">
      <c r="A1565" s="3">
        <v>501564</v>
      </c>
      <c r="B1565" s="3">
        <v>10256</v>
      </c>
      <c r="C1565" s="1">
        <v>46028</v>
      </c>
      <c r="D1565" s="3">
        <v>29</v>
      </c>
      <c r="E1565" t="s">
        <v>15</v>
      </c>
      <c r="F1565" t="s">
        <v>16</v>
      </c>
      <c r="G1565" t="s">
        <v>228</v>
      </c>
      <c r="H1565" t="s">
        <v>30</v>
      </c>
      <c r="I1565" t="s">
        <v>46</v>
      </c>
      <c r="J1565" t="s">
        <v>143</v>
      </c>
      <c r="K1565">
        <v>1</v>
      </c>
      <c r="L1565" s="3">
        <v>3316.91</v>
      </c>
      <c r="M1565" s="3">
        <f>Data[[#This Row],[Quantity]]*Data[[#This Row],[Unit_Price]]</f>
        <v>3316.91</v>
      </c>
      <c r="N1565" s="3">
        <v>28</v>
      </c>
      <c r="O1565" s="3">
        <f>Data[[#This Row],[Total_Price]]*(1-Data[[#This Row],[Discount]]/100)</f>
        <v>2388.1751999999997</v>
      </c>
      <c r="P1565" t="s">
        <v>41</v>
      </c>
      <c r="Q1565" t="s">
        <v>21</v>
      </c>
      <c r="R1565">
        <v>5</v>
      </c>
      <c r="S1565">
        <v>2</v>
      </c>
      <c r="T1565" s="2">
        <f>SUMIF(Q:Q,Data[[#This Row],[Order_Status]],O:O)</f>
        <v>40477276.296199858</v>
      </c>
    </row>
    <row r="1566" spans="1:20" x14ac:dyDescent="0.3">
      <c r="A1566" s="3">
        <v>501565</v>
      </c>
      <c r="B1566" s="3">
        <v>10908</v>
      </c>
      <c r="C1566" s="1">
        <v>45750</v>
      </c>
      <c r="D1566" s="3">
        <v>42</v>
      </c>
      <c r="E1566" t="s">
        <v>26</v>
      </c>
      <c r="F1566" t="s">
        <v>61</v>
      </c>
      <c r="G1566" t="s">
        <v>239</v>
      </c>
      <c r="H1566" t="s">
        <v>17</v>
      </c>
      <c r="I1566" t="s">
        <v>18</v>
      </c>
      <c r="J1566" t="s">
        <v>100</v>
      </c>
      <c r="K1566">
        <v>2</v>
      </c>
      <c r="L1566" s="3">
        <v>42.13</v>
      </c>
      <c r="M1566" s="3">
        <f>Data[[#This Row],[Quantity]]*Data[[#This Row],[Unit_Price]]</f>
        <v>84.26</v>
      </c>
      <c r="N1566" s="3">
        <v>16</v>
      </c>
      <c r="O1566" s="3">
        <f>Data[[#This Row],[Total_Price]]*(1-Data[[#This Row],[Discount]]/100)</f>
        <v>70.778400000000005</v>
      </c>
      <c r="P1566" t="s">
        <v>20</v>
      </c>
      <c r="Q1566" t="s">
        <v>66</v>
      </c>
      <c r="R1566">
        <v>4</v>
      </c>
      <c r="S1566">
        <v>0</v>
      </c>
      <c r="T1566" s="2">
        <f>SUMIF(Q:Q,Data[[#This Row],[Order_Status]],O:O)</f>
        <v>3077928.2320000008</v>
      </c>
    </row>
    <row r="1567" spans="1:20" x14ac:dyDescent="0.3">
      <c r="A1567" s="3">
        <v>501566</v>
      </c>
      <c r="B1567" s="3">
        <v>11168</v>
      </c>
      <c r="C1567" s="1">
        <v>46211</v>
      </c>
      <c r="D1567" s="3">
        <v>40</v>
      </c>
      <c r="E1567" t="s">
        <v>26</v>
      </c>
      <c r="F1567" t="s">
        <v>42</v>
      </c>
      <c r="G1567" t="s">
        <v>230</v>
      </c>
      <c r="H1567" t="s">
        <v>23</v>
      </c>
      <c r="I1567" t="s">
        <v>24</v>
      </c>
      <c r="J1567" t="s">
        <v>173</v>
      </c>
      <c r="K1567">
        <v>1</v>
      </c>
      <c r="L1567" s="3">
        <v>2342.25</v>
      </c>
      <c r="M1567" s="3">
        <f>Data[[#This Row],[Quantity]]*Data[[#This Row],[Unit_Price]]</f>
        <v>2342.25</v>
      </c>
      <c r="N1567" s="3">
        <v>24</v>
      </c>
      <c r="O1567" s="3">
        <f>Data[[#This Row],[Total_Price]]*(1-Data[[#This Row],[Discount]]/100)</f>
        <v>1780.1100000000001</v>
      </c>
      <c r="P1567" t="s">
        <v>33</v>
      </c>
      <c r="Q1567" t="s">
        <v>21</v>
      </c>
      <c r="R1567">
        <v>4</v>
      </c>
      <c r="S1567">
        <v>2</v>
      </c>
      <c r="T1567" s="2">
        <f>SUMIF(Q:Q,Data[[#This Row],[Order_Status]],O:O)</f>
        <v>40477276.296199858</v>
      </c>
    </row>
    <row r="1568" spans="1:20" x14ac:dyDescent="0.3">
      <c r="A1568" s="3">
        <v>501567</v>
      </c>
      <c r="B1568" s="3">
        <v>10999</v>
      </c>
      <c r="C1568" s="1">
        <v>45902</v>
      </c>
      <c r="D1568" s="3">
        <v>28</v>
      </c>
      <c r="E1568" t="s">
        <v>26</v>
      </c>
      <c r="F1568" t="s">
        <v>27</v>
      </c>
      <c r="G1568" t="s">
        <v>230</v>
      </c>
      <c r="H1568" t="s">
        <v>35</v>
      </c>
      <c r="I1568" t="s">
        <v>64</v>
      </c>
      <c r="J1568" t="s">
        <v>65</v>
      </c>
      <c r="K1568">
        <v>1</v>
      </c>
      <c r="L1568" s="3">
        <v>1347.07</v>
      </c>
      <c r="M1568" s="3">
        <f>Data[[#This Row],[Quantity]]*Data[[#This Row],[Unit_Price]]</f>
        <v>1347.07</v>
      </c>
      <c r="N1568" s="3">
        <v>19</v>
      </c>
      <c r="O1568" s="3">
        <f>Data[[#This Row],[Total_Price]]*(1-Data[[#This Row],[Discount]]/100)</f>
        <v>1091.1267</v>
      </c>
      <c r="P1568" t="s">
        <v>72</v>
      </c>
      <c r="Q1568" t="s">
        <v>21</v>
      </c>
      <c r="R1568">
        <v>2</v>
      </c>
      <c r="S1568">
        <v>4</v>
      </c>
      <c r="T1568" s="2">
        <f>SUMIF(Q:Q,Data[[#This Row],[Order_Status]],O:O)</f>
        <v>40477276.296199858</v>
      </c>
    </row>
    <row r="1569" spans="1:20" x14ac:dyDescent="0.3">
      <c r="A1569" s="3">
        <v>501568</v>
      </c>
      <c r="B1569" s="3">
        <v>11202</v>
      </c>
      <c r="C1569" s="1">
        <v>45669</v>
      </c>
      <c r="D1569" s="3">
        <v>29</v>
      </c>
      <c r="E1569" t="s">
        <v>26</v>
      </c>
      <c r="F1569" t="s">
        <v>45</v>
      </c>
      <c r="G1569" t="s">
        <v>243</v>
      </c>
      <c r="H1569" t="s">
        <v>83</v>
      </c>
      <c r="I1569" t="s">
        <v>162</v>
      </c>
      <c r="J1569" t="s">
        <v>163</v>
      </c>
      <c r="K1569">
        <v>1</v>
      </c>
      <c r="L1569" s="3">
        <v>2471.5300000000002</v>
      </c>
      <c r="M1569" s="3">
        <f>Data[[#This Row],[Quantity]]*Data[[#This Row],[Unit_Price]]</f>
        <v>2471.5300000000002</v>
      </c>
      <c r="N1569" s="3">
        <v>27</v>
      </c>
      <c r="O1569" s="3">
        <f>Data[[#This Row],[Total_Price]]*(1-Data[[#This Row],[Discount]]/100)</f>
        <v>1804.2169000000001</v>
      </c>
      <c r="P1569" t="s">
        <v>20</v>
      </c>
      <c r="Q1569" t="s">
        <v>21</v>
      </c>
      <c r="R1569">
        <v>5</v>
      </c>
      <c r="S1569">
        <v>3</v>
      </c>
      <c r="T1569" s="2">
        <f>SUMIF(Q:Q,Data[[#This Row],[Order_Status]],O:O)</f>
        <v>40477276.296199858</v>
      </c>
    </row>
    <row r="1570" spans="1:20" x14ac:dyDescent="0.3">
      <c r="A1570" s="3">
        <v>501569</v>
      </c>
      <c r="B1570" s="3">
        <v>11346</v>
      </c>
      <c r="C1570" s="1">
        <v>46028</v>
      </c>
      <c r="D1570" s="3">
        <v>18</v>
      </c>
      <c r="E1570" t="s">
        <v>26</v>
      </c>
      <c r="F1570" t="s">
        <v>42</v>
      </c>
      <c r="G1570" t="s">
        <v>230</v>
      </c>
      <c r="H1570" t="s">
        <v>30</v>
      </c>
      <c r="I1570" t="s">
        <v>31</v>
      </c>
      <c r="J1570" t="s">
        <v>117</v>
      </c>
      <c r="K1570">
        <v>1</v>
      </c>
      <c r="L1570" s="3">
        <v>68514.820000000007</v>
      </c>
      <c r="M1570" s="3">
        <f>Data[[#This Row],[Quantity]]*Data[[#This Row],[Unit_Price]]</f>
        <v>68514.820000000007</v>
      </c>
      <c r="N1570" s="3">
        <v>25</v>
      </c>
      <c r="O1570" s="3">
        <f>Data[[#This Row],[Total_Price]]*(1-Data[[#This Row],[Discount]]/100)</f>
        <v>51386.115000000005</v>
      </c>
      <c r="P1570" t="s">
        <v>51</v>
      </c>
      <c r="Q1570" t="s">
        <v>21</v>
      </c>
      <c r="R1570">
        <v>4</v>
      </c>
      <c r="S1570">
        <v>3</v>
      </c>
      <c r="T1570" s="2">
        <f>SUMIF(Q:Q,Data[[#This Row],[Order_Status]],O:O)</f>
        <v>40477276.296199858</v>
      </c>
    </row>
    <row r="1571" spans="1:20" x14ac:dyDescent="0.3">
      <c r="A1571" s="3">
        <v>501570</v>
      </c>
      <c r="B1571" s="3">
        <v>10420</v>
      </c>
      <c r="C1571" s="1">
        <v>45803</v>
      </c>
      <c r="D1571" s="3">
        <v>35</v>
      </c>
      <c r="E1571" t="s">
        <v>26</v>
      </c>
      <c r="F1571" t="s">
        <v>34</v>
      </c>
      <c r="G1571" t="s">
        <v>243</v>
      </c>
      <c r="H1571" t="s">
        <v>83</v>
      </c>
      <c r="I1571" t="s">
        <v>70</v>
      </c>
      <c r="J1571" t="s">
        <v>84</v>
      </c>
      <c r="K1571">
        <v>1</v>
      </c>
      <c r="L1571" s="3">
        <v>8318.32</v>
      </c>
      <c r="M1571" s="3">
        <f>Data[[#This Row],[Quantity]]*Data[[#This Row],[Unit_Price]]</f>
        <v>8318.32</v>
      </c>
      <c r="N1571" s="3">
        <v>11</v>
      </c>
      <c r="O1571" s="3">
        <f>Data[[#This Row],[Total_Price]]*(1-Data[[#This Row],[Discount]]/100)</f>
        <v>7403.3047999999999</v>
      </c>
      <c r="P1571" t="s">
        <v>72</v>
      </c>
      <c r="Q1571" t="s">
        <v>21</v>
      </c>
      <c r="R1571">
        <v>4</v>
      </c>
      <c r="S1571">
        <v>5</v>
      </c>
      <c r="T1571" s="2">
        <f>SUMIF(Q:Q,Data[[#This Row],[Order_Status]],O:O)</f>
        <v>40477276.296199858</v>
      </c>
    </row>
    <row r="1572" spans="1:20" x14ac:dyDescent="0.3">
      <c r="A1572" s="3">
        <v>501571</v>
      </c>
      <c r="B1572" s="3">
        <v>10453</v>
      </c>
      <c r="C1572" s="1">
        <v>45927</v>
      </c>
      <c r="D1572" s="3">
        <v>23</v>
      </c>
      <c r="E1572" t="s">
        <v>26</v>
      </c>
      <c r="F1572" t="s">
        <v>107</v>
      </c>
      <c r="G1572" t="s">
        <v>231</v>
      </c>
      <c r="H1572" t="s">
        <v>83</v>
      </c>
      <c r="I1572" t="s">
        <v>141</v>
      </c>
      <c r="J1572" t="s">
        <v>183</v>
      </c>
      <c r="K1572">
        <v>1</v>
      </c>
      <c r="L1572" s="3">
        <v>801.26</v>
      </c>
      <c r="M1572" s="3">
        <f>Data[[#This Row],[Quantity]]*Data[[#This Row],[Unit_Price]]</f>
        <v>801.26</v>
      </c>
      <c r="N1572" s="3">
        <v>14</v>
      </c>
      <c r="O1572" s="3">
        <f>Data[[#This Row],[Total_Price]]*(1-Data[[#This Row],[Discount]]/100)</f>
        <v>689.08359999999993</v>
      </c>
      <c r="P1572" t="s">
        <v>33</v>
      </c>
      <c r="Q1572" t="s">
        <v>44</v>
      </c>
      <c r="R1572">
        <v>2</v>
      </c>
      <c r="S1572">
        <v>3</v>
      </c>
      <c r="T1572" s="2">
        <f>SUMIF(Q:Q,Data[[#This Row],[Order_Status]],O:O)</f>
        <v>1813400.6490999996</v>
      </c>
    </row>
    <row r="1573" spans="1:20" x14ac:dyDescent="0.3">
      <c r="A1573" s="3">
        <v>501572</v>
      </c>
      <c r="B1573" s="3">
        <v>10346</v>
      </c>
      <c r="C1573" s="1">
        <v>45950</v>
      </c>
      <c r="D1573" s="3">
        <v>37</v>
      </c>
      <c r="E1573" t="s">
        <v>15</v>
      </c>
      <c r="F1573" t="s">
        <v>88</v>
      </c>
      <c r="G1573" t="s">
        <v>241</v>
      </c>
      <c r="H1573" t="s">
        <v>30</v>
      </c>
      <c r="I1573" t="s">
        <v>31</v>
      </c>
      <c r="J1573" t="s">
        <v>139</v>
      </c>
      <c r="K1573">
        <v>3</v>
      </c>
      <c r="L1573" s="3">
        <v>55185.9</v>
      </c>
      <c r="M1573" s="3">
        <f>Data[[#This Row],[Quantity]]*Data[[#This Row],[Unit_Price]]</f>
        <v>165557.70000000001</v>
      </c>
      <c r="N1573" s="3">
        <v>10</v>
      </c>
      <c r="O1573" s="3">
        <f>Data[[#This Row],[Total_Price]]*(1-Data[[#This Row],[Discount]]/100)</f>
        <v>149001.93000000002</v>
      </c>
      <c r="P1573" t="s">
        <v>41</v>
      </c>
      <c r="Q1573" t="s">
        <v>21</v>
      </c>
      <c r="R1573">
        <v>5</v>
      </c>
      <c r="S1573">
        <v>4</v>
      </c>
      <c r="T1573" s="2">
        <f>SUMIF(Q:Q,Data[[#This Row],[Order_Status]],O:O)</f>
        <v>40477276.296199858</v>
      </c>
    </row>
    <row r="1574" spans="1:20" x14ac:dyDescent="0.3">
      <c r="A1574" s="3">
        <v>501573</v>
      </c>
      <c r="B1574" s="3">
        <v>11447</v>
      </c>
      <c r="C1574" s="1">
        <v>46051</v>
      </c>
      <c r="D1574" s="3">
        <v>28</v>
      </c>
      <c r="E1574" t="s">
        <v>26</v>
      </c>
      <c r="F1574" t="s">
        <v>34</v>
      </c>
      <c r="G1574" t="s">
        <v>243</v>
      </c>
      <c r="H1574" t="s">
        <v>17</v>
      </c>
      <c r="I1574" t="s">
        <v>62</v>
      </c>
      <c r="J1574" t="s">
        <v>194</v>
      </c>
      <c r="K1574">
        <v>1</v>
      </c>
      <c r="L1574" s="3">
        <v>207.24</v>
      </c>
      <c r="M1574" s="3">
        <f>Data[[#This Row],[Quantity]]*Data[[#This Row],[Unit_Price]]</f>
        <v>207.24</v>
      </c>
      <c r="N1574" s="3">
        <v>27</v>
      </c>
      <c r="O1574" s="3">
        <f>Data[[#This Row],[Total_Price]]*(1-Data[[#This Row],[Discount]]/100)</f>
        <v>151.2852</v>
      </c>
      <c r="P1574" t="s">
        <v>20</v>
      </c>
      <c r="Q1574" t="s">
        <v>21</v>
      </c>
      <c r="R1574">
        <v>4</v>
      </c>
      <c r="S1574">
        <v>3</v>
      </c>
      <c r="T1574" s="2">
        <f>SUMIF(Q:Q,Data[[#This Row],[Order_Status]],O:O)</f>
        <v>40477276.296199858</v>
      </c>
    </row>
    <row r="1575" spans="1:20" x14ac:dyDescent="0.3">
      <c r="A1575" s="3">
        <v>501574</v>
      </c>
      <c r="B1575" s="3">
        <v>11340</v>
      </c>
      <c r="C1575" s="1">
        <v>46247</v>
      </c>
      <c r="D1575" s="3">
        <v>36</v>
      </c>
      <c r="E1575" t="s">
        <v>26</v>
      </c>
      <c r="F1575" t="s">
        <v>107</v>
      </c>
      <c r="G1575" t="s">
        <v>231</v>
      </c>
      <c r="H1575" t="s">
        <v>17</v>
      </c>
      <c r="I1575" t="s">
        <v>89</v>
      </c>
      <c r="J1575" t="s">
        <v>111</v>
      </c>
      <c r="K1575">
        <v>2</v>
      </c>
      <c r="L1575" s="3">
        <v>314.33</v>
      </c>
      <c r="M1575" s="3">
        <f>Data[[#This Row],[Quantity]]*Data[[#This Row],[Unit_Price]]</f>
        <v>628.66</v>
      </c>
      <c r="N1575" s="3">
        <v>27</v>
      </c>
      <c r="O1575" s="3">
        <f>Data[[#This Row],[Total_Price]]*(1-Data[[#This Row],[Discount]]/100)</f>
        <v>458.92179999999996</v>
      </c>
      <c r="P1575" t="s">
        <v>33</v>
      </c>
      <c r="Q1575" t="s">
        <v>21</v>
      </c>
      <c r="R1575">
        <v>3</v>
      </c>
      <c r="S1575">
        <v>5</v>
      </c>
      <c r="T1575" s="2">
        <f>SUMIF(Q:Q,Data[[#This Row],[Order_Status]],O:O)</f>
        <v>40477276.296199858</v>
      </c>
    </row>
    <row r="1576" spans="1:20" x14ac:dyDescent="0.3">
      <c r="A1576" s="3">
        <v>501575</v>
      </c>
      <c r="B1576" s="3">
        <v>11361</v>
      </c>
      <c r="C1576" s="1">
        <v>46178</v>
      </c>
      <c r="D1576" s="3">
        <v>34</v>
      </c>
      <c r="E1576" t="s">
        <v>15</v>
      </c>
      <c r="F1576" t="s">
        <v>128</v>
      </c>
      <c r="G1576" t="s">
        <v>233</v>
      </c>
      <c r="H1576" t="s">
        <v>83</v>
      </c>
      <c r="I1576" t="s">
        <v>70</v>
      </c>
      <c r="J1576" t="s">
        <v>91</v>
      </c>
      <c r="K1576">
        <v>1</v>
      </c>
      <c r="L1576" s="3">
        <v>494.98</v>
      </c>
      <c r="M1576" s="3">
        <f>Data[[#This Row],[Quantity]]*Data[[#This Row],[Unit_Price]]</f>
        <v>494.98</v>
      </c>
      <c r="N1576" s="3">
        <v>4</v>
      </c>
      <c r="O1576" s="3">
        <f>Data[[#This Row],[Total_Price]]*(1-Data[[#This Row],[Discount]]/100)</f>
        <v>475.18079999999998</v>
      </c>
      <c r="P1576" t="s">
        <v>20</v>
      </c>
      <c r="Q1576" t="s">
        <v>21</v>
      </c>
      <c r="R1576">
        <v>5</v>
      </c>
      <c r="S1576">
        <v>4</v>
      </c>
      <c r="T1576" s="2">
        <f>SUMIF(Q:Q,Data[[#This Row],[Order_Status]],O:O)</f>
        <v>40477276.296199858</v>
      </c>
    </row>
    <row r="1577" spans="1:20" x14ac:dyDescent="0.3">
      <c r="A1577" s="3">
        <v>501576</v>
      </c>
      <c r="B1577" s="3">
        <v>11050</v>
      </c>
      <c r="C1577" s="1">
        <v>45894</v>
      </c>
      <c r="D1577" s="3">
        <v>49</v>
      </c>
      <c r="E1577" t="s">
        <v>15</v>
      </c>
      <c r="F1577" t="s">
        <v>45</v>
      </c>
      <c r="G1577" t="s">
        <v>243</v>
      </c>
      <c r="H1577" t="s">
        <v>30</v>
      </c>
      <c r="I1577" t="s">
        <v>31</v>
      </c>
      <c r="J1577" t="s">
        <v>32</v>
      </c>
      <c r="K1577">
        <v>1</v>
      </c>
      <c r="L1577" s="3">
        <v>23586.23</v>
      </c>
      <c r="M1577" s="3">
        <f>Data[[#This Row],[Quantity]]*Data[[#This Row],[Unit_Price]]</f>
        <v>23586.23</v>
      </c>
      <c r="N1577" s="3">
        <v>17</v>
      </c>
      <c r="O1577" s="3">
        <f>Data[[#This Row],[Total_Price]]*(1-Data[[#This Row],[Discount]]/100)</f>
        <v>19576.570899999999</v>
      </c>
      <c r="P1577" t="s">
        <v>33</v>
      </c>
      <c r="Q1577" t="s">
        <v>21</v>
      </c>
      <c r="R1577">
        <v>5</v>
      </c>
      <c r="S1577">
        <v>5</v>
      </c>
      <c r="T1577" s="2">
        <f>SUMIF(Q:Q,Data[[#This Row],[Order_Status]],O:O)</f>
        <v>40477276.296199858</v>
      </c>
    </row>
    <row r="1578" spans="1:20" x14ac:dyDescent="0.3">
      <c r="A1578" s="3">
        <v>501577</v>
      </c>
      <c r="B1578" s="3">
        <v>10316</v>
      </c>
      <c r="C1578" s="1">
        <v>45913</v>
      </c>
      <c r="D1578" s="3">
        <v>34</v>
      </c>
      <c r="E1578" t="s">
        <v>26</v>
      </c>
      <c r="F1578" t="s">
        <v>73</v>
      </c>
      <c r="G1578" t="s">
        <v>229</v>
      </c>
      <c r="H1578" t="s">
        <v>85</v>
      </c>
      <c r="I1578" t="s">
        <v>103</v>
      </c>
      <c r="J1578" t="s">
        <v>193</v>
      </c>
      <c r="K1578">
        <v>1</v>
      </c>
      <c r="L1578" s="3">
        <v>759.06</v>
      </c>
      <c r="M1578" s="3">
        <f>Data[[#This Row],[Quantity]]*Data[[#This Row],[Unit_Price]]</f>
        <v>759.06</v>
      </c>
      <c r="N1578" s="3">
        <v>30</v>
      </c>
      <c r="O1578" s="3">
        <f>Data[[#This Row],[Total_Price]]*(1-Data[[#This Row],[Discount]]/100)</f>
        <v>531.34199999999998</v>
      </c>
      <c r="P1578" t="s">
        <v>20</v>
      </c>
      <c r="Q1578" t="s">
        <v>21</v>
      </c>
      <c r="R1578">
        <v>5</v>
      </c>
      <c r="S1578">
        <v>2</v>
      </c>
      <c r="T1578" s="2">
        <f>SUMIF(Q:Q,Data[[#This Row],[Order_Status]],O:O)</f>
        <v>40477276.296199858</v>
      </c>
    </row>
    <row r="1579" spans="1:20" x14ac:dyDescent="0.3">
      <c r="A1579" s="3">
        <v>501578</v>
      </c>
      <c r="B1579" s="3">
        <v>10055</v>
      </c>
      <c r="C1579" s="1">
        <v>45810</v>
      </c>
      <c r="D1579" s="3">
        <v>45</v>
      </c>
      <c r="E1579" t="s">
        <v>26</v>
      </c>
      <c r="F1579" t="s">
        <v>34</v>
      </c>
      <c r="G1579" t="s">
        <v>243</v>
      </c>
      <c r="H1579" t="s">
        <v>35</v>
      </c>
      <c r="I1579" t="s">
        <v>53</v>
      </c>
      <c r="J1579" t="s">
        <v>54</v>
      </c>
      <c r="K1579">
        <v>1</v>
      </c>
      <c r="L1579" s="3">
        <v>998.52</v>
      </c>
      <c r="M1579" s="3">
        <f>Data[[#This Row],[Quantity]]*Data[[#This Row],[Unit_Price]]</f>
        <v>998.52</v>
      </c>
      <c r="N1579" s="3">
        <v>20</v>
      </c>
      <c r="O1579" s="3">
        <f>Data[[#This Row],[Total_Price]]*(1-Data[[#This Row],[Discount]]/100)</f>
        <v>798.81600000000003</v>
      </c>
      <c r="P1579" t="s">
        <v>33</v>
      </c>
      <c r="Q1579" t="s">
        <v>21</v>
      </c>
      <c r="R1579">
        <v>5</v>
      </c>
      <c r="S1579">
        <v>3</v>
      </c>
      <c r="T1579" s="2">
        <f>SUMIF(Q:Q,Data[[#This Row],[Order_Status]],O:O)</f>
        <v>40477276.296199858</v>
      </c>
    </row>
    <row r="1580" spans="1:20" x14ac:dyDescent="0.3">
      <c r="A1580" s="3">
        <v>501579</v>
      </c>
      <c r="B1580" s="3">
        <v>10719</v>
      </c>
      <c r="C1580" s="1">
        <v>46117</v>
      </c>
      <c r="D1580" s="3">
        <v>30</v>
      </c>
      <c r="E1580" t="s">
        <v>26</v>
      </c>
      <c r="F1580" t="s">
        <v>88</v>
      </c>
      <c r="G1580" t="s">
        <v>241</v>
      </c>
      <c r="H1580" t="s">
        <v>48</v>
      </c>
      <c r="I1580" t="s">
        <v>124</v>
      </c>
      <c r="J1580" t="s">
        <v>148</v>
      </c>
      <c r="K1580">
        <v>2</v>
      </c>
      <c r="L1580" s="3">
        <v>616.92999999999995</v>
      </c>
      <c r="M1580" s="3">
        <f>Data[[#This Row],[Quantity]]*Data[[#This Row],[Unit_Price]]</f>
        <v>1233.8599999999999</v>
      </c>
      <c r="N1580" s="3">
        <v>4</v>
      </c>
      <c r="O1580" s="3">
        <f>Data[[#This Row],[Total_Price]]*(1-Data[[#This Row],[Discount]]/100)</f>
        <v>1184.5056</v>
      </c>
      <c r="P1580" t="s">
        <v>81</v>
      </c>
      <c r="Q1580" t="s">
        <v>21</v>
      </c>
      <c r="R1580">
        <v>5</v>
      </c>
      <c r="S1580">
        <v>4</v>
      </c>
      <c r="T1580" s="2">
        <f>SUMIF(Q:Q,Data[[#This Row],[Order_Status]],O:O)</f>
        <v>40477276.296199858</v>
      </c>
    </row>
    <row r="1581" spans="1:20" x14ac:dyDescent="0.3">
      <c r="A1581" s="3">
        <v>501580</v>
      </c>
      <c r="B1581" s="3">
        <v>10683</v>
      </c>
      <c r="C1581" s="1">
        <v>45972</v>
      </c>
      <c r="D1581" s="3">
        <v>28</v>
      </c>
      <c r="E1581" t="s">
        <v>26</v>
      </c>
      <c r="F1581" t="s">
        <v>57</v>
      </c>
      <c r="G1581" t="s">
        <v>233</v>
      </c>
      <c r="H1581" t="s">
        <v>30</v>
      </c>
      <c r="I1581" t="s">
        <v>39</v>
      </c>
      <c r="J1581" t="s">
        <v>40</v>
      </c>
      <c r="K1581">
        <v>2</v>
      </c>
      <c r="L1581" s="3">
        <v>6163</v>
      </c>
      <c r="M1581" s="3">
        <f>Data[[#This Row],[Quantity]]*Data[[#This Row],[Unit_Price]]</f>
        <v>12326</v>
      </c>
      <c r="N1581" s="3">
        <v>15</v>
      </c>
      <c r="O1581" s="3">
        <f>Data[[#This Row],[Total_Price]]*(1-Data[[#This Row],[Discount]]/100)</f>
        <v>10477.1</v>
      </c>
      <c r="P1581" t="s">
        <v>51</v>
      </c>
      <c r="Q1581" t="s">
        <v>44</v>
      </c>
      <c r="R1581">
        <v>3</v>
      </c>
      <c r="S1581">
        <v>2</v>
      </c>
      <c r="T1581" s="2">
        <f>SUMIF(Q:Q,Data[[#This Row],[Order_Status]],O:O)</f>
        <v>1813400.6490999996</v>
      </c>
    </row>
    <row r="1582" spans="1:20" x14ac:dyDescent="0.3">
      <c r="A1582" s="3">
        <v>501581</v>
      </c>
      <c r="B1582" s="3">
        <v>11031</v>
      </c>
      <c r="C1582" s="1">
        <v>46157</v>
      </c>
      <c r="D1582" s="3">
        <v>31</v>
      </c>
      <c r="E1582" t="s">
        <v>26</v>
      </c>
      <c r="F1582" t="s">
        <v>61</v>
      </c>
      <c r="G1582" t="s">
        <v>239</v>
      </c>
      <c r="H1582" t="s">
        <v>23</v>
      </c>
      <c r="I1582" t="s">
        <v>70</v>
      </c>
      <c r="J1582" t="s">
        <v>97</v>
      </c>
      <c r="K1582">
        <v>5</v>
      </c>
      <c r="L1582" s="3">
        <v>1963.78</v>
      </c>
      <c r="M1582" s="3">
        <f>Data[[#This Row],[Quantity]]*Data[[#This Row],[Unit_Price]]</f>
        <v>9818.9</v>
      </c>
      <c r="N1582" s="3">
        <v>24</v>
      </c>
      <c r="O1582" s="3">
        <f>Data[[#This Row],[Total_Price]]*(1-Data[[#This Row],[Discount]]/100)</f>
        <v>7462.3639999999996</v>
      </c>
      <c r="P1582" t="s">
        <v>33</v>
      </c>
      <c r="Q1582" t="s">
        <v>21</v>
      </c>
      <c r="R1582">
        <v>4</v>
      </c>
      <c r="S1582">
        <v>4</v>
      </c>
      <c r="T1582" s="2">
        <f>SUMIF(Q:Q,Data[[#This Row],[Order_Status]],O:O)</f>
        <v>40477276.296199858</v>
      </c>
    </row>
    <row r="1583" spans="1:20" x14ac:dyDescent="0.3">
      <c r="A1583" s="3">
        <v>501582</v>
      </c>
      <c r="B1583" s="3">
        <v>10364</v>
      </c>
      <c r="C1583" s="1">
        <v>46256</v>
      </c>
      <c r="D1583" s="3">
        <v>38</v>
      </c>
      <c r="E1583" t="s">
        <v>15</v>
      </c>
      <c r="F1583" t="s">
        <v>45</v>
      </c>
      <c r="G1583" t="s">
        <v>243</v>
      </c>
      <c r="H1583" t="s">
        <v>35</v>
      </c>
      <c r="I1583" t="s">
        <v>53</v>
      </c>
      <c r="J1583" t="s">
        <v>68</v>
      </c>
      <c r="K1583">
        <v>1</v>
      </c>
      <c r="L1583" s="3">
        <v>685.55</v>
      </c>
      <c r="M1583" s="3">
        <f>Data[[#This Row],[Quantity]]*Data[[#This Row],[Unit_Price]]</f>
        <v>685.55</v>
      </c>
      <c r="N1583" s="3">
        <v>13</v>
      </c>
      <c r="O1583" s="3">
        <f>Data[[#This Row],[Total_Price]]*(1-Data[[#This Row],[Discount]]/100)</f>
        <v>596.42849999999999</v>
      </c>
      <c r="P1583" t="s">
        <v>51</v>
      </c>
      <c r="Q1583" t="s">
        <v>21</v>
      </c>
      <c r="R1583">
        <v>5</v>
      </c>
      <c r="S1583">
        <v>1</v>
      </c>
      <c r="T1583" s="2">
        <f>SUMIF(Q:Q,Data[[#This Row],[Order_Status]],O:O)</f>
        <v>40477276.296199858</v>
      </c>
    </row>
    <row r="1584" spans="1:20" x14ac:dyDescent="0.3">
      <c r="A1584" s="3">
        <v>501583</v>
      </c>
      <c r="B1584" s="3">
        <v>10095</v>
      </c>
      <c r="C1584" s="1">
        <v>46210</v>
      </c>
      <c r="D1584" s="3">
        <v>30</v>
      </c>
      <c r="E1584" t="s">
        <v>15</v>
      </c>
      <c r="F1584" t="s">
        <v>73</v>
      </c>
      <c r="G1584" t="s">
        <v>229</v>
      </c>
      <c r="H1584" t="s">
        <v>17</v>
      </c>
      <c r="I1584" t="s">
        <v>18</v>
      </c>
      <c r="J1584" t="s">
        <v>149</v>
      </c>
      <c r="K1584">
        <v>1</v>
      </c>
      <c r="L1584" s="3">
        <v>39.729999999999997</v>
      </c>
      <c r="M1584" s="3">
        <f>Data[[#This Row],[Quantity]]*Data[[#This Row],[Unit_Price]]</f>
        <v>39.729999999999997</v>
      </c>
      <c r="N1584" s="3">
        <v>30</v>
      </c>
      <c r="O1584" s="3">
        <f>Data[[#This Row],[Total_Price]]*(1-Data[[#This Row],[Discount]]/100)</f>
        <v>27.810999999999996</v>
      </c>
      <c r="P1584" t="s">
        <v>33</v>
      </c>
      <c r="Q1584" t="s">
        <v>21</v>
      </c>
      <c r="R1584">
        <v>4</v>
      </c>
      <c r="S1584">
        <v>3</v>
      </c>
      <c r="T1584" s="2">
        <f>SUMIF(Q:Q,Data[[#This Row],[Order_Status]],O:O)</f>
        <v>40477276.296199858</v>
      </c>
    </row>
    <row r="1585" spans="1:20" x14ac:dyDescent="0.3">
      <c r="A1585" s="3">
        <v>501584</v>
      </c>
      <c r="B1585" s="3">
        <v>10475</v>
      </c>
      <c r="C1585" s="1">
        <v>46179</v>
      </c>
      <c r="D1585" s="3">
        <v>52</v>
      </c>
      <c r="E1585" t="s">
        <v>26</v>
      </c>
      <c r="F1585" t="s">
        <v>67</v>
      </c>
      <c r="G1585" t="s">
        <v>235</v>
      </c>
      <c r="H1585" t="s">
        <v>17</v>
      </c>
      <c r="I1585" t="s">
        <v>89</v>
      </c>
      <c r="J1585" t="s">
        <v>90</v>
      </c>
      <c r="K1585">
        <v>1</v>
      </c>
      <c r="L1585" s="3">
        <v>165.88</v>
      </c>
      <c r="M1585" s="3">
        <f>Data[[#This Row],[Quantity]]*Data[[#This Row],[Unit_Price]]</f>
        <v>165.88</v>
      </c>
      <c r="N1585" s="3">
        <v>19</v>
      </c>
      <c r="O1585" s="3">
        <f>Data[[#This Row],[Total_Price]]*(1-Data[[#This Row],[Discount]]/100)</f>
        <v>134.36279999999999</v>
      </c>
      <c r="P1585" t="s">
        <v>41</v>
      </c>
      <c r="Q1585" t="s">
        <v>21</v>
      </c>
      <c r="R1585">
        <v>3</v>
      </c>
      <c r="S1585">
        <v>4</v>
      </c>
      <c r="T1585" s="2">
        <f>SUMIF(Q:Q,Data[[#This Row],[Order_Status]],O:O)</f>
        <v>40477276.296199858</v>
      </c>
    </row>
    <row r="1586" spans="1:20" x14ac:dyDescent="0.3">
      <c r="A1586" s="3">
        <v>501585</v>
      </c>
      <c r="B1586" s="3">
        <v>11335</v>
      </c>
      <c r="C1586" s="1">
        <v>46142</v>
      </c>
      <c r="D1586" s="3">
        <v>36</v>
      </c>
      <c r="E1586" t="s">
        <v>15</v>
      </c>
      <c r="F1586" t="s">
        <v>73</v>
      </c>
      <c r="G1586" t="s">
        <v>229</v>
      </c>
      <c r="H1586" t="s">
        <v>23</v>
      </c>
      <c r="I1586" t="s">
        <v>70</v>
      </c>
      <c r="J1586" t="s">
        <v>165</v>
      </c>
      <c r="K1586">
        <v>2</v>
      </c>
      <c r="L1586" s="3">
        <v>2428.84</v>
      </c>
      <c r="M1586" s="3">
        <f>Data[[#This Row],[Quantity]]*Data[[#This Row],[Unit_Price]]</f>
        <v>4857.68</v>
      </c>
      <c r="N1586" s="3">
        <v>13</v>
      </c>
      <c r="O1586" s="3">
        <f>Data[[#This Row],[Total_Price]]*(1-Data[[#This Row],[Discount]]/100)</f>
        <v>4226.1815999999999</v>
      </c>
      <c r="P1586" t="s">
        <v>81</v>
      </c>
      <c r="Q1586" t="s">
        <v>21</v>
      </c>
      <c r="R1586">
        <v>5</v>
      </c>
      <c r="S1586">
        <v>3</v>
      </c>
      <c r="T1586" s="2">
        <f>SUMIF(Q:Q,Data[[#This Row],[Order_Status]],O:O)</f>
        <v>40477276.296199858</v>
      </c>
    </row>
    <row r="1587" spans="1:20" x14ac:dyDescent="0.3">
      <c r="A1587" s="3">
        <v>501586</v>
      </c>
      <c r="B1587" s="3">
        <v>11392</v>
      </c>
      <c r="C1587" s="1">
        <v>45774</v>
      </c>
      <c r="D1587" s="3">
        <v>27</v>
      </c>
      <c r="E1587" t="s">
        <v>15</v>
      </c>
      <c r="F1587" t="s">
        <v>22</v>
      </c>
      <c r="G1587" t="s">
        <v>238</v>
      </c>
      <c r="H1587" t="s">
        <v>30</v>
      </c>
      <c r="I1587" t="s">
        <v>46</v>
      </c>
      <c r="J1587" t="s">
        <v>126</v>
      </c>
      <c r="K1587">
        <v>2</v>
      </c>
      <c r="L1587" s="3">
        <v>23976.52</v>
      </c>
      <c r="M1587" s="3">
        <f>Data[[#This Row],[Quantity]]*Data[[#This Row],[Unit_Price]]</f>
        <v>47953.04</v>
      </c>
      <c r="N1587" s="3">
        <v>14</v>
      </c>
      <c r="O1587" s="3">
        <f>Data[[#This Row],[Total_Price]]*(1-Data[[#This Row],[Discount]]/100)</f>
        <v>41239.614399999999</v>
      </c>
      <c r="P1587" t="s">
        <v>72</v>
      </c>
      <c r="Q1587" t="s">
        <v>21</v>
      </c>
      <c r="R1587">
        <v>4</v>
      </c>
      <c r="S1587">
        <v>6</v>
      </c>
      <c r="T1587" s="2">
        <f>SUMIF(Q:Q,Data[[#This Row],[Order_Status]],O:O)</f>
        <v>40477276.296199858</v>
      </c>
    </row>
    <row r="1588" spans="1:20" x14ac:dyDescent="0.3">
      <c r="A1588" s="3">
        <v>501587</v>
      </c>
      <c r="B1588" s="3">
        <v>10521</v>
      </c>
      <c r="C1588" s="1">
        <v>46054</v>
      </c>
      <c r="D1588" s="3">
        <v>16</v>
      </c>
      <c r="E1588" t="s">
        <v>26</v>
      </c>
      <c r="F1588" t="s">
        <v>67</v>
      </c>
      <c r="G1588" t="s">
        <v>235</v>
      </c>
      <c r="H1588" t="s">
        <v>23</v>
      </c>
      <c r="I1588" t="s">
        <v>24</v>
      </c>
      <c r="J1588" t="s">
        <v>159</v>
      </c>
      <c r="K1588">
        <v>1</v>
      </c>
      <c r="L1588" s="3">
        <v>1983.97</v>
      </c>
      <c r="M1588" s="3">
        <f>Data[[#This Row],[Quantity]]*Data[[#This Row],[Unit_Price]]</f>
        <v>1983.97</v>
      </c>
      <c r="N1588" s="3">
        <v>18</v>
      </c>
      <c r="O1588" s="3">
        <f>Data[[#This Row],[Total_Price]]*(1-Data[[#This Row],[Discount]]/100)</f>
        <v>1626.8554000000001</v>
      </c>
      <c r="P1588" t="s">
        <v>41</v>
      </c>
      <c r="Q1588" t="s">
        <v>21</v>
      </c>
      <c r="R1588">
        <v>4</v>
      </c>
      <c r="S1588">
        <v>4</v>
      </c>
      <c r="T1588" s="2">
        <f>SUMIF(Q:Q,Data[[#This Row],[Order_Status]],O:O)</f>
        <v>40477276.296199858</v>
      </c>
    </row>
    <row r="1589" spans="1:20" x14ac:dyDescent="0.3">
      <c r="A1589" s="3">
        <v>501588</v>
      </c>
      <c r="B1589" s="3">
        <v>10333</v>
      </c>
      <c r="C1589" s="1">
        <v>45674</v>
      </c>
      <c r="D1589" s="3">
        <v>35</v>
      </c>
      <c r="E1589" t="s">
        <v>15</v>
      </c>
      <c r="F1589" t="s">
        <v>57</v>
      </c>
      <c r="G1589" t="s">
        <v>233</v>
      </c>
      <c r="H1589" t="s">
        <v>85</v>
      </c>
      <c r="I1589" t="s">
        <v>103</v>
      </c>
      <c r="J1589" t="s">
        <v>104</v>
      </c>
      <c r="K1589">
        <v>1</v>
      </c>
      <c r="L1589" s="3">
        <v>838.74</v>
      </c>
      <c r="M1589" s="3">
        <f>Data[[#This Row],[Quantity]]*Data[[#This Row],[Unit_Price]]</f>
        <v>838.74</v>
      </c>
      <c r="N1589" s="3">
        <v>24</v>
      </c>
      <c r="O1589" s="3">
        <f>Data[[#This Row],[Total_Price]]*(1-Data[[#This Row],[Discount]]/100)</f>
        <v>637.44240000000002</v>
      </c>
      <c r="P1589" t="s">
        <v>33</v>
      </c>
      <c r="Q1589" t="s">
        <v>21</v>
      </c>
      <c r="R1589">
        <v>5</v>
      </c>
      <c r="S1589">
        <v>3</v>
      </c>
      <c r="T1589" s="2">
        <f>SUMIF(Q:Q,Data[[#This Row],[Order_Status]],O:O)</f>
        <v>40477276.296199858</v>
      </c>
    </row>
    <row r="1590" spans="1:20" x14ac:dyDescent="0.3">
      <c r="A1590" s="3">
        <v>501589</v>
      </c>
      <c r="B1590" s="3">
        <v>10397</v>
      </c>
      <c r="C1590" s="1">
        <v>45845</v>
      </c>
      <c r="D1590" s="3">
        <v>15</v>
      </c>
      <c r="E1590" t="s">
        <v>15</v>
      </c>
      <c r="F1590" t="s">
        <v>57</v>
      </c>
      <c r="G1590" t="s">
        <v>233</v>
      </c>
      <c r="H1590" t="s">
        <v>85</v>
      </c>
      <c r="I1590" t="s">
        <v>170</v>
      </c>
      <c r="J1590" t="s">
        <v>174</v>
      </c>
      <c r="K1590">
        <v>2</v>
      </c>
      <c r="L1590" s="3">
        <v>401.67</v>
      </c>
      <c r="M1590" s="3">
        <f>Data[[#This Row],[Quantity]]*Data[[#This Row],[Unit_Price]]</f>
        <v>803.34</v>
      </c>
      <c r="N1590" s="3">
        <v>27</v>
      </c>
      <c r="O1590" s="3">
        <f>Data[[#This Row],[Total_Price]]*(1-Data[[#This Row],[Discount]]/100)</f>
        <v>586.43820000000005</v>
      </c>
      <c r="P1590" t="s">
        <v>33</v>
      </c>
      <c r="Q1590" t="s">
        <v>21</v>
      </c>
      <c r="R1590">
        <v>4</v>
      </c>
      <c r="S1590">
        <v>2</v>
      </c>
      <c r="T1590" s="2">
        <f>SUMIF(Q:Q,Data[[#This Row],[Order_Status]],O:O)</f>
        <v>40477276.296199858</v>
      </c>
    </row>
    <row r="1591" spans="1:20" x14ac:dyDescent="0.3">
      <c r="A1591" s="3">
        <v>501590</v>
      </c>
      <c r="B1591" s="3">
        <v>10915</v>
      </c>
      <c r="C1591" s="1">
        <v>45951</v>
      </c>
      <c r="D1591" s="3">
        <v>33</v>
      </c>
      <c r="E1591" t="s">
        <v>26</v>
      </c>
      <c r="F1591" t="s">
        <v>93</v>
      </c>
      <c r="G1591" t="s">
        <v>232</v>
      </c>
      <c r="H1591" t="s">
        <v>30</v>
      </c>
      <c r="I1591" t="s">
        <v>39</v>
      </c>
      <c r="J1591" t="s">
        <v>40</v>
      </c>
      <c r="K1591">
        <v>1</v>
      </c>
      <c r="L1591" s="3">
        <v>5854.09</v>
      </c>
      <c r="M1591" s="3">
        <f>Data[[#This Row],[Quantity]]*Data[[#This Row],[Unit_Price]]</f>
        <v>5854.09</v>
      </c>
      <c r="N1591" s="3">
        <v>23</v>
      </c>
      <c r="O1591" s="3">
        <f>Data[[#This Row],[Total_Price]]*(1-Data[[#This Row],[Discount]]/100)</f>
        <v>4507.6493</v>
      </c>
      <c r="P1591" t="s">
        <v>20</v>
      </c>
      <c r="Q1591" t="s">
        <v>21</v>
      </c>
      <c r="R1591">
        <v>3</v>
      </c>
      <c r="S1591">
        <v>3</v>
      </c>
      <c r="T1591" s="2">
        <f>SUMIF(Q:Q,Data[[#This Row],[Order_Status]],O:O)</f>
        <v>40477276.296199858</v>
      </c>
    </row>
    <row r="1592" spans="1:20" x14ac:dyDescent="0.3">
      <c r="A1592" s="3">
        <v>501591</v>
      </c>
      <c r="B1592" s="3">
        <v>10035</v>
      </c>
      <c r="C1592" s="1">
        <v>45694</v>
      </c>
      <c r="D1592" s="3">
        <v>43</v>
      </c>
      <c r="E1592" t="s">
        <v>15</v>
      </c>
      <c r="F1592" t="s">
        <v>107</v>
      </c>
      <c r="G1592" t="s">
        <v>231</v>
      </c>
      <c r="H1592" t="s">
        <v>30</v>
      </c>
      <c r="I1592" t="s">
        <v>39</v>
      </c>
      <c r="J1592" t="s">
        <v>109</v>
      </c>
      <c r="K1592">
        <v>2</v>
      </c>
      <c r="L1592" s="3">
        <v>1542.41</v>
      </c>
      <c r="M1592" s="3">
        <f>Data[[#This Row],[Quantity]]*Data[[#This Row],[Unit_Price]]</f>
        <v>3084.82</v>
      </c>
      <c r="N1592" s="3">
        <v>30</v>
      </c>
      <c r="O1592" s="3">
        <f>Data[[#This Row],[Total_Price]]*(1-Data[[#This Row],[Discount]]/100)</f>
        <v>2159.3739999999998</v>
      </c>
      <c r="P1592" t="s">
        <v>33</v>
      </c>
      <c r="Q1592" t="s">
        <v>21</v>
      </c>
      <c r="R1592">
        <v>3</v>
      </c>
      <c r="S1592">
        <v>2</v>
      </c>
      <c r="T1592" s="2">
        <f>SUMIF(Q:Q,Data[[#This Row],[Order_Status]],O:O)</f>
        <v>40477276.296199858</v>
      </c>
    </row>
    <row r="1593" spans="1:20" x14ac:dyDescent="0.3">
      <c r="A1593" s="3">
        <v>501592</v>
      </c>
      <c r="B1593" s="3">
        <v>10886</v>
      </c>
      <c r="C1593" s="1">
        <v>45726</v>
      </c>
      <c r="D1593" s="3">
        <v>54</v>
      </c>
      <c r="E1593" t="s">
        <v>15</v>
      </c>
      <c r="F1593" t="s">
        <v>34</v>
      </c>
      <c r="G1593" t="s">
        <v>243</v>
      </c>
      <c r="H1593" t="s">
        <v>85</v>
      </c>
      <c r="I1593" t="s">
        <v>166</v>
      </c>
      <c r="J1593" t="s">
        <v>167</v>
      </c>
      <c r="K1593">
        <v>1</v>
      </c>
      <c r="L1593" s="3">
        <v>596.13</v>
      </c>
      <c r="M1593" s="3">
        <f>Data[[#This Row],[Quantity]]*Data[[#This Row],[Unit_Price]]</f>
        <v>596.13</v>
      </c>
      <c r="N1593" s="3">
        <v>15</v>
      </c>
      <c r="O1593" s="3">
        <f>Data[[#This Row],[Total_Price]]*(1-Data[[#This Row],[Discount]]/100)</f>
        <v>506.71049999999997</v>
      </c>
      <c r="P1593" t="s">
        <v>33</v>
      </c>
      <c r="Q1593" t="s">
        <v>21</v>
      </c>
      <c r="R1593">
        <v>4</v>
      </c>
      <c r="S1593">
        <v>4</v>
      </c>
      <c r="T1593" s="2">
        <f>SUMIF(Q:Q,Data[[#This Row],[Order_Status]],O:O)</f>
        <v>40477276.296199858</v>
      </c>
    </row>
    <row r="1594" spans="1:20" x14ac:dyDescent="0.3">
      <c r="A1594" s="3">
        <v>501593</v>
      </c>
      <c r="B1594" s="3">
        <v>10487</v>
      </c>
      <c r="C1594" s="1">
        <v>46137</v>
      </c>
      <c r="D1594" s="3">
        <v>27</v>
      </c>
      <c r="E1594" t="s">
        <v>15</v>
      </c>
      <c r="F1594" t="s">
        <v>42</v>
      </c>
      <c r="G1594" t="s">
        <v>230</v>
      </c>
      <c r="H1594" t="s">
        <v>30</v>
      </c>
      <c r="I1594" t="s">
        <v>76</v>
      </c>
      <c r="J1594" t="s">
        <v>164</v>
      </c>
      <c r="K1594">
        <v>1</v>
      </c>
      <c r="L1594" s="3">
        <v>63172.35</v>
      </c>
      <c r="M1594" s="3">
        <f>Data[[#This Row],[Quantity]]*Data[[#This Row],[Unit_Price]]</f>
        <v>63172.35</v>
      </c>
      <c r="N1594" s="3">
        <v>11</v>
      </c>
      <c r="O1594" s="3">
        <f>Data[[#This Row],[Total_Price]]*(1-Data[[#This Row],[Discount]]/100)</f>
        <v>56223.391499999998</v>
      </c>
      <c r="P1594" t="s">
        <v>33</v>
      </c>
      <c r="Q1594" t="s">
        <v>21</v>
      </c>
      <c r="R1594">
        <v>5</v>
      </c>
      <c r="S1594">
        <v>3</v>
      </c>
      <c r="T1594" s="2">
        <f>SUMIF(Q:Q,Data[[#This Row],[Order_Status]],O:O)</f>
        <v>40477276.296199858</v>
      </c>
    </row>
    <row r="1595" spans="1:20" x14ac:dyDescent="0.3">
      <c r="A1595" s="3">
        <v>501594</v>
      </c>
      <c r="B1595" s="3">
        <v>10095</v>
      </c>
      <c r="C1595" s="1">
        <v>46052</v>
      </c>
      <c r="D1595" s="3">
        <v>30</v>
      </c>
      <c r="E1595" t="s">
        <v>15</v>
      </c>
      <c r="F1595" t="s">
        <v>73</v>
      </c>
      <c r="G1595" t="s">
        <v>229</v>
      </c>
      <c r="H1595" t="s">
        <v>48</v>
      </c>
      <c r="I1595" t="s">
        <v>49</v>
      </c>
      <c r="J1595" t="s">
        <v>56</v>
      </c>
      <c r="K1595">
        <v>1</v>
      </c>
      <c r="L1595" s="3">
        <v>699.76</v>
      </c>
      <c r="M1595" s="3">
        <f>Data[[#This Row],[Quantity]]*Data[[#This Row],[Unit_Price]]</f>
        <v>699.76</v>
      </c>
      <c r="N1595" s="3">
        <v>27</v>
      </c>
      <c r="O1595" s="3">
        <f>Data[[#This Row],[Total_Price]]*(1-Data[[#This Row],[Discount]]/100)</f>
        <v>510.82479999999998</v>
      </c>
      <c r="P1595" t="s">
        <v>20</v>
      </c>
      <c r="Q1595" t="s">
        <v>21</v>
      </c>
      <c r="R1595">
        <v>5</v>
      </c>
      <c r="S1595">
        <v>6</v>
      </c>
      <c r="T1595" s="2">
        <f>SUMIF(Q:Q,Data[[#This Row],[Order_Status]],O:O)</f>
        <v>40477276.296199858</v>
      </c>
    </row>
    <row r="1596" spans="1:20" x14ac:dyDescent="0.3">
      <c r="A1596" s="3">
        <v>501595</v>
      </c>
      <c r="B1596" s="3">
        <v>11276</v>
      </c>
      <c r="C1596" s="1">
        <v>45956</v>
      </c>
      <c r="D1596" s="3">
        <v>36</v>
      </c>
      <c r="E1596" t="s">
        <v>15</v>
      </c>
      <c r="F1596" t="s">
        <v>22</v>
      </c>
      <c r="G1596" t="s">
        <v>238</v>
      </c>
      <c r="H1596" t="s">
        <v>83</v>
      </c>
      <c r="I1596" t="s">
        <v>141</v>
      </c>
      <c r="J1596" t="s">
        <v>198</v>
      </c>
      <c r="K1596">
        <v>2</v>
      </c>
      <c r="L1596" s="3">
        <v>2433.2800000000002</v>
      </c>
      <c r="M1596" s="3">
        <f>Data[[#This Row],[Quantity]]*Data[[#This Row],[Unit_Price]]</f>
        <v>4866.5600000000004</v>
      </c>
      <c r="N1596" s="3">
        <v>30</v>
      </c>
      <c r="O1596" s="3">
        <f>Data[[#This Row],[Total_Price]]*(1-Data[[#This Row],[Discount]]/100)</f>
        <v>3406.5920000000001</v>
      </c>
      <c r="P1596" t="s">
        <v>20</v>
      </c>
      <c r="Q1596" t="s">
        <v>66</v>
      </c>
      <c r="R1596">
        <v>3</v>
      </c>
      <c r="S1596">
        <v>0</v>
      </c>
      <c r="T1596" s="2">
        <f>SUMIF(Q:Q,Data[[#This Row],[Order_Status]],O:O)</f>
        <v>3077928.2320000008</v>
      </c>
    </row>
    <row r="1597" spans="1:20" x14ac:dyDescent="0.3">
      <c r="A1597" s="3">
        <v>501596</v>
      </c>
      <c r="B1597" s="3">
        <v>10965</v>
      </c>
      <c r="C1597" s="1">
        <v>45719</v>
      </c>
      <c r="D1597" s="3">
        <v>33</v>
      </c>
      <c r="E1597" t="s">
        <v>26</v>
      </c>
      <c r="F1597" t="s">
        <v>57</v>
      </c>
      <c r="G1597" t="s">
        <v>233</v>
      </c>
      <c r="H1597" t="s">
        <v>30</v>
      </c>
      <c r="I1597" t="s">
        <v>31</v>
      </c>
      <c r="J1597" t="s">
        <v>32</v>
      </c>
      <c r="K1597">
        <v>1</v>
      </c>
      <c r="L1597" s="3">
        <v>25823.26</v>
      </c>
      <c r="M1597" s="3">
        <f>Data[[#This Row],[Quantity]]*Data[[#This Row],[Unit_Price]]</f>
        <v>25823.26</v>
      </c>
      <c r="N1597" s="3">
        <v>19</v>
      </c>
      <c r="O1597" s="3">
        <f>Data[[#This Row],[Total_Price]]*(1-Data[[#This Row],[Discount]]/100)</f>
        <v>20916.8406</v>
      </c>
      <c r="P1597" t="s">
        <v>72</v>
      </c>
      <c r="Q1597" t="s">
        <v>21</v>
      </c>
      <c r="R1597">
        <v>4</v>
      </c>
      <c r="S1597">
        <v>2</v>
      </c>
      <c r="T1597" s="2">
        <f>SUMIF(Q:Q,Data[[#This Row],[Order_Status]],O:O)</f>
        <v>40477276.296199858</v>
      </c>
    </row>
    <row r="1598" spans="1:20" x14ac:dyDescent="0.3">
      <c r="A1598" s="3">
        <v>501597</v>
      </c>
      <c r="B1598" s="3">
        <v>10197</v>
      </c>
      <c r="C1598" s="1">
        <v>46070</v>
      </c>
      <c r="D1598" s="3">
        <v>24</v>
      </c>
      <c r="E1598" t="s">
        <v>26</v>
      </c>
      <c r="F1598" t="s">
        <v>73</v>
      </c>
      <c r="G1598" t="s">
        <v>229</v>
      </c>
      <c r="H1598" t="s">
        <v>23</v>
      </c>
      <c r="I1598" t="s">
        <v>24</v>
      </c>
      <c r="J1598" t="s">
        <v>136</v>
      </c>
      <c r="K1598">
        <v>1</v>
      </c>
      <c r="L1598" s="3">
        <v>2381.85</v>
      </c>
      <c r="M1598" s="3">
        <f>Data[[#This Row],[Quantity]]*Data[[#This Row],[Unit_Price]]</f>
        <v>2381.85</v>
      </c>
      <c r="N1598" s="3">
        <v>26</v>
      </c>
      <c r="O1598" s="3">
        <f>Data[[#This Row],[Total_Price]]*(1-Data[[#This Row],[Discount]]/100)</f>
        <v>1762.569</v>
      </c>
      <c r="P1598" t="s">
        <v>20</v>
      </c>
      <c r="Q1598" t="s">
        <v>21</v>
      </c>
      <c r="R1598">
        <v>5</v>
      </c>
      <c r="S1598">
        <v>3</v>
      </c>
      <c r="T1598" s="2">
        <f>SUMIF(Q:Q,Data[[#This Row],[Order_Status]],O:O)</f>
        <v>40477276.296199858</v>
      </c>
    </row>
    <row r="1599" spans="1:20" x14ac:dyDescent="0.3">
      <c r="A1599" s="3">
        <v>501598</v>
      </c>
      <c r="B1599" s="3">
        <v>10295</v>
      </c>
      <c r="C1599" s="1">
        <v>46108</v>
      </c>
      <c r="D1599" s="3">
        <v>38</v>
      </c>
      <c r="E1599" t="s">
        <v>26</v>
      </c>
      <c r="F1599" t="s">
        <v>128</v>
      </c>
      <c r="G1599" t="s">
        <v>233</v>
      </c>
      <c r="H1599" t="s">
        <v>48</v>
      </c>
      <c r="I1599" t="s">
        <v>124</v>
      </c>
      <c r="J1599" t="s">
        <v>187</v>
      </c>
      <c r="K1599">
        <v>1</v>
      </c>
      <c r="L1599" s="3">
        <v>514.1</v>
      </c>
      <c r="M1599" s="3">
        <f>Data[[#This Row],[Quantity]]*Data[[#This Row],[Unit_Price]]</f>
        <v>514.1</v>
      </c>
      <c r="N1599" s="3">
        <v>30</v>
      </c>
      <c r="O1599" s="3">
        <f>Data[[#This Row],[Total_Price]]*(1-Data[[#This Row],[Discount]]/100)</f>
        <v>359.87</v>
      </c>
      <c r="P1599" t="s">
        <v>20</v>
      </c>
      <c r="Q1599" t="s">
        <v>44</v>
      </c>
      <c r="R1599">
        <v>2</v>
      </c>
      <c r="S1599">
        <v>2</v>
      </c>
      <c r="T1599" s="2">
        <f>SUMIF(Q:Q,Data[[#This Row],[Order_Status]],O:O)</f>
        <v>1813400.6490999996</v>
      </c>
    </row>
    <row r="1600" spans="1:20" x14ac:dyDescent="0.3">
      <c r="A1600" s="3">
        <v>501599</v>
      </c>
      <c r="B1600" s="3">
        <v>11211</v>
      </c>
      <c r="C1600" s="1">
        <v>46025</v>
      </c>
      <c r="D1600" s="3">
        <v>20</v>
      </c>
      <c r="E1600" t="s">
        <v>26</v>
      </c>
      <c r="F1600" t="s">
        <v>61</v>
      </c>
      <c r="G1600" t="s">
        <v>239</v>
      </c>
      <c r="H1600" t="s">
        <v>35</v>
      </c>
      <c r="I1600" t="s">
        <v>36</v>
      </c>
      <c r="J1600" t="s">
        <v>182</v>
      </c>
      <c r="K1600">
        <v>1</v>
      </c>
      <c r="L1600" s="3">
        <v>1803.87</v>
      </c>
      <c r="M1600" s="3">
        <f>Data[[#This Row],[Quantity]]*Data[[#This Row],[Unit_Price]]</f>
        <v>1803.87</v>
      </c>
      <c r="N1600" s="3">
        <v>13</v>
      </c>
      <c r="O1600" s="3">
        <f>Data[[#This Row],[Total_Price]]*(1-Data[[#This Row],[Discount]]/100)</f>
        <v>1569.3669</v>
      </c>
      <c r="P1600" t="s">
        <v>33</v>
      </c>
      <c r="Q1600" t="s">
        <v>21</v>
      </c>
      <c r="R1600">
        <v>5</v>
      </c>
      <c r="S1600">
        <v>4</v>
      </c>
      <c r="T1600" s="2">
        <f>SUMIF(Q:Q,Data[[#This Row],[Order_Status]],O:O)</f>
        <v>40477276.296199858</v>
      </c>
    </row>
    <row r="1601" spans="1:20" x14ac:dyDescent="0.3">
      <c r="A1601" s="3">
        <v>501600</v>
      </c>
      <c r="B1601" s="3">
        <v>10051</v>
      </c>
      <c r="C1601" s="1">
        <v>46146</v>
      </c>
      <c r="D1601" s="3">
        <v>38</v>
      </c>
      <c r="E1601" t="s">
        <v>26</v>
      </c>
      <c r="F1601" t="s">
        <v>58</v>
      </c>
      <c r="G1601" t="s">
        <v>244</v>
      </c>
      <c r="H1601" t="s">
        <v>83</v>
      </c>
      <c r="I1601" t="s">
        <v>162</v>
      </c>
      <c r="J1601" t="s">
        <v>186</v>
      </c>
      <c r="K1601">
        <v>1</v>
      </c>
      <c r="L1601" s="3">
        <v>976.43</v>
      </c>
      <c r="M1601" s="3">
        <f>Data[[#This Row],[Quantity]]*Data[[#This Row],[Unit_Price]]</f>
        <v>976.43</v>
      </c>
      <c r="N1601" s="3">
        <v>15</v>
      </c>
      <c r="O1601" s="3">
        <f>Data[[#This Row],[Total_Price]]*(1-Data[[#This Row],[Discount]]/100)</f>
        <v>829.96549999999991</v>
      </c>
      <c r="P1601" t="s">
        <v>20</v>
      </c>
      <c r="Q1601" t="s">
        <v>66</v>
      </c>
      <c r="R1601">
        <v>3</v>
      </c>
      <c r="S1601">
        <v>0</v>
      </c>
      <c r="T1601" s="2">
        <f>SUMIF(Q:Q,Data[[#This Row],[Order_Status]],O:O)</f>
        <v>3077928.2320000008</v>
      </c>
    </row>
    <row r="1602" spans="1:20" x14ac:dyDescent="0.3">
      <c r="A1602" s="3">
        <v>501601</v>
      </c>
      <c r="B1602" s="3">
        <v>11089</v>
      </c>
      <c r="C1602" s="1">
        <v>46014</v>
      </c>
      <c r="D1602" s="3">
        <v>31</v>
      </c>
      <c r="E1602" t="s">
        <v>15</v>
      </c>
      <c r="F1602" t="s">
        <v>27</v>
      </c>
      <c r="G1602" t="s">
        <v>230</v>
      </c>
      <c r="H1602" t="s">
        <v>35</v>
      </c>
      <c r="I1602" t="s">
        <v>53</v>
      </c>
      <c r="J1602" t="s">
        <v>54</v>
      </c>
      <c r="K1602">
        <v>1</v>
      </c>
      <c r="L1602" s="3">
        <v>978.75</v>
      </c>
      <c r="M1602" s="3">
        <f>Data[[#This Row],[Quantity]]*Data[[#This Row],[Unit_Price]]</f>
        <v>978.75</v>
      </c>
      <c r="N1602" s="3">
        <v>3</v>
      </c>
      <c r="O1602" s="3">
        <f>Data[[#This Row],[Total_Price]]*(1-Data[[#This Row],[Discount]]/100)</f>
        <v>949.38749999999993</v>
      </c>
      <c r="P1602" t="s">
        <v>33</v>
      </c>
      <c r="Q1602" t="s">
        <v>21</v>
      </c>
      <c r="R1602">
        <v>4</v>
      </c>
      <c r="S1602">
        <v>5</v>
      </c>
      <c r="T1602" s="2">
        <f>SUMIF(Q:Q,Data[[#This Row],[Order_Status]],O:O)</f>
        <v>40477276.296199858</v>
      </c>
    </row>
    <row r="1603" spans="1:20" x14ac:dyDescent="0.3">
      <c r="A1603" s="3">
        <v>501602</v>
      </c>
      <c r="B1603" s="3">
        <v>10970</v>
      </c>
      <c r="C1603" s="1">
        <v>45832</v>
      </c>
      <c r="D1603" s="3">
        <v>18</v>
      </c>
      <c r="E1603" t="s">
        <v>26</v>
      </c>
      <c r="F1603" t="s">
        <v>130</v>
      </c>
      <c r="G1603" t="s">
        <v>228</v>
      </c>
      <c r="H1603" t="s">
        <v>23</v>
      </c>
      <c r="I1603" t="s">
        <v>24</v>
      </c>
      <c r="J1603" t="s">
        <v>25</v>
      </c>
      <c r="K1603">
        <v>2</v>
      </c>
      <c r="L1603" s="3">
        <v>1904.86</v>
      </c>
      <c r="M1603" s="3">
        <f>Data[[#This Row],[Quantity]]*Data[[#This Row],[Unit_Price]]</f>
        <v>3809.72</v>
      </c>
      <c r="N1603" s="3">
        <v>19</v>
      </c>
      <c r="O1603" s="3">
        <f>Data[[#This Row],[Total_Price]]*(1-Data[[#This Row],[Discount]]/100)</f>
        <v>3085.8732</v>
      </c>
      <c r="P1603" t="s">
        <v>20</v>
      </c>
      <c r="Q1603" t="s">
        <v>21</v>
      </c>
      <c r="R1603">
        <v>2</v>
      </c>
      <c r="S1603">
        <v>3</v>
      </c>
      <c r="T1603" s="2">
        <f>SUMIF(Q:Q,Data[[#This Row],[Order_Status]],O:O)</f>
        <v>40477276.296199858</v>
      </c>
    </row>
    <row r="1604" spans="1:20" x14ac:dyDescent="0.3">
      <c r="A1604" s="3">
        <v>501603</v>
      </c>
      <c r="B1604" s="3">
        <v>11114</v>
      </c>
      <c r="C1604" s="1">
        <v>45729</v>
      </c>
      <c r="D1604" s="3">
        <v>39</v>
      </c>
      <c r="E1604" t="s">
        <v>26</v>
      </c>
      <c r="F1604" t="s">
        <v>128</v>
      </c>
      <c r="G1604" t="s">
        <v>233</v>
      </c>
      <c r="H1604" t="s">
        <v>35</v>
      </c>
      <c r="I1604" t="s">
        <v>53</v>
      </c>
      <c r="J1604" t="s">
        <v>123</v>
      </c>
      <c r="K1604">
        <v>2</v>
      </c>
      <c r="L1604" s="3">
        <v>1192.33</v>
      </c>
      <c r="M1604" s="3">
        <f>Data[[#This Row],[Quantity]]*Data[[#This Row],[Unit_Price]]</f>
        <v>2384.66</v>
      </c>
      <c r="N1604" s="3">
        <v>29</v>
      </c>
      <c r="O1604" s="3">
        <f>Data[[#This Row],[Total_Price]]*(1-Data[[#This Row],[Discount]]/100)</f>
        <v>1693.1085999999998</v>
      </c>
      <c r="P1604" t="s">
        <v>41</v>
      </c>
      <c r="Q1604" t="s">
        <v>21</v>
      </c>
      <c r="R1604">
        <v>5</v>
      </c>
      <c r="S1604">
        <v>2</v>
      </c>
      <c r="T1604" s="2">
        <f>SUMIF(Q:Q,Data[[#This Row],[Order_Status]],O:O)</f>
        <v>40477276.296199858</v>
      </c>
    </row>
    <row r="1605" spans="1:20" x14ac:dyDescent="0.3">
      <c r="A1605" s="3">
        <v>501604</v>
      </c>
      <c r="B1605" s="3">
        <v>11129</v>
      </c>
      <c r="C1605" s="1">
        <v>45766</v>
      </c>
      <c r="D1605" s="3">
        <v>33</v>
      </c>
      <c r="E1605" t="s">
        <v>15</v>
      </c>
      <c r="F1605" t="s">
        <v>107</v>
      </c>
      <c r="G1605" t="s">
        <v>231</v>
      </c>
      <c r="H1605" t="s">
        <v>30</v>
      </c>
      <c r="I1605" t="s">
        <v>39</v>
      </c>
      <c r="J1605" t="s">
        <v>40</v>
      </c>
      <c r="K1605">
        <v>2</v>
      </c>
      <c r="L1605" s="3">
        <v>6002.97</v>
      </c>
      <c r="M1605" s="3">
        <f>Data[[#This Row],[Quantity]]*Data[[#This Row],[Unit_Price]]</f>
        <v>12005.94</v>
      </c>
      <c r="N1605" s="3">
        <v>6</v>
      </c>
      <c r="O1605" s="3">
        <f>Data[[#This Row],[Total_Price]]*(1-Data[[#This Row],[Discount]]/100)</f>
        <v>11285.5836</v>
      </c>
      <c r="P1605" t="s">
        <v>72</v>
      </c>
      <c r="Q1605" t="s">
        <v>21</v>
      </c>
      <c r="R1605">
        <v>5</v>
      </c>
      <c r="S1605">
        <v>2</v>
      </c>
      <c r="T1605" s="2">
        <f>SUMIF(Q:Q,Data[[#This Row],[Order_Status]],O:O)</f>
        <v>40477276.296199858</v>
      </c>
    </row>
    <row r="1606" spans="1:20" x14ac:dyDescent="0.3">
      <c r="A1606" s="3">
        <v>501605</v>
      </c>
      <c r="B1606" s="3">
        <v>10272</v>
      </c>
      <c r="C1606" s="1">
        <v>45759</v>
      </c>
      <c r="D1606" s="3">
        <v>18</v>
      </c>
      <c r="E1606" t="s">
        <v>26</v>
      </c>
      <c r="F1606" t="s">
        <v>27</v>
      </c>
      <c r="G1606" t="s">
        <v>230</v>
      </c>
      <c r="H1606" t="s">
        <v>85</v>
      </c>
      <c r="I1606" t="s">
        <v>166</v>
      </c>
      <c r="J1606" t="s">
        <v>196</v>
      </c>
      <c r="K1606">
        <v>2</v>
      </c>
      <c r="L1606" s="3">
        <v>418.75</v>
      </c>
      <c r="M1606" s="3">
        <f>Data[[#This Row],[Quantity]]*Data[[#This Row],[Unit_Price]]</f>
        <v>837.5</v>
      </c>
      <c r="N1606" s="3">
        <v>19</v>
      </c>
      <c r="O1606" s="3">
        <f>Data[[#This Row],[Total_Price]]*(1-Data[[#This Row],[Discount]]/100)</f>
        <v>678.375</v>
      </c>
      <c r="P1606" t="s">
        <v>33</v>
      </c>
      <c r="Q1606" t="s">
        <v>21</v>
      </c>
      <c r="R1606">
        <v>5</v>
      </c>
      <c r="S1606">
        <v>4</v>
      </c>
      <c r="T1606" s="2">
        <f>SUMIF(Q:Q,Data[[#This Row],[Order_Status]],O:O)</f>
        <v>40477276.296199858</v>
      </c>
    </row>
    <row r="1607" spans="1:20" x14ac:dyDescent="0.3">
      <c r="A1607" s="3">
        <v>501606</v>
      </c>
      <c r="B1607" s="3">
        <v>10536</v>
      </c>
      <c r="C1607" s="1">
        <v>45798</v>
      </c>
      <c r="D1607" s="3">
        <v>35</v>
      </c>
      <c r="E1607" t="s">
        <v>15</v>
      </c>
      <c r="F1607" t="s">
        <v>107</v>
      </c>
      <c r="G1607" t="s">
        <v>231</v>
      </c>
      <c r="H1607" t="s">
        <v>35</v>
      </c>
      <c r="I1607" t="s">
        <v>53</v>
      </c>
      <c r="J1607" t="s">
        <v>54</v>
      </c>
      <c r="K1607">
        <v>1</v>
      </c>
      <c r="L1607" s="3">
        <v>1016.69</v>
      </c>
      <c r="M1607" s="3">
        <f>Data[[#This Row],[Quantity]]*Data[[#This Row],[Unit_Price]]</f>
        <v>1016.69</v>
      </c>
      <c r="N1607" s="3">
        <v>26</v>
      </c>
      <c r="O1607" s="3">
        <f>Data[[#This Row],[Total_Price]]*(1-Data[[#This Row],[Discount]]/100)</f>
        <v>752.35059999999999</v>
      </c>
      <c r="P1607" t="s">
        <v>20</v>
      </c>
      <c r="Q1607" t="s">
        <v>21</v>
      </c>
      <c r="R1607">
        <v>4</v>
      </c>
      <c r="S1607">
        <v>1</v>
      </c>
      <c r="T1607" s="2">
        <f>SUMIF(Q:Q,Data[[#This Row],[Order_Status]],O:O)</f>
        <v>40477276.296199858</v>
      </c>
    </row>
    <row r="1608" spans="1:20" x14ac:dyDescent="0.3">
      <c r="A1608" s="3">
        <v>501607</v>
      </c>
      <c r="B1608" s="3">
        <v>10322</v>
      </c>
      <c r="C1608" s="1">
        <v>45741</v>
      </c>
      <c r="D1608" s="3">
        <v>41</v>
      </c>
      <c r="E1608" t="s">
        <v>15</v>
      </c>
      <c r="F1608" t="s">
        <v>67</v>
      </c>
      <c r="G1608" t="s">
        <v>235</v>
      </c>
      <c r="H1608" t="s">
        <v>23</v>
      </c>
      <c r="I1608" t="s">
        <v>59</v>
      </c>
      <c r="J1608" t="s">
        <v>122</v>
      </c>
      <c r="K1608">
        <v>1</v>
      </c>
      <c r="L1608" s="3">
        <v>1938.97</v>
      </c>
      <c r="M1608" s="3">
        <f>Data[[#This Row],[Quantity]]*Data[[#This Row],[Unit_Price]]</f>
        <v>1938.97</v>
      </c>
      <c r="N1608" s="3">
        <v>2</v>
      </c>
      <c r="O1608" s="3">
        <f>Data[[#This Row],[Total_Price]]*(1-Data[[#This Row],[Discount]]/100)</f>
        <v>1900.1905999999999</v>
      </c>
      <c r="P1608" t="s">
        <v>33</v>
      </c>
      <c r="Q1608" t="s">
        <v>21</v>
      </c>
      <c r="R1608">
        <v>4</v>
      </c>
      <c r="S1608">
        <v>5</v>
      </c>
      <c r="T1608" s="2">
        <f>SUMIF(Q:Q,Data[[#This Row],[Order_Status]],O:O)</f>
        <v>40477276.296199858</v>
      </c>
    </row>
    <row r="1609" spans="1:20" x14ac:dyDescent="0.3">
      <c r="A1609" s="3">
        <v>501608</v>
      </c>
      <c r="B1609" s="3">
        <v>10022</v>
      </c>
      <c r="C1609" s="1">
        <v>46217</v>
      </c>
      <c r="D1609" s="3">
        <v>32</v>
      </c>
      <c r="E1609" t="s">
        <v>26</v>
      </c>
      <c r="F1609" t="s">
        <v>93</v>
      </c>
      <c r="G1609" t="s">
        <v>232</v>
      </c>
      <c r="H1609" t="s">
        <v>23</v>
      </c>
      <c r="I1609" t="s">
        <v>59</v>
      </c>
      <c r="J1609" t="s">
        <v>146</v>
      </c>
      <c r="K1609">
        <v>1</v>
      </c>
      <c r="L1609" s="3">
        <v>1665.27</v>
      </c>
      <c r="M1609" s="3">
        <f>Data[[#This Row],[Quantity]]*Data[[#This Row],[Unit_Price]]</f>
        <v>1665.27</v>
      </c>
      <c r="N1609" s="3">
        <v>3</v>
      </c>
      <c r="O1609" s="3">
        <f>Data[[#This Row],[Total_Price]]*(1-Data[[#This Row],[Discount]]/100)</f>
        <v>1615.3118999999999</v>
      </c>
      <c r="P1609" t="s">
        <v>20</v>
      </c>
      <c r="Q1609" t="s">
        <v>21</v>
      </c>
      <c r="R1609">
        <v>5</v>
      </c>
      <c r="S1609">
        <v>3</v>
      </c>
      <c r="T1609" s="2">
        <f>SUMIF(Q:Q,Data[[#This Row],[Order_Status]],O:O)</f>
        <v>40477276.296199858</v>
      </c>
    </row>
    <row r="1610" spans="1:20" x14ac:dyDescent="0.3">
      <c r="A1610" s="3">
        <v>501609</v>
      </c>
      <c r="B1610" s="3">
        <v>10767</v>
      </c>
      <c r="C1610" s="1">
        <v>45687</v>
      </c>
      <c r="D1610" s="3">
        <v>34</v>
      </c>
      <c r="E1610" t="s">
        <v>15</v>
      </c>
      <c r="F1610" t="s">
        <v>105</v>
      </c>
      <c r="G1610" t="s">
        <v>243</v>
      </c>
      <c r="H1610" t="s">
        <v>23</v>
      </c>
      <c r="I1610" t="s">
        <v>24</v>
      </c>
      <c r="J1610" t="s">
        <v>159</v>
      </c>
      <c r="K1610">
        <v>2</v>
      </c>
      <c r="L1610" s="3">
        <v>2007.12</v>
      </c>
      <c r="M1610" s="3">
        <f>Data[[#This Row],[Quantity]]*Data[[#This Row],[Unit_Price]]</f>
        <v>4014.24</v>
      </c>
      <c r="N1610" s="3">
        <v>9</v>
      </c>
      <c r="O1610" s="3">
        <f>Data[[#This Row],[Total_Price]]*(1-Data[[#This Row],[Discount]]/100)</f>
        <v>3652.9584</v>
      </c>
      <c r="P1610" t="s">
        <v>72</v>
      </c>
      <c r="Q1610" t="s">
        <v>21</v>
      </c>
      <c r="R1610">
        <v>5</v>
      </c>
      <c r="S1610">
        <v>4</v>
      </c>
      <c r="T1610" s="2">
        <f>SUMIF(Q:Q,Data[[#This Row],[Order_Status]],O:O)</f>
        <v>40477276.296199858</v>
      </c>
    </row>
    <row r="1611" spans="1:20" x14ac:dyDescent="0.3">
      <c r="A1611" s="3">
        <v>501610</v>
      </c>
      <c r="B1611" s="3">
        <v>10425</v>
      </c>
      <c r="C1611" s="1">
        <v>46072</v>
      </c>
      <c r="D1611" s="3">
        <v>41</v>
      </c>
      <c r="E1611" t="s">
        <v>15</v>
      </c>
      <c r="F1611" t="s">
        <v>45</v>
      </c>
      <c r="G1611" t="s">
        <v>243</v>
      </c>
      <c r="H1611" t="s">
        <v>30</v>
      </c>
      <c r="I1611" t="s">
        <v>46</v>
      </c>
      <c r="J1611" t="s">
        <v>143</v>
      </c>
      <c r="K1611">
        <v>1</v>
      </c>
      <c r="L1611" s="3">
        <v>3383.24</v>
      </c>
      <c r="M1611" s="3">
        <f>Data[[#This Row],[Quantity]]*Data[[#This Row],[Unit_Price]]</f>
        <v>3383.24</v>
      </c>
      <c r="N1611" s="3">
        <v>21</v>
      </c>
      <c r="O1611" s="3">
        <f>Data[[#This Row],[Total_Price]]*(1-Data[[#This Row],[Discount]]/100)</f>
        <v>2672.7595999999999</v>
      </c>
      <c r="P1611" t="s">
        <v>33</v>
      </c>
      <c r="Q1611" t="s">
        <v>44</v>
      </c>
      <c r="R1611">
        <v>5</v>
      </c>
      <c r="S1611">
        <v>5</v>
      </c>
      <c r="T1611" s="2">
        <f>SUMIF(Q:Q,Data[[#This Row],[Order_Status]],O:O)</f>
        <v>1813400.6490999996</v>
      </c>
    </row>
    <row r="1612" spans="1:20" x14ac:dyDescent="0.3">
      <c r="A1612" s="3">
        <v>501611</v>
      </c>
      <c r="B1612" s="3">
        <v>10468</v>
      </c>
      <c r="C1612" s="1">
        <v>46097</v>
      </c>
      <c r="D1612" s="3">
        <v>42</v>
      </c>
      <c r="E1612" t="s">
        <v>15</v>
      </c>
      <c r="F1612" t="s">
        <v>34</v>
      </c>
      <c r="G1612" t="s">
        <v>243</v>
      </c>
      <c r="H1612" t="s">
        <v>85</v>
      </c>
      <c r="I1612" t="s">
        <v>86</v>
      </c>
      <c r="J1612" t="s">
        <v>119</v>
      </c>
      <c r="K1612">
        <v>2</v>
      </c>
      <c r="L1612" s="3">
        <v>417.3</v>
      </c>
      <c r="M1612" s="3">
        <f>Data[[#This Row],[Quantity]]*Data[[#This Row],[Unit_Price]]</f>
        <v>834.6</v>
      </c>
      <c r="N1612" s="3">
        <v>12</v>
      </c>
      <c r="O1612" s="3">
        <f>Data[[#This Row],[Total_Price]]*(1-Data[[#This Row],[Discount]]/100)</f>
        <v>734.44799999999998</v>
      </c>
      <c r="P1612" t="s">
        <v>20</v>
      </c>
      <c r="Q1612" t="s">
        <v>21</v>
      </c>
      <c r="R1612">
        <v>3</v>
      </c>
      <c r="S1612">
        <v>7</v>
      </c>
      <c r="T1612" s="2">
        <f>SUMIF(Q:Q,Data[[#This Row],[Order_Status]],O:O)</f>
        <v>40477276.296199858</v>
      </c>
    </row>
    <row r="1613" spans="1:20" x14ac:dyDescent="0.3">
      <c r="A1613" s="3">
        <v>501612</v>
      </c>
      <c r="B1613" s="3">
        <v>10413</v>
      </c>
      <c r="C1613" s="1">
        <v>45736</v>
      </c>
      <c r="D1613" s="3">
        <v>17</v>
      </c>
      <c r="E1613" t="s">
        <v>26</v>
      </c>
      <c r="F1613" t="s">
        <v>27</v>
      </c>
      <c r="G1613" t="s">
        <v>230</v>
      </c>
      <c r="H1613" t="s">
        <v>83</v>
      </c>
      <c r="I1613" t="s">
        <v>132</v>
      </c>
      <c r="J1613" t="s">
        <v>133</v>
      </c>
      <c r="K1613">
        <v>1</v>
      </c>
      <c r="L1613" s="3">
        <v>1043.56</v>
      </c>
      <c r="M1613" s="3">
        <f>Data[[#This Row],[Quantity]]*Data[[#This Row],[Unit_Price]]</f>
        <v>1043.56</v>
      </c>
      <c r="N1613" s="3">
        <v>22</v>
      </c>
      <c r="O1613" s="3">
        <f>Data[[#This Row],[Total_Price]]*(1-Data[[#This Row],[Discount]]/100)</f>
        <v>813.97680000000003</v>
      </c>
      <c r="P1613" t="s">
        <v>20</v>
      </c>
      <c r="Q1613" t="s">
        <v>21</v>
      </c>
      <c r="R1613">
        <v>1</v>
      </c>
      <c r="S1613">
        <v>4</v>
      </c>
      <c r="T1613" s="2">
        <f>SUMIF(Q:Q,Data[[#This Row],[Order_Status]],O:O)</f>
        <v>40477276.296199858</v>
      </c>
    </row>
    <row r="1614" spans="1:20" x14ac:dyDescent="0.3">
      <c r="A1614" s="3">
        <v>501613</v>
      </c>
      <c r="B1614" s="3">
        <v>10549</v>
      </c>
      <c r="C1614" s="1">
        <v>46163</v>
      </c>
      <c r="D1614" s="3">
        <v>38</v>
      </c>
      <c r="E1614" t="s">
        <v>26</v>
      </c>
      <c r="F1614" t="s">
        <v>67</v>
      </c>
      <c r="G1614" t="s">
        <v>235</v>
      </c>
      <c r="H1614" t="s">
        <v>23</v>
      </c>
      <c r="I1614" t="s">
        <v>28</v>
      </c>
      <c r="J1614" t="s">
        <v>29</v>
      </c>
      <c r="K1614">
        <v>1</v>
      </c>
      <c r="L1614" s="3">
        <v>2630.9</v>
      </c>
      <c r="M1614" s="3">
        <f>Data[[#This Row],[Quantity]]*Data[[#This Row],[Unit_Price]]</f>
        <v>2630.9</v>
      </c>
      <c r="N1614" s="3">
        <v>13</v>
      </c>
      <c r="O1614" s="3">
        <f>Data[[#This Row],[Total_Price]]*(1-Data[[#This Row],[Discount]]/100)</f>
        <v>2288.8830000000003</v>
      </c>
      <c r="P1614" t="s">
        <v>20</v>
      </c>
      <c r="Q1614" t="s">
        <v>21</v>
      </c>
      <c r="R1614">
        <v>5</v>
      </c>
      <c r="S1614">
        <v>3</v>
      </c>
      <c r="T1614" s="2">
        <f>SUMIF(Q:Q,Data[[#This Row],[Order_Status]],O:O)</f>
        <v>40477276.296199858</v>
      </c>
    </row>
    <row r="1615" spans="1:20" x14ac:dyDescent="0.3">
      <c r="A1615" s="3">
        <v>501614</v>
      </c>
      <c r="B1615" s="3">
        <v>10570</v>
      </c>
      <c r="C1615" s="1">
        <v>45753</v>
      </c>
      <c r="D1615" s="3">
        <v>30</v>
      </c>
      <c r="E1615" t="s">
        <v>26</v>
      </c>
      <c r="F1615" t="s">
        <v>45</v>
      </c>
      <c r="G1615" t="s">
        <v>243</v>
      </c>
      <c r="H1615" t="s">
        <v>83</v>
      </c>
      <c r="I1615" t="s">
        <v>162</v>
      </c>
      <c r="J1615" t="s">
        <v>197</v>
      </c>
      <c r="K1615">
        <v>1</v>
      </c>
      <c r="L1615" s="3">
        <v>313.02</v>
      </c>
      <c r="M1615" s="3">
        <f>Data[[#This Row],[Quantity]]*Data[[#This Row],[Unit_Price]]</f>
        <v>313.02</v>
      </c>
      <c r="N1615" s="3">
        <v>9</v>
      </c>
      <c r="O1615" s="3">
        <f>Data[[#This Row],[Total_Price]]*(1-Data[[#This Row],[Discount]]/100)</f>
        <v>284.84820000000002</v>
      </c>
      <c r="P1615" t="s">
        <v>33</v>
      </c>
      <c r="Q1615" t="s">
        <v>21</v>
      </c>
      <c r="R1615">
        <v>2</v>
      </c>
      <c r="S1615">
        <v>2</v>
      </c>
      <c r="T1615" s="2">
        <f>SUMIF(Q:Q,Data[[#This Row],[Order_Status]],O:O)</f>
        <v>40477276.296199858</v>
      </c>
    </row>
    <row r="1616" spans="1:20" x14ac:dyDescent="0.3">
      <c r="A1616" s="3">
        <v>501615</v>
      </c>
      <c r="B1616" s="3">
        <v>10449</v>
      </c>
      <c r="C1616" s="1">
        <v>46024</v>
      </c>
      <c r="D1616" s="3">
        <v>28</v>
      </c>
      <c r="E1616" t="s">
        <v>26</v>
      </c>
      <c r="F1616" t="s">
        <v>57</v>
      </c>
      <c r="G1616" t="s">
        <v>233</v>
      </c>
      <c r="H1616" t="s">
        <v>17</v>
      </c>
      <c r="I1616" t="s">
        <v>18</v>
      </c>
      <c r="J1616" t="s">
        <v>19</v>
      </c>
      <c r="K1616">
        <v>3</v>
      </c>
      <c r="L1616" s="3">
        <v>186.89</v>
      </c>
      <c r="M1616" s="3">
        <f>Data[[#This Row],[Quantity]]*Data[[#This Row],[Unit_Price]]</f>
        <v>560.66999999999996</v>
      </c>
      <c r="N1616" s="3">
        <v>20</v>
      </c>
      <c r="O1616" s="3">
        <f>Data[[#This Row],[Total_Price]]*(1-Data[[#This Row],[Discount]]/100)</f>
        <v>448.536</v>
      </c>
      <c r="P1616" t="s">
        <v>72</v>
      </c>
      <c r="Q1616" t="s">
        <v>21</v>
      </c>
      <c r="R1616">
        <v>4</v>
      </c>
      <c r="S1616">
        <v>2</v>
      </c>
      <c r="T1616" s="2">
        <f>SUMIF(Q:Q,Data[[#This Row],[Order_Status]],O:O)</f>
        <v>40477276.296199858</v>
      </c>
    </row>
    <row r="1617" spans="1:20" x14ac:dyDescent="0.3">
      <c r="A1617" s="3">
        <v>501616</v>
      </c>
      <c r="B1617" s="3">
        <v>10361</v>
      </c>
      <c r="C1617" s="1">
        <v>46035</v>
      </c>
      <c r="D1617" s="3">
        <v>40</v>
      </c>
      <c r="E1617" t="s">
        <v>26</v>
      </c>
      <c r="F1617" t="s">
        <v>42</v>
      </c>
      <c r="G1617" t="s">
        <v>230</v>
      </c>
      <c r="H1617" t="s">
        <v>83</v>
      </c>
      <c r="I1617" t="s">
        <v>141</v>
      </c>
      <c r="J1617" t="s">
        <v>142</v>
      </c>
      <c r="K1617">
        <v>1</v>
      </c>
      <c r="L1617" s="3">
        <v>2031.59</v>
      </c>
      <c r="M1617" s="3">
        <f>Data[[#This Row],[Quantity]]*Data[[#This Row],[Unit_Price]]</f>
        <v>2031.59</v>
      </c>
      <c r="N1617" s="3">
        <v>6</v>
      </c>
      <c r="O1617" s="3">
        <f>Data[[#This Row],[Total_Price]]*(1-Data[[#This Row],[Discount]]/100)</f>
        <v>1909.6945999999998</v>
      </c>
      <c r="P1617" t="s">
        <v>51</v>
      </c>
      <c r="Q1617" t="s">
        <v>44</v>
      </c>
      <c r="R1617">
        <v>1</v>
      </c>
      <c r="S1617">
        <v>7</v>
      </c>
      <c r="T1617" s="2">
        <f>SUMIF(Q:Q,Data[[#This Row],[Order_Status]],O:O)</f>
        <v>1813400.6490999996</v>
      </c>
    </row>
    <row r="1618" spans="1:20" x14ac:dyDescent="0.3">
      <c r="A1618" s="3">
        <v>501617</v>
      </c>
      <c r="B1618" s="3">
        <v>10234</v>
      </c>
      <c r="C1618" s="1">
        <v>45856</v>
      </c>
      <c r="D1618" s="3">
        <v>27</v>
      </c>
      <c r="E1618" t="s">
        <v>26</v>
      </c>
      <c r="F1618" t="s">
        <v>16</v>
      </c>
      <c r="G1618" t="s">
        <v>228</v>
      </c>
      <c r="H1618" t="s">
        <v>17</v>
      </c>
      <c r="I1618" t="s">
        <v>62</v>
      </c>
      <c r="J1618" t="s">
        <v>63</v>
      </c>
      <c r="K1618">
        <v>2</v>
      </c>
      <c r="L1618" s="3">
        <v>203.53</v>
      </c>
      <c r="M1618" s="3">
        <f>Data[[#This Row],[Quantity]]*Data[[#This Row],[Unit_Price]]</f>
        <v>407.06</v>
      </c>
      <c r="N1618" s="3">
        <v>20</v>
      </c>
      <c r="O1618" s="3">
        <f>Data[[#This Row],[Total_Price]]*(1-Data[[#This Row],[Discount]]/100)</f>
        <v>325.64800000000002</v>
      </c>
      <c r="P1618" t="s">
        <v>33</v>
      </c>
      <c r="Q1618" t="s">
        <v>66</v>
      </c>
      <c r="R1618">
        <v>4</v>
      </c>
      <c r="S1618">
        <v>0</v>
      </c>
      <c r="T1618" s="2">
        <f>SUMIF(Q:Q,Data[[#This Row],[Order_Status]],O:O)</f>
        <v>3077928.2320000008</v>
      </c>
    </row>
    <row r="1619" spans="1:20" x14ac:dyDescent="0.3">
      <c r="A1619" s="3">
        <v>501618</v>
      </c>
      <c r="B1619" s="3">
        <v>11132</v>
      </c>
      <c r="C1619" s="1">
        <v>45728</v>
      </c>
      <c r="D1619" s="3">
        <v>39</v>
      </c>
      <c r="E1619" t="s">
        <v>26</v>
      </c>
      <c r="F1619" t="s">
        <v>34</v>
      </c>
      <c r="G1619" t="s">
        <v>243</v>
      </c>
      <c r="H1619" t="s">
        <v>83</v>
      </c>
      <c r="I1619" t="s">
        <v>141</v>
      </c>
      <c r="J1619" t="s">
        <v>183</v>
      </c>
      <c r="K1619">
        <v>1</v>
      </c>
      <c r="L1619" s="3">
        <v>788.79</v>
      </c>
      <c r="M1619" s="3">
        <f>Data[[#This Row],[Quantity]]*Data[[#This Row],[Unit_Price]]</f>
        <v>788.79</v>
      </c>
      <c r="N1619" s="3">
        <v>12</v>
      </c>
      <c r="O1619" s="3">
        <f>Data[[#This Row],[Total_Price]]*(1-Data[[#This Row],[Discount]]/100)</f>
        <v>694.13519999999994</v>
      </c>
      <c r="P1619" t="s">
        <v>51</v>
      </c>
      <c r="Q1619" t="s">
        <v>66</v>
      </c>
      <c r="R1619">
        <v>5</v>
      </c>
      <c r="S1619">
        <v>0</v>
      </c>
      <c r="T1619" s="2">
        <f>SUMIF(Q:Q,Data[[#This Row],[Order_Status]],O:O)</f>
        <v>3077928.2320000008</v>
      </c>
    </row>
    <row r="1620" spans="1:20" x14ac:dyDescent="0.3">
      <c r="A1620" s="3">
        <v>501619</v>
      </c>
      <c r="B1620" s="3">
        <v>10434</v>
      </c>
      <c r="C1620" s="1">
        <v>45711</v>
      </c>
      <c r="D1620" s="3">
        <v>42</v>
      </c>
      <c r="E1620" t="s">
        <v>26</v>
      </c>
      <c r="F1620" t="s">
        <v>57</v>
      </c>
      <c r="G1620" t="s">
        <v>233</v>
      </c>
      <c r="H1620" t="s">
        <v>17</v>
      </c>
      <c r="I1620" t="s">
        <v>62</v>
      </c>
      <c r="J1620" t="s">
        <v>101</v>
      </c>
      <c r="K1620">
        <v>1</v>
      </c>
      <c r="L1620" s="3">
        <v>146.49</v>
      </c>
      <c r="M1620" s="3">
        <f>Data[[#This Row],[Quantity]]*Data[[#This Row],[Unit_Price]]</f>
        <v>146.49</v>
      </c>
      <c r="N1620" s="3">
        <v>5</v>
      </c>
      <c r="O1620" s="3">
        <f>Data[[#This Row],[Total_Price]]*(1-Data[[#This Row],[Discount]]/100)</f>
        <v>139.16550000000001</v>
      </c>
      <c r="P1620" t="s">
        <v>51</v>
      </c>
      <c r="Q1620" t="s">
        <v>21</v>
      </c>
      <c r="R1620">
        <v>5</v>
      </c>
      <c r="S1620">
        <v>5</v>
      </c>
      <c r="T1620" s="2">
        <f>SUMIF(Q:Q,Data[[#This Row],[Order_Status]],O:O)</f>
        <v>40477276.296199858</v>
      </c>
    </row>
    <row r="1621" spans="1:20" x14ac:dyDescent="0.3">
      <c r="A1621" s="3">
        <v>501620</v>
      </c>
      <c r="B1621" s="3">
        <v>10771</v>
      </c>
      <c r="C1621" s="1">
        <v>46171</v>
      </c>
      <c r="D1621" s="3">
        <v>42</v>
      </c>
      <c r="E1621" t="s">
        <v>15</v>
      </c>
      <c r="F1621" t="s">
        <v>57</v>
      </c>
      <c r="G1621" t="s">
        <v>233</v>
      </c>
      <c r="H1621" t="s">
        <v>85</v>
      </c>
      <c r="I1621" t="s">
        <v>170</v>
      </c>
      <c r="J1621" t="s">
        <v>199</v>
      </c>
      <c r="K1621">
        <v>1</v>
      </c>
      <c r="L1621" s="3">
        <v>528.57000000000005</v>
      </c>
      <c r="M1621" s="3">
        <f>Data[[#This Row],[Quantity]]*Data[[#This Row],[Unit_Price]]</f>
        <v>528.57000000000005</v>
      </c>
      <c r="N1621" s="3">
        <v>27</v>
      </c>
      <c r="O1621" s="3">
        <f>Data[[#This Row],[Total_Price]]*(1-Data[[#This Row],[Discount]]/100)</f>
        <v>385.85610000000003</v>
      </c>
      <c r="P1621" t="s">
        <v>41</v>
      </c>
      <c r="Q1621" t="s">
        <v>21</v>
      </c>
      <c r="R1621">
        <v>5</v>
      </c>
      <c r="S1621">
        <v>2</v>
      </c>
      <c r="T1621" s="2">
        <f>SUMIF(Q:Q,Data[[#This Row],[Order_Status]],O:O)</f>
        <v>40477276.296199858</v>
      </c>
    </row>
    <row r="1622" spans="1:20" x14ac:dyDescent="0.3">
      <c r="A1622" s="3">
        <v>501621</v>
      </c>
      <c r="B1622" s="3">
        <v>10908</v>
      </c>
      <c r="C1622" s="1">
        <v>45915</v>
      </c>
      <c r="D1622" s="3">
        <v>42</v>
      </c>
      <c r="E1622" t="s">
        <v>26</v>
      </c>
      <c r="F1622" t="s">
        <v>61</v>
      </c>
      <c r="G1622" t="s">
        <v>239</v>
      </c>
      <c r="H1622" t="s">
        <v>48</v>
      </c>
      <c r="I1622" t="s">
        <v>79</v>
      </c>
      <c r="J1622" t="s">
        <v>185</v>
      </c>
      <c r="K1622">
        <v>1</v>
      </c>
      <c r="L1622" s="3">
        <v>789.13</v>
      </c>
      <c r="M1622" s="3">
        <f>Data[[#This Row],[Quantity]]*Data[[#This Row],[Unit_Price]]</f>
        <v>789.13</v>
      </c>
      <c r="N1622" s="3">
        <v>12</v>
      </c>
      <c r="O1622" s="3">
        <f>Data[[#This Row],[Total_Price]]*(1-Data[[#This Row],[Discount]]/100)</f>
        <v>694.43439999999998</v>
      </c>
      <c r="P1622" t="s">
        <v>33</v>
      </c>
      <c r="Q1622" t="s">
        <v>44</v>
      </c>
      <c r="R1622">
        <v>3</v>
      </c>
      <c r="S1622">
        <v>7</v>
      </c>
      <c r="T1622" s="2">
        <f>SUMIF(Q:Q,Data[[#This Row],[Order_Status]],O:O)</f>
        <v>1813400.6490999996</v>
      </c>
    </row>
    <row r="1623" spans="1:20" x14ac:dyDescent="0.3">
      <c r="A1623" s="3">
        <v>501622</v>
      </c>
      <c r="B1623" s="3">
        <v>11446</v>
      </c>
      <c r="C1623" s="1">
        <v>46003</v>
      </c>
      <c r="D1623" s="3">
        <v>27</v>
      </c>
      <c r="E1623" t="s">
        <v>26</v>
      </c>
      <c r="F1623" t="s">
        <v>57</v>
      </c>
      <c r="G1623" t="s">
        <v>233</v>
      </c>
      <c r="H1623" t="s">
        <v>83</v>
      </c>
      <c r="I1623" t="s">
        <v>132</v>
      </c>
      <c r="J1623" t="s">
        <v>137</v>
      </c>
      <c r="K1623">
        <v>1</v>
      </c>
      <c r="L1623" s="3">
        <v>2294.2800000000002</v>
      </c>
      <c r="M1623" s="3">
        <f>Data[[#This Row],[Quantity]]*Data[[#This Row],[Unit_Price]]</f>
        <v>2294.2800000000002</v>
      </c>
      <c r="N1623" s="3">
        <v>18</v>
      </c>
      <c r="O1623" s="3">
        <f>Data[[#This Row],[Total_Price]]*(1-Data[[#This Row],[Discount]]/100)</f>
        <v>1881.3096000000003</v>
      </c>
      <c r="P1623" t="s">
        <v>81</v>
      </c>
      <c r="Q1623" t="s">
        <v>21</v>
      </c>
      <c r="R1623">
        <v>5</v>
      </c>
      <c r="S1623">
        <v>2</v>
      </c>
      <c r="T1623" s="2">
        <f>SUMIF(Q:Q,Data[[#This Row],[Order_Status]],O:O)</f>
        <v>40477276.296199858</v>
      </c>
    </row>
    <row r="1624" spans="1:20" x14ac:dyDescent="0.3">
      <c r="A1624" s="3">
        <v>501623</v>
      </c>
      <c r="B1624" s="3">
        <v>10110</v>
      </c>
      <c r="C1624" s="1">
        <v>46239</v>
      </c>
      <c r="D1624" s="3">
        <v>33</v>
      </c>
      <c r="E1624" t="s">
        <v>15</v>
      </c>
      <c r="F1624" t="s">
        <v>88</v>
      </c>
      <c r="G1624" t="s">
        <v>241</v>
      </c>
      <c r="H1624" t="s">
        <v>23</v>
      </c>
      <c r="I1624" t="s">
        <v>70</v>
      </c>
      <c r="J1624" t="s">
        <v>97</v>
      </c>
      <c r="K1624">
        <v>1</v>
      </c>
      <c r="L1624" s="3">
        <v>2052.5500000000002</v>
      </c>
      <c r="M1624" s="3">
        <f>Data[[#This Row],[Quantity]]*Data[[#This Row],[Unit_Price]]</f>
        <v>2052.5500000000002</v>
      </c>
      <c r="N1624" s="3">
        <v>24</v>
      </c>
      <c r="O1624" s="3">
        <f>Data[[#This Row],[Total_Price]]*(1-Data[[#This Row],[Discount]]/100)</f>
        <v>1559.9380000000001</v>
      </c>
      <c r="P1624" t="s">
        <v>33</v>
      </c>
      <c r="Q1624" t="s">
        <v>21</v>
      </c>
      <c r="R1624">
        <v>4</v>
      </c>
      <c r="S1624">
        <v>3</v>
      </c>
      <c r="T1624" s="2">
        <f>SUMIF(Q:Q,Data[[#This Row],[Order_Status]],O:O)</f>
        <v>40477276.296199858</v>
      </c>
    </row>
    <row r="1625" spans="1:20" x14ac:dyDescent="0.3">
      <c r="A1625" s="3">
        <v>501624</v>
      </c>
      <c r="B1625" s="3">
        <v>11033</v>
      </c>
      <c r="C1625" s="1">
        <v>46070</v>
      </c>
      <c r="D1625" s="3">
        <v>38</v>
      </c>
      <c r="E1625" t="s">
        <v>26</v>
      </c>
      <c r="F1625" t="s">
        <v>73</v>
      </c>
      <c r="G1625" t="s">
        <v>229</v>
      </c>
      <c r="H1625" t="s">
        <v>30</v>
      </c>
      <c r="I1625" t="s">
        <v>76</v>
      </c>
      <c r="J1625" t="s">
        <v>92</v>
      </c>
      <c r="K1625">
        <v>1</v>
      </c>
      <c r="L1625" s="3">
        <v>60253.11</v>
      </c>
      <c r="M1625" s="3">
        <f>Data[[#This Row],[Quantity]]*Data[[#This Row],[Unit_Price]]</f>
        <v>60253.11</v>
      </c>
      <c r="N1625" s="3">
        <v>23</v>
      </c>
      <c r="O1625" s="3">
        <f>Data[[#This Row],[Total_Price]]*(1-Data[[#This Row],[Discount]]/100)</f>
        <v>46394.894700000004</v>
      </c>
      <c r="P1625" t="s">
        <v>20</v>
      </c>
      <c r="Q1625" t="s">
        <v>21</v>
      </c>
      <c r="R1625">
        <v>5</v>
      </c>
      <c r="S1625">
        <v>1</v>
      </c>
      <c r="T1625" s="2">
        <f>SUMIF(Q:Q,Data[[#This Row],[Order_Status]],O:O)</f>
        <v>40477276.296199858</v>
      </c>
    </row>
    <row r="1626" spans="1:20" x14ac:dyDescent="0.3">
      <c r="A1626" s="3">
        <v>501625</v>
      </c>
      <c r="B1626" s="3">
        <v>11005</v>
      </c>
      <c r="C1626" s="1">
        <v>46142</v>
      </c>
      <c r="D1626" s="3">
        <v>42</v>
      </c>
      <c r="E1626" t="s">
        <v>26</v>
      </c>
      <c r="F1626" t="s">
        <v>34</v>
      </c>
      <c r="G1626" t="s">
        <v>243</v>
      </c>
      <c r="H1626" t="s">
        <v>30</v>
      </c>
      <c r="I1626" t="s">
        <v>31</v>
      </c>
      <c r="J1626" t="s">
        <v>117</v>
      </c>
      <c r="K1626">
        <v>1</v>
      </c>
      <c r="L1626" s="3">
        <v>68699.83</v>
      </c>
      <c r="M1626" s="3">
        <f>Data[[#This Row],[Quantity]]*Data[[#This Row],[Unit_Price]]</f>
        <v>68699.83</v>
      </c>
      <c r="N1626" s="3">
        <v>27</v>
      </c>
      <c r="O1626" s="3">
        <f>Data[[#This Row],[Total_Price]]*(1-Data[[#This Row],[Discount]]/100)</f>
        <v>50150.875899999999</v>
      </c>
      <c r="P1626" t="s">
        <v>33</v>
      </c>
      <c r="Q1626" t="s">
        <v>21</v>
      </c>
      <c r="R1626">
        <v>3</v>
      </c>
      <c r="S1626">
        <v>5</v>
      </c>
      <c r="T1626" s="2">
        <f>SUMIF(Q:Q,Data[[#This Row],[Order_Status]],O:O)</f>
        <v>40477276.296199858</v>
      </c>
    </row>
    <row r="1627" spans="1:20" x14ac:dyDescent="0.3">
      <c r="A1627" s="3">
        <v>501626</v>
      </c>
      <c r="B1627" s="3">
        <v>10965</v>
      </c>
      <c r="C1627" s="1">
        <v>46014</v>
      </c>
      <c r="D1627" s="3">
        <v>33</v>
      </c>
      <c r="E1627" t="s">
        <v>26</v>
      </c>
      <c r="F1627" t="s">
        <v>57</v>
      </c>
      <c r="G1627" t="s">
        <v>233</v>
      </c>
      <c r="H1627" t="s">
        <v>30</v>
      </c>
      <c r="I1627" t="s">
        <v>39</v>
      </c>
      <c r="J1627" t="s">
        <v>109</v>
      </c>
      <c r="K1627">
        <v>1</v>
      </c>
      <c r="L1627" s="3">
        <v>1579.42</v>
      </c>
      <c r="M1627" s="3">
        <f>Data[[#This Row],[Quantity]]*Data[[#This Row],[Unit_Price]]</f>
        <v>1579.42</v>
      </c>
      <c r="N1627" s="3">
        <v>3</v>
      </c>
      <c r="O1627" s="3">
        <f>Data[[#This Row],[Total_Price]]*(1-Data[[#This Row],[Discount]]/100)</f>
        <v>1532.0373999999999</v>
      </c>
      <c r="P1627" t="s">
        <v>33</v>
      </c>
      <c r="Q1627" t="s">
        <v>21</v>
      </c>
      <c r="R1627">
        <v>5</v>
      </c>
      <c r="S1627">
        <v>3</v>
      </c>
      <c r="T1627" s="2">
        <f>SUMIF(Q:Q,Data[[#This Row],[Order_Status]],O:O)</f>
        <v>40477276.296199858</v>
      </c>
    </row>
    <row r="1628" spans="1:20" x14ac:dyDescent="0.3">
      <c r="A1628" s="3">
        <v>501627</v>
      </c>
      <c r="B1628" s="3">
        <v>11152</v>
      </c>
      <c r="C1628" s="1">
        <v>46058</v>
      </c>
      <c r="D1628" s="3">
        <v>15</v>
      </c>
      <c r="E1628" t="s">
        <v>15</v>
      </c>
      <c r="F1628" t="s">
        <v>16</v>
      </c>
      <c r="G1628" t="s">
        <v>228</v>
      </c>
      <c r="H1628" t="s">
        <v>35</v>
      </c>
      <c r="I1628" t="s">
        <v>112</v>
      </c>
      <c r="J1628" t="s">
        <v>147</v>
      </c>
      <c r="K1628">
        <v>2</v>
      </c>
      <c r="L1628" s="3">
        <v>6090.23</v>
      </c>
      <c r="M1628" s="3">
        <f>Data[[#This Row],[Quantity]]*Data[[#This Row],[Unit_Price]]</f>
        <v>12180.46</v>
      </c>
      <c r="N1628" s="3">
        <v>6</v>
      </c>
      <c r="O1628" s="3">
        <f>Data[[#This Row],[Total_Price]]*(1-Data[[#This Row],[Discount]]/100)</f>
        <v>11449.632399999999</v>
      </c>
      <c r="P1628" t="s">
        <v>72</v>
      </c>
      <c r="Q1628" t="s">
        <v>21</v>
      </c>
      <c r="R1628">
        <v>4</v>
      </c>
      <c r="S1628">
        <v>4</v>
      </c>
      <c r="T1628" s="2">
        <f>SUMIF(Q:Q,Data[[#This Row],[Order_Status]],O:O)</f>
        <v>40477276.296199858</v>
      </c>
    </row>
    <row r="1629" spans="1:20" x14ac:dyDescent="0.3">
      <c r="A1629" s="3">
        <v>501628</v>
      </c>
      <c r="B1629" s="3">
        <v>11251</v>
      </c>
      <c r="C1629" s="1">
        <v>45680</v>
      </c>
      <c r="D1629" s="3">
        <v>38</v>
      </c>
      <c r="E1629" t="s">
        <v>26</v>
      </c>
      <c r="F1629" t="s">
        <v>52</v>
      </c>
      <c r="G1629" t="s">
        <v>240</v>
      </c>
      <c r="H1629" t="s">
        <v>17</v>
      </c>
      <c r="I1629" t="s">
        <v>62</v>
      </c>
      <c r="J1629" t="s">
        <v>101</v>
      </c>
      <c r="K1629">
        <v>1</v>
      </c>
      <c r="L1629" s="3">
        <v>141.97999999999999</v>
      </c>
      <c r="M1629" s="3">
        <f>Data[[#This Row],[Quantity]]*Data[[#This Row],[Unit_Price]]</f>
        <v>141.97999999999999</v>
      </c>
      <c r="N1629" s="3">
        <v>27</v>
      </c>
      <c r="O1629" s="3">
        <f>Data[[#This Row],[Total_Price]]*(1-Data[[#This Row],[Discount]]/100)</f>
        <v>103.6454</v>
      </c>
      <c r="P1629" t="s">
        <v>33</v>
      </c>
      <c r="Q1629" t="s">
        <v>21</v>
      </c>
      <c r="R1629">
        <v>5</v>
      </c>
      <c r="S1629">
        <v>4</v>
      </c>
      <c r="T1629" s="2">
        <f>SUMIF(Q:Q,Data[[#This Row],[Order_Status]],O:O)</f>
        <v>40477276.296199858</v>
      </c>
    </row>
    <row r="1630" spans="1:20" x14ac:dyDescent="0.3">
      <c r="A1630" s="3">
        <v>501629</v>
      </c>
      <c r="B1630" s="3">
        <v>10647</v>
      </c>
      <c r="C1630" s="1">
        <v>45692</v>
      </c>
      <c r="D1630" s="3">
        <v>15</v>
      </c>
      <c r="E1630" t="s">
        <v>26</v>
      </c>
      <c r="F1630" t="s">
        <v>38</v>
      </c>
      <c r="G1630" t="s">
        <v>236</v>
      </c>
      <c r="H1630" t="s">
        <v>17</v>
      </c>
      <c r="I1630" t="s">
        <v>74</v>
      </c>
      <c r="J1630" t="s">
        <v>75</v>
      </c>
      <c r="K1630">
        <v>1</v>
      </c>
      <c r="L1630" s="3">
        <v>384.21</v>
      </c>
      <c r="M1630" s="3">
        <f>Data[[#This Row],[Quantity]]*Data[[#This Row],[Unit_Price]]</f>
        <v>384.21</v>
      </c>
      <c r="N1630" s="3">
        <v>9</v>
      </c>
      <c r="O1630" s="3">
        <f>Data[[#This Row],[Total_Price]]*(1-Data[[#This Row],[Discount]]/100)</f>
        <v>349.6311</v>
      </c>
      <c r="P1630" t="s">
        <v>51</v>
      </c>
      <c r="Q1630" t="s">
        <v>21</v>
      </c>
      <c r="R1630">
        <v>4</v>
      </c>
      <c r="S1630">
        <v>4</v>
      </c>
      <c r="T1630" s="2">
        <f>SUMIF(Q:Q,Data[[#This Row],[Order_Status]],O:O)</f>
        <v>40477276.296199858</v>
      </c>
    </row>
    <row r="1631" spans="1:20" x14ac:dyDescent="0.3">
      <c r="A1631" s="3">
        <v>501630</v>
      </c>
      <c r="B1631" s="3">
        <v>11007</v>
      </c>
      <c r="C1631" s="1">
        <v>45996</v>
      </c>
      <c r="D1631" s="3">
        <v>44</v>
      </c>
      <c r="E1631" t="s">
        <v>15</v>
      </c>
      <c r="F1631" t="s">
        <v>22</v>
      </c>
      <c r="G1631" t="s">
        <v>238</v>
      </c>
      <c r="H1631" t="s">
        <v>83</v>
      </c>
      <c r="I1631" t="s">
        <v>141</v>
      </c>
      <c r="J1631" t="s">
        <v>180</v>
      </c>
      <c r="K1631">
        <v>2</v>
      </c>
      <c r="L1631" s="3">
        <v>1722.38</v>
      </c>
      <c r="M1631" s="3">
        <f>Data[[#This Row],[Quantity]]*Data[[#This Row],[Unit_Price]]</f>
        <v>3444.76</v>
      </c>
      <c r="N1631" s="3">
        <v>28</v>
      </c>
      <c r="O1631" s="3">
        <f>Data[[#This Row],[Total_Price]]*(1-Data[[#This Row],[Discount]]/100)</f>
        <v>2480.2272000000003</v>
      </c>
      <c r="P1631" t="s">
        <v>33</v>
      </c>
      <c r="Q1631" t="s">
        <v>21</v>
      </c>
      <c r="R1631">
        <v>3</v>
      </c>
      <c r="S1631">
        <v>6</v>
      </c>
      <c r="T1631" s="2">
        <f>SUMIF(Q:Q,Data[[#This Row],[Order_Status]],O:O)</f>
        <v>40477276.296199858</v>
      </c>
    </row>
    <row r="1632" spans="1:20" x14ac:dyDescent="0.3">
      <c r="A1632" s="3">
        <v>501631</v>
      </c>
      <c r="B1632" s="3">
        <v>10551</v>
      </c>
      <c r="C1632" s="1">
        <v>46032</v>
      </c>
      <c r="D1632" s="3">
        <v>35</v>
      </c>
      <c r="E1632" t="s">
        <v>15</v>
      </c>
      <c r="F1632" t="s">
        <v>34</v>
      </c>
      <c r="G1632" t="s">
        <v>243</v>
      </c>
      <c r="H1632" t="s">
        <v>35</v>
      </c>
      <c r="I1632" t="s">
        <v>53</v>
      </c>
      <c r="J1632" t="s">
        <v>54</v>
      </c>
      <c r="K1632">
        <v>1</v>
      </c>
      <c r="L1632" s="3">
        <v>1007.71</v>
      </c>
      <c r="M1632" s="3">
        <f>Data[[#This Row],[Quantity]]*Data[[#This Row],[Unit_Price]]</f>
        <v>1007.71</v>
      </c>
      <c r="N1632" s="3">
        <v>30</v>
      </c>
      <c r="O1632" s="3">
        <f>Data[[#This Row],[Total_Price]]*(1-Data[[#This Row],[Discount]]/100)</f>
        <v>705.39699999999993</v>
      </c>
      <c r="P1632" t="s">
        <v>33</v>
      </c>
      <c r="Q1632" t="s">
        <v>21</v>
      </c>
      <c r="R1632">
        <v>5</v>
      </c>
      <c r="S1632">
        <v>2</v>
      </c>
      <c r="T1632" s="2">
        <f>SUMIF(Q:Q,Data[[#This Row],[Order_Status]],O:O)</f>
        <v>40477276.296199858</v>
      </c>
    </row>
    <row r="1633" spans="1:20" x14ac:dyDescent="0.3">
      <c r="A1633" s="3">
        <v>501632</v>
      </c>
      <c r="B1633" s="3">
        <v>10874</v>
      </c>
      <c r="C1633" s="1">
        <v>45810</v>
      </c>
      <c r="D1633" s="3">
        <v>26</v>
      </c>
      <c r="E1633" t="s">
        <v>15</v>
      </c>
      <c r="F1633" t="s">
        <v>22</v>
      </c>
      <c r="G1633" t="s">
        <v>238</v>
      </c>
      <c r="H1633" t="s">
        <v>35</v>
      </c>
      <c r="I1633" t="s">
        <v>53</v>
      </c>
      <c r="J1633" t="s">
        <v>123</v>
      </c>
      <c r="K1633">
        <v>1</v>
      </c>
      <c r="L1633" s="3">
        <v>1266.27</v>
      </c>
      <c r="M1633" s="3">
        <f>Data[[#This Row],[Quantity]]*Data[[#This Row],[Unit_Price]]</f>
        <v>1266.27</v>
      </c>
      <c r="N1633" s="3">
        <v>24</v>
      </c>
      <c r="O1633" s="3">
        <f>Data[[#This Row],[Total_Price]]*(1-Data[[#This Row],[Discount]]/100)</f>
        <v>962.36519999999996</v>
      </c>
      <c r="P1633" t="s">
        <v>20</v>
      </c>
      <c r="Q1633" t="s">
        <v>21</v>
      </c>
      <c r="R1633">
        <v>3</v>
      </c>
      <c r="S1633">
        <v>6</v>
      </c>
      <c r="T1633" s="2">
        <f>SUMIF(Q:Q,Data[[#This Row],[Order_Status]],O:O)</f>
        <v>40477276.296199858</v>
      </c>
    </row>
    <row r="1634" spans="1:20" x14ac:dyDescent="0.3">
      <c r="A1634" s="3">
        <v>501633</v>
      </c>
      <c r="B1634" s="3">
        <v>11120</v>
      </c>
      <c r="C1634" s="1">
        <v>46109</v>
      </c>
      <c r="D1634" s="3">
        <v>46</v>
      </c>
      <c r="E1634" t="s">
        <v>15</v>
      </c>
      <c r="F1634" t="s">
        <v>45</v>
      </c>
      <c r="G1634" t="s">
        <v>243</v>
      </c>
      <c r="H1634" t="s">
        <v>17</v>
      </c>
      <c r="I1634" t="s">
        <v>89</v>
      </c>
      <c r="J1634" t="s">
        <v>111</v>
      </c>
      <c r="K1634">
        <v>2</v>
      </c>
      <c r="L1634" s="3">
        <v>289.87</v>
      </c>
      <c r="M1634" s="3">
        <f>Data[[#This Row],[Quantity]]*Data[[#This Row],[Unit_Price]]</f>
        <v>579.74</v>
      </c>
      <c r="N1634" s="3">
        <v>4</v>
      </c>
      <c r="O1634" s="3">
        <f>Data[[#This Row],[Total_Price]]*(1-Data[[#This Row],[Discount]]/100)</f>
        <v>556.55039999999997</v>
      </c>
      <c r="P1634" t="s">
        <v>20</v>
      </c>
      <c r="Q1634" t="s">
        <v>66</v>
      </c>
      <c r="R1634">
        <v>4</v>
      </c>
      <c r="S1634">
        <v>0</v>
      </c>
      <c r="T1634" s="2">
        <f>SUMIF(Q:Q,Data[[#This Row],[Order_Status]],O:O)</f>
        <v>3077928.2320000008</v>
      </c>
    </row>
    <row r="1635" spans="1:20" x14ac:dyDescent="0.3">
      <c r="A1635" s="3">
        <v>501634</v>
      </c>
      <c r="B1635" s="3">
        <v>11353</v>
      </c>
      <c r="C1635" s="1">
        <v>46052</v>
      </c>
      <c r="D1635" s="3">
        <v>40</v>
      </c>
      <c r="E1635" t="s">
        <v>15</v>
      </c>
      <c r="F1635" t="s">
        <v>34</v>
      </c>
      <c r="G1635" t="s">
        <v>243</v>
      </c>
      <c r="H1635" t="s">
        <v>30</v>
      </c>
      <c r="I1635" t="s">
        <v>46</v>
      </c>
      <c r="J1635" t="s">
        <v>143</v>
      </c>
      <c r="K1635">
        <v>3</v>
      </c>
      <c r="L1635" s="3">
        <v>3298.42</v>
      </c>
      <c r="M1635" s="3">
        <f>Data[[#This Row],[Quantity]]*Data[[#This Row],[Unit_Price]]</f>
        <v>9895.26</v>
      </c>
      <c r="N1635" s="3">
        <v>20</v>
      </c>
      <c r="O1635" s="3">
        <f>Data[[#This Row],[Total_Price]]*(1-Data[[#This Row],[Discount]]/100)</f>
        <v>7916.2080000000005</v>
      </c>
      <c r="P1635" t="s">
        <v>33</v>
      </c>
      <c r="Q1635" t="s">
        <v>21</v>
      </c>
      <c r="R1635">
        <v>2</v>
      </c>
      <c r="S1635">
        <v>2</v>
      </c>
      <c r="T1635" s="2">
        <f>SUMIF(Q:Q,Data[[#This Row],[Order_Status]],O:O)</f>
        <v>40477276.296199858</v>
      </c>
    </row>
    <row r="1636" spans="1:20" x14ac:dyDescent="0.3">
      <c r="A1636" s="3">
        <v>501635</v>
      </c>
      <c r="B1636" s="3">
        <v>11291</v>
      </c>
      <c r="C1636" s="1">
        <v>45866</v>
      </c>
      <c r="D1636" s="3">
        <v>38</v>
      </c>
      <c r="E1636" t="s">
        <v>15</v>
      </c>
      <c r="F1636" t="s">
        <v>73</v>
      </c>
      <c r="G1636" t="s">
        <v>229</v>
      </c>
      <c r="H1636" t="s">
        <v>30</v>
      </c>
      <c r="I1636" t="s">
        <v>39</v>
      </c>
      <c r="J1636" t="s">
        <v>108</v>
      </c>
      <c r="K1636">
        <v>1</v>
      </c>
      <c r="L1636" s="3">
        <v>4546.21</v>
      </c>
      <c r="M1636" s="3">
        <f>Data[[#This Row],[Quantity]]*Data[[#This Row],[Unit_Price]]</f>
        <v>4546.21</v>
      </c>
      <c r="N1636" s="3">
        <v>24</v>
      </c>
      <c r="O1636" s="3">
        <f>Data[[#This Row],[Total_Price]]*(1-Data[[#This Row],[Discount]]/100)</f>
        <v>3455.1196</v>
      </c>
      <c r="P1636" t="s">
        <v>33</v>
      </c>
      <c r="Q1636" t="s">
        <v>21</v>
      </c>
      <c r="R1636">
        <v>4</v>
      </c>
      <c r="S1636">
        <v>6</v>
      </c>
      <c r="T1636" s="2">
        <f>SUMIF(Q:Q,Data[[#This Row],[Order_Status]],O:O)</f>
        <v>40477276.296199858</v>
      </c>
    </row>
    <row r="1637" spans="1:20" x14ac:dyDescent="0.3">
      <c r="A1637" s="3">
        <v>501636</v>
      </c>
      <c r="B1637" s="3">
        <v>10083</v>
      </c>
      <c r="C1637" s="1">
        <v>45699</v>
      </c>
      <c r="D1637" s="3">
        <v>50</v>
      </c>
      <c r="E1637" t="s">
        <v>26</v>
      </c>
      <c r="F1637" t="s">
        <v>82</v>
      </c>
      <c r="G1637" t="s">
        <v>234</v>
      </c>
      <c r="H1637" t="s">
        <v>85</v>
      </c>
      <c r="I1637" t="s">
        <v>166</v>
      </c>
      <c r="J1637" t="s">
        <v>189</v>
      </c>
      <c r="K1637">
        <v>1</v>
      </c>
      <c r="L1637" s="3">
        <v>508.8</v>
      </c>
      <c r="M1637" s="3">
        <f>Data[[#This Row],[Quantity]]*Data[[#This Row],[Unit_Price]]</f>
        <v>508.8</v>
      </c>
      <c r="N1637" s="3">
        <v>8</v>
      </c>
      <c r="O1637" s="3">
        <f>Data[[#This Row],[Total_Price]]*(1-Data[[#This Row],[Discount]]/100)</f>
        <v>468.096</v>
      </c>
      <c r="P1637" t="s">
        <v>20</v>
      </c>
      <c r="Q1637" t="s">
        <v>66</v>
      </c>
      <c r="R1637">
        <v>1</v>
      </c>
      <c r="S1637">
        <v>0</v>
      </c>
      <c r="T1637" s="2">
        <f>SUMIF(Q:Q,Data[[#This Row],[Order_Status]],O:O)</f>
        <v>3077928.2320000008</v>
      </c>
    </row>
    <row r="1638" spans="1:20" x14ac:dyDescent="0.3">
      <c r="A1638" s="3">
        <v>501637</v>
      </c>
      <c r="B1638" s="3">
        <v>10293</v>
      </c>
      <c r="C1638" s="1">
        <v>46094</v>
      </c>
      <c r="D1638" s="3">
        <v>28</v>
      </c>
      <c r="E1638" t="s">
        <v>26</v>
      </c>
      <c r="F1638" t="s">
        <v>61</v>
      </c>
      <c r="G1638" t="s">
        <v>239</v>
      </c>
      <c r="H1638" t="s">
        <v>23</v>
      </c>
      <c r="I1638" t="s">
        <v>28</v>
      </c>
      <c r="J1638" t="s">
        <v>195</v>
      </c>
      <c r="K1638">
        <v>1</v>
      </c>
      <c r="L1638" s="3">
        <v>6083.8</v>
      </c>
      <c r="M1638" s="3">
        <f>Data[[#This Row],[Quantity]]*Data[[#This Row],[Unit_Price]]</f>
        <v>6083.8</v>
      </c>
      <c r="N1638" s="3">
        <v>3</v>
      </c>
      <c r="O1638" s="3">
        <f>Data[[#This Row],[Total_Price]]*(1-Data[[#This Row],[Discount]]/100)</f>
        <v>5901.2860000000001</v>
      </c>
      <c r="P1638" t="s">
        <v>51</v>
      </c>
      <c r="Q1638" t="s">
        <v>21</v>
      </c>
      <c r="R1638">
        <v>2</v>
      </c>
      <c r="S1638">
        <v>3</v>
      </c>
      <c r="T1638" s="2">
        <f>SUMIF(Q:Q,Data[[#This Row],[Order_Status]],O:O)</f>
        <v>40477276.296199858</v>
      </c>
    </row>
    <row r="1639" spans="1:20" x14ac:dyDescent="0.3">
      <c r="A1639" s="3">
        <v>501638</v>
      </c>
      <c r="B1639" s="3">
        <v>10028</v>
      </c>
      <c r="C1639" s="1">
        <v>45923</v>
      </c>
      <c r="D1639" s="3">
        <v>38</v>
      </c>
      <c r="E1639" t="s">
        <v>15</v>
      </c>
      <c r="F1639" t="s">
        <v>45</v>
      </c>
      <c r="G1639" t="s">
        <v>243</v>
      </c>
      <c r="H1639" t="s">
        <v>23</v>
      </c>
      <c r="I1639" t="s">
        <v>24</v>
      </c>
      <c r="J1639" t="s">
        <v>136</v>
      </c>
      <c r="K1639">
        <v>1</v>
      </c>
      <c r="L1639" s="3">
        <v>2587</v>
      </c>
      <c r="M1639" s="3">
        <f>Data[[#This Row],[Quantity]]*Data[[#This Row],[Unit_Price]]</f>
        <v>2587</v>
      </c>
      <c r="N1639" s="3">
        <v>24</v>
      </c>
      <c r="O1639" s="3">
        <f>Data[[#This Row],[Total_Price]]*(1-Data[[#This Row],[Discount]]/100)</f>
        <v>1966.1200000000001</v>
      </c>
      <c r="P1639" t="s">
        <v>72</v>
      </c>
      <c r="Q1639" t="s">
        <v>21</v>
      </c>
      <c r="R1639">
        <v>5</v>
      </c>
      <c r="S1639">
        <v>3</v>
      </c>
      <c r="T1639" s="2">
        <f>SUMIF(Q:Q,Data[[#This Row],[Order_Status]],O:O)</f>
        <v>40477276.296199858</v>
      </c>
    </row>
    <row r="1640" spans="1:20" x14ac:dyDescent="0.3">
      <c r="A1640" s="3">
        <v>501639</v>
      </c>
      <c r="B1640" s="3">
        <v>10932</v>
      </c>
      <c r="C1640" s="1">
        <v>45984</v>
      </c>
      <c r="D1640" s="3">
        <v>55</v>
      </c>
      <c r="E1640" t="s">
        <v>26</v>
      </c>
      <c r="F1640" t="s">
        <v>27</v>
      </c>
      <c r="G1640" t="s">
        <v>230</v>
      </c>
      <c r="H1640" t="s">
        <v>30</v>
      </c>
      <c r="I1640" t="s">
        <v>39</v>
      </c>
      <c r="J1640" t="s">
        <v>40</v>
      </c>
      <c r="K1640">
        <v>2</v>
      </c>
      <c r="L1640" s="3">
        <v>5928.54</v>
      </c>
      <c r="M1640" s="3">
        <f>Data[[#This Row],[Quantity]]*Data[[#This Row],[Unit_Price]]</f>
        <v>11857.08</v>
      </c>
      <c r="N1640" s="3">
        <v>6</v>
      </c>
      <c r="O1640" s="3">
        <f>Data[[#This Row],[Total_Price]]*(1-Data[[#This Row],[Discount]]/100)</f>
        <v>11145.655199999999</v>
      </c>
      <c r="P1640" t="s">
        <v>41</v>
      </c>
      <c r="Q1640" t="s">
        <v>21</v>
      </c>
      <c r="R1640">
        <v>3</v>
      </c>
      <c r="S1640">
        <v>1</v>
      </c>
      <c r="T1640" s="2">
        <f>SUMIF(Q:Q,Data[[#This Row],[Order_Status]],O:O)</f>
        <v>40477276.296199858</v>
      </c>
    </row>
    <row r="1641" spans="1:20" x14ac:dyDescent="0.3">
      <c r="A1641" s="3">
        <v>501640</v>
      </c>
      <c r="B1641" s="3">
        <v>10609</v>
      </c>
      <c r="C1641" s="1">
        <v>46203</v>
      </c>
      <c r="D1641" s="3">
        <v>15</v>
      </c>
      <c r="E1641" t="s">
        <v>26</v>
      </c>
      <c r="F1641" t="s">
        <v>69</v>
      </c>
      <c r="G1641" t="s">
        <v>228</v>
      </c>
      <c r="H1641" t="s">
        <v>35</v>
      </c>
      <c r="I1641" t="s">
        <v>36</v>
      </c>
      <c r="J1641" t="s">
        <v>182</v>
      </c>
      <c r="K1641">
        <v>2</v>
      </c>
      <c r="L1641" s="3">
        <v>1776.01</v>
      </c>
      <c r="M1641" s="3">
        <f>Data[[#This Row],[Quantity]]*Data[[#This Row],[Unit_Price]]</f>
        <v>3552.02</v>
      </c>
      <c r="N1641" s="3">
        <v>30</v>
      </c>
      <c r="O1641" s="3">
        <f>Data[[#This Row],[Total_Price]]*(1-Data[[#This Row],[Discount]]/100)</f>
        <v>2486.4139999999998</v>
      </c>
      <c r="P1641" t="s">
        <v>33</v>
      </c>
      <c r="Q1641" t="s">
        <v>21</v>
      </c>
      <c r="R1641">
        <v>5</v>
      </c>
      <c r="S1641">
        <v>6</v>
      </c>
      <c r="T1641" s="2">
        <f>SUMIF(Q:Q,Data[[#This Row],[Order_Status]],O:O)</f>
        <v>40477276.296199858</v>
      </c>
    </row>
    <row r="1642" spans="1:20" x14ac:dyDescent="0.3">
      <c r="A1642" s="3">
        <v>501641</v>
      </c>
      <c r="B1642" s="3">
        <v>10309</v>
      </c>
      <c r="C1642" s="1">
        <v>45765</v>
      </c>
      <c r="D1642" s="3">
        <v>40</v>
      </c>
      <c r="E1642" t="s">
        <v>15</v>
      </c>
      <c r="F1642" t="s">
        <v>88</v>
      </c>
      <c r="G1642" t="s">
        <v>241</v>
      </c>
      <c r="H1642" t="s">
        <v>30</v>
      </c>
      <c r="I1642" t="s">
        <v>46</v>
      </c>
      <c r="J1642" t="s">
        <v>47</v>
      </c>
      <c r="K1642">
        <v>1</v>
      </c>
      <c r="L1642" s="3">
        <v>5611.9</v>
      </c>
      <c r="M1642" s="3">
        <f>Data[[#This Row],[Quantity]]*Data[[#This Row],[Unit_Price]]</f>
        <v>5611.9</v>
      </c>
      <c r="N1642" s="3">
        <v>8</v>
      </c>
      <c r="O1642" s="3">
        <f>Data[[#This Row],[Total_Price]]*(1-Data[[#This Row],[Discount]]/100)</f>
        <v>5162.9480000000003</v>
      </c>
      <c r="P1642" t="s">
        <v>33</v>
      </c>
      <c r="Q1642" t="s">
        <v>21</v>
      </c>
      <c r="R1642">
        <v>3</v>
      </c>
      <c r="S1642">
        <v>4</v>
      </c>
      <c r="T1642" s="2">
        <f>SUMIF(Q:Q,Data[[#This Row],[Order_Status]],O:O)</f>
        <v>40477276.296199858</v>
      </c>
    </row>
    <row r="1643" spans="1:20" x14ac:dyDescent="0.3">
      <c r="A1643" s="3">
        <v>501642</v>
      </c>
      <c r="B1643" s="3">
        <v>10981</v>
      </c>
      <c r="C1643" s="1">
        <v>45928</v>
      </c>
      <c r="D1643" s="3">
        <v>43</v>
      </c>
      <c r="E1643" t="s">
        <v>15</v>
      </c>
      <c r="F1643" t="s">
        <v>107</v>
      </c>
      <c r="G1643" t="s">
        <v>231</v>
      </c>
      <c r="H1643" t="s">
        <v>35</v>
      </c>
      <c r="I1643" t="s">
        <v>36</v>
      </c>
      <c r="J1643" t="s">
        <v>116</v>
      </c>
      <c r="K1643">
        <v>1</v>
      </c>
      <c r="L1643" s="3">
        <v>4893.82</v>
      </c>
      <c r="M1643" s="3">
        <f>Data[[#This Row],[Quantity]]*Data[[#This Row],[Unit_Price]]</f>
        <v>4893.82</v>
      </c>
      <c r="N1643" s="3">
        <v>10</v>
      </c>
      <c r="O1643" s="3">
        <f>Data[[#This Row],[Total_Price]]*(1-Data[[#This Row],[Discount]]/100)</f>
        <v>4404.4380000000001</v>
      </c>
      <c r="P1643" t="s">
        <v>41</v>
      </c>
      <c r="Q1643" t="s">
        <v>21</v>
      </c>
      <c r="R1643">
        <v>4</v>
      </c>
      <c r="S1643">
        <v>6</v>
      </c>
      <c r="T1643" s="2">
        <f>SUMIF(Q:Q,Data[[#This Row],[Order_Status]],O:O)</f>
        <v>40477276.296199858</v>
      </c>
    </row>
    <row r="1644" spans="1:20" x14ac:dyDescent="0.3">
      <c r="A1644" s="3">
        <v>501643</v>
      </c>
      <c r="B1644" s="3">
        <v>10556</v>
      </c>
      <c r="C1644" s="1">
        <v>45814</v>
      </c>
      <c r="D1644" s="3">
        <v>29</v>
      </c>
      <c r="E1644" t="s">
        <v>26</v>
      </c>
      <c r="F1644" t="s">
        <v>73</v>
      </c>
      <c r="G1644" t="s">
        <v>229</v>
      </c>
      <c r="H1644" t="s">
        <v>85</v>
      </c>
      <c r="I1644" t="s">
        <v>86</v>
      </c>
      <c r="J1644" t="s">
        <v>87</v>
      </c>
      <c r="K1644">
        <v>2</v>
      </c>
      <c r="L1644" s="3">
        <v>487.12</v>
      </c>
      <c r="M1644" s="3">
        <f>Data[[#This Row],[Quantity]]*Data[[#This Row],[Unit_Price]]</f>
        <v>974.24</v>
      </c>
      <c r="N1644" s="3">
        <v>18</v>
      </c>
      <c r="O1644" s="3">
        <f>Data[[#This Row],[Total_Price]]*(1-Data[[#This Row],[Discount]]/100)</f>
        <v>798.87680000000012</v>
      </c>
      <c r="P1644" t="s">
        <v>41</v>
      </c>
      <c r="Q1644" t="s">
        <v>21</v>
      </c>
      <c r="R1644">
        <v>4</v>
      </c>
      <c r="S1644">
        <v>4</v>
      </c>
      <c r="T1644" s="2">
        <f>SUMIF(Q:Q,Data[[#This Row],[Order_Status]],O:O)</f>
        <v>40477276.296199858</v>
      </c>
    </row>
    <row r="1645" spans="1:20" x14ac:dyDescent="0.3">
      <c r="A1645" s="3">
        <v>501644</v>
      </c>
      <c r="B1645" s="3">
        <v>10633</v>
      </c>
      <c r="C1645" s="1">
        <v>45708</v>
      </c>
      <c r="D1645" s="3">
        <v>32</v>
      </c>
      <c r="E1645" t="s">
        <v>26</v>
      </c>
      <c r="F1645" t="s">
        <v>145</v>
      </c>
      <c r="G1645" t="s">
        <v>243</v>
      </c>
      <c r="H1645" t="s">
        <v>23</v>
      </c>
      <c r="I1645" t="s">
        <v>28</v>
      </c>
      <c r="J1645" t="s">
        <v>195</v>
      </c>
      <c r="K1645">
        <v>1</v>
      </c>
      <c r="L1645" s="3">
        <v>5754.89</v>
      </c>
      <c r="M1645" s="3">
        <f>Data[[#This Row],[Quantity]]*Data[[#This Row],[Unit_Price]]</f>
        <v>5754.89</v>
      </c>
      <c r="N1645" s="3">
        <v>2</v>
      </c>
      <c r="O1645" s="3">
        <f>Data[[#This Row],[Total_Price]]*(1-Data[[#This Row],[Discount]]/100)</f>
        <v>5639.7921999999999</v>
      </c>
      <c r="P1645" t="s">
        <v>33</v>
      </c>
      <c r="Q1645" t="s">
        <v>66</v>
      </c>
      <c r="R1645">
        <v>3</v>
      </c>
      <c r="S1645">
        <v>0</v>
      </c>
      <c r="T1645" s="2">
        <f>SUMIF(Q:Q,Data[[#This Row],[Order_Status]],O:O)</f>
        <v>3077928.2320000008</v>
      </c>
    </row>
    <row r="1646" spans="1:20" x14ac:dyDescent="0.3">
      <c r="A1646" s="3">
        <v>501645</v>
      </c>
      <c r="B1646" s="3">
        <v>10248</v>
      </c>
      <c r="C1646" s="1">
        <v>46190</v>
      </c>
      <c r="D1646" s="3">
        <v>27</v>
      </c>
      <c r="E1646" t="s">
        <v>26</v>
      </c>
      <c r="F1646" t="s">
        <v>61</v>
      </c>
      <c r="G1646" t="s">
        <v>239</v>
      </c>
      <c r="H1646" t="s">
        <v>35</v>
      </c>
      <c r="I1646" t="s">
        <v>64</v>
      </c>
      <c r="J1646" t="s">
        <v>156</v>
      </c>
      <c r="K1646">
        <v>3</v>
      </c>
      <c r="L1646" s="3">
        <v>1922.98</v>
      </c>
      <c r="M1646" s="3">
        <f>Data[[#This Row],[Quantity]]*Data[[#This Row],[Unit_Price]]</f>
        <v>5768.9400000000005</v>
      </c>
      <c r="N1646" s="3">
        <v>8</v>
      </c>
      <c r="O1646" s="3">
        <f>Data[[#This Row],[Total_Price]]*(1-Data[[#This Row],[Discount]]/100)</f>
        <v>5307.4248000000007</v>
      </c>
      <c r="P1646" t="s">
        <v>33</v>
      </c>
      <c r="Q1646" t="s">
        <v>21</v>
      </c>
      <c r="R1646">
        <v>5</v>
      </c>
      <c r="S1646">
        <v>1</v>
      </c>
      <c r="T1646" s="2">
        <f>SUMIF(Q:Q,Data[[#This Row],[Order_Status]],O:O)</f>
        <v>40477276.296199858</v>
      </c>
    </row>
    <row r="1647" spans="1:20" x14ac:dyDescent="0.3">
      <c r="A1647" s="3">
        <v>501646</v>
      </c>
      <c r="B1647" s="3">
        <v>10230</v>
      </c>
      <c r="C1647" s="1">
        <v>45742</v>
      </c>
      <c r="D1647" s="3">
        <v>41</v>
      </c>
      <c r="E1647" t="s">
        <v>26</v>
      </c>
      <c r="F1647" t="s">
        <v>16</v>
      </c>
      <c r="G1647" t="s">
        <v>228</v>
      </c>
      <c r="H1647" t="s">
        <v>35</v>
      </c>
      <c r="I1647" t="s">
        <v>36</v>
      </c>
      <c r="J1647" t="s">
        <v>37</v>
      </c>
      <c r="K1647">
        <v>1</v>
      </c>
      <c r="L1647" s="3">
        <v>3168.55</v>
      </c>
      <c r="M1647" s="3">
        <f>Data[[#This Row],[Quantity]]*Data[[#This Row],[Unit_Price]]</f>
        <v>3168.55</v>
      </c>
      <c r="N1647" s="3">
        <v>16</v>
      </c>
      <c r="O1647" s="3">
        <f>Data[[#This Row],[Total_Price]]*(1-Data[[#This Row],[Discount]]/100)</f>
        <v>2661.5819999999999</v>
      </c>
      <c r="P1647" t="s">
        <v>51</v>
      </c>
      <c r="Q1647" t="s">
        <v>21</v>
      </c>
      <c r="R1647">
        <v>4</v>
      </c>
      <c r="S1647">
        <v>2</v>
      </c>
      <c r="T1647" s="2">
        <f>SUMIF(Q:Q,Data[[#This Row],[Order_Status]],O:O)</f>
        <v>40477276.296199858</v>
      </c>
    </row>
    <row r="1648" spans="1:20" x14ac:dyDescent="0.3">
      <c r="A1648" s="3">
        <v>501647</v>
      </c>
      <c r="B1648" s="3">
        <v>10216</v>
      </c>
      <c r="C1648" s="1">
        <v>46006</v>
      </c>
      <c r="D1648" s="3">
        <v>42</v>
      </c>
      <c r="E1648" t="s">
        <v>15</v>
      </c>
      <c r="F1648" t="s">
        <v>34</v>
      </c>
      <c r="G1648" t="s">
        <v>243</v>
      </c>
      <c r="H1648" t="s">
        <v>17</v>
      </c>
      <c r="I1648" t="s">
        <v>18</v>
      </c>
      <c r="J1648" t="s">
        <v>179</v>
      </c>
      <c r="K1648">
        <v>1</v>
      </c>
      <c r="L1648" s="3">
        <v>49.11</v>
      </c>
      <c r="M1648" s="3">
        <f>Data[[#This Row],[Quantity]]*Data[[#This Row],[Unit_Price]]</f>
        <v>49.11</v>
      </c>
      <c r="N1648" s="3">
        <v>9</v>
      </c>
      <c r="O1648" s="3">
        <f>Data[[#This Row],[Total_Price]]*(1-Data[[#This Row],[Discount]]/100)</f>
        <v>44.690100000000001</v>
      </c>
      <c r="P1648" t="s">
        <v>81</v>
      </c>
      <c r="Q1648" t="s">
        <v>21</v>
      </c>
      <c r="R1648">
        <v>4</v>
      </c>
      <c r="S1648">
        <v>4</v>
      </c>
      <c r="T1648" s="2">
        <f>SUMIF(Q:Q,Data[[#This Row],[Order_Status]],O:O)</f>
        <v>40477276.296199858</v>
      </c>
    </row>
    <row r="1649" spans="1:20" x14ac:dyDescent="0.3">
      <c r="A1649" s="3">
        <v>501648</v>
      </c>
      <c r="B1649" s="3">
        <v>10586</v>
      </c>
      <c r="C1649" s="1">
        <v>45989</v>
      </c>
      <c r="D1649" s="3">
        <v>37</v>
      </c>
      <c r="E1649" t="s">
        <v>15</v>
      </c>
      <c r="F1649" t="s">
        <v>57</v>
      </c>
      <c r="G1649" t="s">
        <v>233</v>
      </c>
      <c r="H1649" t="s">
        <v>30</v>
      </c>
      <c r="I1649" t="s">
        <v>46</v>
      </c>
      <c r="J1649" t="s">
        <v>126</v>
      </c>
      <c r="K1649">
        <v>1</v>
      </c>
      <c r="L1649" s="3">
        <v>26360.45</v>
      </c>
      <c r="M1649" s="3">
        <f>Data[[#This Row],[Quantity]]*Data[[#This Row],[Unit_Price]]</f>
        <v>26360.45</v>
      </c>
      <c r="N1649" s="3">
        <v>7</v>
      </c>
      <c r="O1649" s="3">
        <f>Data[[#This Row],[Total_Price]]*(1-Data[[#This Row],[Discount]]/100)</f>
        <v>24515.218499999999</v>
      </c>
      <c r="P1649" t="s">
        <v>33</v>
      </c>
      <c r="Q1649" t="s">
        <v>21</v>
      </c>
      <c r="R1649">
        <v>3</v>
      </c>
      <c r="S1649">
        <v>3</v>
      </c>
      <c r="T1649" s="2">
        <f>SUMIF(Q:Q,Data[[#This Row],[Order_Status]],O:O)</f>
        <v>40477276.296199858</v>
      </c>
    </row>
    <row r="1650" spans="1:20" x14ac:dyDescent="0.3">
      <c r="A1650" s="3">
        <v>501649</v>
      </c>
      <c r="B1650" s="3">
        <v>10087</v>
      </c>
      <c r="C1650" s="1">
        <v>45752</v>
      </c>
      <c r="D1650" s="3">
        <v>44</v>
      </c>
      <c r="E1650" t="s">
        <v>15</v>
      </c>
      <c r="F1650" t="s">
        <v>45</v>
      </c>
      <c r="G1650" t="s">
        <v>243</v>
      </c>
      <c r="H1650" t="s">
        <v>17</v>
      </c>
      <c r="I1650" t="s">
        <v>18</v>
      </c>
      <c r="J1650" t="s">
        <v>149</v>
      </c>
      <c r="K1650">
        <v>1</v>
      </c>
      <c r="L1650" s="3">
        <v>41.54</v>
      </c>
      <c r="M1650" s="3">
        <f>Data[[#This Row],[Quantity]]*Data[[#This Row],[Unit_Price]]</f>
        <v>41.54</v>
      </c>
      <c r="N1650" s="3">
        <v>19</v>
      </c>
      <c r="O1650" s="3">
        <f>Data[[#This Row],[Total_Price]]*(1-Data[[#This Row],[Discount]]/100)</f>
        <v>33.647400000000005</v>
      </c>
      <c r="P1650" t="s">
        <v>33</v>
      </c>
      <c r="Q1650" t="s">
        <v>21</v>
      </c>
      <c r="R1650">
        <v>5</v>
      </c>
      <c r="S1650">
        <v>5</v>
      </c>
      <c r="T1650" s="2">
        <f>SUMIF(Q:Q,Data[[#This Row],[Order_Status]],O:O)</f>
        <v>40477276.296199858</v>
      </c>
    </row>
    <row r="1651" spans="1:20" x14ac:dyDescent="0.3">
      <c r="A1651" s="3">
        <v>501650</v>
      </c>
      <c r="B1651" s="3">
        <v>10371</v>
      </c>
      <c r="C1651" s="1">
        <v>45994</v>
      </c>
      <c r="D1651" s="3">
        <v>34</v>
      </c>
      <c r="E1651" t="s">
        <v>26</v>
      </c>
      <c r="F1651" t="s">
        <v>57</v>
      </c>
      <c r="G1651" t="s">
        <v>233</v>
      </c>
      <c r="H1651" t="s">
        <v>83</v>
      </c>
      <c r="I1651" t="s">
        <v>162</v>
      </c>
      <c r="J1651" t="s">
        <v>163</v>
      </c>
      <c r="K1651">
        <v>1</v>
      </c>
      <c r="L1651" s="3">
        <v>2631.26</v>
      </c>
      <c r="M1651" s="3">
        <f>Data[[#This Row],[Quantity]]*Data[[#This Row],[Unit_Price]]</f>
        <v>2631.26</v>
      </c>
      <c r="N1651" s="3">
        <v>8</v>
      </c>
      <c r="O1651" s="3">
        <f>Data[[#This Row],[Total_Price]]*(1-Data[[#This Row],[Discount]]/100)</f>
        <v>2420.7592000000004</v>
      </c>
      <c r="P1651" t="s">
        <v>33</v>
      </c>
      <c r="Q1651" t="s">
        <v>21</v>
      </c>
      <c r="R1651">
        <v>3</v>
      </c>
      <c r="S1651">
        <v>1</v>
      </c>
      <c r="T1651" s="2">
        <f>SUMIF(Q:Q,Data[[#This Row],[Order_Status]],O:O)</f>
        <v>40477276.296199858</v>
      </c>
    </row>
    <row r="1652" spans="1:20" x14ac:dyDescent="0.3">
      <c r="A1652" s="3">
        <v>501651</v>
      </c>
      <c r="B1652" s="3">
        <v>10232</v>
      </c>
      <c r="C1652" s="1">
        <v>46249</v>
      </c>
      <c r="D1652" s="3">
        <v>36</v>
      </c>
      <c r="E1652" t="s">
        <v>15</v>
      </c>
      <c r="F1652" t="s">
        <v>69</v>
      </c>
      <c r="G1652" t="s">
        <v>228</v>
      </c>
      <c r="H1652" t="s">
        <v>30</v>
      </c>
      <c r="I1652" t="s">
        <v>31</v>
      </c>
      <c r="J1652" t="s">
        <v>139</v>
      </c>
      <c r="K1652">
        <v>1</v>
      </c>
      <c r="L1652" s="3">
        <v>52107.839999999997</v>
      </c>
      <c r="M1652" s="3">
        <f>Data[[#This Row],[Quantity]]*Data[[#This Row],[Unit_Price]]</f>
        <v>52107.839999999997</v>
      </c>
      <c r="N1652" s="3">
        <v>18</v>
      </c>
      <c r="O1652" s="3">
        <f>Data[[#This Row],[Total_Price]]*(1-Data[[#This Row],[Discount]]/100)</f>
        <v>42728.428800000002</v>
      </c>
      <c r="P1652" t="s">
        <v>81</v>
      </c>
      <c r="Q1652" t="s">
        <v>21</v>
      </c>
      <c r="R1652">
        <v>5</v>
      </c>
      <c r="S1652">
        <v>3</v>
      </c>
      <c r="T1652" s="2">
        <f>SUMIF(Q:Q,Data[[#This Row],[Order_Status]],O:O)</f>
        <v>40477276.296199858</v>
      </c>
    </row>
    <row r="1653" spans="1:20" x14ac:dyDescent="0.3">
      <c r="A1653" s="3">
        <v>501652</v>
      </c>
      <c r="B1653" s="3">
        <v>10122</v>
      </c>
      <c r="C1653" s="1">
        <v>46204</v>
      </c>
      <c r="D1653" s="3">
        <v>24</v>
      </c>
      <c r="E1653" t="s">
        <v>26</v>
      </c>
      <c r="F1653" t="s">
        <v>27</v>
      </c>
      <c r="G1653" t="s">
        <v>230</v>
      </c>
      <c r="H1653" t="s">
        <v>23</v>
      </c>
      <c r="I1653" t="s">
        <v>28</v>
      </c>
      <c r="J1653" t="s">
        <v>195</v>
      </c>
      <c r="K1653">
        <v>2</v>
      </c>
      <c r="L1653" s="3">
        <v>5741.3</v>
      </c>
      <c r="M1653" s="3">
        <f>Data[[#This Row],[Quantity]]*Data[[#This Row],[Unit_Price]]</f>
        <v>11482.6</v>
      </c>
      <c r="N1653" s="3">
        <v>20</v>
      </c>
      <c r="O1653" s="3">
        <f>Data[[#This Row],[Total_Price]]*(1-Data[[#This Row],[Discount]]/100)</f>
        <v>9186.08</v>
      </c>
      <c r="P1653" t="s">
        <v>33</v>
      </c>
      <c r="Q1653" t="s">
        <v>21</v>
      </c>
      <c r="R1653">
        <v>4</v>
      </c>
      <c r="S1653">
        <v>4</v>
      </c>
      <c r="T1653" s="2">
        <f>SUMIF(Q:Q,Data[[#This Row],[Order_Status]],O:O)</f>
        <v>40477276.296199858</v>
      </c>
    </row>
    <row r="1654" spans="1:20" x14ac:dyDescent="0.3">
      <c r="A1654" s="3">
        <v>501653</v>
      </c>
      <c r="B1654" s="3">
        <v>11267</v>
      </c>
      <c r="C1654" s="1">
        <v>46118</v>
      </c>
      <c r="D1654" s="3">
        <v>33</v>
      </c>
      <c r="E1654" t="s">
        <v>15</v>
      </c>
      <c r="F1654" t="s">
        <v>78</v>
      </c>
      <c r="G1654" t="s">
        <v>242</v>
      </c>
      <c r="H1654" t="s">
        <v>23</v>
      </c>
      <c r="I1654" t="s">
        <v>70</v>
      </c>
      <c r="J1654" t="s">
        <v>71</v>
      </c>
      <c r="K1654">
        <v>1</v>
      </c>
      <c r="L1654" s="3">
        <v>1413.75</v>
      </c>
      <c r="M1654" s="3">
        <f>Data[[#This Row],[Quantity]]*Data[[#This Row],[Unit_Price]]</f>
        <v>1413.75</v>
      </c>
      <c r="N1654" s="3">
        <v>21</v>
      </c>
      <c r="O1654" s="3">
        <f>Data[[#This Row],[Total_Price]]*(1-Data[[#This Row],[Discount]]/100)</f>
        <v>1116.8625</v>
      </c>
      <c r="P1654" t="s">
        <v>33</v>
      </c>
      <c r="Q1654" t="s">
        <v>21</v>
      </c>
      <c r="R1654">
        <v>5</v>
      </c>
      <c r="S1654">
        <v>3</v>
      </c>
      <c r="T1654" s="2">
        <f>SUMIF(Q:Q,Data[[#This Row],[Order_Status]],O:O)</f>
        <v>40477276.296199858</v>
      </c>
    </row>
    <row r="1655" spans="1:20" x14ac:dyDescent="0.3">
      <c r="A1655" s="3">
        <v>501654</v>
      </c>
      <c r="B1655" s="3">
        <v>10165</v>
      </c>
      <c r="C1655" s="1">
        <v>45875</v>
      </c>
      <c r="D1655" s="3">
        <v>45</v>
      </c>
      <c r="E1655" t="s">
        <v>15</v>
      </c>
      <c r="F1655" t="s">
        <v>34</v>
      </c>
      <c r="G1655" t="s">
        <v>243</v>
      </c>
      <c r="H1655" t="s">
        <v>17</v>
      </c>
      <c r="I1655" t="s">
        <v>62</v>
      </c>
      <c r="J1655" t="s">
        <v>194</v>
      </c>
      <c r="K1655">
        <v>1</v>
      </c>
      <c r="L1655" s="3">
        <v>208.14</v>
      </c>
      <c r="M1655" s="3">
        <f>Data[[#This Row],[Quantity]]*Data[[#This Row],[Unit_Price]]</f>
        <v>208.14</v>
      </c>
      <c r="N1655" s="3">
        <v>13</v>
      </c>
      <c r="O1655" s="3">
        <f>Data[[#This Row],[Total_Price]]*(1-Data[[#This Row],[Discount]]/100)</f>
        <v>181.08179999999999</v>
      </c>
      <c r="P1655" t="s">
        <v>33</v>
      </c>
      <c r="Q1655" t="s">
        <v>21</v>
      </c>
      <c r="R1655">
        <v>5</v>
      </c>
      <c r="S1655">
        <v>3</v>
      </c>
      <c r="T1655" s="2">
        <f>SUMIF(Q:Q,Data[[#This Row],[Order_Status]],O:O)</f>
        <v>40477276.296199858</v>
      </c>
    </row>
    <row r="1656" spans="1:20" x14ac:dyDescent="0.3">
      <c r="A1656" s="3">
        <v>501655</v>
      </c>
      <c r="B1656" s="3">
        <v>11427</v>
      </c>
      <c r="C1656" s="1">
        <v>45945</v>
      </c>
      <c r="D1656" s="3">
        <v>57</v>
      </c>
      <c r="E1656" t="s">
        <v>15</v>
      </c>
      <c r="F1656" t="s">
        <v>57</v>
      </c>
      <c r="G1656" t="s">
        <v>233</v>
      </c>
      <c r="H1656" t="s">
        <v>23</v>
      </c>
      <c r="I1656" t="s">
        <v>59</v>
      </c>
      <c r="J1656" t="s">
        <v>122</v>
      </c>
      <c r="K1656">
        <v>2</v>
      </c>
      <c r="L1656" s="3">
        <v>1899.85</v>
      </c>
      <c r="M1656" s="3">
        <f>Data[[#This Row],[Quantity]]*Data[[#This Row],[Unit_Price]]</f>
        <v>3799.7</v>
      </c>
      <c r="N1656" s="3">
        <v>26</v>
      </c>
      <c r="O1656" s="3">
        <f>Data[[#This Row],[Total_Price]]*(1-Data[[#This Row],[Discount]]/100)</f>
        <v>2811.7779999999998</v>
      </c>
      <c r="P1656" t="s">
        <v>51</v>
      </c>
      <c r="Q1656" t="s">
        <v>21</v>
      </c>
      <c r="R1656">
        <v>3</v>
      </c>
      <c r="S1656">
        <v>5</v>
      </c>
      <c r="T1656" s="2">
        <f>SUMIF(Q:Q,Data[[#This Row],[Order_Status]],O:O)</f>
        <v>40477276.296199858</v>
      </c>
    </row>
    <row r="1657" spans="1:20" x14ac:dyDescent="0.3">
      <c r="A1657" s="3">
        <v>501656</v>
      </c>
      <c r="B1657" s="3">
        <v>11114</v>
      </c>
      <c r="C1657" s="1">
        <v>46105</v>
      </c>
      <c r="D1657" s="3">
        <v>39</v>
      </c>
      <c r="E1657" t="s">
        <v>26</v>
      </c>
      <c r="F1657" t="s">
        <v>128</v>
      </c>
      <c r="G1657" t="s">
        <v>233</v>
      </c>
      <c r="H1657" t="s">
        <v>17</v>
      </c>
      <c r="I1657" t="s">
        <v>74</v>
      </c>
      <c r="J1657" t="s">
        <v>178</v>
      </c>
      <c r="K1657">
        <v>1</v>
      </c>
      <c r="L1657" s="3">
        <v>291.14999999999998</v>
      </c>
      <c r="M1657" s="3">
        <f>Data[[#This Row],[Quantity]]*Data[[#This Row],[Unit_Price]]</f>
        <v>291.14999999999998</v>
      </c>
      <c r="N1657" s="3">
        <v>21</v>
      </c>
      <c r="O1657" s="3">
        <f>Data[[#This Row],[Total_Price]]*(1-Data[[#This Row],[Discount]]/100)</f>
        <v>230.0085</v>
      </c>
      <c r="P1657" t="s">
        <v>51</v>
      </c>
      <c r="Q1657" t="s">
        <v>21</v>
      </c>
      <c r="R1657">
        <v>5</v>
      </c>
      <c r="S1657">
        <v>2</v>
      </c>
      <c r="T1657" s="2">
        <f>SUMIF(Q:Q,Data[[#This Row],[Order_Status]],O:O)</f>
        <v>40477276.296199858</v>
      </c>
    </row>
    <row r="1658" spans="1:20" x14ac:dyDescent="0.3">
      <c r="A1658" s="3">
        <v>501657</v>
      </c>
      <c r="B1658" s="3">
        <v>11118</v>
      </c>
      <c r="C1658" s="1">
        <v>45789</v>
      </c>
      <c r="D1658" s="3">
        <v>33</v>
      </c>
      <c r="E1658" t="s">
        <v>26</v>
      </c>
      <c r="F1658" t="s">
        <v>107</v>
      </c>
      <c r="G1658" t="s">
        <v>231</v>
      </c>
      <c r="H1658" t="s">
        <v>23</v>
      </c>
      <c r="I1658" t="s">
        <v>24</v>
      </c>
      <c r="J1658" t="s">
        <v>25</v>
      </c>
      <c r="K1658">
        <v>4</v>
      </c>
      <c r="L1658" s="3">
        <v>1768.48</v>
      </c>
      <c r="M1658" s="3">
        <f>Data[[#This Row],[Quantity]]*Data[[#This Row],[Unit_Price]]</f>
        <v>7073.92</v>
      </c>
      <c r="N1658" s="3">
        <v>23</v>
      </c>
      <c r="O1658" s="3">
        <f>Data[[#This Row],[Total_Price]]*(1-Data[[#This Row],[Discount]]/100)</f>
        <v>5446.9184000000005</v>
      </c>
      <c r="P1658" t="s">
        <v>20</v>
      </c>
      <c r="Q1658" t="s">
        <v>44</v>
      </c>
      <c r="R1658">
        <v>1</v>
      </c>
      <c r="S1658">
        <v>7</v>
      </c>
      <c r="T1658" s="2">
        <f>SUMIF(Q:Q,Data[[#This Row],[Order_Status]],O:O)</f>
        <v>1813400.6490999996</v>
      </c>
    </row>
    <row r="1659" spans="1:20" x14ac:dyDescent="0.3">
      <c r="A1659" s="3">
        <v>501658</v>
      </c>
      <c r="B1659" s="3">
        <v>11095</v>
      </c>
      <c r="C1659" s="1">
        <v>45846</v>
      </c>
      <c r="D1659" s="3">
        <v>42</v>
      </c>
      <c r="E1659" t="s">
        <v>26</v>
      </c>
      <c r="F1659" t="s">
        <v>57</v>
      </c>
      <c r="G1659" t="s">
        <v>233</v>
      </c>
      <c r="H1659" t="s">
        <v>23</v>
      </c>
      <c r="I1659" t="s">
        <v>70</v>
      </c>
      <c r="J1659" t="s">
        <v>71</v>
      </c>
      <c r="K1659">
        <v>1</v>
      </c>
      <c r="L1659" s="3">
        <v>1442.95</v>
      </c>
      <c r="M1659" s="3">
        <f>Data[[#This Row],[Quantity]]*Data[[#This Row],[Unit_Price]]</f>
        <v>1442.95</v>
      </c>
      <c r="N1659" s="3">
        <v>28</v>
      </c>
      <c r="O1659" s="3">
        <f>Data[[#This Row],[Total_Price]]*(1-Data[[#This Row],[Discount]]/100)</f>
        <v>1038.924</v>
      </c>
      <c r="P1659" t="s">
        <v>33</v>
      </c>
      <c r="Q1659" t="s">
        <v>21</v>
      </c>
      <c r="R1659">
        <v>4</v>
      </c>
      <c r="S1659">
        <v>2</v>
      </c>
      <c r="T1659" s="2">
        <f>SUMIF(Q:Q,Data[[#This Row],[Order_Status]],O:O)</f>
        <v>40477276.296199858</v>
      </c>
    </row>
    <row r="1660" spans="1:20" x14ac:dyDescent="0.3">
      <c r="A1660" s="3">
        <v>501659</v>
      </c>
      <c r="B1660" s="3">
        <v>10367</v>
      </c>
      <c r="C1660" s="1">
        <v>46008</v>
      </c>
      <c r="D1660" s="3">
        <v>36</v>
      </c>
      <c r="E1660" t="s">
        <v>26</v>
      </c>
      <c r="F1660" t="s">
        <v>107</v>
      </c>
      <c r="G1660" t="s">
        <v>231</v>
      </c>
      <c r="H1660" t="s">
        <v>30</v>
      </c>
      <c r="I1660" t="s">
        <v>39</v>
      </c>
      <c r="J1660" t="s">
        <v>96</v>
      </c>
      <c r="K1660">
        <v>1</v>
      </c>
      <c r="L1660" s="3">
        <v>5586.46</v>
      </c>
      <c r="M1660" s="3">
        <f>Data[[#This Row],[Quantity]]*Data[[#This Row],[Unit_Price]]</f>
        <v>5586.46</v>
      </c>
      <c r="N1660" s="3">
        <v>20</v>
      </c>
      <c r="O1660" s="3">
        <f>Data[[#This Row],[Total_Price]]*(1-Data[[#This Row],[Discount]]/100)</f>
        <v>4469.1680000000006</v>
      </c>
      <c r="P1660" t="s">
        <v>33</v>
      </c>
      <c r="Q1660" t="s">
        <v>21</v>
      </c>
      <c r="R1660">
        <v>5</v>
      </c>
      <c r="S1660">
        <v>5</v>
      </c>
      <c r="T1660" s="2">
        <f>SUMIF(Q:Q,Data[[#This Row],[Order_Status]],O:O)</f>
        <v>40477276.296199858</v>
      </c>
    </row>
    <row r="1661" spans="1:20" x14ac:dyDescent="0.3">
      <c r="A1661" s="3">
        <v>501660</v>
      </c>
      <c r="B1661" s="3">
        <v>10668</v>
      </c>
      <c r="C1661" s="1">
        <v>45920</v>
      </c>
      <c r="D1661" s="3">
        <v>51</v>
      </c>
      <c r="E1661" t="s">
        <v>26</v>
      </c>
      <c r="F1661" t="s">
        <v>73</v>
      </c>
      <c r="G1661" t="s">
        <v>229</v>
      </c>
      <c r="H1661" t="s">
        <v>83</v>
      </c>
      <c r="I1661" t="s">
        <v>70</v>
      </c>
      <c r="J1661" t="s">
        <v>91</v>
      </c>
      <c r="K1661">
        <v>3</v>
      </c>
      <c r="L1661" s="3">
        <v>509.86</v>
      </c>
      <c r="M1661" s="3">
        <f>Data[[#This Row],[Quantity]]*Data[[#This Row],[Unit_Price]]</f>
        <v>1529.58</v>
      </c>
      <c r="N1661" s="3">
        <v>9</v>
      </c>
      <c r="O1661" s="3">
        <f>Data[[#This Row],[Total_Price]]*(1-Data[[#This Row],[Discount]]/100)</f>
        <v>1391.9177999999999</v>
      </c>
      <c r="P1661" t="s">
        <v>33</v>
      </c>
      <c r="Q1661" t="s">
        <v>21</v>
      </c>
      <c r="R1661">
        <v>4</v>
      </c>
      <c r="S1661">
        <v>5</v>
      </c>
      <c r="T1661" s="2">
        <f>SUMIF(Q:Q,Data[[#This Row],[Order_Status]],O:O)</f>
        <v>40477276.296199858</v>
      </c>
    </row>
    <row r="1662" spans="1:20" x14ac:dyDescent="0.3">
      <c r="A1662" s="3">
        <v>501661</v>
      </c>
      <c r="B1662" s="3">
        <v>10602</v>
      </c>
      <c r="C1662" s="1">
        <v>46016</v>
      </c>
      <c r="D1662" s="3">
        <v>24</v>
      </c>
      <c r="E1662" t="s">
        <v>26</v>
      </c>
      <c r="F1662" t="s">
        <v>34</v>
      </c>
      <c r="G1662" t="s">
        <v>243</v>
      </c>
      <c r="H1662" t="s">
        <v>83</v>
      </c>
      <c r="I1662" t="s">
        <v>132</v>
      </c>
      <c r="J1662" t="s">
        <v>137</v>
      </c>
      <c r="K1662">
        <v>1</v>
      </c>
      <c r="L1662" s="3">
        <v>2166.19</v>
      </c>
      <c r="M1662" s="3">
        <f>Data[[#This Row],[Quantity]]*Data[[#This Row],[Unit_Price]]</f>
        <v>2166.19</v>
      </c>
      <c r="N1662" s="3">
        <v>19</v>
      </c>
      <c r="O1662" s="3">
        <f>Data[[#This Row],[Total_Price]]*(1-Data[[#This Row],[Discount]]/100)</f>
        <v>1754.6139000000001</v>
      </c>
      <c r="P1662" t="s">
        <v>33</v>
      </c>
      <c r="Q1662" t="s">
        <v>66</v>
      </c>
      <c r="R1662">
        <v>4</v>
      </c>
      <c r="S1662">
        <v>0</v>
      </c>
      <c r="T1662" s="2">
        <f>SUMIF(Q:Q,Data[[#This Row],[Order_Status]],O:O)</f>
        <v>3077928.2320000008</v>
      </c>
    </row>
    <row r="1663" spans="1:20" x14ac:dyDescent="0.3">
      <c r="A1663" s="3">
        <v>501662</v>
      </c>
      <c r="B1663" s="3">
        <v>10518</v>
      </c>
      <c r="C1663" s="1">
        <v>46035</v>
      </c>
      <c r="D1663" s="3">
        <v>23</v>
      </c>
      <c r="E1663" t="s">
        <v>15</v>
      </c>
      <c r="F1663" t="s">
        <v>34</v>
      </c>
      <c r="G1663" t="s">
        <v>243</v>
      </c>
      <c r="H1663" t="s">
        <v>48</v>
      </c>
      <c r="I1663" t="s">
        <v>98</v>
      </c>
      <c r="J1663" t="s">
        <v>99</v>
      </c>
      <c r="K1663">
        <v>1</v>
      </c>
      <c r="L1663" s="3">
        <v>381.73</v>
      </c>
      <c r="M1663" s="3">
        <f>Data[[#This Row],[Quantity]]*Data[[#This Row],[Unit_Price]]</f>
        <v>381.73</v>
      </c>
      <c r="N1663" s="3">
        <v>16</v>
      </c>
      <c r="O1663" s="3">
        <f>Data[[#This Row],[Total_Price]]*(1-Data[[#This Row],[Discount]]/100)</f>
        <v>320.65320000000003</v>
      </c>
      <c r="P1663" t="s">
        <v>41</v>
      </c>
      <c r="Q1663" t="s">
        <v>21</v>
      </c>
      <c r="R1663">
        <v>4</v>
      </c>
      <c r="S1663">
        <v>6</v>
      </c>
      <c r="T1663" s="2">
        <f>SUMIF(Q:Q,Data[[#This Row],[Order_Status]],O:O)</f>
        <v>40477276.296199858</v>
      </c>
    </row>
    <row r="1664" spans="1:20" x14ac:dyDescent="0.3">
      <c r="A1664" s="3">
        <v>501663</v>
      </c>
      <c r="B1664" s="3">
        <v>10353</v>
      </c>
      <c r="C1664" s="1">
        <v>46001</v>
      </c>
      <c r="D1664" s="3">
        <v>43</v>
      </c>
      <c r="E1664" t="s">
        <v>15</v>
      </c>
      <c r="F1664" t="s">
        <v>67</v>
      </c>
      <c r="G1664" t="s">
        <v>235</v>
      </c>
      <c r="H1664" t="s">
        <v>48</v>
      </c>
      <c r="I1664" t="s">
        <v>98</v>
      </c>
      <c r="J1664" t="s">
        <v>153</v>
      </c>
      <c r="K1664">
        <v>1</v>
      </c>
      <c r="L1664" s="3">
        <v>364.47</v>
      </c>
      <c r="M1664" s="3">
        <f>Data[[#This Row],[Quantity]]*Data[[#This Row],[Unit_Price]]</f>
        <v>364.47</v>
      </c>
      <c r="N1664" s="3">
        <v>25</v>
      </c>
      <c r="O1664" s="3">
        <f>Data[[#This Row],[Total_Price]]*(1-Data[[#This Row],[Discount]]/100)</f>
        <v>273.35250000000002</v>
      </c>
      <c r="P1664" t="s">
        <v>20</v>
      </c>
      <c r="Q1664" t="s">
        <v>21</v>
      </c>
      <c r="R1664">
        <v>4</v>
      </c>
      <c r="S1664">
        <v>4</v>
      </c>
      <c r="T1664" s="2">
        <f>SUMIF(Q:Q,Data[[#This Row],[Order_Status]],O:O)</f>
        <v>40477276.296199858</v>
      </c>
    </row>
    <row r="1665" spans="1:20" x14ac:dyDescent="0.3">
      <c r="A1665" s="3">
        <v>501664</v>
      </c>
      <c r="B1665" s="3">
        <v>10739</v>
      </c>
      <c r="C1665" s="1">
        <v>46214</v>
      </c>
      <c r="D1665" s="3">
        <v>52</v>
      </c>
      <c r="E1665" t="s">
        <v>15</v>
      </c>
      <c r="F1665" t="s">
        <v>52</v>
      </c>
      <c r="G1665" t="s">
        <v>240</v>
      </c>
      <c r="H1665" t="s">
        <v>35</v>
      </c>
      <c r="I1665" t="s">
        <v>112</v>
      </c>
      <c r="J1665" t="s">
        <v>113</v>
      </c>
      <c r="K1665">
        <v>1</v>
      </c>
      <c r="L1665" s="3">
        <v>6688.9</v>
      </c>
      <c r="M1665" s="3">
        <f>Data[[#This Row],[Quantity]]*Data[[#This Row],[Unit_Price]]</f>
        <v>6688.9</v>
      </c>
      <c r="N1665" s="3">
        <v>27</v>
      </c>
      <c r="O1665" s="3">
        <f>Data[[#This Row],[Total_Price]]*(1-Data[[#This Row],[Discount]]/100)</f>
        <v>4882.8969999999999</v>
      </c>
      <c r="P1665" t="s">
        <v>41</v>
      </c>
      <c r="Q1665" t="s">
        <v>21</v>
      </c>
      <c r="R1665">
        <v>5</v>
      </c>
      <c r="S1665">
        <v>2</v>
      </c>
      <c r="T1665" s="2">
        <f>SUMIF(Q:Q,Data[[#This Row],[Order_Status]],O:O)</f>
        <v>40477276.296199858</v>
      </c>
    </row>
    <row r="1666" spans="1:20" x14ac:dyDescent="0.3">
      <c r="A1666" s="3">
        <v>501665</v>
      </c>
      <c r="B1666" s="3">
        <v>11101</v>
      </c>
      <c r="C1666" s="1">
        <v>46146</v>
      </c>
      <c r="D1666" s="3">
        <v>45</v>
      </c>
      <c r="E1666" t="s">
        <v>15</v>
      </c>
      <c r="F1666" t="s">
        <v>22</v>
      </c>
      <c r="G1666" t="s">
        <v>238</v>
      </c>
      <c r="H1666" t="s">
        <v>17</v>
      </c>
      <c r="I1666" t="s">
        <v>62</v>
      </c>
      <c r="J1666" t="s">
        <v>194</v>
      </c>
      <c r="K1666">
        <v>5</v>
      </c>
      <c r="L1666" s="3">
        <v>207.91</v>
      </c>
      <c r="M1666" s="3">
        <f>Data[[#This Row],[Quantity]]*Data[[#This Row],[Unit_Price]]</f>
        <v>1039.55</v>
      </c>
      <c r="N1666" s="3">
        <v>11</v>
      </c>
      <c r="O1666" s="3">
        <f>Data[[#This Row],[Total_Price]]*(1-Data[[#This Row],[Discount]]/100)</f>
        <v>925.19949999999994</v>
      </c>
      <c r="P1666" t="s">
        <v>72</v>
      </c>
      <c r="Q1666" t="s">
        <v>21</v>
      </c>
      <c r="R1666">
        <v>4</v>
      </c>
      <c r="S1666">
        <v>7</v>
      </c>
      <c r="T1666" s="2">
        <f>SUMIF(Q:Q,Data[[#This Row],[Order_Status]],O:O)</f>
        <v>40477276.296199858</v>
      </c>
    </row>
    <row r="1667" spans="1:20" x14ac:dyDescent="0.3">
      <c r="A1667" s="3">
        <v>501666</v>
      </c>
      <c r="B1667" s="3">
        <v>11196</v>
      </c>
      <c r="C1667" s="1">
        <v>46160</v>
      </c>
      <c r="D1667" s="3">
        <v>39</v>
      </c>
      <c r="E1667" t="s">
        <v>26</v>
      </c>
      <c r="F1667" t="s">
        <v>34</v>
      </c>
      <c r="G1667" t="s">
        <v>243</v>
      </c>
      <c r="H1667" t="s">
        <v>85</v>
      </c>
      <c r="I1667" t="s">
        <v>170</v>
      </c>
      <c r="J1667" t="s">
        <v>199</v>
      </c>
      <c r="K1667">
        <v>1</v>
      </c>
      <c r="L1667" s="3">
        <v>487.67</v>
      </c>
      <c r="M1667" s="3">
        <f>Data[[#This Row],[Quantity]]*Data[[#This Row],[Unit_Price]]</f>
        <v>487.67</v>
      </c>
      <c r="N1667" s="3">
        <v>20</v>
      </c>
      <c r="O1667" s="3">
        <f>Data[[#This Row],[Total_Price]]*(1-Data[[#This Row],[Discount]]/100)</f>
        <v>390.13600000000002</v>
      </c>
      <c r="P1667" t="s">
        <v>41</v>
      </c>
      <c r="Q1667" t="s">
        <v>21</v>
      </c>
      <c r="R1667">
        <v>4</v>
      </c>
      <c r="S1667">
        <v>4</v>
      </c>
      <c r="T1667" s="2">
        <f>SUMIF(Q:Q,Data[[#This Row],[Order_Status]],O:O)</f>
        <v>40477276.296199858</v>
      </c>
    </row>
    <row r="1668" spans="1:20" x14ac:dyDescent="0.3">
      <c r="A1668" s="3">
        <v>501667</v>
      </c>
      <c r="B1668" s="3">
        <v>11060</v>
      </c>
      <c r="C1668" s="1">
        <v>46114</v>
      </c>
      <c r="D1668" s="3">
        <v>30</v>
      </c>
      <c r="E1668" t="s">
        <v>26</v>
      </c>
      <c r="F1668" t="s">
        <v>78</v>
      </c>
      <c r="G1668" t="s">
        <v>242</v>
      </c>
      <c r="H1668" t="s">
        <v>30</v>
      </c>
      <c r="I1668" t="s">
        <v>76</v>
      </c>
      <c r="J1668" t="s">
        <v>77</v>
      </c>
      <c r="K1668">
        <v>1</v>
      </c>
      <c r="L1668" s="3">
        <v>53621.85</v>
      </c>
      <c r="M1668" s="3">
        <f>Data[[#This Row],[Quantity]]*Data[[#This Row],[Unit_Price]]</f>
        <v>53621.85</v>
      </c>
      <c r="N1668" s="3">
        <v>16</v>
      </c>
      <c r="O1668" s="3">
        <f>Data[[#This Row],[Total_Price]]*(1-Data[[#This Row],[Discount]]/100)</f>
        <v>45042.353999999999</v>
      </c>
      <c r="P1668" t="s">
        <v>33</v>
      </c>
      <c r="Q1668" t="s">
        <v>21</v>
      </c>
      <c r="R1668">
        <v>5</v>
      </c>
      <c r="S1668">
        <v>2</v>
      </c>
      <c r="T1668" s="2">
        <f>SUMIF(Q:Q,Data[[#This Row],[Order_Status]],O:O)</f>
        <v>40477276.296199858</v>
      </c>
    </row>
    <row r="1669" spans="1:20" x14ac:dyDescent="0.3">
      <c r="A1669" s="3">
        <v>501668</v>
      </c>
      <c r="B1669" s="3">
        <v>10942</v>
      </c>
      <c r="C1669" s="1">
        <v>45798</v>
      </c>
      <c r="D1669" s="3">
        <v>44</v>
      </c>
      <c r="E1669" t="s">
        <v>26</v>
      </c>
      <c r="F1669" t="s">
        <v>88</v>
      </c>
      <c r="G1669" t="s">
        <v>241</v>
      </c>
      <c r="H1669" t="s">
        <v>35</v>
      </c>
      <c r="I1669" t="s">
        <v>112</v>
      </c>
      <c r="J1669" t="s">
        <v>147</v>
      </c>
      <c r="K1669">
        <v>1</v>
      </c>
      <c r="L1669" s="3">
        <v>6265.12</v>
      </c>
      <c r="M1669" s="3">
        <f>Data[[#This Row],[Quantity]]*Data[[#This Row],[Unit_Price]]</f>
        <v>6265.12</v>
      </c>
      <c r="N1669" s="3">
        <v>27</v>
      </c>
      <c r="O1669" s="3">
        <f>Data[[#This Row],[Total_Price]]*(1-Data[[#This Row],[Discount]]/100)</f>
        <v>4573.5375999999997</v>
      </c>
      <c r="P1669" t="s">
        <v>41</v>
      </c>
      <c r="Q1669" t="s">
        <v>21</v>
      </c>
      <c r="R1669">
        <v>5</v>
      </c>
      <c r="S1669">
        <v>6</v>
      </c>
      <c r="T1669" s="2">
        <f>SUMIF(Q:Q,Data[[#This Row],[Order_Status]],O:O)</f>
        <v>40477276.296199858</v>
      </c>
    </row>
    <row r="1670" spans="1:20" x14ac:dyDescent="0.3">
      <c r="A1670" s="3">
        <v>501669</v>
      </c>
      <c r="B1670" s="3">
        <v>10555</v>
      </c>
      <c r="C1670" s="1">
        <v>45661</v>
      </c>
      <c r="D1670" s="3">
        <v>38</v>
      </c>
      <c r="E1670" t="s">
        <v>15</v>
      </c>
      <c r="F1670" t="s">
        <v>61</v>
      </c>
      <c r="G1670" t="s">
        <v>239</v>
      </c>
      <c r="H1670" t="s">
        <v>23</v>
      </c>
      <c r="I1670" t="s">
        <v>70</v>
      </c>
      <c r="J1670" t="s">
        <v>106</v>
      </c>
      <c r="K1670">
        <v>1</v>
      </c>
      <c r="L1670" s="3">
        <v>2592.0500000000002</v>
      </c>
      <c r="M1670" s="3">
        <f>Data[[#This Row],[Quantity]]*Data[[#This Row],[Unit_Price]]</f>
        <v>2592.0500000000002</v>
      </c>
      <c r="N1670" s="3">
        <v>20</v>
      </c>
      <c r="O1670" s="3">
        <f>Data[[#This Row],[Total_Price]]*(1-Data[[#This Row],[Discount]]/100)</f>
        <v>2073.6400000000003</v>
      </c>
      <c r="P1670" t="s">
        <v>41</v>
      </c>
      <c r="Q1670" t="s">
        <v>21</v>
      </c>
      <c r="R1670">
        <v>4</v>
      </c>
      <c r="S1670">
        <v>7</v>
      </c>
      <c r="T1670" s="2">
        <f>SUMIF(Q:Q,Data[[#This Row],[Order_Status]],O:O)</f>
        <v>40477276.296199858</v>
      </c>
    </row>
    <row r="1671" spans="1:20" x14ac:dyDescent="0.3">
      <c r="A1671" s="3">
        <v>501670</v>
      </c>
      <c r="B1671" s="3">
        <v>11053</v>
      </c>
      <c r="C1671" s="1">
        <v>45992</v>
      </c>
      <c r="D1671" s="3">
        <v>39</v>
      </c>
      <c r="E1671" t="s">
        <v>26</v>
      </c>
      <c r="F1671" t="s">
        <v>45</v>
      </c>
      <c r="G1671" t="s">
        <v>243</v>
      </c>
      <c r="H1671" t="s">
        <v>23</v>
      </c>
      <c r="I1671" t="s">
        <v>24</v>
      </c>
      <c r="J1671" t="s">
        <v>25</v>
      </c>
      <c r="K1671">
        <v>2</v>
      </c>
      <c r="L1671" s="3">
        <v>1881.17</v>
      </c>
      <c r="M1671" s="3">
        <f>Data[[#This Row],[Quantity]]*Data[[#This Row],[Unit_Price]]</f>
        <v>3762.34</v>
      </c>
      <c r="N1671" s="3">
        <v>6</v>
      </c>
      <c r="O1671" s="3">
        <f>Data[[#This Row],[Total_Price]]*(1-Data[[#This Row],[Discount]]/100)</f>
        <v>3536.5996</v>
      </c>
      <c r="P1671" t="s">
        <v>41</v>
      </c>
      <c r="Q1671" t="s">
        <v>21</v>
      </c>
      <c r="R1671">
        <v>3</v>
      </c>
      <c r="S1671">
        <v>1</v>
      </c>
      <c r="T1671" s="2">
        <f>SUMIF(Q:Q,Data[[#This Row],[Order_Status]],O:O)</f>
        <v>40477276.296199858</v>
      </c>
    </row>
    <row r="1672" spans="1:20" x14ac:dyDescent="0.3">
      <c r="A1672" s="3">
        <v>501671</v>
      </c>
      <c r="B1672" s="3">
        <v>11329</v>
      </c>
      <c r="C1672" s="1">
        <v>46002</v>
      </c>
      <c r="D1672" s="3">
        <v>21</v>
      </c>
      <c r="E1672" t="s">
        <v>15</v>
      </c>
      <c r="F1672" t="s">
        <v>88</v>
      </c>
      <c r="G1672" t="s">
        <v>241</v>
      </c>
      <c r="H1672" t="s">
        <v>17</v>
      </c>
      <c r="I1672" t="s">
        <v>74</v>
      </c>
      <c r="J1672" t="s">
        <v>192</v>
      </c>
      <c r="K1672">
        <v>3</v>
      </c>
      <c r="L1672" s="3">
        <v>146.30000000000001</v>
      </c>
      <c r="M1672" s="3">
        <f>Data[[#This Row],[Quantity]]*Data[[#This Row],[Unit_Price]]</f>
        <v>438.90000000000003</v>
      </c>
      <c r="N1672" s="3">
        <v>18</v>
      </c>
      <c r="O1672" s="3">
        <f>Data[[#This Row],[Total_Price]]*(1-Data[[#This Row],[Discount]]/100)</f>
        <v>359.89800000000008</v>
      </c>
      <c r="P1672" t="s">
        <v>41</v>
      </c>
      <c r="Q1672" t="s">
        <v>21</v>
      </c>
      <c r="R1672">
        <v>5</v>
      </c>
      <c r="S1672">
        <v>2</v>
      </c>
      <c r="T1672" s="2">
        <f>SUMIF(Q:Q,Data[[#This Row],[Order_Status]],O:O)</f>
        <v>40477276.296199858</v>
      </c>
    </row>
    <row r="1673" spans="1:20" x14ac:dyDescent="0.3">
      <c r="A1673" s="3">
        <v>501672</v>
      </c>
      <c r="B1673" s="3">
        <v>10140</v>
      </c>
      <c r="C1673" s="1">
        <v>45963</v>
      </c>
      <c r="D1673" s="3">
        <v>20</v>
      </c>
      <c r="E1673" t="s">
        <v>15</v>
      </c>
      <c r="F1673" t="s">
        <v>69</v>
      </c>
      <c r="G1673" t="s">
        <v>228</v>
      </c>
      <c r="H1673" t="s">
        <v>23</v>
      </c>
      <c r="I1673" t="s">
        <v>70</v>
      </c>
      <c r="J1673" t="s">
        <v>165</v>
      </c>
      <c r="K1673">
        <v>2</v>
      </c>
      <c r="L1673" s="3">
        <v>2179.2600000000002</v>
      </c>
      <c r="M1673" s="3">
        <f>Data[[#This Row],[Quantity]]*Data[[#This Row],[Unit_Price]]</f>
        <v>4358.5200000000004</v>
      </c>
      <c r="N1673" s="3">
        <v>30</v>
      </c>
      <c r="O1673" s="3">
        <f>Data[[#This Row],[Total_Price]]*(1-Data[[#This Row],[Discount]]/100)</f>
        <v>3050.9639999999999</v>
      </c>
      <c r="P1673" t="s">
        <v>20</v>
      </c>
      <c r="Q1673" t="s">
        <v>21</v>
      </c>
      <c r="R1673">
        <v>4</v>
      </c>
      <c r="S1673">
        <v>3</v>
      </c>
      <c r="T1673" s="2">
        <f>SUMIF(Q:Q,Data[[#This Row],[Order_Status]],O:O)</f>
        <v>40477276.296199858</v>
      </c>
    </row>
    <row r="1674" spans="1:20" x14ac:dyDescent="0.3">
      <c r="A1674" s="3">
        <v>501673</v>
      </c>
      <c r="B1674" s="3">
        <v>11418</v>
      </c>
      <c r="C1674" s="1">
        <v>46234</v>
      </c>
      <c r="D1674" s="3">
        <v>37</v>
      </c>
      <c r="E1674" t="s">
        <v>26</v>
      </c>
      <c r="F1674" t="s">
        <v>67</v>
      </c>
      <c r="G1674" t="s">
        <v>235</v>
      </c>
      <c r="H1674" t="s">
        <v>30</v>
      </c>
      <c r="I1674" t="s">
        <v>76</v>
      </c>
      <c r="J1674" t="s">
        <v>164</v>
      </c>
      <c r="K1674">
        <v>3</v>
      </c>
      <c r="L1674" s="3">
        <v>66688.02</v>
      </c>
      <c r="M1674" s="3">
        <f>Data[[#This Row],[Quantity]]*Data[[#This Row],[Unit_Price]]</f>
        <v>200064.06</v>
      </c>
      <c r="N1674" s="3">
        <v>29</v>
      </c>
      <c r="O1674" s="3">
        <f>Data[[#This Row],[Total_Price]]*(1-Data[[#This Row],[Discount]]/100)</f>
        <v>142045.48259999999</v>
      </c>
      <c r="P1674" t="s">
        <v>20</v>
      </c>
      <c r="Q1674" t="s">
        <v>21</v>
      </c>
      <c r="R1674">
        <v>3</v>
      </c>
      <c r="S1674">
        <v>5</v>
      </c>
      <c r="T1674" s="2">
        <f>SUMIF(Q:Q,Data[[#This Row],[Order_Status]],O:O)</f>
        <v>40477276.296199858</v>
      </c>
    </row>
    <row r="1675" spans="1:20" x14ac:dyDescent="0.3">
      <c r="A1675" s="3">
        <v>501674</v>
      </c>
      <c r="B1675" s="3">
        <v>11228</v>
      </c>
      <c r="C1675" s="1">
        <v>45903</v>
      </c>
      <c r="D1675" s="3">
        <v>32</v>
      </c>
      <c r="E1675" t="s">
        <v>26</v>
      </c>
      <c r="F1675" t="s">
        <v>34</v>
      </c>
      <c r="G1675" t="s">
        <v>243</v>
      </c>
      <c r="H1675" t="s">
        <v>17</v>
      </c>
      <c r="I1675" t="s">
        <v>18</v>
      </c>
      <c r="J1675" t="s">
        <v>179</v>
      </c>
      <c r="K1675">
        <v>2</v>
      </c>
      <c r="L1675" s="3">
        <v>52.71</v>
      </c>
      <c r="M1675" s="3">
        <f>Data[[#This Row],[Quantity]]*Data[[#This Row],[Unit_Price]]</f>
        <v>105.42</v>
      </c>
      <c r="N1675" s="3">
        <v>23</v>
      </c>
      <c r="O1675" s="3">
        <f>Data[[#This Row],[Total_Price]]*(1-Data[[#This Row],[Discount]]/100)</f>
        <v>81.173400000000001</v>
      </c>
      <c r="P1675" t="s">
        <v>33</v>
      </c>
      <c r="Q1675" t="s">
        <v>66</v>
      </c>
      <c r="R1675">
        <v>2</v>
      </c>
      <c r="S1675">
        <v>0</v>
      </c>
      <c r="T1675" s="2">
        <f>SUMIF(Q:Q,Data[[#This Row],[Order_Status]],O:O)</f>
        <v>3077928.2320000008</v>
      </c>
    </row>
    <row r="1676" spans="1:20" x14ac:dyDescent="0.3">
      <c r="A1676" s="3">
        <v>501675</v>
      </c>
      <c r="B1676" s="3">
        <v>11272</v>
      </c>
      <c r="C1676" s="1">
        <v>45910</v>
      </c>
      <c r="D1676" s="3">
        <v>41</v>
      </c>
      <c r="E1676" t="s">
        <v>15</v>
      </c>
      <c r="F1676" t="s">
        <v>27</v>
      </c>
      <c r="G1676" t="s">
        <v>230</v>
      </c>
      <c r="H1676" t="s">
        <v>17</v>
      </c>
      <c r="I1676" t="s">
        <v>89</v>
      </c>
      <c r="J1676" t="s">
        <v>115</v>
      </c>
      <c r="K1676">
        <v>1</v>
      </c>
      <c r="L1676" s="3">
        <v>28.61</v>
      </c>
      <c r="M1676" s="3">
        <f>Data[[#This Row],[Quantity]]*Data[[#This Row],[Unit_Price]]</f>
        <v>28.61</v>
      </c>
      <c r="N1676" s="3">
        <v>17</v>
      </c>
      <c r="O1676" s="3">
        <f>Data[[#This Row],[Total_Price]]*(1-Data[[#This Row],[Discount]]/100)</f>
        <v>23.746299999999998</v>
      </c>
      <c r="P1676" t="s">
        <v>33</v>
      </c>
      <c r="Q1676" t="s">
        <v>21</v>
      </c>
      <c r="R1676">
        <v>5</v>
      </c>
      <c r="S1676">
        <v>3</v>
      </c>
      <c r="T1676" s="2">
        <f>SUMIF(Q:Q,Data[[#This Row],[Order_Status]],O:O)</f>
        <v>40477276.296199858</v>
      </c>
    </row>
    <row r="1677" spans="1:20" x14ac:dyDescent="0.3">
      <c r="A1677" s="3">
        <v>501676</v>
      </c>
      <c r="B1677" s="3">
        <v>11003</v>
      </c>
      <c r="C1677" s="1">
        <v>46168</v>
      </c>
      <c r="D1677" s="3">
        <v>35</v>
      </c>
      <c r="E1677" t="s">
        <v>15</v>
      </c>
      <c r="F1677" t="s">
        <v>34</v>
      </c>
      <c r="G1677" t="s">
        <v>243</v>
      </c>
      <c r="H1677" t="s">
        <v>30</v>
      </c>
      <c r="I1677" t="s">
        <v>31</v>
      </c>
      <c r="J1677" t="s">
        <v>117</v>
      </c>
      <c r="K1677">
        <v>1</v>
      </c>
      <c r="L1677" s="3">
        <v>70841.97</v>
      </c>
      <c r="M1677" s="3">
        <f>Data[[#This Row],[Quantity]]*Data[[#This Row],[Unit_Price]]</f>
        <v>70841.97</v>
      </c>
      <c r="N1677" s="3">
        <v>9</v>
      </c>
      <c r="O1677" s="3">
        <f>Data[[#This Row],[Total_Price]]*(1-Data[[#This Row],[Discount]]/100)</f>
        <v>64466.192700000007</v>
      </c>
      <c r="P1677" t="s">
        <v>33</v>
      </c>
      <c r="Q1677" t="s">
        <v>21</v>
      </c>
      <c r="R1677">
        <v>2</v>
      </c>
      <c r="S1677">
        <v>5</v>
      </c>
      <c r="T1677" s="2">
        <f>SUMIF(Q:Q,Data[[#This Row],[Order_Status]],O:O)</f>
        <v>40477276.296199858</v>
      </c>
    </row>
    <row r="1678" spans="1:20" x14ac:dyDescent="0.3">
      <c r="A1678" s="3">
        <v>501677</v>
      </c>
      <c r="B1678" s="3">
        <v>10849</v>
      </c>
      <c r="C1678" s="1">
        <v>45839</v>
      </c>
      <c r="D1678" s="3">
        <v>27</v>
      </c>
      <c r="E1678" t="s">
        <v>26</v>
      </c>
      <c r="F1678" t="s">
        <v>88</v>
      </c>
      <c r="G1678" t="s">
        <v>241</v>
      </c>
      <c r="H1678" t="s">
        <v>30</v>
      </c>
      <c r="I1678" t="s">
        <v>46</v>
      </c>
      <c r="J1678" t="s">
        <v>47</v>
      </c>
      <c r="K1678">
        <v>1</v>
      </c>
      <c r="L1678" s="3">
        <v>5192.0600000000004</v>
      </c>
      <c r="M1678" s="3">
        <f>Data[[#This Row],[Quantity]]*Data[[#This Row],[Unit_Price]]</f>
        <v>5192.0600000000004</v>
      </c>
      <c r="N1678" s="3">
        <v>19</v>
      </c>
      <c r="O1678" s="3">
        <f>Data[[#This Row],[Total_Price]]*(1-Data[[#This Row],[Discount]]/100)</f>
        <v>4205.5686000000005</v>
      </c>
      <c r="P1678" t="s">
        <v>33</v>
      </c>
      <c r="Q1678" t="s">
        <v>21</v>
      </c>
      <c r="R1678">
        <v>5</v>
      </c>
      <c r="S1678">
        <v>4</v>
      </c>
      <c r="T1678" s="2">
        <f>SUMIF(Q:Q,Data[[#This Row],[Order_Status]],O:O)</f>
        <v>40477276.296199858</v>
      </c>
    </row>
    <row r="1679" spans="1:20" x14ac:dyDescent="0.3">
      <c r="A1679" s="3">
        <v>501678</v>
      </c>
      <c r="B1679" s="3">
        <v>10092</v>
      </c>
      <c r="C1679" s="1">
        <v>45865</v>
      </c>
      <c r="D1679" s="3">
        <v>45</v>
      </c>
      <c r="E1679" t="s">
        <v>26</v>
      </c>
      <c r="F1679" t="s">
        <v>78</v>
      </c>
      <c r="G1679" t="s">
        <v>242</v>
      </c>
      <c r="H1679" t="s">
        <v>35</v>
      </c>
      <c r="I1679" t="s">
        <v>36</v>
      </c>
      <c r="J1679" t="s">
        <v>177</v>
      </c>
      <c r="K1679">
        <v>1</v>
      </c>
      <c r="L1679" s="3">
        <v>7350.71</v>
      </c>
      <c r="M1679" s="3">
        <f>Data[[#This Row],[Quantity]]*Data[[#This Row],[Unit_Price]]</f>
        <v>7350.71</v>
      </c>
      <c r="N1679" s="3">
        <v>27</v>
      </c>
      <c r="O1679" s="3">
        <f>Data[[#This Row],[Total_Price]]*(1-Data[[#This Row],[Discount]]/100)</f>
        <v>5366.0182999999997</v>
      </c>
      <c r="P1679" t="s">
        <v>20</v>
      </c>
      <c r="Q1679" t="s">
        <v>21</v>
      </c>
      <c r="R1679">
        <v>5</v>
      </c>
      <c r="S1679">
        <v>3</v>
      </c>
      <c r="T1679" s="2">
        <f>SUMIF(Q:Q,Data[[#This Row],[Order_Status]],O:O)</f>
        <v>40477276.296199858</v>
      </c>
    </row>
    <row r="1680" spans="1:20" x14ac:dyDescent="0.3">
      <c r="A1680" s="3">
        <v>501679</v>
      </c>
      <c r="B1680" s="3">
        <v>11308</v>
      </c>
      <c r="C1680" s="1">
        <v>46219</v>
      </c>
      <c r="D1680" s="3">
        <v>34</v>
      </c>
      <c r="E1680" t="s">
        <v>15</v>
      </c>
      <c r="F1680" t="s">
        <v>22</v>
      </c>
      <c r="G1680" t="s">
        <v>238</v>
      </c>
      <c r="H1680" t="s">
        <v>35</v>
      </c>
      <c r="I1680" t="s">
        <v>53</v>
      </c>
      <c r="J1680" t="s">
        <v>54</v>
      </c>
      <c r="K1680">
        <v>2</v>
      </c>
      <c r="L1680" s="3">
        <v>1037.3</v>
      </c>
      <c r="M1680" s="3">
        <f>Data[[#This Row],[Quantity]]*Data[[#This Row],[Unit_Price]]</f>
        <v>2074.6</v>
      </c>
      <c r="N1680" s="3">
        <v>26</v>
      </c>
      <c r="O1680" s="3">
        <f>Data[[#This Row],[Total_Price]]*(1-Data[[#This Row],[Discount]]/100)</f>
        <v>1535.204</v>
      </c>
      <c r="P1680" t="s">
        <v>41</v>
      </c>
      <c r="Q1680" t="s">
        <v>21</v>
      </c>
      <c r="R1680">
        <v>5</v>
      </c>
      <c r="S1680">
        <v>3</v>
      </c>
      <c r="T1680" s="2">
        <f>SUMIF(Q:Q,Data[[#This Row],[Order_Status]],O:O)</f>
        <v>40477276.296199858</v>
      </c>
    </row>
    <row r="1681" spans="1:20" x14ac:dyDescent="0.3">
      <c r="A1681" s="3">
        <v>501680</v>
      </c>
      <c r="B1681" s="3">
        <v>10753</v>
      </c>
      <c r="C1681" s="1">
        <v>46194</v>
      </c>
      <c r="D1681" s="3">
        <v>23</v>
      </c>
      <c r="E1681" t="s">
        <v>15</v>
      </c>
      <c r="F1681" t="s">
        <v>45</v>
      </c>
      <c r="G1681" t="s">
        <v>243</v>
      </c>
      <c r="H1681" t="s">
        <v>23</v>
      </c>
      <c r="I1681" t="s">
        <v>59</v>
      </c>
      <c r="J1681" t="s">
        <v>60</v>
      </c>
      <c r="K1681">
        <v>4</v>
      </c>
      <c r="L1681" s="3">
        <v>2579.9899999999998</v>
      </c>
      <c r="M1681" s="3">
        <f>Data[[#This Row],[Quantity]]*Data[[#This Row],[Unit_Price]]</f>
        <v>10319.959999999999</v>
      </c>
      <c r="N1681" s="3">
        <v>30</v>
      </c>
      <c r="O1681" s="3">
        <f>Data[[#This Row],[Total_Price]]*(1-Data[[#This Row],[Discount]]/100)</f>
        <v>7223.9719999999988</v>
      </c>
      <c r="P1681" t="s">
        <v>33</v>
      </c>
      <c r="Q1681" t="s">
        <v>66</v>
      </c>
      <c r="R1681">
        <v>1</v>
      </c>
      <c r="S1681">
        <v>0</v>
      </c>
      <c r="T1681" s="2">
        <f>SUMIF(Q:Q,Data[[#This Row],[Order_Status]],O:O)</f>
        <v>3077928.2320000008</v>
      </c>
    </row>
    <row r="1682" spans="1:20" x14ac:dyDescent="0.3">
      <c r="A1682" s="3">
        <v>501681</v>
      </c>
      <c r="B1682" s="3">
        <v>10623</v>
      </c>
      <c r="C1682" s="1">
        <v>45955</v>
      </c>
      <c r="D1682" s="3">
        <v>55</v>
      </c>
      <c r="E1682" t="s">
        <v>26</v>
      </c>
      <c r="F1682" t="s">
        <v>27</v>
      </c>
      <c r="G1682" t="s">
        <v>230</v>
      </c>
      <c r="H1682" t="s">
        <v>30</v>
      </c>
      <c r="I1682" t="s">
        <v>31</v>
      </c>
      <c r="J1682" t="s">
        <v>117</v>
      </c>
      <c r="K1682">
        <v>2</v>
      </c>
      <c r="L1682" s="3">
        <v>68009.5</v>
      </c>
      <c r="M1682" s="3">
        <f>Data[[#This Row],[Quantity]]*Data[[#This Row],[Unit_Price]]</f>
        <v>136019</v>
      </c>
      <c r="N1682" s="3">
        <v>8</v>
      </c>
      <c r="O1682" s="3">
        <f>Data[[#This Row],[Total_Price]]*(1-Data[[#This Row],[Discount]]/100)</f>
        <v>125137.48000000001</v>
      </c>
      <c r="P1682" t="s">
        <v>33</v>
      </c>
      <c r="Q1682" t="s">
        <v>21</v>
      </c>
      <c r="R1682">
        <v>4</v>
      </c>
      <c r="S1682">
        <v>4</v>
      </c>
      <c r="T1682" s="2">
        <f>SUMIF(Q:Q,Data[[#This Row],[Order_Status]],O:O)</f>
        <v>40477276.296199858</v>
      </c>
    </row>
    <row r="1683" spans="1:20" x14ac:dyDescent="0.3">
      <c r="A1683" s="3">
        <v>501682</v>
      </c>
      <c r="B1683" s="3">
        <v>11246</v>
      </c>
      <c r="C1683" s="1">
        <v>45734</v>
      </c>
      <c r="D1683" s="3">
        <v>21</v>
      </c>
      <c r="E1683" t="s">
        <v>15</v>
      </c>
      <c r="F1683" t="s">
        <v>82</v>
      </c>
      <c r="G1683" t="s">
        <v>234</v>
      </c>
      <c r="H1683" t="s">
        <v>48</v>
      </c>
      <c r="I1683" t="s">
        <v>124</v>
      </c>
      <c r="J1683" t="s">
        <v>187</v>
      </c>
      <c r="K1683">
        <v>1</v>
      </c>
      <c r="L1683" s="3">
        <v>508.1</v>
      </c>
      <c r="M1683" s="3">
        <f>Data[[#This Row],[Quantity]]*Data[[#This Row],[Unit_Price]]</f>
        <v>508.1</v>
      </c>
      <c r="N1683" s="3">
        <v>30</v>
      </c>
      <c r="O1683" s="3">
        <f>Data[[#This Row],[Total_Price]]*(1-Data[[#This Row],[Discount]]/100)</f>
        <v>355.67</v>
      </c>
      <c r="P1683" t="s">
        <v>20</v>
      </c>
      <c r="Q1683" t="s">
        <v>21</v>
      </c>
      <c r="R1683">
        <v>4</v>
      </c>
      <c r="S1683">
        <v>3</v>
      </c>
      <c r="T1683" s="2">
        <f>SUMIF(Q:Q,Data[[#This Row],[Order_Status]],O:O)</f>
        <v>40477276.296199858</v>
      </c>
    </row>
    <row r="1684" spans="1:20" x14ac:dyDescent="0.3">
      <c r="A1684" s="3">
        <v>501683</v>
      </c>
      <c r="B1684" s="3">
        <v>10424</v>
      </c>
      <c r="C1684" s="1">
        <v>45673</v>
      </c>
      <c r="D1684" s="3">
        <v>45</v>
      </c>
      <c r="E1684" t="s">
        <v>15</v>
      </c>
      <c r="F1684" t="s">
        <v>45</v>
      </c>
      <c r="G1684" t="s">
        <v>243</v>
      </c>
      <c r="H1684" t="s">
        <v>85</v>
      </c>
      <c r="I1684" t="s">
        <v>170</v>
      </c>
      <c r="J1684" t="s">
        <v>171</v>
      </c>
      <c r="K1684">
        <v>1</v>
      </c>
      <c r="L1684" s="3">
        <v>704.25</v>
      </c>
      <c r="M1684" s="3">
        <f>Data[[#This Row],[Quantity]]*Data[[#This Row],[Unit_Price]]</f>
        <v>704.25</v>
      </c>
      <c r="N1684" s="3">
        <v>2</v>
      </c>
      <c r="O1684" s="3">
        <f>Data[[#This Row],[Total_Price]]*(1-Data[[#This Row],[Discount]]/100)</f>
        <v>690.16499999999996</v>
      </c>
      <c r="P1684" t="s">
        <v>20</v>
      </c>
      <c r="Q1684" t="s">
        <v>21</v>
      </c>
      <c r="R1684">
        <v>3</v>
      </c>
      <c r="S1684">
        <v>4</v>
      </c>
      <c r="T1684" s="2">
        <f>SUMIF(Q:Q,Data[[#This Row],[Order_Status]],O:O)</f>
        <v>40477276.296199858</v>
      </c>
    </row>
    <row r="1685" spans="1:20" x14ac:dyDescent="0.3">
      <c r="A1685" s="3">
        <v>501684</v>
      </c>
      <c r="B1685" s="3">
        <v>10268</v>
      </c>
      <c r="C1685" s="1">
        <v>45669</v>
      </c>
      <c r="D1685" s="3">
        <v>18</v>
      </c>
      <c r="E1685" t="s">
        <v>26</v>
      </c>
      <c r="F1685" t="s">
        <v>73</v>
      </c>
      <c r="G1685" t="s">
        <v>229</v>
      </c>
      <c r="H1685" t="s">
        <v>30</v>
      </c>
      <c r="I1685" t="s">
        <v>76</v>
      </c>
      <c r="J1685" t="s">
        <v>77</v>
      </c>
      <c r="K1685">
        <v>1</v>
      </c>
      <c r="L1685" s="3">
        <v>58646.07</v>
      </c>
      <c r="M1685" s="3">
        <f>Data[[#This Row],[Quantity]]*Data[[#This Row],[Unit_Price]]</f>
        <v>58646.07</v>
      </c>
      <c r="N1685" s="3">
        <v>22</v>
      </c>
      <c r="O1685" s="3">
        <f>Data[[#This Row],[Total_Price]]*(1-Data[[#This Row],[Discount]]/100)</f>
        <v>45743.934600000001</v>
      </c>
      <c r="P1685" t="s">
        <v>33</v>
      </c>
      <c r="Q1685" t="s">
        <v>21</v>
      </c>
      <c r="R1685">
        <v>4</v>
      </c>
      <c r="S1685">
        <v>4</v>
      </c>
      <c r="T1685" s="2">
        <f>SUMIF(Q:Q,Data[[#This Row],[Order_Status]],O:O)</f>
        <v>40477276.296199858</v>
      </c>
    </row>
    <row r="1686" spans="1:20" x14ac:dyDescent="0.3">
      <c r="A1686" s="3">
        <v>501685</v>
      </c>
      <c r="B1686" s="3">
        <v>10059</v>
      </c>
      <c r="C1686" s="1">
        <v>45923</v>
      </c>
      <c r="D1686" s="3">
        <v>38</v>
      </c>
      <c r="E1686" t="s">
        <v>26</v>
      </c>
      <c r="F1686" t="s">
        <v>34</v>
      </c>
      <c r="G1686" t="s">
        <v>243</v>
      </c>
      <c r="H1686" t="s">
        <v>48</v>
      </c>
      <c r="I1686" t="s">
        <v>124</v>
      </c>
      <c r="J1686" t="s">
        <v>131</v>
      </c>
      <c r="K1686">
        <v>1</v>
      </c>
      <c r="L1686" s="3">
        <v>378.67</v>
      </c>
      <c r="M1686" s="3">
        <f>Data[[#This Row],[Quantity]]*Data[[#This Row],[Unit_Price]]</f>
        <v>378.67</v>
      </c>
      <c r="N1686" s="3">
        <v>27</v>
      </c>
      <c r="O1686" s="3">
        <f>Data[[#This Row],[Total_Price]]*(1-Data[[#This Row],[Discount]]/100)</f>
        <v>276.42910000000001</v>
      </c>
      <c r="P1686" t="s">
        <v>20</v>
      </c>
      <c r="Q1686" t="s">
        <v>21</v>
      </c>
      <c r="R1686">
        <v>4</v>
      </c>
      <c r="S1686">
        <v>3</v>
      </c>
      <c r="T1686" s="2">
        <f>SUMIF(Q:Q,Data[[#This Row],[Order_Status]],O:O)</f>
        <v>40477276.296199858</v>
      </c>
    </row>
    <row r="1687" spans="1:20" x14ac:dyDescent="0.3">
      <c r="A1687" s="3">
        <v>501686</v>
      </c>
      <c r="B1687" s="3">
        <v>10277</v>
      </c>
      <c r="C1687" s="1">
        <v>46066</v>
      </c>
      <c r="D1687" s="3">
        <v>36</v>
      </c>
      <c r="E1687" t="s">
        <v>15</v>
      </c>
      <c r="F1687" t="s">
        <v>67</v>
      </c>
      <c r="G1687" t="s">
        <v>235</v>
      </c>
      <c r="H1687" t="s">
        <v>30</v>
      </c>
      <c r="I1687" t="s">
        <v>31</v>
      </c>
      <c r="J1687" t="s">
        <v>117</v>
      </c>
      <c r="K1687">
        <v>1</v>
      </c>
      <c r="L1687" s="3">
        <v>68272.929999999993</v>
      </c>
      <c r="M1687" s="3">
        <f>Data[[#This Row],[Quantity]]*Data[[#This Row],[Unit_Price]]</f>
        <v>68272.929999999993</v>
      </c>
      <c r="N1687" s="3">
        <v>2</v>
      </c>
      <c r="O1687" s="3">
        <f>Data[[#This Row],[Total_Price]]*(1-Data[[#This Row],[Discount]]/100)</f>
        <v>66907.471399999995</v>
      </c>
      <c r="P1687" t="s">
        <v>41</v>
      </c>
      <c r="Q1687" t="s">
        <v>66</v>
      </c>
      <c r="R1687">
        <v>1</v>
      </c>
      <c r="S1687">
        <v>0</v>
      </c>
      <c r="T1687" s="2">
        <f>SUMIF(Q:Q,Data[[#This Row],[Order_Status]],O:O)</f>
        <v>3077928.2320000008</v>
      </c>
    </row>
    <row r="1688" spans="1:20" x14ac:dyDescent="0.3">
      <c r="A1688" s="3">
        <v>501687</v>
      </c>
      <c r="B1688" s="3">
        <v>10103</v>
      </c>
      <c r="C1688" s="1">
        <v>45985</v>
      </c>
      <c r="D1688" s="3">
        <v>30</v>
      </c>
      <c r="E1688" t="s">
        <v>15</v>
      </c>
      <c r="F1688" t="s">
        <v>78</v>
      </c>
      <c r="G1688" t="s">
        <v>242</v>
      </c>
      <c r="H1688" t="s">
        <v>30</v>
      </c>
      <c r="I1688" t="s">
        <v>76</v>
      </c>
      <c r="J1688" t="s">
        <v>144</v>
      </c>
      <c r="K1688">
        <v>1</v>
      </c>
      <c r="L1688" s="3">
        <v>65611.14</v>
      </c>
      <c r="M1688" s="3">
        <f>Data[[#This Row],[Quantity]]*Data[[#This Row],[Unit_Price]]</f>
        <v>65611.14</v>
      </c>
      <c r="N1688" s="3">
        <v>22</v>
      </c>
      <c r="O1688" s="3">
        <f>Data[[#This Row],[Total_Price]]*(1-Data[[#This Row],[Discount]]/100)</f>
        <v>51176.689200000001</v>
      </c>
      <c r="P1688" t="s">
        <v>33</v>
      </c>
      <c r="Q1688" t="s">
        <v>21</v>
      </c>
      <c r="R1688">
        <v>4</v>
      </c>
      <c r="S1688">
        <v>5</v>
      </c>
      <c r="T1688" s="2">
        <f>SUMIF(Q:Q,Data[[#This Row],[Order_Status]],O:O)</f>
        <v>40477276.296199858</v>
      </c>
    </row>
    <row r="1689" spans="1:20" x14ac:dyDescent="0.3">
      <c r="A1689" s="3">
        <v>501688</v>
      </c>
      <c r="B1689" s="3">
        <v>10730</v>
      </c>
      <c r="C1689" s="1">
        <v>45731</v>
      </c>
      <c r="D1689" s="3">
        <v>25</v>
      </c>
      <c r="E1689" t="s">
        <v>15</v>
      </c>
      <c r="F1689" t="s">
        <v>61</v>
      </c>
      <c r="G1689" t="s">
        <v>239</v>
      </c>
      <c r="H1689" t="s">
        <v>48</v>
      </c>
      <c r="I1689" t="s">
        <v>79</v>
      </c>
      <c r="J1689" t="s">
        <v>158</v>
      </c>
      <c r="K1689">
        <v>1</v>
      </c>
      <c r="L1689" s="3">
        <v>513.02</v>
      </c>
      <c r="M1689" s="3">
        <f>Data[[#This Row],[Quantity]]*Data[[#This Row],[Unit_Price]]</f>
        <v>513.02</v>
      </c>
      <c r="N1689" s="3">
        <v>11</v>
      </c>
      <c r="O1689" s="3">
        <f>Data[[#This Row],[Total_Price]]*(1-Data[[#This Row],[Discount]]/100)</f>
        <v>456.58780000000002</v>
      </c>
      <c r="P1689" t="s">
        <v>33</v>
      </c>
      <c r="Q1689" t="s">
        <v>21</v>
      </c>
      <c r="R1689">
        <v>5</v>
      </c>
      <c r="S1689">
        <v>2</v>
      </c>
      <c r="T1689" s="2">
        <f>SUMIF(Q:Q,Data[[#This Row],[Order_Status]],O:O)</f>
        <v>40477276.296199858</v>
      </c>
    </row>
    <row r="1690" spans="1:20" x14ac:dyDescent="0.3">
      <c r="A1690" s="3">
        <v>501689</v>
      </c>
      <c r="B1690" s="3">
        <v>10768</v>
      </c>
      <c r="C1690" s="1">
        <v>45969</v>
      </c>
      <c r="D1690" s="3">
        <v>53</v>
      </c>
      <c r="E1690" t="s">
        <v>15</v>
      </c>
      <c r="F1690" t="s">
        <v>57</v>
      </c>
      <c r="G1690" t="s">
        <v>233</v>
      </c>
      <c r="H1690" t="s">
        <v>85</v>
      </c>
      <c r="I1690" t="s">
        <v>170</v>
      </c>
      <c r="J1690" t="s">
        <v>171</v>
      </c>
      <c r="K1690">
        <v>1</v>
      </c>
      <c r="L1690" s="3">
        <v>733.89</v>
      </c>
      <c r="M1690" s="3">
        <f>Data[[#This Row],[Quantity]]*Data[[#This Row],[Unit_Price]]</f>
        <v>733.89</v>
      </c>
      <c r="N1690" s="3">
        <v>30</v>
      </c>
      <c r="O1690" s="3">
        <f>Data[[#This Row],[Total_Price]]*(1-Data[[#This Row],[Discount]]/100)</f>
        <v>513.72299999999996</v>
      </c>
      <c r="P1690" t="s">
        <v>33</v>
      </c>
      <c r="Q1690" t="s">
        <v>21</v>
      </c>
      <c r="R1690">
        <v>5</v>
      </c>
      <c r="S1690">
        <v>2</v>
      </c>
      <c r="T1690" s="2">
        <f>SUMIF(Q:Q,Data[[#This Row],[Order_Status]],O:O)</f>
        <v>40477276.296199858</v>
      </c>
    </row>
    <row r="1691" spans="1:20" x14ac:dyDescent="0.3">
      <c r="A1691" s="3">
        <v>501690</v>
      </c>
      <c r="B1691" s="3">
        <v>10869</v>
      </c>
      <c r="C1691" s="1">
        <v>45924</v>
      </c>
      <c r="D1691" s="3">
        <v>41</v>
      </c>
      <c r="E1691" t="s">
        <v>15</v>
      </c>
      <c r="F1691" t="s">
        <v>16</v>
      </c>
      <c r="G1691" t="s">
        <v>228</v>
      </c>
      <c r="H1691" t="s">
        <v>35</v>
      </c>
      <c r="I1691" t="s">
        <v>64</v>
      </c>
      <c r="J1691" t="s">
        <v>127</v>
      </c>
      <c r="K1691">
        <v>2</v>
      </c>
      <c r="L1691" s="3">
        <v>713.31</v>
      </c>
      <c r="M1691" s="3">
        <f>Data[[#This Row],[Quantity]]*Data[[#This Row],[Unit_Price]]</f>
        <v>1426.62</v>
      </c>
      <c r="N1691" s="3">
        <v>10</v>
      </c>
      <c r="O1691" s="3">
        <f>Data[[#This Row],[Total_Price]]*(1-Data[[#This Row],[Discount]]/100)</f>
        <v>1283.9579999999999</v>
      </c>
      <c r="P1691" t="s">
        <v>51</v>
      </c>
      <c r="Q1691" t="s">
        <v>21</v>
      </c>
      <c r="R1691">
        <v>1</v>
      </c>
      <c r="S1691">
        <v>3</v>
      </c>
      <c r="T1691" s="2">
        <f>SUMIF(Q:Q,Data[[#This Row],[Order_Status]],O:O)</f>
        <v>40477276.296199858</v>
      </c>
    </row>
    <row r="1692" spans="1:20" x14ac:dyDescent="0.3">
      <c r="A1692" s="3">
        <v>501691</v>
      </c>
      <c r="B1692" s="3">
        <v>10287</v>
      </c>
      <c r="C1692" s="1">
        <v>46041</v>
      </c>
      <c r="D1692" s="3">
        <v>32</v>
      </c>
      <c r="E1692" t="s">
        <v>26</v>
      </c>
      <c r="F1692" t="s">
        <v>78</v>
      </c>
      <c r="G1692" t="s">
        <v>242</v>
      </c>
      <c r="H1692" t="s">
        <v>30</v>
      </c>
      <c r="I1692" t="s">
        <v>39</v>
      </c>
      <c r="J1692" t="s">
        <v>109</v>
      </c>
      <c r="K1692">
        <v>1</v>
      </c>
      <c r="L1692" s="3">
        <v>1470.52</v>
      </c>
      <c r="M1692" s="3">
        <f>Data[[#This Row],[Quantity]]*Data[[#This Row],[Unit_Price]]</f>
        <v>1470.52</v>
      </c>
      <c r="N1692" s="3">
        <v>25</v>
      </c>
      <c r="O1692" s="3">
        <f>Data[[#This Row],[Total_Price]]*(1-Data[[#This Row],[Discount]]/100)</f>
        <v>1102.8899999999999</v>
      </c>
      <c r="P1692" t="s">
        <v>33</v>
      </c>
      <c r="Q1692" t="s">
        <v>21</v>
      </c>
      <c r="R1692">
        <v>5</v>
      </c>
      <c r="S1692">
        <v>6</v>
      </c>
      <c r="T1692" s="2">
        <f>SUMIF(Q:Q,Data[[#This Row],[Order_Status]],O:O)</f>
        <v>40477276.296199858</v>
      </c>
    </row>
    <row r="1693" spans="1:20" x14ac:dyDescent="0.3">
      <c r="A1693" s="3">
        <v>501692</v>
      </c>
      <c r="B1693" s="3">
        <v>10144</v>
      </c>
      <c r="C1693" s="1">
        <v>45986</v>
      </c>
      <c r="D1693" s="3">
        <v>36</v>
      </c>
      <c r="E1693" t="s">
        <v>26</v>
      </c>
      <c r="F1693" t="s">
        <v>27</v>
      </c>
      <c r="G1693" t="s">
        <v>230</v>
      </c>
      <c r="H1693" t="s">
        <v>35</v>
      </c>
      <c r="I1693" t="s">
        <v>53</v>
      </c>
      <c r="J1693" t="s">
        <v>123</v>
      </c>
      <c r="K1693">
        <v>2</v>
      </c>
      <c r="L1693" s="3">
        <v>1214.05</v>
      </c>
      <c r="M1693" s="3">
        <f>Data[[#This Row],[Quantity]]*Data[[#This Row],[Unit_Price]]</f>
        <v>2428.1</v>
      </c>
      <c r="N1693" s="3">
        <v>20</v>
      </c>
      <c r="O1693" s="3">
        <f>Data[[#This Row],[Total_Price]]*(1-Data[[#This Row],[Discount]]/100)</f>
        <v>1942.48</v>
      </c>
      <c r="P1693" t="s">
        <v>33</v>
      </c>
      <c r="Q1693" t="s">
        <v>66</v>
      </c>
      <c r="R1693">
        <v>1</v>
      </c>
      <c r="S1693">
        <v>0</v>
      </c>
      <c r="T1693" s="2">
        <f>SUMIF(Q:Q,Data[[#This Row],[Order_Status]],O:O)</f>
        <v>3077928.2320000008</v>
      </c>
    </row>
    <row r="1694" spans="1:20" x14ac:dyDescent="0.3">
      <c r="A1694" s="3">
        <v>501693</v>
      </c>
      <c r="B1694" s="3">
        <v>10318</v>
      </c>
      <c r="C1694" s="1">
        <v>46113</v>
      </c>
      <c r="D1694" s="3">
        <v>31</v>
      </c>
      <c r="E1694" t="s">
        <v>26</v>
      </c>
      <c r="F1694" t="s">
        <v>130</v>
      </c>
      <c r="G1694" t="s">
        <v>228</v>
      </c>
      <c r="H1694" t="s">
        <v>17</v>
      </c>
      <c r="I1694" t="s">
        <v>62</v>
      </c>
      <c r="J1694" t="s">
        <v>194</v>
      </c>
      <c r="K1694">
        <v>2</v>
      </c>
      <c r="L1694" s="3">
        <v>206.63</v>
      </c>
      <c r="M1694" s="3">
        <f>Data[[#This Row],[Quantity]]*Data[[#This Row],[Unit_Price]]</f>
        <v>413.26</v>
      </c>
      <c r="N1694" s="3">
        <v>2</v>
      </c>
      <c r="O1694" s="3">
        <f>Data[[#This Row],[Total_Price]]*(1-Data[[#This Row],[Discount]]/100)</f>
        <v>404.9948</v>
      </c>
      <c r="P1694" t="s">
        <v>33</v>
      </c>
      <c r="Q1694" t="s">
        <v>21</v>
      </c>
      <c r="R1694">
        <v>5</v>
      </c>
      <c r="S1694">
        <v>2</v>
      </c>
      <c r="T1694" s="2">
        <f>SUMIF(Q:Q,Data[[#This Row],[Order_Status]],O:O)</f>
        <v>40477276.296199858</v>
      </c>
    </row>
    <row r="1695" spans="1:20" x14ac:dyDescent="0.3">
      <c r="A1695" s="3">
        <v>501694</v>
      </c>
      <c r="B1695" s="3">
        <v>10975</v>
      </c>
      <c r="C1695" s="1">
        <v>46230</v>
      </c>
      <c r="D1695" s="3">
        <v>29</v>
      </c>
      <c r="E1695" t="s">
        <v>26</v>
      </c>
      <c r="F1695" t="s">
        <v>45</v>
      </c>
      <c r="G1695" t="s">
        <v>243</v>
      </c>
      <c r="H1695" t="s">
        <v>23</v>
      </c>
      <c r="I1695" t="s">
        <v>59</v>
      </c>
      <c r="J1695" t="s">
        <v>60</v>
      </c>
      <c r="K1695">
        <v>2</v>
      </c>
      <c r="L1695" s="3">
        <v>2648.39</v>
      </c>
      <c r="M1695" s="3">
        <f>Data[[#This Row],[Quantity]]*Data[[#This Row],[Unit_Price]]</f>
        <v>5296.78</v>
      </c>
      <c r="N1695" s="3">
        <v>14</v>
      </c>
      <c r="O1695" s="3">
        <f>Data[[#This Row],[Total_Price]]*(1-Data[[#This Row],[Discount]]/100)</f>
        <v>4555.2307999999994</v>
      </c>
      <c r="P1695" t="s">
        <v>20</v>
      </c>
      <c r="Q1695" t="s">
        <v>21</v>
      </c>
      <c r="R1695">
        <v>4</v>
      </c>
      <c r="S1695">
        <v>5</v>
      </c>
      <c r="T1695" s="2">
        <f>SUMIF(Q:Q,Data[[#This Row],[Order_Status]],O:O)</f>
        <v>40477276.296199858</v>
      </c>
    </row>
    <row r="1696" spans="1:20" x14ac:dyDescent="0.3">
      <c r="A1696" s="3">
        <v>501695</v>
      </c>
      <c r="B1696" s="3">
        <v>11409</v>
      </c>
      <c r="C1696" s="1">
        <v>46054</v>
      </c>
      <c r="D1696" s="3">
        <v>30</v>
      </c>
      <c r="E1696" t="s">
        <v>26</v>
      </c>
      <c r="F1696" t="s">
        <v>105</v>
      </c>
      <c r="G1696" t="s">
        <v>243</v>
      </c>
      <c r="H1696" t="s">
        <v>30</v>
      </c>
      <c r="I1696" t="s">
        <v>46</v>
      </c>
      <c r="J1696" t="s">
        <v>140</v>
      </c>
      <c r="K1696">
        <v>3</v>
      </c>
      <c r="L1696" s="3">
        <v>31629.74</v>
      </c>
      <c r="M1696" s="3">
        <f>Data[[#This Row],[Quantity]]*Data[[#This Row],[Unit_Price]]</f>
        <v>94889.22</v>
      </c>
      <c r="N1696" s="3">
        <v>14</v>
      </c>
      <c r="O1696" s="3">
        <f>Data[[#This Row],[Total_Price]]*(1-Data[[#This Row],[Discount]]/100)</f>
        <v>81604.729200000002</v>
      </c>
      <c r="P1696" t="s">
        <v>51</v>
      </c>
      <c r="Q1696" t="s">
        <v>21</v>
      </c>
      <c r="R1696">
        <v>4</v>
      </c>
      <c r="S1696">
        <v>6</v>
      </c>
      <c r="T1696" s="2">
        <f>SUMIF(Q:Q,Data[[#This Row],[Order_Status]],O:O)</f>
        <v>40477276.296199858</v>
      </c>
    </row>
    <row r="1697" spans="1:20" x14ac:dyDescent="0.3">
      <c r="A1697" s="3">
        <v>501696</v>
      </c>
      <c r="B1697" s="3">
        <v>10429</v>
      </c>
      <c r="C1697" s="1">
        <v>46049</v>
      </c>
      <c r="D1697" s="3">
        <v>46</v>
      </c>
      <c r="E1697" t="s">
        <v>26</v>
      </c>
      <c r="F1697" t="s">
        <v>22</v>
      </c>
      <c r="G1697" t="s">
        <v>238</v>
      </c>
      <c r="H1697" t="s">
        <v>83</v>
      </c>
      <c r="I1697" t="s">
        <v>70</v>
      </c>
      <c r="J1697" t="s">
        <v>184</v>
      </c>
      <c r="K1697">
        <v>1</v>
      </c>
      <c r="L1697" s="3">
        <v>394.28</v>
      </c>
      <c r="M1697" s="3">
        <f>Data[[#This Row],[Quantity]]*Data[[#This Row],[Unit_Price]]</f>
        <v>394.28</v>
      </c>
      <c r="N1697" s="3">
        <v>11</v>
      </c>
      <c r="O1697" s="3">
        <f>Data[[#This Row],[Total_Price]]*(1-Data[[#This Row],[Discount]]/100)</f>
        <v>350.9092</v>
      </c>
      <c r="P1697" t="s">
        <v>20</v>
      </c>
      <c r="Q1697" t="s">
        <v>44</v>
      </c>
      <c r="R1697">
        <v>2</v>
      </c>
      <c r="S1697">
        <v>7</v>
      </c>
      <c r="T1697" s="2">
        <f>SUMIF(Q:Q,Data[[#This Row],[Order_Status]],O:O)</f>
        <v>1813400.6490999996</v>
      </c>
    </row>
    <row r="1698" spans="1:20" x14ac:dyDescent="0.3">
      <c r="A1698" s="3">
        <v>501697</v>
      </c>
      <c r="B1698" s="3">
        <v>11189</v>
      </c>
      <c r="C1698" s="1">
        <v>45880</v>
      </c>
      <c r="D1698" s="3">
        <v>40</v>
      </c>
      <c r="E1698" t="s">
        <v>26</v>
      </c>
      <c r="F1698" t="s">
        <v>34</v>
      </c>
      <c r="G1698" t="s">
        <v>243</v>
      </c>
      <c r="H1698" t="s">
        <v>85</v>
      </c>
      <c r="I1698" t="s">
        <v>86</v>
      </c>
      <c r="J1698" t="s">
        <v>154</v>
      </c>
      <c r="K1698">
        <v>1</v>
      </c>
      <c r="L1698" s="3">
        <v>602.22</v>
      </c>
      <c r="M1698" s="3">
        <f>Data[[#This Row],[Quantity]]*Data[[#This Row],[Unit_Price]]</f>
        <v>602.22</v>
      </c>
      <c r="N1698" s="3">
        <v>8</v>
      </c>
      <c r="O1698" s="3">
        <f>Data[[#This Row],[Total_Price]]*(1-Data[[#This Row],[Discount]]/100)</f>
        <v>554.04240000000004</v>
      </c>
      <c r="P1698" t="s">
        <v>51</v>
      </c>
      <c r="Q1698" t="s">
        <v>21</v>
      </c>
      <c r="R1698">
        <v>5</v>
      </c>
      <c r="S1698">
        <v>3</v>
      </c>
      <c r="T1698" s="2">
        <f>SUMIF(Q:Q,Data[[#This Row],[Order_Status]],O:O)</f>
        <v>40477276.296199858</v>
      </c>
    </row>
    <row r="1699" spans="1:20" x14ac:dyDescent="0.3">
      <c r="A1699" s="3">
        <v>501698</v>
      </c>
      <c r="B1699" s="3">
        <v>11028</v>
      </c>
      <c r="C1699" s="1">
        <v>45973</v>
      </c>
      <c r="D1699" s="3">
        <v>35</v>
      </c>
      <c r="E1699" t="s">
        <v>26</v>
      </c>
      <c r="F1699" t="s">
        <v>78</v>
      </c>
      <c r="G1699" t="s">
        <v>242</v>
      </c>
      <c r="H1699" t="s">
        <v>30</v>
      </c>
      <c r="I1699" t="s">
        <v>76</v>
      </c>
      <c r="J1699" t="s">
        <v>144</v>
      </c>
      <c r="K1699">
        <v>1</v>
      </c>
      <c r="L1699" s="3">
        <v>65001.67</v>
      </c>
      <c r="M1699" s="3">
        <f>Data[[#This Row],[Quantity]]*Data[[#This Row],[Unit_Price]]</f>
        <v>65001.67</v>
      </c>
      <c r="N1699" s="3">
        <v>21</v>
      </c>
      <c r="O1699" s="3">
        <f>Data[[#This Row],[Total_Price]]*(1-Data[[#This Row],[Discount]]/100)</f>
        <v>51351.319300000003</v>
      </c>
      <c r="P1699" t="s">
        <v>33</v>
      </c>
      <c r="Q1699" t="s">
        <v>21</v>
      </c>
      <c r="R1699">
        <v>4</v>
      </c>
      <c r="S1699">
        <v>4</v>
      </c>
      <c r="T1699" s="2">
        <f>SUMIF(Q:Q,Data[[#This Row],[Order_Status]],O:O)</f>
        <v>40477276.296199858</v>
      </c>
    </row>
    <row r="1700" spans="1:20" x14ac:dyDescent="0.3">
      <c r="A1700" s="3">
        <v>501699</v>
      </c>
      <c r="B1700" s="3">
        <v>10742</v>
      </c>
      <c r="C1700" s="1">
        <v>45901</v>
      </c>
      <c r="D1700" s="3">
        <v>20</v>
      </c>
      <c r="E1700" t="s">
        <v>15</v>
      </c>
      <c r="F1700" t="s">
        <v>67</v>
      </c>
      <c r="G1700" t="s">
        <v>235</v>
      </c>
      <c r="H1700" t="s">
        <v>30</v>
      </c>
      <c r="I1700" t="s">
        <v>46</v>
      </c>
      <c r="J1700" t="s">
        <v>47</v>
      </c>
      <c r="K1700">
        <v>1</v>
      </c>
      <c r="L1700" s="3">
        <v>5186.32</v>
      </c>
      <c r="M1700" s="3">
        <f>Data[[#This Row],[Quantity]]*Data[[#This Row],[Unit_Price]]</f>
        <v>5186.32</v>
      </c>
      <c r="N1700" s="3">
        <v>28</v>
      </c>
      <c r="O1700" s="3">
        <f>Data[[#This Row],[Total_Price]]*(1-Data[[#This Row],[Discount]]/100)</f>
        <v>3734.1503999999995</v>
      </c>
      <c r="P1700" t="s">
        <v>41</v>
      </c>
      <c r="Q1700" t="s">
        <v>21</v>
      </c>
      <c r="R1700">
        <v>5</v>
      </c>
      <c r="S1700">
        <v>1</v>
      </c>
      <c r="T1700" s="2">
        <f>SUMIF(Q:Q,Data[[#This Row],[Order_Status]],O:O)</f>
        <v>40477276.296199858</v>
      </c>
    </row>
    <row r="1701" spans="1:20" x14ac:dyDescent="0.3">
      <c r="A1701" s="3">
        <v>501700</v>
      </c>
      <c r="B1701" s="3">
        <v>10770</v>
      </c>
      <c r="C1701" s="1">
        <v>45664</v>
      </c>
      <c r="D1701" s="3">
        <v>54</v>
      </c>
      <c r="E1701" t="s">
        <v>26</v>
      </c>
      <c r="F1701" t="s">
        <v>145</v>
      </c>
      <c r="G1701" t="s">
        <v>243</v>
      </c>
      <c r="H1701" t="s">
        <v>23</v>
      </c>
      <c r="I1701" t="s">
        <v>70</v>
      </c>
      <c r="J1701" t="s">
        <v>165</v>
      </c>
      <c r="K1701">
        <v>1</v>
      </c>
      <c r="L1701" s="3">
        <v>2434.69</v>
      </c>
      <c r="M1701" s="3">
        <f>Data[[#This Row],[Quantity]]*Data[[#This Row],[Unit_Price]]</f>
        <v>2434.69</v>
      </c>
      <c r="N1701" s="3">
        <v>14</v>
      </c>
      <c r="O1701" s="3">
        <f>Data[[#This Row],[Total_Price]]*(1-Data[[#This Row],[Discount]]/100)</f>
        <v>2093.8334</v>
      </c>
      <c r="P1701" t="s">
        <v>20</v>
      </c>
      <c r="Q1701" t="s">
        <v>21</v>
      </c>
      <c r="R1701">
        <v>5</v>
      </c>
      <c r="S1701">
        <v>2</v>
      </c>
      <c r="T1701" s="2">
        <f>SUMIF(Q:Q,Data[[#This Row],[Order_Status]],O:O)</f>
        <v>40477276.296199858</v>
      </c>
    </row>
    <row r="1702" spans="1:20" x14ac:dyDescent="0.3">
      <c r="A1702" s="3">
        <v>501701</v>
      </c>
      <c r="B1702" s="3">
        <v>10657</v>
      </c>
      <c r="C1702" s="1">
        <v>45806</v>
      </c>
      <c r="D1702" s="3">
        <v>34</v>
      </c>
      <c r="E1702" t="s">
        <v>26</v>
      </c>
      <c r="F1702" t="s">
        <v>107</v>
      </c>
      <c r="G1702" t="s">
        <v>231</v>
      </c>
      <c r="H1702" t="s">
        <v>23</v>
      </c>
      <c r="I1702" t="s">
        <v>28</v>
      </c>
      <c r="J1702" t="s">
        <v>29</v>
      </c>
      <c r="K1702">
        <v>2</v>
      </c>
      <c r="L1702" s="3">
        <v>2618.86</v>
      </c>
      <c r="M1702" s="3">
        <f>Data[[#This Row],[Quantity]]*Data[[#This Row],[Unit_Price]]</f>
        <v>5237.72</v>
      </c>
      <c r="N1702" s="3">
        <v>3</v>
      </c>
      <c r="O1702" s="3">
        <f>Data[[#This Row],[Total_Price]]*(1-Data[[#This Row],[Discount]]/100)</f>
        <v>5080.5884000000005</v>
      </c>
      <c r="P1702" t="s">
        <v>51</v>
      </c>
      <c r="Q1702" t="s">
        <v>21</v>
      </c>
      <c r="R1702">
        <v>5</v>
      </c>
      <c r="S1702">
        <v>3</v>
      </c>
      <c r="T1702" s="2">
        <f>SUMIF(Q:Q,Data[[#This Row],[Order_Status]],O:O)</f>
        <v>40477276.296199858</v>
      </c>
    </row>
    <row r="1703" spans="1:20" x14ac:dyDescent="0.3">
      <c r="A1703" s="3">
        <v>501702</v>
      </c>
      <c r="B1703" s="3">
        <v>10876</v>
      </c>
      <c r="C1703" s="1">
        <v>45786</v>
      </c>
      <c r="D1703" s="3">
        <v>54</v>
      </c>
      <c r="E1703" t="s">
        <v>26</v>
      </c>
      <c r="F1703" t="s">
        <v>69</v>
      </c>
      <c r="G1703" t="s">
        <v>228</v>
      </c>
      <c r="H1703" t="s">
        <v>85</v>
      </c>
      <c r="I1703" t="s">
        <v>103</v>
      </c>
      <c r="J1703" t="s">
        <v>193</v>
      </c>
      <c r="K1703">
        <v>1</v>
      </c>
      <c r="L1703" s="3">
        <v>723.52</v>
      </c>
      <c r="M1703" s="3">
        <f>Data[[#This Row],[Quantity]]*Data[[#This Row],[Unit_Price]]</f>
        <v>723.52</v>
      </c>
      <c r="N1703" s="3">
        <v>3</v>
      </c>
      <c r="O1703" s="3">
        <f>Data[[#This Row],[Total_Price]]*(1-Data[[#This Row],[Discount]]/100)</f>
        <v>701.81439999999998</v>
      </c>
      <c r="P1703" t="s">
        <v>33</v>
      </c>
      <c r="Q1703" t="s">
        <v>21</v>
      </c>
      <c r="R1703">
        <v>4</v>
      </c>
      <c r="S1703">
        <v>5</v>
      </c>
      <c r="T1703" s="2">
        <f>SUMIF(Q:Q,Data[[#This Row],[Order_Status]],O:O)</f>
        <v>40477276.296199858</v>
      </c>
    </row>
    <row r="1704" spans="1:20" x14ac:dyDescent="0.3">
      <c r="A1704" s="3">
        <v>501703</v>
      </c>
      <c r="B1704" s="3">
        <v>11305</v>
      </c>
      <c r="C1704" s="1">
        <v>46064</v>
      </c>
      <c r="D1704" s="3">
        <v>40</v>
      </c>
      <c r="E1704" t="s">
        <v>26</v>
      </c>
      <c r="F1704" t="s">
        <v>27</v>
      </c>
      <c r="G1704" t="s">
        <v>230</v>
      </c>
      <c r="H1704" t="s">
        <v>35</v>
      </c>
      <c r="I1704" t="s">
        <v>64</v>
      </c>
      <c r="J1704" t="s">
        <v>127</v>
      </c>
      <c r="K1704">
        <v>4</v>
      </c>
      <c r="L1704" s="3">
        <v>740.65</v>
      </c>
      <c r="M1704" s="3">
        <f>Data[[#This Row],[Quantity]]*Data[[#This Row],[Unit_Price]]</f>
        <v>2962.6</v>
      </c>
      <c r="N1704" s="3">
        <v>24</v>
      </c>
      <c r="O1704" s="3">
        <f>Data[[#This Row],[Total_Price]]*(1-Data[[#This Row],[Discount]]/100)</f>
        <v>2251.576</v>
      </c>
      <c r="P1704" t="s">
        <v>20</v>
      </c>
      <c r="Q1704" t="s">
        <v>21</v>
      </c>
      <c r="R1704">
        <v>5</v>
      </c>
      <c r="S1704">
        <v>4</v>
      </c>
      <c r="T1704" s="2">
        <f>SUMIF(Q:Q,Data[[#This Row],[Order_Status]],O:O)</f>
        <v>40477276.296199858</v>
      </c>
    </row>
    <row r="1705" spans="1:20" x14ac:dyDescent="0.3">
      <c r="A1705" s="3">
        <v>501704</v>
      </c>
      <c r="B1705" s="3">
        <v>11375</v>
      </c>
      <c r="C1705" s="1">
        <v>45719</v>
      </c>
      <c r="D1705" s="3">
        <v>50</v>
      </c>
      <c r="E1705" t="s">
        <v>26</v>
      </c>
      <c r="F1705" t="s">
        <v>67</v>
      </c>
      <c r="G1705" t="s">
        <v>235</v>
      </c>
      <c r="H1705" t="s">
        <v>30</v>
      </c>
      <c r="I1705" t="s">
        <v>46</v>
      </c>
      <c r="J1705" t="s">
        <v>140</v>
      </c>
      <c r="K1705">
        <v>2</v>
      </c>
      <c r="L1705" s="3">
        <v>29059.31</v>
      </c>
      <c r="M1705" s="3">
        <f>Data[[#This Row],[Quantity]]*Data[[#This Row],[Unit_Price]]</f>
        <v>58118.62</v>
      </c>
      <c r="N1705" s="3">
        <v>28</v>
      </c>
      <c r="O1705" s="3">
        <f>Data[[#This Row],[Total_Price]]*(1-Data[[#This Row],[Discount]]/100)</f>
        <v>41845.4064</v>
      </c>
      <c r="P1705" t="s">
        <v>20</v>
      </c>
      <c r="Q1705" t="s">
        <v>21</v>
      </c>
      <c r="R1705">
        <v>5</v>
      </c>
      <c r="S1705">
        <v>6</v>
      </c>
      <c r="T1705" s="2">
        <f>SUMIF(Q:Q,Data[[#This Row],[Order_Status]],O:O)</f>
        <v>40477276.296199858</v>
      </c>
    </row>
    <row r="1706" spans="1:20" x14ac:dyDescent="0.3">
      <c r="A1706" s="3">
        <v>501705</v>
      </c>
      <c r="B1706" s="3">
        <v>10993</v>
      </c>
      <c r="C1706" s="1">
        <v>45876</v>
      </c>
      <c r="D1706" s="3">
        <v>31</v>
      </c>
      <c r="E1706" t="s">
        <v>26</v>
      </c>
      <c r="F1706" t="s">
        <v>93</v>
      </c>
      <c r="G1706" t="s">
        <v>232</v>
      </c>
      <c r="H1706" t="s">
        <v>23</v>
      </c>
      <c r="I1706" t="s">
        <v>59</v>
      </c>
      <c r="J1706" t="s">
        <v>60</v>
      </c>
      <c r="K1706">
        <v>3</v>
      </c>
      <c r="L1706" s="3">
        <v>2488.61</v>
      </c>
      <c r="M1706" s="3">
        <f>Data[[#This Row],[Quantity]]*Data[[#This Row],[Unit_Price]]</f>
        <v>7465.83</v>
      </c>
      <c r="N1706" s="3">
        <v>8</v>
      </c>
      <c r="O1706" s="3">
        <f>Data[[#This Row],[Total_Price]]*(1-Data[[#This Row],[Discount]]/100)</f>
        <v>6868.5636000000004</v>
      </c>
      <c r="P1706" t="s">
        <v>33</v>
      </c>
      <c r="Q1706" t="s">
        <v>21</v>
      </c>
      <c r="R1706">
        <v>3</v>
      </c>
      <c r="S1706">
        <v>3</v>
      </c>
      <c r="T1706" s="2">
        <f>SUMIF(Q:Q,Data[[#This Row],[Order_Status]],O:O)</f>
        <v>40477276.296199858</v>
      </c>
    </row>
    <row r="1707" spans="1:20" x14ac:dyDescent="0.3">
      <c r="A1707" s="3">
        <v>501706</v>
      </c>
      <c r="B1707" s="3">
        <v>10047</v>
      </c>
      <c r="C1707" s="1">
        <v>45888</v>
      </c>
      <c r="D1707" s="3">
        <v>29</v>
      </c>
      <c r="E1707" t="s">
        <v>26</v>
      </c>
      <c r="F1707" t="s">
        <v>73</v>
      </c>
      <c r="G1707" t="s">
        <v>229</v>
      </c>
      <c r="H1707" t="s">
        <v>23</v>
      </c>
      <c r="I1707" t="s">
        <v>59</v>
      </c>
      <c r="J1707" t="s">
        <v>146</v>
      </c>
      <c r="K1707">
        <v>1</v>
      </c>
      <c r="L1707" s="3">
        <v>1627.16</v>
      </c>
      <c r="M1707" s="3">
        <f>Data[[#This Row],[Quantity]]*Data[[#This Row],[Unit_Price]]</f>
        <v>1627.16</v>
      </c>
      <c r="N1707" s="3">
        <v>19</v>
      </c>
      <c r="O1707" s="3">
        <f>Data[[#This Row],[Total_Price]]*(1-Data[[#This Row],[Discount]]/100)</f>
        <v>1317.9996000000001</v>
      </c>
      <c r="P1707" t="s">
        <v>51</v>
      </c>
      <c r="Q1707" t="s">
        <v>21</v>
      </c>
      <c r="R1707">
        <v>1</v>
      </c>
      <c r="S1707">
        <v>1</v>
      </c>
      <c r="T1707" s="2">
        <f>SUMIF(Q:Q,Data[[#This Row],[Order_Status]],O:O)</f>
        <v>40477276.296199858</v>
      </c>
    </row>
    <row r="1708" spans="1:20" x14ac:dyDescent="0.3">
      <c r="A1708" s="3">
        <v>501707</v>
      </c>
      <c r="B1708" s="3">
        <v>10766</v>
      </c>
      <c r="C1708" s="1">
        <v>46103</v>
      </c>
      <c r="D1708" s="3">
        <v>26</v>
      </c>
      <c r="E1708" t="s">
        <v>26</v>
      </c>
      <c r="F1708" t="s">
        <v>34</v>
      </c>
      <c r="G1708" t="s">
        <v>243</v>
      </c>
      <c r="H1708" t="s">
        <v>17</v>
      </c>
      <c r="I1708" t="s">
        <v>62</v>
      </c>
      <c r="J1708" t="s">
        <v>194</v>
      </c>
      <c r="K1708">
        <v>1</v>
      </c>
      <c r="L1708" s="3">
        <v>188.58</v>
      </c>
      <c r="M1708" s="3">
        <f>Data[[#This Row],[Quantity]]*Data[[#This Row],[Unit_Price]]</f>
        <v>188.58</v>
      </c>
      <c r="N1708" s="3">
        <v>13</v>
      </c>
      <c r="O1708" s="3">
        <f>Data[[#This Row],[Total_Price]]*(1-Data[[#This Row],[Discount]]/100)</f>
        <v>164.06460000000001</v>
      </c>
      <c r="P1708" t="s">
        <v>20</v>
      </c>
      <c r="Q1708" t="s">
        <v>21</v>
      </c>
      <c r="R1708">
        <v>4</v>
      </c>
      <c r="S1708">
        <v>5</v>
      </c>
      <c r="T1708" s="2">
        <f>SUMIF(Q:Q,Data[[#This Row],[Order_Status]],O:O)</f>
        <v>40477276.296199858</v>
      </c>
    </row>
    <row r="1709" spans="1:20" x14ac:dyDescent="0.3">
      <c r="A1709" s="3">
        <v>501708</v>
      </c>
      <c r="B1709" s="3">
        <v>10422</v>
      </c>
      <c r="C1709" s="1">
        <v>45675</v>
      </c>
      <c r="D1709" s="3">
        <v>53</v>
      </c>
      <c r="E1709" t="s">
        <v>15</v>
      </c>
      <c r="F1709" t="s">
        <v>73</v>
      </c>
      <c r="G1709" t="s">
        <v>229</v>
      </c>
      <c r="H1709" t="s">
        <v>85</v>
      </c>
      <c r="I1709" t="s">
        <v>103</v>
      </c>
      <c r="J1709" t="s">
        <v>200</v>
      </c>
      <c r="K1709">
        <v>1</v>
      </c>
      <c r="L1709" s="3">
        <v>708.92</v>
      </c>
      <c r="M1709" s="3">
        <f>Data[[#This Row],[Quantity]]*Data[[#This Row],[Unit_Price]]</f>
        <v>708.92</v>
      </c>
      <c r="N1709" s="3">
        <v>23</v>
      </c>
      <c r="O1709" s="3">
        <f>Data[[#This Row],[Total_Price]]*(1-Data[[#This Row],[Discount]]/100)</f>
        <v>545.86839999999995</v>
      </c>
      <c r="P1709" t="s">
        <v>20</v>
      </c>
      <c r="Q1709" t="s">
        <v>21</v>
      </c>
      <c r="R1709">
        <v>3</v>
      </c>
      <c r="S1709">
        <v>2</v>
      </c>
      <c r="T1709" s="2">
        <f>SUMIF(Q:Q,Data[[#This Row],[Order_Status]],O:O)</f>
        <v>40477276.296199858</v>
      </c>
    </row>
    <row r="1710" spans="1:20" x14ac:dyDescent="0.3">
      <c r="A1710" s="3">
        <v>501709</v>
      </c>
      <c r="B1710" s="3">
        <v>11126</v>
      </c>
      <c r="C1710" s="1">
        <v>46150</v>
      </c>
      <c r="D1710" s="3">
        <v>21</v>
      </c>
      <c r="E1710" t="s">
        <v>26</v>
      </c>
      <c r="F1710" t="s">
        <v>105</v>
      </c>
      <c r="G1710" t="s">
        <v>243</v>
      </c>
      <c r="H1710" t="s">
        <v>17</v>
      </c>
      <c r="I1710" t="s">
        <v>89</v>
      </c>
      <c r="J1710" t="s">
        <v>115</v>
      </c>
      <c r="K1710">
        <v>1</v>
      </c>
      <c r="L1710" s="3">
        <v>31.28</v>
      </c>
      <c r="M1710" s="3">
        <f>Data[[#This Row],[Quantity]]*Data[[#This Row],[Unit_Price]]</f>
        <v>31.28</v>
      </c>
      <c r="N1710" s="3">
        <v>23</v>
      </c>
      <c r="O1710" s="3">
        <f>Data[[#This Row],[Total_Price]]*(1-Data[[#This Row],[Discount]]/100)</f>
        <v>24.085600000000003</v>
      </c>
      <c r="P1710" t="s">
        <v>33</v>
      </c>
      <c r="Q1710" t="s">
        <v>21</v>
      </c>
      <c r="R1710">
        <v>2</v>
      </c>
      <c r="S1710">
        <v>1</v>
      </c>
      <c r="T1710" s="2">
        <f>SUMIF(Q:Q,Data[[#This Row],[Order_Status]],O:O)</f>
        <v>40477276.296199858</v>
      </c>
    </row>
    <row r="1711" spans="1:20" x14ac:dyDescent="0.3">
      <c r="A1711" s="3">
        <v>501710</v>
      </c>
      <c r="B1711" s="3">
        <v>11156</v>
      </c>
      <c r="C1711" s="1">
        <v>46241</v>
      </c>
      <c r="D1711" s="3">
        <v>45</v>
      </c>
      <c r="E1711" t="s">
        <v>26</v>
      </c>
      <c r="F1711" t="s">
        <v>78</v>
      </c>
      <c r="G1711" t="s">
        <v>242</v>
      </c>
      <c r="H1711" t="s">
        <v>23</v>
      </c>
      <c r="I1711" t="s">
        <v>59</v>
      </c>
      <c r="J1711" t="s">
        <v>146</v>
      </c>
      <c r="K1711">
        <v>1</v>
      </c>
      <c r="L1711" s="3">
        <v>1675.82</v>
      </c>
      <c r="M1711" s="3">
        <f>Data[[#This Row],[Quantity]]*Data[[#This Row],[Unit_Price]]</f>
        <v>1675.82</v>
      </c>
      <c r="N1711" s="3">
        <v>22</v>
      </c>
      <c r="O1711" s="3">
        <f>Data[[#This Row],[Total_Price]]*(1-Data[[#This Row],[Discount]]/100)</f>
        <v>1307.1396</v>
      </c>
      <c r="P1711" t="s">
        <v>33</v>
      </c>
      <c r="Q1711" t="s">
        <v>21</v>
      </c>
      <c r="R1711">
        <v>4</v>
      </c>
      <c r="S1711">
        <v>1</v>
      </c>
      <c r="T1711" s="2">
        <f>SUMIF(Q:Q,Data[[#This Row],[Order_Status]],O:O)</f>
        <v>40477276.296199858</v>
      </c>
    </row>
    <row r="1712" spans="1:20" x14ac:dyDescent="0.3">
      <c r="A1712" s="3">
        <v>501711</v>
      </c>
      <c r="B1712" s="3">
        <v>10882</v>
      </c>
      <c r="C1712" s="1">
        <v>46016</v>
      </c>
      <c r="D1712" s="3">
        <v>28</v>
      </c>
      <c r="E1712" t="s">
        <v>15</v>
      </c>
      <c r="F1712" t="s">
        <v>88</v>
      </c>
      <c r="G1712" t="s">
        <v>241</v>
      </c>
      <c r="H1712" t="s">
        <v>35</v>
      </c>
      <c r="I1712" t="s">
        <v>64</v>
      </c>
      <c r="J1712" t="s">
        <v>155</v>
      </c>
      <c r="K1712">
        <v>1</v>
      </c>
      <c r="L1712" s="3">
        <v>784.18</v>
      </c>
      <c r="M1712" s="3">
        <f>Data[[#This Row],[Quantity]]*Data[[#This Row],[Unit_Price]]</f>
        <v>784.18</v>
      </c>
      <c r="N1712" s="3">
        <v>14</v>
      </c>
      <c r="O1712" s="3">
        <f>Data[[#This Row],[Total_Price]]*(1-Data[[#This Row],[Discount]]/100)</f>
        <v>674.39479999999992</v>
      </c>
      <c r="P1712" t="s">
        <v>33</v>
      </c>
      <c r="Q1712" t="s">
        <v>21</v>
      </c>
      <c r="R1712">
        <v>5</v>
      </c>
      <c r="S1712">
        <v>4</v>
      </c>
      <c r="T1712" s="2">
        <f>SUMIF(Q:Q,Data[[#This Row],[Order_Status]],O:O)</f>
        <v>40477276.296199858</v>
      </c>
    </row>
    <row r="1713" spans="1:20" x14ac:dyDescent="0.3">
      <c r="A1713" s="3">
        <v>501712</v>
      </c>
      <c r="B1713" s="3">
        <v>10259</v>
      </c>
      <c r="C1713" s="1">
        <v>46166</v>
      </c>
      <c r="D1713" s="3">
        <v>39</v>
      </c>
      <c r="E1713" t="s">
        <v>26</v>
      </c>
      <c r="F1713" t="s">
        <v>57</v>
      </c>
      <c r="G1713" t="s">
        <v>233</v>
      </c>
      <c r="H1713" t="s">
        <v>17</v>
      </c>
      <c r="I1713" t="s">
        <v>89</v>
      </c>
      <c r="J1713" t="s">
        <v>115</v>
      </c>
      <c r="K1713">
        <v>2</v>
      </c>
      <c r="L1713" s="3">
        <v>30.66</v>
      </c>
      <c r="M1713" s="3">
        <f>Data[[#This Row],[Quantity]]*Data[[#This Row],[Unit_Price]]</f>
        <v>61.32</v>
      </c>
      <c r="N1713" s="3">
        <v>30</v>
      </c>
      <c r="O1713" s="3">
        <f>Data[[#This Row],[Total_Price]]*(1-Data[[#This Row],[Discount]]/100)</f>
        <v>42.923999999999999</v>
      </c>
      <c r="P1713" t="s">
        <v>33</v>
      </c>
      <c r="Q1713" t="s">
        <v>21</v>
      </c>
      <c r="R1713">
        <v>5</v>
      </c>
      <c r="S1713">
        <v>4</v>
      </c>
      <c r="T1713" s="2">
        <f>SUMIF(Q:Q,Data[[#This Row],[Order_Status]],O:O)</f>
        <v>40477276.296199858</v>
      </c>
    </row>
    <row r="1714" spans="1:20" x14ac:dyDescent="0.3">
      <c r="A1714" s="3">
        <v>501713</v>
      </c>
      <c r="B1714" s="3">
        <v>10940</v>
      </c>
      <c r="C1714" s="1">
        <v>45834</v>
      </c>
      <c r="D1714" s="3">
        <v>28</v>
      </c>
      <c r="E1714" t="s">
        <v>15</v>
      </c>
      <c r="F1714" t="s">
        <v>45</v>
      </c>
      <c r="G1714" t="s">
        <v>243</v>
      </c>
      <c r="H1714" t="s">
        <v>35</v>
      </c>
      <c r="I1714" t="s">
        <v>36</v>
      </c>
      <c r="J1714" t="s">
        <v>116</v>
      </c>
      <c r="K1714">
        <v>1</v>
      </c>
      <c r="L1714" s="3">
        <v>5272.33</v>
      </c>
      <c r="M1714" s="3">
        <f>Data[[#This Row],[Quantity]]*Data[[#This Row],[Unit_Price]]</f>
        <v>5272.33</v>
      </c>
      <c r="N1714" s="3">
        <v>9</v>
      </c>
      <c r="O1714" s="3">
        <f>Data[[#This Row],[Total_Price]]*(1-Data[[#This Row],[Discount]]/100)</f>
        <v>4797.8203000000003</v>
      </c>
      <c r="P1714" t="s">
        <v>20</v>
      </c>
      <c r="Q1714" t="s">
        <v>21</v>
      </c>
      <c r="R1714">
        <v>5</v>
      </c>
      <c r="S1714">
        <v>4</v>
      </c>
      <c r="T1714" s="2">
        <f>SUMIF(Q:Q,Data[[#This Row],[Order_Status]],O:O)</f>
        <v>40477276.296199858</v>
      </c>
    </row>
    <row r="1715" spans="1:20" x14ac:dyDescent="0.3">
      <c r="A1715" s="3">
        <v>501714</v>
      </c>
      <c r="B1715" s="3">
        <v>10920</v>
      </c>
      <c r="C1715" s="1">
        <v>46056</v>
      </c>
      <c r="D1715" s="3">
        <v>36</v>
      </c>
      <c r="E1715" t="s">
        <v>15</v>
      </c>
      <c r="F1715" t="s">
        <v>88</v>
      </c>
      <c r="G1715" t="s">
        <v>241</v>
      </c>
      <c r="H1715" t="s">
        <v>17</v>
      </c>
      <c r="I1715" t="s">
        <v>18</v>
      </c>
      <c r="J1715" t="s">
        <v>100</v>
      </c>
      <c r="K1715">
        <v>4</v>
      </c>
      <c r="L1715" s="3">
        <v>41.82</v>
      </c>
      <c r="M1715" s="3">
        <f>Data[[#This Row],[Quantity]]*Data[[#This Row],[Unit_Price]]</f>
        <v>167.28</v>
      </c>
      <c r="N1715" s="3">
        <v>2</v>
      </c>
      <c r="O1715" s="3">
        <f>Data[[#This Row],[Total_Price]]*(1-Data[[#This Row],[Discount]]/100)</f>
        <v>163.93440000000001</v>
      </c>
      <c r="P1715" t="s">
        <v>41</v>
      </c>
      <c r="Q1715" t="s">
        <v>21</v>
      </c>
      <c r="R1715">
        <v>4</v>
      </c>
      <c r="S1715">
        <v>3</v>
      </c>
      <c r="T1715" s="2">
        <f>SUMIF(Q:Q,Data[[#This Row],[Order_Status]],O:O)</f>
        <v>40477276.296199858</v>
      </c>
    </row>
    <row r="1716" spans="1:20" x14ac:dyDescent="0.3">
      <c r="A1716" s="3">
        <v>501715</v>
      </c>
      <c r="B1716" s="3">
        <v>11227</v>
      </c>
      <c r="C1716" s="1">
        <v>46019</v>
      </c>
      <c r="D1716" s="3">
        <v>34</v>
      </c>
      <c r="E1716" t="s">
        <v>15</v>
      </c>
      <c r="F1716" t="s">
        <v>145</v>
      </c>
      <c r="G1716" t="s">
        <v>243</v>
      </c>
      <c r="H1716" t="s">
        <v>85</v>
      </c>
      <c r="I1716" t="s">
        <v>86</v>
      </c>
      <c r="J1716" t="s">
        <v>154</v>
      </c>
      <c r="K1716">
        <v>1</v>
      </c>
      <c r="L1716" s="3">
        <v>586.04999999999995</v>
      </c>
      <c r="M1716" s="3">
        <f>Data[[#This Row],[Quantity]]*Data[[#This Row],[Unit_Price]]</f>
        <v>586.04999999999995</v>
      </c>
      <c r="N1716" s="3">
        <v>14</v>
      </c>
      <c r="O1716" s="3">
        <f>Data[[#This Row],[Total_Price]]*(1-Data[[#This Row],[Discount]]/100)</f>
        <v>504.00299999999993</v>
      </c>
      <c r="P1716" t="s">
        <v>51</v>
      </c>
      <c r="Q1716" t="s">
        <v>21</v>
      </c>
      <c r="R1716">
        <v>5</v>
      </c>
      <c r="S1716">
        <v>2</v>
      </c>
      <c r="T1716" s="2">
        <f>SUMIF(Q:Q,Data[[#This Row],[Order_Status]],O:O)</f>
        <v>40477276.296199858</v>
      </c>
    </row>
    <row r="1717" spans="1:20" x14ac:dyDescent="0.3">
      <c r="A1717" s="3">
        <v>501716</v>
      </c>
      <c r="B1717" s="3">
        <v>10855</v>
      </c>
      <c r="C1717" s="1">
        <v>46186</v>
      </c>
      <c r="D1717" s="3">
        <v>50</v>
      </c>
      <c r="E1717" t="s">
        <v>15</v>
      </c>
      <c r="F1717" t="s">
        <v>57</v>
      </c>
      <c r="G1717" t="s">
        <v>233</v>
      </c>
      <c r="H1717" t="s">
        <v>35</v>
      </c>
      <c r="I1717" t="s">
        <v>53</v>
      </c>
      <c r="J1717" t="s">
        <v>123</v>
      </c>
      <c r="K1717">
        <v>2</v>
      </c>
      <c r="L1717" s="3">
        <v>1145.19</v>
      </c>
      <c r="M1717" s="3">
        <f>Data[[#This Row],[Quantity]]*Data[[#This Row],[Unit_Price]]</f>
        <v>2290.38</v>
      </c>
      <c r="N1717" s="3">
        <v>20</v>
      </c>
      <c r="O1717" s="3">
        <f>Data[[#This Row],[Total_Price]]*(1-Data[[#This Row],[Discount]]/100)</f>
        <v>1832.3040000000001</v>
      </c>
      <c r="P1717" t="s">
        <v>41</v>
      </c>
      <c r="Q1717" t="s">
        <v>44</v>
      </c>
      <c r="R1717">
        <v>3</v>
      </c>
      <c r="S1717">
        <v>5</v>
      </c>
      <c r="T1717" s="2">
        <f>SUMIF(Q:Q,Data[[#This Row],[Order_Status]],O:O)</f>
        <v>1813400.6490999996</v>
      </c>
    </row>
    <row r="1718" spans="1:20" x14ac:dyDescent="0.3">
      <c r="A1718" s="3">
        <v>501717</v>
      </c>
      <c r="B1718" s="3">
        <v>10791</v>
      </c>
      <c r="C1718" s="1">
        <v>45689</v>
      </c>
      <c r="D1718" s="3">
        <v>39</v>
      </c>
      <c r="E1718" t="s">
        <v>26</v>
      </c>
      <c r="F1718" t="s">
        <v>69</v>
      </c>
      <c r="G1718" t="s">
        <v>228</v>
      </c>
      <c r="H1718" t="s">
        <v>48</v>
      </c>
      <c r="I1718" t="s">
        <v>49</v>
      </c>
      <c r="J1718" t="s">
        <v>138</v>
      </c>
      <c r="K1718">
        <v>1</v>
      </c>
      <c r="L1718" s="3">
        <v>825.62</v>
      </c>
      <c r="M1718" s="3">
        <f>Data[[#This Row],[Quantity]]*Data[[#This Row],[Unit_Price]]</f>
        <v>825.62</v>
      </c>
      <c r="N1718" s="3">
        <v>8</v>
      </c>
      <c r="O1718" s="3">
        <f>Data[[#This Row],[Total_Price]]*(1-Data[[#This Row],[Discount]]/100)</f>
        <v>759.57040000000006</v>
      </c>
      <c r="P1718" t="s">
        <v>81</v>
      </c>
      <c r="Q1718" t="s">
        <v>21</v>
      </c>
      <c r="R1718">
        <v>4</v>
      </c>
      <c r="S1718">
        <v>2</v>
      </c>
      <c r="T1718" s="2">
        <f>SUMIF(Q:Q,Data[[#This Row],[Order_Status]],O:O)</f>
        <v>40477276.296199858</v>
      </c>
    </row>
    <row r="1719" spans="1:20" x14ac:dyDescent="0.3">
      <c r="A1719" s="3">
        <v>501718</v>
      </c>
      <c r="B1719" s="3">
        <v>11195</v>
      </c>
      <c r="C1719" s="1">
        <v>45800</v>
      </c>
      <c r="D1719" s="3">
        <v>16</v>
      </c>
      <c r="E1719" t="s">
        <v>15</v>
      </c>
      <c r="F1719" t="s">
        <v>73</v>
      </c>
      <c r="G1719" t="s">
        <v>229</v>
      </c>
      <c r="H1719" t="s">
        <v>17</v>
      </c>
      <c r="I1719" t="s">
        <v>74</v>
      </c>
      <c r="J1719" t="s">
        <v>178</v>
      </c>
      <c r="K1719">
        <v>1</v>
      </c>
      <c r="L1719" s="3">
        <v>269.52999999999997</v>
      </c>
      <c r="M1719" s="3">
        <f>Data[[#This Row],[Quantity]]*Data[[#This Row],[Unit_Price]]</f>
        <v>269.52999999999997</v>
      </c>
      <c r="N1719" s="3">
        <v>18</v>
      </c>
      <c r="O1719" s="3">
        <f>Data[[#This Row],[Total_Price]]*(1-Data[[#This Row],[Discount]]/100)</f>
        <v>221.0146</v>
      </c>
      <c r="P1719" t="s">
        <v>20</v>
      </c>
      <c r="Q1719" t="s">
        <v>21</v>
      </c>
      <c r="R1719">
        <v>3</v>
      </c>
      <c r="S1719">
        <v>3</v>
      </c>
      <c r="T1719" s="2">
        <f>SUMIF(Q:Q,Data[[#This Row],[Order_Status]],O:O)</f>
        <v>40477276.296199858</v>
      </c>
    </row>
    <row r="1720" spans="1:20" x14ac:dyDescent="0.3">
      <c r="A1720" s="3">
        <v>501719</v>
      </c>
      <c r="B1720" s="3">
        <v>11390</v>
      </c>
      <c r="C1720" s="1">
        <v>45814</v>
      </c>
      <c r="D1720" s="3">
        <v>26</v>
      </c>
      <c r="E1720" t="s">
        <v>15</v>
      </c>
      <c r="F1720" t="s">
        <v>52</v>
      </c>
      <c r="G1720" t="s">
        <v>240</v>
      </c>
      <c r="H1720" t="s">
        <v>23</v>
      </c>
      <c r="I1720" t="s">
        <v>59</v>
      </c>
      <c r="J1720" t="s">
        <v>122</v>
      </c>
      <c r="K1720">
        <v>1</v>
      </c>
      <c r="L1720" s="3">
        <v>1997.4</v>
      </c>
      <c r="M1720" s="3">
        <f>Data[[#This Row],[Quantity]]*Data[[#This Row],[Unit_Price]]</f>
        <v>1997.4</v>
      </c>
      <c r="N1720" s="3">
        <v>21</v>
      </c>
      <c r="O1720" s="3">
        <f>Data[[#This Row],[Total_Price]]*(1-Data[[#This Row],[Discount]]/100)</f>
        <v>1577.9460000000001</v>
      </c>
      <c r="P1720" t="s">
        <v>51</v>
      </c>
      <c r="Q1720" t="s">
        <v>21</v>
      </c>
      <c r="R1720">
        <v>5</v>
      </c>
      <c r="S1720">
        <v>5</v>
      </c>
      <c r="T1720" s="2">
        <f>SUMIF(Q:Q,Data[[#This Row],[Order_Status]],O:O)</f>
        <v>40477276.296199858</v>
      </c>
    </row>
    <row r="1721" spans="1:20" x14ac:dyDescent="0.3">
      <c r="A1721" s="3">
        <v>501720</v>
      </c>
      <c r="B1721" s="3">
        <v>11384</v>
      </c>
      <c r="C1721" s="1">
        <v>46057</v>
      </c>
      <c r="D1721" s="3">
        <v>27</v>
      </c>
      <c r="E1721" t="s">
        <v>15</v>
      </c>
      <c r="F1721" t="s">
        <v>73</v>
      </c>
      <c r="G1721" t="s">
        <v>229</v>
      </c>
      <c r="H1721" t="s">
        <v>30</v>
      </c>
      <c r="I1721" t="s">
        <v>76</v>
      </c>
      <c r="J1721" t="s">
        <v>164</v>
      </c>
      <c r="K1721">
        <v>1</v>
      </c>
      <c r="L1721" s="3">
        <v>66008.710000000006</v>
      </c>
      <c r="M1721" s="3">
        <f>Data[[#This Row],[Quantity]]*Data[[#This Row],[Unit_Price]]</f>
        <v>66008.710000000006</v>
      </c>
      <c r="N1721" s="3">
        <v>8</v>
      </c>
      <c r="O1721" s="3">
        <f>Data[[#This Row],[Total_Price]]*(1-Data[[#This Row],[Discount]]/100)</f>
        <v>60728.013200000009</v>
      </c>
      <c r="P1721" t="s">
        <v>20</v>
      </c>
      <c r="Q1721" t="s">
        <v>21</v>
      </c>
      <c r="R1721">
        <v>4</v>
      </c>
      <c r="S1721">
        <v>7</v>
      </c>
      <c r="T1721" s="2">
        <f>SUMIF(Q:Q,Data[[#This Row],[Order_Status]],O:O)</f>
        <v>40477276.296199858</v>
      </c>
    </row>
    <row r="1722" spans="1:20" x14ac:dyDescent="0.3">
      <c r="A1722" s="3">
        <v>501721</v>
      </c>
      <c r="B1722" s="3">
        <v>10883</v>
      </c>
      <c r="C1722" s="1">
        <v>45941</v>
      </c>
      <c r="D1722" s="3">
        <v>29</v>
      </c>
      <c r="E1722" t="s">
        <v>15</v>
      </c>
      <c r="F1722" t="s">
        <v>78</v>
      </c>
      <c r="G1722" t="s">
        <v>242</v>
      </c>
      <c r="H1722" t="s">
        <v>48</v>
      </c>
      <c r="I1722" t="s">
        <v>79</v>
      </c>
      <c r="J1722" t="s">
        <v>152</v>
      </c>
      <c r="K1722">
        <v>2</v>
      </c>
      <c r="L1722" s="3">
        <v>733.98</v>
      </c>
      <c r="M1722" s="3">
        <f>Data[[#This Row],[Quantity]]*Data[[#This Row],[Unit_Price]]</f>
        <v>1467.96</v>
      </c>
      <c r="N1722" s="3">
        <v>10</v>
      </c>
      <c r="O1722" s="3">
        <f>Data[[#This Row],[Total_Price]]*(1-Data[[#This Row],[Discount]]/100)</f>
        <v>1321.164</v>
      </c>
      <c r="P1722" t="s">
        <v>20</v>
      </c>
      <c r="Q1722" t="s">
        <v>44</v>
      </c>
      <c r="R1722">
        <v>4</v>
      </c>
      <c r="S1722">
        <v>2</v>
      </c>
      <c r="T1722" s="2">
        <f>SUMIF(Q:Q,Data[[#This Row],[Order_Status]],O:O)</f>
        <v>1813400.6490999996</v>
      </c>
    </row>
    <row r="1723" spans="1:20" x14ac:dyDescent="0.3">
      <c r="A1723" s="3">
        <v>501722</v>
      </c>
      <c r="B1723" s="3">
        <v>10318</v>
      </c>
      <c r="C1723" s="1">
        <v>46039</v>
      </c>
      <c r="D1723" s="3">
        <v>31</v>
      </c>
      <c r="E1723" t="s">
        <v>26</v>
      </c>
      <c r="F1723" t="s">
        <v>130</v>
      </c>
      <c r="G1723" t="s">
        <v>228</v>
      </c>
      <c r="H1723" t="s">
        <v>30</v>
      </c>
      <c r="I1723" t="s">
        <v>31</v>
      </c>
      <c r="J1723" t="s">
        <v>139</v>
      </c>
      <c r="K1723">
        <v>1</v>
      </c>
      <c r="L1723" s="3">
        <v>51511.4</v>
      </c>
      <c r="M1723" s="3">
        <f>Data[[#This Row],[Quantity]]*Data[[#This Row],[Unit_Price]]</f>
        <v>51511.4</v>
      </c>
      <c r="N1723" s="3">
        <v>27</v>
      </c>
      <c r="O1723" s="3">
        <f>Data[[#This Row],[Total_Price]]*(1-Data[[#This Row],[Discount]]/100)</f>
        <v>37603.322</v>
      </c>
      <c r="P1723" t="s">
        <v>72</v>
      </c>
      <c r="Q1723" t="s">
        <v>21</v>
      </c>
      <c r="R1723">
        <v>4</v>
      </c>
      <c r="S1723">
        <v>4</v>
      </c>
      <c r="T1723" s="2">
        <f>SUMIF(Q:Q,Data[[#This Row],[Order_Status]],O:O)</f>
        <v>40477276.296199858</v>
      </c>
    </row>
    <row r="1724" spans="1:20" x14ac:dyDescent="0.3">
      <c r="A1724" s="3">
        <v>501723</v>
      </c>
      <c r="B1724" s="3">
        <v>10101</v>
      </c>
      <c r="C1724" s="1">
        <v>46229</v>
      </c>
      <c r="D1724" s="3">
        <v>18</v>
      </c>
      <c r="E1724" t="s">
        <v>15</v>
      </c>
      <c r="F1724" t="s">
        <v>107</v>
      </c>
      <c r="G1724" t="s">
        <v>231</v>
      </c>
      <c r="H1724" t="s">
        <v>17</v>
      </c>
      <c r="I1724" t="s">
        <v>74</v>
      </c>
      <c r="J1724" t="s">
        <v>151</v>
      </c>
      <c r="K1724">
        <v>1</v>
      </c>
      <c r="L1724" s="3">
        <v>177.67</v>
      </c>
      <c r="M1724" s="3">
        <f>Data[[#This Row],[Quantity]]*Data[[#This Row],[Unit_Price]]</f>
        <v>177.67</v>
      </c>
      <c r="N1724" s="3">
        <v>23</v>
      </c>
      <c r="O1724" s="3">
        <f>Data[[#This Row],[Total_Price]]*(1-Data[[#This Row],[Discount]]/100)</f>
        <v>136.80589999999998</v>
      </c>
      <c r="P1724" t="s">
        <v>51</v>
      </c>
      <c r="Q1724" t="s">
        <v>21</v>
      </c>
      <c r="R1724">
        <v>4</v>
      </c>
      <c r="S1724">
        <v>3</v>
      </c>
      <c r="T1724" s="2">
        <f>SUMIF(Q:Q,Data[[#This Row],[Order_Status]],O:O)</f>
        <v>40477276.296199858</v>
      </c>
    </row>
    <row r="1725" spans="1:20" x14ac:dyDescent="0.3">
      <c r="A1725" s="3">
        <v>501724</v>
      </c>
      <c r="B1725" s="3">
        <v>10259</v>
      </c>
      <c r="C1725" s="1">
        <v>46255</v>
      </c>
      <c r="D1725" s="3">
        <v>39</v>
      </c>
      <c r="E1725" t="s">
        <v>26</v>
      </c>
      <c r="F1725" t="s">
        <v>57</v>
      </c>
      <c r="G1725" t="s">
        <v>233</v>
      </c>
      <c r="H1725" t="s">
        <v>30</v>
      </c>
      <c r="I1725" t="s">
        <v>76</v>
      </c>
      <c r="J1725" t="s">
        <v>92</v>
      </c>
      <c r="K1725">
        <v>2</v>
      </c>
      <c r="L1725" s="3">
        <v>59673.8</v>
      </c>
      <c r="M1725" s="3">
        <f>Data[[#This Row],[Quantity]]*Data[[#This Row],[Unit_Price]]</f>
        <v>119347.6</v>
      </c>
      <c r="N1725" s="3">
        <v>15</v>
      </c>
      <c r="O1725" s="3">
        <f>Data[[#This Row],[Total_Price]]*(1-Data[[#This Row],[Discount]]/100)</f>
        <v>101445.46</v>
      </c>
      <c r="P1725" t="s">
        <v>51</v>
      </c>
      <c r="Q1725" t="s">
        <v>21</v>
      </c>
      <c r="R1725">
        <v>5</v>
      </c>
      <c r="S1725">
        <v>3</v>
      </c>
      <c r="T1725" s="2">
        <f>SUMIF(Q:Q,Data[[#This Row],[Order_Status]],O:O)</f>
        <v>40477276.296199858</v>
      </c>
    </row>
    <row r="1726" spans="1:20" x14ac:dyDescent="0.3">
      <c r="A1726" s="3">
        <v>501725</v>
      </c>
      <c r="B1726" s="3">
        <v>11090</v>
      </c>
      <c r="C1726" s="1">
        <v>46062</v>
      </c>
      <c r="D1726" s="3">
        <v>32</v>
      </c>
      <c r="E1726" t="s">
        <v>26</v>
      </c>
      <c r="F1726" t="s">
        <v>27</v>
      </c>
      <c r="G1726" t="s">
        <v>230</v>
      </c>
      <c r="H1726" t="s">
        <v>35</v>
      </c>
      <c r="I1726" t="s">
        <v>112</v>
      </c>
      <c r="J1726" t="s">
        <v>113</v>
      </c>
      <c r="K1726">
        <v>4</v>
      </c>
      <c r="L1726" s="3">
        <v>6499.05</v>
      </c>
      <c r="M1726" s="3">
        <f>Data[[#This Row],[Quantity]]*Data[[#This Row],[Unit_Price]]</f>
        <v>25996.2</v>
      </c>
      <c r="N1726" s="3">
        <v>17</v>
      </c>
      <c r="O1726" s="3">
        <f>Data[[#This Row],[Total_Price]]*(1-Data[[#This Row],[Discount]]/100)</f>
        <v>21576.846000000001</v>
      </c>
      <c r="P1726" t="s">
        <v>20</v>
      </c>
      <c r="Q1726" t="s">
        <v>21</v>
      </c>
      <c r="R1726">
        <v>4</v>
      </c>
      <c r="S1726">
        <v>1</v>
      </c>
      <c r="T1726" s="2">
        <f>SUMIF(Q:Q,Data[[#This Row],[Order_Status]],O:O)</f>
        <v>40477276.296199858</v>
      </c>
    </row>
    <row r="1727" spans="1:20" x14ac:dyDescent="0.3">
      <c r="A1727" s="3">
        <v>501726</v>
      </c>
      <c r="B1727" s="3">
        <v>10111</v>
      </c>
      <c r="C1727" s="1">
        <v>45810</v>
      </c>
      <c r="D1727" s="3">
        <v>15</v>
      </c>
      <c r="E1727" t="s">
        <v>15</v>
      </c>
      <c r="F1727" t="s">
        <v>93</v>
      </c>
      <c r="G1727" t="s">
        <v>232</v>
      </c>
      <c r="H1727" t="s">
        <v>48</v>
      </c>
      <c r="I1727" t="s">
        <v>124</v>
      </c>
      <c r="J1727" t="s">
        <v>131</v>
      </c>
      <c r="K1727">
        <v>1</v>
      </c>
      <c r="L1727" s="3">
        <v>413.23</v>
      </c>
      <c r="M1727" s="3">
        <f>Data[[#This Row],[Quantity]]*Data[[#This Row],[Unit_Price]]</f>
        <v>413.23</v>
      </c>
      <c r="N1727" s="3">
        <v>30</v>
      </c>
      <c r="O1727" s="3">
        <f>Data[[#This Row],[Total_Price]]*(1-Data[[#This Row],[Discount]]/100)</f>
        <v>289.26099999999997</v>
      </c>
      <c r="P1727" t="s">
        <v>33</v>
      </c>
      <c r="Q1727" t="s">
        <v>21</v>
      </c>
      <c r="R1727">
        <v>4</v>
      </c>
      <c r="S1727">
        <v>3</v>
      </c>
      <c r="T1727" s="2">
        <f>SUMIF(Q:Q,Data[[#This Row],[Order_Status]],O:O)</f>
        <v>40477276.296199858</v>
      </c>
    </row>
    <row r="1728" spans="1:20" x14ac:dyDescent="0.3">
      <c r="A1728" s="3">
        <v>501727</v>
      </c>
      <c r="B1728" s="3">
        <v>10871</v>
      </c>
      <c r="C1728" s="1">
        <v>46076</v>
      </c>
      <c r="D1728" s="3">
        <v>32</v>
      </c>
      <c r="E1728" t="s">
        <v>26</v>
      </c>
      <c r="F1728" t="s">
        <v>69</v>
      </c>
      <c r="G1728" t="s">
        <v>228</v>
      </c>
      <c r="H1728" t="s">
        <v>30</v>
      </c>
      <c r="I1728" t="s">
        <v>31</v>
      </c>
      <c r="J1728" t="s">
        <v>32</v>
      </c>
      <c r="K1728">
        <v>1</v>
      </c>
      <c r="L1728" s="3">
        <v>25137.37</v>
      </c>
      <c r="M1728" s="3">
        <f>Data[[#This Row],[Quantity]]*Data[[#This Row],[Unit_Price]]</f>
        <v>25137.37</v>
      </c>
      <c r="N1728" s="3">
        <v>10</v>
      </c>
      <c r="O1728" s="3">
        <f>Data[[#This Row],[Total_Price]]*(1-Data[[#This Row],[Discount]]/100)</f>
        <v>22623.632999999998</v>
      </c>
      <c r="P1728" t="s">
        <v>41</v>
      </c>
      <c r="Q1728" t="s">
        <v>21</v>
      </c>
      <c r="R1728">
        <v>4</v>
      </c>
      <c r="S1728">
        <v>5</v>
      </c>
      <c r="T1728" s="2">
        <f>SUMIF(Q:Q,Data[[#This Row],[Order_Status]],O:O)</f>
        <v>40477276.296199858</v>
      </c>
    </row>
    <row r="1729" spans="1:20" x14ac:dyDescent="0.3">
      <c r="A1729" s="3">
        <v>501728</v>
      </c>
      <c r="B1729" s="3">
        <v>10817</v>
      </c>
      <c r="C1729" s="1">
        <v>45727</v>
      </c>
      <c r="D1729" s="3">
        <v>37</v>
      </c>
      <c r="E1729" t="s">
        <v>26</v>
      </c>
      <c r="F1729" t="s">
        <v>57</v>
      </c>
      <c r="G1729" t="s">
        <v>233</v>
      </c>
      <c r="H1729" t="s">
        <v>85</v>
      </c>
      <c r="I1729" t="s">
        <v>166</v>
      </c>
      <c r="J1729" t="s">
        <v>196</v>
      </c>
      <c r="K1729">
        <v>1</v>
      </c>
      <c r="L1729" s="3">
        <v>382.79</v>
      </c>
      <c r="M1729" s="3">
        <f>Data[[#This Row],[Quantity]]*Data[[#This Row],[Unit_Price]]</f>
        <v>382.79</v>
      </c>
      <c r="N1729" s="3">
        <v>20</v>
      </c>
      <c r="O1729" s="3">
        <f>Data[[#This Row],[Total_Price]]*(1-Data[[#This Row],[Discount]]/100)</f>
        <v>306.23200000000003</v>
      </c>
      <c r="P1729" t="s">
        <v>51</v>
      </c>
      <c r="Q1729" t="s">
        <v>21</v>
      </c>
      <c r="R1729">
        <v>4</v>
      </c>
      <c r="S1729">
        <v>4</v>
      </c>
      <c r="T1729" s="2">
        <f>SUMIF(Q:Q,Data[[#This Row],[Order_Status]],O:O)</f>
        <v>40477276.296199858</v>
      </c>
    </row>
    <row r="1730" spans="1:20" x14ac:dyDescent="0.3">
      <c r="A1730" s="3">
        <v>501729</v>
      </c>
      <c r="B1730" s="3">
        <v>10057</v>
      </c>
      <c r="C1730" s="1">
        <v>45701</v>
      </c>
      <c r="D1730" s="3">
        <v>25</v>
      </c>
      <c r="E1730" t="s">
        <v>26</v>
      </c>
      <c r="F1730" t="s">
        <v>57</v>
      </c>
      <c r="G1730" t="s">
        <v>233</v>
      </c>
      <c r="H1730" t="s">
        <v>30</v>
      </c>
      <c r="I1730" t="s">
        <v>46</v>
      </c>
      <c r="J1730" t="s">
        <v>140</v>
      </c>
      <c r="K1730">
        <v>2</v>
      </c>
      <c r="L1730" s="3">
        <v>29429.06</v>
      </c>
      <c r="M1730" s="3">
        <f>Data[[#This Row],[Quantity]]*Data[[#This Row],[Unit_Price]]</f>
        <v>58858.12</v>
      </c>
      <c r="N1730" s="3">
        <v>18</v>
      </c>
      <c r="O1730" s="3">
        <f>Data[[#This Row],[Total_Price]]*(1-Data[[#This Row],[Discount]]/100)</f>
        <v>48263.658400000008</v>
      </c>
      <c r="P1730" t="s">
        <v>33</v>
      </c>
      <c r="Q1730" t="s">
        <v>21</v>
      </c>
      <c r="R1730">
        <v>4</v>
      </c>
      <c r="S1730">
        <v>3</v>
      </c>
      <c r="T1730" s="2">
        <f>SUMIF(Q:Q,Data[[#This Row],[Order_Status]],O:O)</f>
        <v>40477276.296199858</v>
      </c>
    </row>
    <row r="1731" spans="1:20" x14ac:dyDescent="0.3">
      <c r="A1731" s="3">
        <v>501730</v>
      </c>
      <c r="B1731" s="3">
        <v>10967</v>
      </c>
      <c r="C1731" s="1">
        <v>46191</v>
      </c>
      <c r="D1731" s="3">
        <v>27</v>
      </c>
      <c r="E1731" t="s">
        <v>15</v>
      </c>
      <c r="F1731" t="s">
        <v>61</v>
      </c>
      <c r="G1731" t="s">
        <v>239</v>
      </c>
      <c r="H1731" t="s">
        <v>30</v>
      </c>
      <c r="I1731" t="s">
        <v>31</v>
      </c>
      <c r="J1731" t="s">
        <v>32</v>
      </c>
      <c r="K1731">
        <v>1</v>
      </c>
      <c r="L1731" s="3">
        <v>24829.13</v>
      </c>
      <c r="M1731" s="3">
        <f>Data[[#This Row],[Quantity]]*Data[[#This Row],[Unit_Price]]</f>
        <v>24829.13</v>
      </c>
      <c r="N1731" s="3">
        <v>8</v>
      </c>
      <c r="O1731" s="3">
        <f>Data[[#This Row],[Total_Price]]*(1-Data[[#This Row],[Discount]]/100)</f>
        <v>22842.799600000002</v>
      </c>
      <c r="P1731" t="s">
        <v>41</v>
      </c>
      <c r="Q1731" t="s">
        <v>21</v>
      </c>
      <c r="R1731">
        <v>3</v>
      </c>
      <c r="S1731">
        <v>3</v>
      </c>
      <c r="T1731" s="2">
        <f>SUMIF(Q:Q,Data[[#This Row],[Order_Status]],O:O)</f>
        <v>40477276.296199858</v>
      </c>
    </row>
    <row r="1732" spans="1:20" x14ac:dyDescent="0.3">
      <c r="A1732" s="3">
        <v>501731</v>
      </c>
      <c r="B1732" s="3">
        <v>11013</v>
      </c>
      <c r="C1732" s="1">
        <v>46043</v>
      </c>
      <c r="D1732" s="3">
        <v>57</v>
      </c>
      <c r="E1732" t="s">
        <v>26</v>
      </c>
      <c r="F1732" t="s">
        <v>69</v>
      </c>
      <c r="G1732" t="s">
        <v>228</v>
      </c>
      <c r="H1732" t="s">
        <v>83</v>
      </c>
      <c r="I1732" t="s">
        <v>162</v>
      </c>
      <c r="J1732" t="s">
        <v>186</v>
      </c>
      <c r="K1732">
        <v>2</v>
      </c>
      <c r="L1732" s="3">
        <v>1033.6500000000001</v>
      </c>
      <c r="M1732" s="3">
        <f>Data[[#This Row],[Quantity]]*Data[[#This Row],[Unit_Price]]</f>
        <v>2067.3000000000002</v>
      </c>
      <c r="N1732" s="3">
        <v>29</v>
      </c>
      <c r="O1732" s="3">
        <f>Data[[#This Row],[Total_Price]]*(1-Data[[#This Row],[Discount]]/100)</f>
        <v>1467.7830000000001</v>
      </c>
      <c r="P1732" t="s">
        <v>33</v>
      </c>
      <c r="Q1732" t="s">
        <v>21</v>
      </c>
      <c r="R1732">
        <v>3</v>
      </c>
      <c r="S1732">
        <v>5</v>
      </c>
      <c r="T1732" s="2">
        <f>SUMIF(Q:Q,Data[[#This Row],[Order_Status]],O:O)</f>
        <v>40477276.296199858</v>
      </c>
    </row>
    <row r="1733" spans="1:20" x14ac:dyDescent="0.3">
      <c r="A1733" s="3">
        <v>501732</v>
      </c>
      <c r="B1733" s="3">
        <v>10498</v>
      </c>
      <c r="C1733" s="1">
        <v>45782</v>
      </c>
      <c r="D1733" s="3">
        <v>32</v>
      </c>
      <c r="E1733" t="s">
        <v>26</v>
      </c>
      <c r="F1733" t="s">
        <v>57</v>
      </c>
      <c r="G1733" t="s">
        <v>233</v>
      </c>
      <c r="H1733" t="s">
        <v>23</v>
      </c>
      <c r="I1733" t="s">
        <v>28</v>
      </c>
      <c r="J1733" t="s">
        <v>43</v>
      </c>
      <c r="K1733">
        <v>2</v>
      </c>
      <c r="L1733" s="3">
        <v>4746.71</v>
      </c>
      <c r="M1733" s="3">
        <f>Data[[#This Row],[Quantity]]*Data[[#This Row],[Unit_Price]]</f>
        <v>9493.42</v>
      </c>
      <c r="N1733" s="3">
        <v>21</v>
      </c>
      <c r="O1733" s="3">
        <f>Data[[#This Row],[Total_Price]]*(1-Data[[#This Row],[Discount]]/100)</f>
        <v>7499.8018000000002</v>
      </c>
      <c r="P1733" t="s">
        <v>72</v>
      </c>
      <c r="Q1733" t="s">
        <v>21</v>
      </c>
      <c r="R1733">
        <v>3</v>
      </c>
      <c r="S1733">
        <v>3</v>
      </c>
      <c r="T1733" s="2">
        <f>SUMIF(Q:Q,Data[[#This Row],[Order_Status]],O:O)</f>
        <v>40477276.296199858</v>
      </c>
    </row>
    <row r="1734" spans="1:20" x14ac:dyDescent="0.3">
      <c r="A1734" s="3">
        <v>501733</v>
      </c>
      <c r="B1734" s="3">
        <v>10492</v>
      </c>
      <c r="C1734" s="1">
        <v>46230</v>
      </c>
      <c r="D1734" s="3">
        <v>50</v>
      </c>
      <c r="E1734" t="s">
        <v>15</v>
      </c>
      <c r="F1734" t="s">
        <v>78</v>
      </c>
      <c r="G1734" t="s">
        <v>242</v>
      </c>
      <c r="H1734" t="s">
        <v>48</v>
      </c>
      <c r="I1734" t="s">
        <v>49</v>
      </c>
      <c r="J1734" t="s">
        <v>168</v>
      </c>
      <c r="K1734">
        <v>1</v>
      </c>
      <c r="L1734" s="3">
        <v>621.95000000000005</v>
      </c>
      <c r="M1734" s="3">
        <f>Data[[#This Row],[Quantity]]*Data[[#This Row],[Unit_Price]]</f>
        <v>621.95000000000005</v>
      </c>
      <c r="N1734" s="3">
        <v>17</v>
      </c>
      <c r="O1734" s="3">
        <f>Data[[#This Row],[Total_Price]]*(1-Data[[#This Row],[Discount]]/100)</f>
        <v>516.21850000000006</v>
      </c>
      <c r="P1734" t="s">
        <v>72</v>
      </c>
      <c r="Q1734" t="s">
        <v>44</v>
      </c>
      <c r="R1734">
        <v>5</v>
      </c>
      <c r="S1734">
        <v>1</v>
      </c>
      <c r="T1734" s="2">
        <f>SUMIF(Q:Q,Data[[#This Row],[Order_Status]],O:O)</f>
        <v>1813400.6490999996</v>
      </c>
    </row>
    <row r="1735" spans="1:20" x14ac:dyDescent="0.3">
      <c r="A1735" s="3">
        <v>501734</v>
      </c>
      <c r="B1735" s="3">
        <v>10228</v>
      </c>
      <c r="C1735" s="1">
        <v>46179</v>
      </c>
      <c r="D1735" s="3">
        <v>22</v>
      </c>
      <c r="E1735" t="s">
        <v>26</v>
      </c>
      <c r="F1735" t="s">
        <v>67</v>
      </c>
      <c r="G1735" t="s">
        <v>235</v>
      </c>
      <c r="H1735" t="s">
        <v>48</v>
      </c>
      <c r="I1735" t="s">
        <v>79</v>
      </c>
      <c r="J1735" t="s">
        <v>152</v>
      </c>
      <c r="K1735">
        <v>2</v>
      </c>
      <c r="L1735" s="3">
        <v>728.99</v>
      </c>
      <c r="M1735" s="3">
        <f>Data[[#This Row],[Quantity]]*Data[[#This Row],[Unit_Price]]</f>
        <v>1457.98</v>
      </c>
      <c r="N1735" s="3">
        <v>10</v>
      </c>
      <c r="O1735" s="3">
        <f>Data[[#This Row],[Total_Price]]*(1-Data[[#This Row],[Discount]]/100)</f>
        <v>1312.182</v>
      </c>
      <c r="P1735" t="s">
        <v>20</v>
      </c>
      <c r="Q1735" t="s">
        <v>21</v>
      </c>
      <c r="R1735">
        <v>3</v>
      </c>
      <c r="S1735">
        <v>3</v>
      </c>
      <c r="T1735" s="2">
        <f>SUMIF(Q:Q,Data[[#This Row],[Order_Status]],O:O)</f>
        <v>40477276.296199858</v>
      </c>
    </row>
    <row r="1736" spans="1:20" x14ac:dyDescent="0.3">
      <c r="A1736" s="3">
        <v>501735</v>
      </c>
      <c r="B1736" s="3">
        <v>11182</v>
      </c>
      <c r="C1736" s="1">
        <v>45842</v>
      </c>
      <c r="D1736" s="3">
        <v>49</v>
      </c>
      <c r="E1736" t="s">
        <v>26</v>
      </c>
      <c r="F1736" t="s">
        <v>22</v>
      </c>
      <c r="G1736" t="s">
        <v>238</v>
      </c>
      <c r="H1736" t="s">
        <v>83</v>
      </c>
      <c r="I1736" t="s">
        <v>132</v>
      </c>
      <c r="J1736" t="s">
        <v>133</v>
      </c>
      <c r="K1736">
        <v>2</v>
      </c>
      <c r="L1736" s="3">
        <v>1001.66</v>
      </c>
      <c r="M1736" s="3">
        <f>Data[[#This Row],[Quantity]]*Data[[#This Row],[Unit_Price]]</f>
        <v>2003.32</v>
      </c>
      <c r="N1736" s="3">
        <v>8</v>
      </c>
      <c r="O1736" s="3">
        <f>Data[[#This Row],[Total_Price]]*(1-Data[[#This Row],[Discount]]/100)</f>
        <v>1843.0544</v>
      </c>
      <c r="P1736" t="s">
        <v>33</v>
      </c>
      <c r="Q1736" t="s">
        <v>66</v>
      </c>
      <c r="R1736">
        <v>3</v>
      </c>
      <c r="S1736">
        <v>0</v>
      </c>
      <c r="T1736" s="2">
        <f>SUMIF(Q:Q,Data[[#This Row],[Order_Status]],O:O)</f>
        <v>3077928.2320000008</v>
      </c>
    </row>
    <row r="1737" spans="1:20" x14ac:dyDescent="0.3">
      <c r="A1737" s="3">
        <v>501736</v>
      </c>
      <c r="B1737" s="3">
        <v>10096</v>
      </c>
      <c r="C1737" s="1">
        <v>45963</v>
      </c>
      <c r="D1737" s="3">
        <v>18</v>
      </c>
      <c r="E1737" t="s">
        <v>15</v>
      </c>
      <c r="F1737" t="s">
        <v>34</v>
      </c>
      <c r="G1737" t="s">
        <v>243</v>
      </c>
      <c r="H1737" t="s">
        <v>83</v>
      </c>
      <c r="I1737" t="s">
        <v>141</v>
      </c>
      <c r="J1737" t="s">
        <v>180</v>
      </c>
      <c r="K1737">
        <v>2</v>
      </c>
      <c r="L1737" s="3">
        <v>1720.16</v>
      </c>
      <c r="M1737" s="3">
        <f>Data[[#This Row],[Quantity]]*Data[[#This Row],[Unit_Price]]</f>
        <v>3440.32</v>
      </c>
      <c r="N1737" s="3">
        <v>20</v>
      </c>
      <c r="O1737" s="3">
        <f>Data[[#This Row],[Total_Price]]*(1-Data[[#This Row],[Discount]]/100)</f>
        <v>2752.2560000000003</v>
      </c>
      <c r="P1737" t="s">
        <v>51</v>
      </c>
      <c r="Q1737" t="s">
        <v>21</v>
      </c>
      <c r="R1737">
        <v>2</v>
      </c>
      <c r="S1737">
        <v>2</v>
      </c>
      <c r="T1737" s="2">
        <f>SUMIF(Q:Q,Data[[#This Row],[Order_Status]],O:O)</f>
        <v>40477276.296199858</v>
      </c>
    </row>
    <row r="1738" spans="1:20" x14ac:dyDescent="0.3">
      <c r="A1738" s="3">
        <v>501737</v>
      </c>
      <c r="B1738" s="3">
        <v>10649</v>
      </c>
      <c r="C1738" s="1">
        <v>45821</v>
      </c>
      <c r="D1738" s="3">
        <v>31</v>
      </c>
      <c r="E1738" t="s">
        <v>15</v>
      </c>
      <c r="F1738" t="s">
        <v>22</v>
      </c>
      <c r="G1738" t="s">
        <v>238</v>
      </c>
      <c r="H1738" t="s">
        <v>30</v>
      </c>
      <c r="I1738" t="s">
        <v>39</v>
      </c>
      <c r="J1738" t="s">
        <v>96</v>
      </c>
      <c r="K1738">
        <v>1</v>
      </c>
      <c r="L1738" s="3">
        <v>5499.45</v>
      </c>
      <c r="M1738" s="3">
        <f>Data[[#This Row],[Quantity]]*Data[[#This Row],[Unit_Price]]</f>
        <v>5499.45</v>
      </c>
      <c r="N1738" s="3">
        <v>27</v>
      </c>
      <c r="O1738" s="3">
        <f>Data[[#This Row],[Total_Price]]*(1-Data[[#This Row],[Discount]]/100)</f>
        <v>4014.5984999999996</v>
      </c>
      <c r="P1738" t="s">
        <v>33</v>
      </c>
      <c r="Q1738" t="s">
        <v>21</v>
      </c>
      <c r="R1738">
        <v>4</v>
      </c>
      <c r="S1738">
        <v>3</v>
      </c>
      <c r="T1738" s="2">
        <f>SUMIF(Q:Q,Data[[#This Row],[Order_Status]],O:O)</f>
        <v>40477276.296199858</v>
      </c>
    </row>
    <row r="1739" spans="1:20" x14ac:dyDescent="0.3">
      <c r="A1739" s="3">
        <v>501738</v>
      </c>
      <c r="B1739" s="3">
        <v>10816</v>
      </c>
      <c r="C1739" s="1">
        <v>46172</v>
      </c>
      <c r="D1739" s="3">
        <v>18</v>
      </c>
      <c r="E1739" t="s">
        <v>15</v>
      </c>
      <c r="F1739" t="s">
        <v>61</v>
      </c>
      <c r="G1739" t="s">
        <v>239</v>
      </c>
      <c r="H1739" t="s">
        <v>30</v>
      </c>
      <c r="I1739" t="s">
        <v>76</v>
      </c>
      <c r="J1739" t="s">
        <v>92</v>
      </c>
      <c r="K1739">
        <v>1</v>
      </c>
      <c r="L1739" s="3">
        <v>55373.79</v>
      </c>
      <c r="M1739" s="3">
        <f>Data[[#This Row],[Quantity]]*Data[[#This Row],[Unit_Price]]</f>
        <v>55373.79</v>
      </c>
      <c r="N1739" s="3">
        <v>24</v>
      </c>
      <c r="O1739" s="3">
        <f>Data[[#This Row],[Total_Price]]*(1-Data[[#This Row],[Discount]]/100)</f>
        <v>42084.080399999999</v>
      </c>
      <c r="P1739" t="s">
        <v>51</v>
      </c>
      <c r="Q1739" t="s">
        <v>21</v>
      </c>
      <c r="R1739">
        <v>4</v>
      </c>
      <c r="S1739">
        <v>2</v>
      </c>
      <c r="T1739" s="2">
        <f>SUMIF(Q:Q,Data[[#This Row],[Order_Status]],O:O)</f>
        <v>40477276.296199858</v>
      </c>
    </row>
    <row r="1740" spans="1:20" x14ac:dyDescent="0.3">
      <c r="A1740" s="3">
        <v>501739</v>
      </c>
      <c r="B1740" s="3">
        <v>10345</v>
      </c>
      <c r="C1740" s="1">
        <v>46226</v>
      </c>
      <c r="D1740" s="3">
        <v>29</v>
      </c>
      <c r="E1740" t="s">
        <v>26</v>
      </c>
      <c r="F1740" t="s">
        <v>34</v>
      </c>
      <c r="G1740" t="s">
        <v>243</v>
      </c>
      <c r="H1740" t="s">
        <v>30</v>
      </c>
      <c r="I1740" t="s">
        <v>31</v>
      </c>
      <c r="J1740" t="s">
        <v>139</v>
      </c>
      <c r="K1740">
        <v>1</v>
      </c>
      <c r="L1740" s="3">
        <v>54750.06</v>
      </c>
      <c r="M1740" s="3">
        <f>Data[[#This Row],[Quantity]]*Data[[#This Row],[Unit_Price]]</f>
        <v>54750.06</v>
      </c>
      <c r="N1740" s="3">
        <v>22</v>
      </c>
      <c r="O1740" s="3">
        <f>Data[[#This Row],[Total_Price]]*(1-Data[[#This Row],[Discount]]/100)</f>
        <v>42705.046799999996</v>
      </c>
      <c r="P1740" t="s">
        <v>51</v>
      </c>
      <c r="Q1740" t="s">
        <v>44</v>
      </c>
      <c r="R1740">
        <v>3</v>
      </c>
      <c r="S1740">
        <v>1</v>
      </c>
      <c r="T1740" s="2">
        <f>SUMIF(Q:Q,Data[[#This Row],[Order_Status]],O:O)</f>
        <v>1813400.6490999996</v>
      </c>
    </row>
    <row r="1741" spans="1:20" x14ac:dyDescent="0.3">
      <c r="A1741" s="3">
        <v>501740</v>
      </c>
      <c r="B1741" s="3">
        <v>10227</v>
      </c>
      <c r="C1741" s="1">
        <v>45943</v>
      </c>
      <c r="D1741" s="3">
        <v>35</v>
      </c>
      <c r="E1741" t="s">
        <v>26</v>
      </c>
      <c r="F1741" t="s">
        <v>58</v>
      </c>
      <c r="G1741" t="s">
        <v>244</v>
      </c>
      <c r="H1741" t="s">
        <v>48</v>
      </c>
      <c r="I1741" t="s">
        <v>49</v>
      </c>
      <c r="J1741" t="s">
        <v>168</v>
      </c>
      <c r="K1741">
        <v>1</v>
      </c>
      <c r="L1741" s="3">
        <v>583.62</v>
      </c>
      <c r="M1741" s="3">
        <f>Data[[#This Row],[Quantity]]*Data[[#This Row],[Unit_Price]]</f>
        <v>583.62</v>
      </c>
      <c r="N1741" s="3">
        <v>30</v>
      </c>
      <c r="O1741" s="3">
        <f>Data[[#This Row],[Total_Price]]*(1-Data[[#This Row],[Discount]]/100)</f>
        <v>408.53399999999999</v>
      </c>
      <c r="P1741" t="s">
        <v>20</v>
      </c>
      <c r="Q1741" t="s">
        <v>21</v>
      </c>
      <c r="R1741">
        <v>4</v>
      </c>
      <c r="S1741">
        <v>2</v>
      </c>
      <c r="T1741" s="2">
        <f>SUMIF(Q:Q,Data[[#This Row],[Order_Status]],O:O)</f>
        <v>40477276.296199858</v>
      </c>
    </row>
    <row r="1742" spans="1:20" x14ac:dyDescent="0.3">
      <c r="A1742" s="3">
        <v>501741</v>
      </c>
      <c r="B1742" s="3">
        <v>10394</v>
      </c>
      <c r="C1742" s="1">
        <v>45684</v>
      </c>
      <c r="D1742" s="3">
        <v>54</v>
      </c>
      <c r="E1742" t="s">
        <v>26</v>
      </c>
      <c r="F1742" t="s">
        <v>34</v>
      </c>
      <c r="G1742" t="s">
        <v>243</v>
      </c>
      <c r="H1742" t="s">
        <v>23</v>
      </c>
      <c r="I1742" t="s">
        <v>24</v>
      </c>
      <c r="J1742" t="s">
        <v>173</v>
      </c>
      <c r="K1742">
        <v>1</v>
      </c>
      <c r="L1742" s="3">
        <v>2273.96</v>
      </c>
      <c r="M1742" s="3">
        <f>Data[[#This Row],[Quantity]]*Data[[#This Row],[Unit_Price]]</f>
        <v>2273.96</v>
      </c>
      <c r="N1742" s="3">
        <v>19</v>
      </c>
      <c r="O1742" s="3">
        <f>Data[[#This Row],[Total_Price]]*(1-Data[[#This Row],[Discount]]/100)</f>
        <v>1841.9076000000002</v>
      </c>
      <c r="P1742" t="s">
        <v>33</v>
      </c>
      <c r="Q1742" t="s">
        <v>21</v>
      </c>
      <c r="R1742">
        <v>2</v>
      </c>
      <c r="S1742">
        <v>2</v>
      </c>
      <c r="T1742" s="2">
        <f>SUMIF(Q:Q,Data[[#This Row],[Order_Status]],O:O)</f>
        <v>40477276.296199858</v>
      </c>
    </row>
    <row r="1743" spans="1:20" x14ac:dyDescent="0.3">
      <c r="A1743" s="3">
        <v>501742</v>
      </c>
      <c r="B1743" s="3">
        <v>10618</v>
      </c>
      <c r="C1743" s="1">
        <v>46115</v>
      </c>
      <c r="D1743" s="3">
        <v>42</v>
      </c>
      <c r="E1743" t="s">
        <v>15</v>
      </c>
      <c r="F1743" t="s">
        <v>102</v>
      </c>
      <c r="G1743" t="s">
        <v>245</v>
      </c>
      <c r="H1743" t="s">
        <v>30</v>
      </c>
      <c r="I1743" t="s">
        <v>39</v>
      </c>
      <c r="J1743" t="s">
        <v>96</v>
      </c>
      <c r="K1743">
        <v>1</v>
      </c>
      <c r="L1743" s="3">
        <v>5740.24</v>
      </c>
      <c r="M1743" s="3">
        <f>Data[[#This Row],[Quantity]]*Data[[#This Row],[Unit_Price]]</f>
        <v>5740.24</v>
      </c>
      <c r="N1743" s="3">
        <v>29</v>
      </c>
      <c r="O1743" s="3">
        <f>Data[[#This Row],[Total_Price]]*(1-Data[[#This Row],[Discount]]/100)</f>
        <v>4075.5703999999996</v>
      </c>
      <c r="P1743" t="s">
        <v>20</v>
      </c>
      <c r="Q1743" t="s">
        <v>21</v>
      </c>
      <c r="R1743">
        <v>5</v>
      </c>
      <c r="S1743">
        <v>5</v>
      </c>
      <c r="T1743" s="2">
        <f>SUMIF(Q:Q,Data[[#This Row],[Order_Status]],O:O)</f>
        <v>40477276.296199858</v>
      </c>
    </row>
    <row r="1744" spans="1:20" x14ac:dyDescent="0.3">
      <c r="A1744" s="3">
        <v>501743</v>
      </c>
      <c r="B1744" s="3">
        <v>11432</v>
      </c>
      <c r="C1744" s="1">
        <v>46144</v>
      </c>
      <c r="D1744" s="3">
        <v>43</v>
      </c>
      <c r="E1744" t="s">
        <v>15</v>
      </c>
      <c r="F1744" t="s">
        <v>82</v>
      </c>
      <c r="G1744" t="s">
        <v>234</v>
      </c>
      <c r="H1744" t="s">
        <v>23</v>
      </c>
      <c r="I1744" t="s">
        <v>70</v>
      </c>
      <c r="J1744" t="s">
        <v>106</v>
      </c>
      <c r="K1744">
        <v>2</v>
      </c>
      <c r="L1744" s="3">
        <v>2364.85</v>
      </c>
      <c r="M1744" s="3">
        <f>Data[[#This Row],[Quantity]]*Data[[#This Row],[Unit_Price]]</f>
        <v>4729.7</v>
      </c>
      <c r="N1744" s="3">
        <v>16</v>
      </c>
      <c r="O1744" s="3">
        <f>Data[[#This Row],[Total_Price]]*(1-Data[[#This Row],[Discount]]/100)</f>
        <v>3972.9479999999999</v>
      </c>
      <c r="P1744" t="s">
        <v>33</v>
      </c>
      <c r="Q1744" t="s">
        <v>21</v>
      </c>
      <c r="R1744">
        <v>4</v>
      </c>
      <c r="S1744">
        <v>3</v>
      </c>
      <c r="T1744" s="2">
        <f>SUMIF(Q:Q,Data[[#This Row],[Order_Status]],O:O)</f>
        <v>40477276.296199858</v>
      </c>
    </row>
    <row r="1745" spans="1:20" x14ac:dyDescent="0.3">
      <c r="A1745" s="3">
        <v>501744</v>
      </c>
      <c r="B1745" s="3">
        <v>11193</v>
      </c>
      <c r="C1745" s="1">
        <v>45906</v>
      </c>
      <c r="D1745" s="3">
        <v>27</v>
      </c>
      <c r="E1745" t="s">
        <v>15</v>
      </c>
      <c r="F1745" t="s">
        <v>16</v>
      </c>
      <c r="G1745" t="s">
        <v>228</v>
      </c>
      <c r="H1745" t="s">
        <v>30</v>
      </c>
      <c r="I1745" t="s">
        <v>39</v>
      </c>
      <c r="J1745" t="s">
        <v>40</v>
      </c>
      <c r="K1745">
        <v>1</v>
      </c>
      <c r="L1745" s="3">
        <v>5917.91</v>
      </c>
      <c r="M1745" s="3">
        <f>Data[[#This Row],[Quantity]]*Data[[#This Row],[Unit_Price]]</f>
        <v>5917.91</v>
      </c>
      <c r="N1745" s="3">
        <v>12</v>
      </c>
      <c r="O1745" s="3">
        <f>Data[[#This Row],[Total_Price]]*(1-Data[[#This Row],[Discount]]/100)</f>
        <v>5207.7608</v>
      </c>
      <c r="P1745" t="s">
        <v>33</v>
      </c>
      <c r="Q1745" t="s">
        <v>21</v>
      </c>
      <c r="R1745">
        <v>5</v>
      </c>
      <c r="S1745">
        <v>2</v>
      </c>
      <c r="T1745" s="2">
        <f>SUMIF(Q:Q,Data[[#This Row],[Order_Status]],O:O)</f>
        <v>40477276.296199858</v>
      </c>
    </row>
    <row r="1746" spans="1:20" x14ac:dyDescent="0.3">
      <c r="A1746" s="3">
        <v>501745</v>
      </c>
      <c r="B1746" s="3">
        <v>10777</v>
      </c>
      <c r="C1746" s="1">
        <v>46197</v>
      </c>
      <c r="D1746" s="3">
        <v>26</v>
      </c>
      <c r="E1746" t="s">
        <v>15</v>
      </c>
      <c r="F1746" t="s">
        <v>69</v>
      </c>
      <c r="G1746" t="s">
        <v>228</v>
      </c>
      <c r="H1746" t="s">
        <v>23</v>
      </c>
      <c r="I1746" t="s">
        <v>24</v>
      </c>
      <c r="J1746" t="s">
        <v>136</v>
      </c>
      <c r="K1746">
        <v>2</v>
      </c>
      <c r="L1746" s="3">
        <v>2491.71</v>
      </c>
      <c r="M1746" s="3">
        <f>Data[[#This Row],[Quantity]]*Data[[#This Row],[Unit_Price]]</f>
        <v>4983.42</v>
      </c>
      <c r="N1746" s="3">
        <v>12</v>
      </c>
      <c r="O1746" s="3">
        <f>Data[[#This Row],[Total_Price]]*(1-Data[[#This Row],[Discount]]/100)</f>
        <v>4385.4096</v>
      </c>
      <c r="P1746" t="s">
        <v>51</v>
      </c>
      <c r="Q1746" t="s">
        <v>21</v>
      </c>
      <c r="R1746">
        <v>4</v>
      </c>
      <c r="S1746">
        <v>3</v>
      </c>
      <c r="T1746" s="2">
        <f>SUMIF(Q:Q,Data[[#This Row],[Order_Status]],O:O)</f>
        <v>40477276.296199858</v>
      </c>
    </row>
    <row r="1747" spans="1:20" x14ac:dyDescent="0.3">
      <c r="A1747" s="3">
        <v>501746</v>
      </c>
      <c r="B1747" s="3">
        <v>10425</v>
      </c>
      <c r="C1747" s="1">
        <v>45737</v>
      </c>
      <c r="D1747" s="3">
        <v>41</v>
      </c>
      <c r="E1747" t="s">
        <v>15</v>
      </c>
      <c r="F1747" t="s">
        <v>45</v>
      </c>
      <c r="G1747" t="s">
        <v>243</v>
      </c>
      <c r="H1747" t="s">
        <v>30</v>
      </c>
      <c r="I1747" t="s">
        <v>39</v>
      </c>
      <c r="J1747" t="s">
        <v>109</v>
      </c>
      <c r="K1747">
        <v>1</v>
      </c>
      <c r="L1747" s="3">
        <v>1579.43</v>
      </c>
      <c r="M1747" s="3">
        <f>Data[[#This Row],[Quantity]]*Data[[#This Row],[Unit_Price]]</f>
        <v>1579.43</v>
      </c>
      <c r="N1747" s="3">
        <v>24</v>
      </c>
      <c r="O1747" s="3">
        <f>Data[[#This Row],[Total_Price]]*(1-Data[[#This Row],[Discount]]/100)</f>
        <v>1200.3668</v>
      </c>
      <c r="P1747" t="s">
        <v>33</v>
      </c>
      <c r="Q1747" t="s">
        <v>21</v>
      </c>
      <c r="R1747">
        <v>5</v>
      </c>
      <c r="S1747">
        <v>3</v>
      </c>
      <c r="T1747" s="2">
        <f>SUMIF(Q:Q,Data[[#This Row],[Order_Status]],O:O)</f>
        <v>40477276.296199858</v>
      </c>
    </row>
    <row r="1748" spans="1:20" x14ac:dyDescent="0.3">
      <c r="A1748" s="3">
        <v>501747</v>
      </c>
      <c r="B1748" s="3">
        <v>10638</v>
      </c>
      <c r="C1748" s="1">
        <v>46015</v>
      </c>
      <c r="D1748" s="3">
        <v>35</v>
      </c>
      <c r="E1748" t="s">
        <v>26</v>
      </c>
      <c r="F1748" t="s">
        <v>45</v>
      </c>
      <c r="G1748" t="s">
        <v>243</v>
      </c>
      <c r="H1748" t="s">
        <v>23</v>
      </c>
      <c r="I1748" t="s">
        <v>24</v>
      </c>
      <c r="J1748" t="s">
        <v>173</v>
      </c>
      <c r="K1748">
        <v>1</v>
      </c>
      <c r="L1748" s="3">
        <v>2193.4499999999998</v>
      </c>
      <c r="M1748" s="3">
        <f>Data[[#This Row],[Quantity]]*Data[[#This Row],[Unit_Price]]</f>
        <v>2193.4499999999998</v>
      </c>
      <c r="N1748" s="3">
        <v>14</v>
      </c>
      <c r="O1748" s="3">
        <f>Data[[#This Row],[Total_Price]]*(1-Data[[#This Row],[Discount]]/100)</f>
        <v>1886.3669999999997</v>
      </c>
      <c r="P1748" t="s">
        <v>33</v>
      </c>
      <c r="Q1748" t="s">
        <v>66</v>
      </c>
      <c r="R1748">
        <v>2</v>
      </c>
      <c r="S1748">
        <v>0</v>
      </c>
      <c r="T1748" s="2">
        <f>SUMIF(Q:Q,Data[[#This Row],[Order_Status]],O:O)</f>
        <v>3077928.2320000008</v>
      </c>
    </row>
    <row r="1749" spans="1:20" x14ac:dyDescent="0.3">
      <c r="A1749" s="3">
        <v>501748</v>
      </c>
      <c r="B1749" s="3">
        <v>10143</v>
      </c>
      <c r="C1749" s="1">
        <v>46010</v>
      </c>
      <c r="D1749" s="3">
        <v>16</v>
      </c>
      <c r="E1749" t="s">
        <v>15</v>
      </c>
      <c r="F1749" t="s">
        <v>88</v>
      </c>
      <c r="G1749" t="s">
        <v>241</v>
      </c>
      <c r="H1749" t="s">
        <v>83</v>
      </c>
      <c r="I1749" t="s">
        <v>70</v>
      </c>
      <c r="J1749" t="s">
        <v>184</v>
      </c>
      <c r="K1749">
        <v>2</v>
      </c>
      <c r="L1749" s="3">
        <v>388.08</v>
      </c>
      <c r="M1749" s="3">
        <f>Data[[#This Row],[Quantity]]*Data[[#This Row],[Unit_Price]]</f>
        <v>776.16</v>
      </c>
      <c r="N1749" s="3">
        <v>19</v>
      </c>
      <c r="O1749" s="3">
        <f>Data[[#This Row],[Total_Price]]*(1-Data[[#This Row],[Discount]]/100)</f>
        <v>628.68960000000004</v>
      </c>
      <c r="P1749" t="s">
        <v>51</v>
      </c>
      <c r="Q1749" t="s">
        <v>21</v>
      </c>
      <c r="R1749">
        <v>5</v>
      </c>
      <c r="S1749">
        <v>3</v>
      </c>
      <c r="T1749" s="2">
        <f>SUMIF(Q:Q,Data[[#This Row],[Order_Status]],O:O)</f>
        <v>40477276.296199858</v>
      </c>
    </row>
    <row r="1750" spans="1:20" x14ac:dyDescent="0.3">
      <c r="A1750" s="3">
        <v>501749</v>
      </c>
      <c r="B1750" s="3">
        <v>10052</v>
      </c>
      <c r="C1750" s="1">
        <v>45926</v>
      </c>
      <c r="D1750" s="3">
        <v>30</v>
      </c>
      <c r="E1750" t="s">
        <v>15</v>
      </c>
      <c r="F1750" t="s">
        <v>128</v>
      </c>
      <c r="G1750" t="s">
        <v>233</v>
      </c>
      <c r="H1750" t="s">
        <v>30</v>
      </c>
      <c r="I1750" t="s">
        <v>39</v>
      </c>
      <c r="J1750" t="s">
        <v>109</v>
      </c>
      <c r="K1750">
        <v>1</v>
      </c>
      <c r="L1750" s="3">
        <v>1485.29</v>
      </c>
      <c r="M1750" s="3">
        <f>Data[[#This Row],[Quantity]]*Data[[#This Row],[Unit_Price]]</f>
        <v>1485.29</v>
      </c>
      <c r="N1750" s="3">
        <v>30</v>
      </c>
      <c r="O1750" s="3">
        <f>Data[[#This Row],[Total_Price]]*(1-Data[[#This Row],[Discount]]/100)</f>
        <v>1039.703</v>
      </c>
      <c r="P1750" t="s">
        <v>20</v>
      </c>
      <c r="Q1750" t="s">
        <v>21</v>
      </c>
      <c r="R1750">
        <v>2</v>
      </c>
      <c r="S1750">
        <v>4</v>
      </c>
      <c r="T1750" s="2">
        <f>SUMIF(Q:Q,Data[[#This Row],[Order_Status]],O:O)</f>
        <v>40477276.296199858</v>
      </c>
    </row>
    <row r="1751" spans="1:20" x14ac:dyDescent="0.3">
      <c r="A1751" s="3">
        <v>501750</v>
      </c>
      <c r="B1751" s="3">
        <v>10471</v>
      </c>
      <c r="C1751" s="1">
        <v>46121</v>
      </c>
      <c r="D1751" s="3">
        <v>31</v>
      </c>
      <c r="E1751" t="s">
        <v>26</v>
      </c>
      <c r="F1751" t="s">
        <v>34</v>
      </c>
      <c r="G1751" t="s">
        <v>243</v>
      </c>
      <c r="H1751" t="s">
        <v>35</v>
      </c>
      <c r="I1751" t="s">
        <v>36</v>
      </c>
      <c r="J1751" t="s">
        <v>37</v>
      </c>
      <c r="K1751">
        <v>1</v>
      </c>
      <c r="L1751" s="3">
        <v>3437.23</v>
      </c>
      <c r="M1751" s="3">
        <f>Data[[#This Row],[Quantity]]*Data[[#This Row],[Unit_Price]]</f>
        <v>3437.23</v>
      </c>
      <c r="N1751" s="3">
        <v>8</v>
      </c>
      <c r="O1751" s="3">
        <f>Data[[#This Row],[Total_Price]]*(1-Data[[#This Row],[Discount]]/100)</f>
        <v>3162.2516000000001</v>
      </c>
      <c r="P1751" t="s">
        <v>33</v>
      </c>
      <c r="Q1751" t="s">
        <v>21</v>
      </c>
      <c r="R1751">
        <v>5</v>
      </c>
      <c r="S1751">
        <v>4</v>
      </c>
      <c r="T1751" s="2">
        <f>SUMIF(Q:Q,Data[[#This Row],[Order_Status]],O:O)</f>
        <v>40477276.296199858</v>
      </c>
    </row>
    <row r="1752" spans="1:20" x14ac:dyDescent="0.3">
      <c r="A1752" s="3">
        <v>501751</v>
      </c>
      <c r="B1752" s="3">
        <v>11332</v>
      </c>
      <c r="C1752" s="1">
        <v>46232</v>
      </c>
      <c r="D1752" s="3">
        <v>47</v>
      </c>
      <c r="E1752" t="s">
        <v>26</v>
      </c>
      <c r="F1752" t="s">
        <v>67</v>
      </c>
      <c r="G1752" t="s">
        <v>235</v>
      </c>
      <c r="H1752" t="s">
        <v>30</v>
      </c>
      <c r="I1752" t="s">
        <v>31</v>
      </c>
      <c r="J1752" t="s">
        <v>139</v>
      </c>
      <c r="K1752">
        <v>3</v>
      </c>
      <c r="L1752" s="3">
        <v>55690.07</v>
      </c>
      <c r="M1752" s="3">
        <f>Data[[#This Row],[Quantity]]*Data[[#This Row],[Unit_Price]]</f>
        <v>167070.21</v>
      </c>
      <c r="N1752" s="3">
        <v>24</v>
      </c>
      <c r="O1752" s="3">
        <f>Data[[#This Row],[Total_Price]]*(1-Data[[#This Row],[Discount]]/100)</f>
        <v>126973.3596</v>
      </c>
      <c r="P1752" t="s">
        <v>33</v>
      </c>
      <c r="Q1752" t="s">
        <v>21</v>
      </c>
      <c r="R1752">
        <v>4</v>
      </c>
      <c r="S1752">
        <v>3</v>
      </c>
      <c r="T1752" s="2">
        <f>SUMIF(Q:Q,Data[[#This Row],[Order_Status]],O:O)</f>
        <v>40477276.296199858</v>
      </c>
    </row>
    <row r="1753" spans="1:20" x14ac:dyDescent="0.3">
      <c r="A1753" s="3">
        <v>501752</v>
      </c>
      <c r="B1753" s="3">
        <v>10708</v>
      </c>
      <c r="C1753" s="1">
        <v>45925</v>
      </c>
      <c r="D1753" s="3">
        <v>53</v>
      </c>
      <c r="E1753" t="s">
        <v>26</v>
      </c>
      <c r="F1753" t="s">
        <v>22</v>
      </c>
      <c r="G1753" t="s">
        <v>238</v>
      </c>
      <c r="H1753" t="s">
        <v>23</v>
      </c>
      <c r="I1753" t="s">
        <v>24</v>
      </c>
      <c r="J1753" t="s">
        <v>159</v>
      </c>
      <c r="K1753">
        <v>1</v>
      </c>
      <c r="L1753" s="3">
        <v>2054.12</v>
      </c>
      <c r="M1753" s="3">
        <f>Data[[#This Row],[Quantity]]*Data[[#This Row],[Unit_Price]]</f>
        <v>2054.12</v>
      </c>
      <c r="N1753" s="3">
        <v>13</v>
      </c>
      <c r="O1753" s="3">
        <f>Data[[#This Row],[Total_Price]]*(1-Data[[#This Row],[Discount]]/100)</f>
        <v>1787.0844</v>
      </c>
      <c r="P1753" t="s">
        <v>41</v>
      </c>
      <c r="Q1753" t="s">
        <v>21</v>
      </c>
      <c r="R1753">
        <v>4</v>
      </c>
      <c r="S1753">
        <v>5</v>
      </c>
      <c r="T1753" s="2">
        <f>SUMIF(Q:Q,Data[[#This Row],[Order_Status]],O:O)</f>
        <v>40477276.296199858</v>
      </c>
    </row>
    <row r="1754" spans="1:20" x14ac:dyDescent="0.3">
      <c r="A1754" s="3">
        <v>501753</v>
      </c>
      <c r="B1754" s="3">
        <v>10940</v>
      </c>
      <c r="C1754" s="1">
        <v>45683</v>
      </c>
      <c r="D1754" s="3">
        <v>28</v>
      </c>
      <c r="E1754" t="s">
        <v>15</v>
      </c>
      <c r="F1754" t="s">
        <v>45</v>
      </c>
      <c r="G1754" t="s">
        <v>243</v>
      </c>
      <c r="H1754" t="s">
        <v>83</v>
      </c>
      <c r="I1754" t="s">
        <v>141</v>
      </c>
      <c r="J1754" t="s">
        <v>180</v>
      </c>
      <c r="K1754">
        <v>2</v>
      </c>
      <c r="L1754" s="3">
        <v>1715.81</v>
      </c>
      <c r="M1754" s="3">
        <f>Data[[#This Row],[Quantity]]*Data[[#This Row],[Unit_Price]]</f>
        <v>3431.62</v>
      </c>
      <c r="N1754" s="3">
        <v>18</v>
      </c>
      <c r="O1754" s="3">
        <f>Data[[#This Row],[Total_Price]]*(1-Data[[#This Row],[Discount]]/100)</f>
        <v>2813.9284000000002</v>
      </c>
      <c r="P1754" t="s">
        <v>33</v>
      </c>
      <c r="Q1754" t="s">
        <v>21</v>
      </c>
      <c r="R1754">
        <v>5</v>
      </c>
      <c r="S1754">
        <v>2</v>
      </c>
      <c r="T1754" s="2">
        <f>SUMIF(Q:Q,Data[[#This Row],[Order_Status]],O:O)</f>
        <v>40477276.296199858</v>
      </c>
    </row>
    <row r="1755" spans="1:20" x14ac:dyDescent="0.3">
      <c r="A1755" s="3">
        <v>501754</v>
      </c>
      <c r="B1755" s="3">
        <v>11015</v>
      </c>
      <c r="C1755" s="1">
        <v>46187</v>
      </c>
      <c r="D1755" s="3">
        <v>53</v>
      </c>
      <c r="E1755" t="s">
        <v>26</v>
      </c>
      <c r="F1755" t="s">
        <v>45</v>
      </c>
      <c r="G1755" t="s">
        <v>243</v>
      </c>
      <c r="H1755" t="s">
        <v>30</v>
      </c>
      <c r="I1755" t="s">
        <v>46</v>
      </c>
      <c r="J1755" t="s">
        <v>126</v>
      </c>
      <c r="K1755">
        <v>2</v>
      </c>
      <c r="L1755" s="3">
        <v>24342.91</v>
      </c>
      <c r="M1755" s="3">
        <f>Data[[#This Row],[Quantity]]*Data[[#This Row],[Unit_Price]]</f>
        <v>48685.82</v>
      </c>
      <c r="N1755" s="3">
        <v>18</v>
      </c>
      <c r="O1755" s="3">
        <f>Data[[#This Row],[Total_Price]]*(1-Data[[#This Row],[Discount]]/100)</f>
        <v>39922.3724</v>
      </c>
      <c r="P1755" t="s">
        <v>51</v>
      </c>
      <c r="Q1755" t="s">
        <v>21</v>
      </c>
      <c r="R1755">
        <v>5</v>
      </c>
      <c r="S1755">
        <v>3</v>
      </c>
      <c r="T1755" s="2">
        <f>SUMIF(Q:Q,Data[[#This Row],[Order_Status]],O:O)</f>
        <v>40477276.296199858</v>
      </c>
    </row>
    <row r="1756" spans="1:20" x14ac:dyDescent="0.3">
      <c r="A1756" s="3">
        <v>501755</v>
      </c>
      <c r="B1756" s="3">
        <v>10410</v>
      </c>
      <c r="C1756" s="1">
        <v>45737</v>
      </c>
      <c r="D1756" s="3">
        <v>40</v>
      </c>
      <c r="E1756" t="s">
        <v>15</v>
      </c>
      <c r="F1756" t="s">
        <v>16</v>
      </c>
      <c r="G1756" t="s">
        <v>228</v>
      </c>
      <c r="H1756" t="s">
        <v>35</v>
      </c>
      <c r="I1756" t="s">
        <v>112</v>
      </c>
      <c r="J1756" t="s">
        <v>129</v>
      </c>
      <c r="K1756">
        <v>1</v>
      </c>
      <c r="L1756" s="3">
        <v>3470.65</v>
      </c>
      <c r="M1756" s="3">
        <f>Data[[#This Row],[Quantity]]*Data[[#This Row],[Unit_Price]]</f>
        <v>3470.65</v>
      </c>
      <c r="N1756" s="3">
        <v>6</v>
      </c>
      <c r="O1756" s="3">
        <f>Data[[#This Row],[Total_Price]]*(1-Data[[#This Row],[Discount]]/100)</f>
        <v>3262.4110000000001</v>
      </c>
      <c r="P1756" t="s">
        <v>20</v>
      </c>
      <c r="Q1756" t="s">
        <v>44</v>
      </c>
      <c r="R1756">
        <v>3</v>
      </c>
      <c r="S1756">
        <v>7</v>
      </c>
      <c r="T1756" s="2">
        <f>SUMIF(Q:Q,Data[[#This Row],[Order_Status]],O:O)</f>
        <v>1813400.6490999996</v>
      </c>
    </row>
    <row r="1757" spans="1:20" x14ac:dyDescent="0.3">
      <c r="A1757" s="3">
        <v>501756</v>
      </c>
      <c r="B1757" s="3">
        <v>10757</v>
      </c>
      <c r="C1757" s="1">
        <v>45830</v>
      </c>
      <c r="D1757" s="3">
        <v>39</v>
      </c>
      <c r="E1757" t="s">
        <v>26</v>
      </c>
      <c r="F1757" t="s">
        <v>42</v>
      </c>
      <c r="G1757" t="s">
        <v>230</v>
      </c>
      <c r="H1757" t="s">
        <v>17</v>
      </c>
      <c r="I1757" t="s">
        <v>74</v>
      </c>
      <c r="J1757" t="s">
        <v>75</v>
      </c>
      <c r="K1757">
        <v>1</v>
      </c>
      <c r="L1757" s="3">
        <v>384.87</v>
      </c>
      <c r="M1757" s="3">
        <f>Data[[#This Row],[Quantity]]*Data[[#This Row],[Unit_Price]]</f>
        <v>384.87</v>
      </c>
      <c r="N1757" s="3">
        <v>30</v>
      </c>
      <c r="O1757" s="3">
        <f>Data[[#This Row],[Total_Price]]*(1-Data[[#This Row],[Discount]]/100)</f>
        <v>269.40899999999999</v>
      </c>
      <c r="P1757" t="s">
        <v>33</v>
      </c>
      <c r="Q1757" t="s">
        <v>21</v>
      </c>
      <c r="R1757">
        <v>4</v>
      </c>
      <c r="S1757">
        <v>4</v>
      </c>
      <c r="T1757" s="2">
        <f>SUMIF(Q:Q,Data[[#This Row],[Order_Status]],O:O)</f>
        <v>40477276.296199858</v>
      </c>
    </row>
    <row r="1758" spans="1:20" x14ac:dyDescent="0.3">
      <c r="A1758" s="3">
        <v>501757</v>
      </c>
      <c r="B1758" s="3">
        <v>10093</v>
      </c>
      <c r="C1758" s="1">
        <v>45732</v>
      </c>
      <c r="D1758" s="3">
        <v>26</v>
      </c>
      <c r="E1758" t="s">
        <v>15</v>
      </c>
      <c r="F1758" t="s">
        <v>22</v>
      </c>
      <c r="G1758" t="s">
        <v>238</v>
      </c>
      <c r="H1758" t="s">
        <v>35</v>
      </c>
      <c r="I1758" t="s">
        <v>36</v>
      </c>
      <c r="J1758" t="s">
        <v>37</v>
      </c>
      <c r="K1758">
        <v>1</v>
      </c>
      <c r="L1758" s="3">
        <v>3430.8</v>
      </c>
      <c r="M1758" s="3">
        <f>Data[[#This Row],[Quantity]]*Data[[#This Row],[Unit_Price]]</f>
        <v>3430.8</v>
      </c>
      <c r="N1758" s="3">
        <v>13</v>
      </c>
      <c r="O1758" s="3">
        <f>Data[[#This Row],[Total_Price]]*(1-Data[[#This Row],[Discount]]/100)</f>
        <v>2984.7960000000003</v>
      </c>
      <c r="P1758" t="s">
        <v>20</v>
      </c>
      <c r="Q1758" t="s">
        <v>66</v>
      </c>
      <c r="R1758">
        <v>3</v>
      </c>
      <c r="S1758">
        <v>0</v>
      </c>
      <c r="T1758" s="2">
        <f>SUMIF(Q:Q,Data[[#This Row],[Order_Status]],O:O)</f>
        <v>3077928.2320000008</v>
      </c>
    </row>
    <row r="1759" spans="1:20" x14ac:dyDescent="0.3">
      <c r="A1759" s="3">
        <v>501758</v>
      </c>
      <c r="B1759" s="3">
        <v>11013</v>
      </c>
      <c r="C1759" s="1">
        <v>45930</v>
      </c>
      <c r="D1759" s="3">
        <v>57</v>
      </c>
      <c r="E1759" t="s">
        <v>26</v>
      </c>
      <c r="F1759" t="s">
        <v>69</v>
      </c>
      <c r="G1759" t="s">
        <v>228</v>
      </c>
      <c r="H1759" t="s">
        <v>48</v>
      </c>
      <c r="I1759" t="s">
        <v>98</v>
      </c>
      <c r="J1759" t="s">
        <v>99</v>
      </c>
      <c r="K1759">
        <v>1</v>
      </c>
      <c r="L1759" s="3">
        <v>417.12</v>
      </c>
      <c r="M1759" s="3">
        <f>Data[[#This Row],[Quantity]]*Data[[#This Row],[Unit_Price]]</f>
        <v>417.12</v>
      </c>
      <c r="N1759" s="3">
        <v>15</v>
      </c>
      <c r="O1759" s="3">
        <f>Data[[#This Row],[Total_Price]]*(1-Data[[#This Row],[Discount]]/100)</f>
        <v>354.55200000000002</v>
      </c>
      <c r="P1759" t="s">
        <v>20</v>
      </c>
      <c r="Q1759" t="s">
        <v>21</v>
      </c>
      <c r="R1759">
        <v>2</v>
      </c>
      <c r="S1759">
        <v>3</v>
      </c>
      <c r="T1759" s="2">
        <f>SUMIF(Q:Q,Data[[#This Row],[Order_Status]],O:O)</f>
        <v>40477276.296199858</v>
      </c>
    </row>
    <row r="1760" spans="1:20" x14ac:dyDescent="0.3">
      <c r="A1760" s="3">
        <v>501759</v>
      </c>
      <c r="B1760" s="3">
        <v>11219</v>
      </c>
      <c r="C1760" s="1">
        <v>46191</v>
      </c>
      <c r="D1760" s="3">
        <v>25</v>
      </c>
      <c r="E1760" t="s">
        <v>15</v>
      </c>
      <c r="F1760" t="s">
        <v>73</v>
      </c>
      <c r="G1760" t="s">
        <v>229</v>
      </c>
      <c r="H1760" t="s">
        <v>30</v>
      </c>
      <c r="I1760" t="s">
        <v>31</v>
      </c>
      <c r="J1760" t="s">
        <v>117</v>
      </c>
      <c r="K1760">
        <v>3</v>
      </c>
      <c r="L1760" s="3">
        <v>66695.240000000005</v>
      </c>
      <c r="M1760" s="3">
        <f>Data[[#This Row],[Quantity]]*Data[[#This Row],[Unit_Price]]</f>
        <v>200085.72000000003</v>
      </c>
      <c r="N1760" s="3">
        <v>28</v>
      </c>
      <c r="O1760" s="3">
        <f>Data[[#This Row],[Total_Price]]*(1-Data[[#This Row],[Discount]]/100)</f>
        <v>144061.71840000001</v>
      </c>
      <c r="P1760" t="s">
        <v>72</v>
      </c>
      <c r="Q1760" t="s">
        <v>21</v>
      </c>
      <c r="R1760">
        <v>4</v>
      </c>
      <c r="S1760">
        <v>2</v>
      </c>
      <c r="T1760" s="2">
        <f>SUMIF(Q:Q,Data[[#This Row],[Order_Status]],O:O)</f>
        <v>40477276.296199858</v>
      </c>
    </row>
    <row r="1761" spans="1:20" x14ac:dyDescent="0.3">
      <c r="A1761" s="3">
        <v>501760</v>
      </c>
      <c r="B1761" s="3">
        <v>10082</v>
      </c>
      <c r="C1761" s="1">
        <v>45678</v>
      </c>
      <c r="D1761" s="3">
        <v>38</v>
      </c>
      <c r="E1761" t="s">
        <v>26</v>
      </c>
      <c r="F1761" t="s">
        <v>58</v>
      </c>
      <c r="G1761" t="s">
        <v>244</v>
      </c>
      <c r="H1761" t="s">
        <v>85</v>
      </c>
      <c r="I1761" t="s">
        <v>170</v>
      </c>
      <c r="J1761" t="s">
        <v>188</v>
      </c>
      <c r="K1761">
        <v>1</v>
      </c>
      <c r="L1761" s="3">
        <v>600.82000000000005</v>
      </c>
      <c r="M1761" s="3">
        <f>Data[[#This Row],[Quantity]]*Data[[#This Row],[Unit_Price]]</f>
        <v>600.82000000000005</v>
      </c>
      <c r="N1761" s="3">
        <v>30</v>
      </c>
      <c r="O1761" s="3">
        <f>Data[[#This Row],[Total_Price]]*(1-Data[[#This Row],[Discount]]/100)</f>
        <v>420.57400000000001</v>
      </c>
      <c r="P1761" t="s">
        <v>33</v>
      </c>
      <c r="Q1761" t="s">
        <v>21</v>
      </c>
      <c r="R1761">
        <v>3</v>
      </c>
      <c r="S1761">
        <v>4</v>
      </c>
      <c r="T1761" s="2">
        <f>SUMIF(Q:Q,Data[[#This Row],[Order_Status]],O:O)</f>
        <v>40477276.296199858</v>
      </c>
    </row>
    <row r="1762" spans="1:20" x14ac:dyDescent="0.3">
      <c r="A1762" s="3">
        <v>501761</v>
      </c>
      <c r="B1762" s="3">
        <v>10509</v>
      </c>
      <c r="C1762" s="1">
        <v>45999</v>
      </c>
      <c r="D1762" s="3">
        <v>35</v>
      </c>
      <c r="E1762" t="s">
        <v>26</v>
      </c>
      <c r="F1762" t="s">
        <v>107</v>
      </c>
      <c r="G1762" t="s">
        <v>231</v>
      </c>
      <c r="H1762" t="s">
        <v>85</v>
      </c>
      <c r="I1762" t="s">
        <v>170</v>
      </c>
      <c r="J1762" t="s">
        <v>174</v>
      </c>
      <c r="K1762">
        <v>1</v>
      </c>
      <c r="L1762" s="3">
        <v>419.1</v>
      </c>
      <c r="M1762" s="3">
        <f>Data[[#This Row],[Quantity]]*Data[[#This Row],[Unit_Price]]</f>
        <v>419.1</v>
      </c>
      <c r="N1762" s="3">
        <v>28</v>
      </c>
      <c r="O1762" s="3">
        <f>Data[[#This Row],[Total_Price]]*(1-Data[[#This Row],[Discount]]/100)</f>
        <v>301.75200000000001</v>
      </c>
      <c r="P1762" t="s">
        <v>41</v>
      </c>
      <c r="Q1762" t="s">
        <v>21</v>
      </c>
      <c r="R1762">
        <v>4</v>
      </c>
      <c r="S1762">
        <v>1</v>
      </c>
      <c r="T1762" s="2">
        <f>SUMIF(Q:Q,Data[[#This Row],[Order_Status]],O:O)</f>
        <v>40477276.296199858</v>
      </c>
    </row>
    <row r="1763" spans="1:20" x14ac:dyDescent="0.3">
      <c r="A1763" s="3">
        <v>501762</v>
      </c>
      <c r="B1763" s="3">
        <v>11121</v>
      </c>
      <c r="C1763" s="1">
        <v>45996</v>
      </c>
      <c r="D1763" s="3">
        <v>46</v>
      </c>
      <c r="E1763" t="s">
        <v>15</v>
      </c>
      <c r="F1763" t="s">
        <v>45</v>
      </c>
      <c r="G1763" t="s">
        <v>243</v>
      </c>
      <c r="H1763" t="s">
        <v>35</v>
      </c>
      <c r="I1763" t="s">
        <v>53</v>
      </c>
      <c r="J1763" t="s">
        <v>123</v>
      </c>
      <c r="K1763">
        <v>4</v>
      </c>
      <c r="L1763" s="3">
        <v>1129.1199999999999</v>
      </c>
      <c r="M1763" s="3">
        <f>Data[[#This Row],[Quantity]]*Data[[#This Row],[Unit_Price]]</f>
        <v>4516.4799999999996</v>
      </c>
      <c r="N1763" s="3">
        <v>27</v>
      </c>
      <c r="O1763" s="3">
        <f>Data[[#This Row],[Total_Price]]*(1-Data[[#This Row],[Discount]]/100)</f>
        <v>3297.0303999999996</v>
      </c>
      <c r="P1763" t="s">
        <v>72</v>
      </c>
      <c r="Q1763" t="s">
        <v>21</v>
      </c>
      <c r="R1763">
        <v>5</v>
      </c>
      <c r="S1763">
        <v>2</v>
      </c>
      <c r="T1763" s="2">
        <f>SUMIF(Q:Q,Data[[#This Row],[Order_Status]],O:O)</f>
        <v>40477276.296199858</v>
      </c>
    </row>
    <row r="1764" spans="1:20" x14ac:dyDescent="0.3">
      <c r="A1764" s="3">
        <v>501763</v>
      </c>
      <c r="B1764" s="3">
        <v>10796</v>
      </c>
      <c r="C1764" s="1">
        <v>45914</v>
      </c>
      <c r="D1764" s="3">
        <v>46</v>
      </c>
      <c r="E1764" t="s">
        <v>15</v>
      </c>
      <c r="F1764" t="s">
        <v>93</v>
      </c>
      <c r="G1764" t="s">
        <v>232</v>
      </c>
      <c r="H1764" t="s">
        <v>30</v>
      </c>
      <c r="I1764" t="s">
        <v>31</v>
      </c>
      <c r="J1764" t="s">
        <v>32</v>
      </c>
      <c r="K1764">
        <v>1</v>
      </c>
      <c r="L1764" s="3">
        <v>25013.63</v>
      </c>
      <c r="M1764" s="3">
        <f>Data[[#This Row],[Quantity]]*Data[[#This Row],[Unit_Price]]</f>
        <v>25013.63</v>
      </c>
      <c r="N1764" s="3">
        <v>8</v>
      </c>
      <c r="O1764" s="3">
        <f>Data[[#This Row],[Total_Price]]*(1-Data[[#This Row],[Discount]]/100)</f>
        <v>23012.539600000004</v>
      </c>
      <c r="P1764" t="s">
        <v>20</v>
      </c>
      <c r="Q1764" t="s">
        <v>21</v>
      </c>
      <c r="R1764">
        <v>1</v>
      </c>
      <c r="S1764">
        <v>6</v>
      </c>
      <c r="T1764" s="2">
        <f>SUMIF(Q:Q,Data[[#This Row],[Order_Status]],O:O)</f>
        <v>40477276.296199858</v>
      </c>
    </row>
    <row r="1765" spans="1:20" x14ac:dyDescent="0.3">
      <c r="A1765" s="3">
        <v>501764</v>
      </c>
      <c r="B1765" s="3">
        <v>10355</v>
      </c>
      <c r="C1765" s="1">
        <v>45727</v>
      </c>
      <c r="D1765" s="3">
        <v>34</v>
      </c>
      <c r="E1765" t="s">
        <v>15</v>
      </c>
      <c r="F1765" t="s">
        <v>58</v>
      </c>
      <c r="G1765" t="s">
        <v>244</v>
      </c>
      <c r="H1765" t="s">
        <v>30</v>
      </c>
      <c r="I1765" t="s">
        <v>39</v>
      </c>
      <c r="J1765" t="s">
        <v>96</v>
      </c>
      <c r="K1765">
        <v>1</v>
      </c>
      <c r="L1765" s="3">
        <v>5199.92</v>
      </c>
      <c r="M1765" s="3">
        <f>Data[[#This Row],[Quantity]]*Data[[#This Row],[Unit_Price]]</f>
        <v>5199.92</v>
      </c>
      <c r="N1765" s="3">
        <v>10</v>
      </c>
      <c r="O1765" s="3">
        <f>Data[[#This Row],[Total_Price]]*(1-Data[[#This Row],[Discount]]/100)</f>
        <v>4679.9279999999999</v>
      </c>
      <c r="P1765" t="s">
        <v>33</v>
      </c>
      <c r="Q1765" t="s">
        <v>21</v>
      </c>
      <c r="R1765">
        <v>4</v>
      </c>
      <c r="S1765">
        <v>4</v>
      </c>
      <c r="T1765" s="2">
        <f>SUMIF(Q:Q,Data[[#This Row],[Order_Status]],O:O)</f>
        <v>40477276.296199858</v>
      </c>
    </row>
    <row r="1766" spans="1:20" x14ac:dyDescent="0.3">
      <c r="A1766" s="3">
        <v>501765</v>
      </c>
      <c r="B1766" s="3">
        <v>10436</v>
      </c>
      <c r="C1766" s="1">
        <v>46107</v>
      </c>
      <c r="D1766" s="3">
        <v>35</v>
      </c>
      <c r="E1766" t="s">
        <v>15</v>
      </c>
      <c r="F1766" t="s">
        <v>107</v>
      </c>
      <c r="G1766" t="s">
        <v>231</v>
      </c>
      <c r="H1766" t="s">
        <v>35</v>
      </c>
      <c r="I1766" t="s">
        <v>112</v>
      </c>
      <c r="J1766" t="s">
        <v>147</v>
      </c>
      <c r="K1766">
        <v>1</v>
      </c>
      <c r="L1766" s="3">
        <v>6179.52</v>
      </c>
      <c r="M1766" s="3">
        <f>Data[[#This Row],[Quantity]]*Data[[#This Row],[Unit_Price]]</f>
        <v>6179.52</v>
      </c>
      <c r="N1766" s="3">
        <v>28</v>
      </c>
      <c r="O1766" s="3">
        <f>Data[[#This Row],[Total_Price]]*(1-Data[[#This Row],[Discount]]/100)</f>
        <v>4449.2543999999998</v>
      </c>
      <c r="P1766" t="s">
        <v>20</v>
      </c>
      <c r="Q1766" t="s">
        <v>21</v>
      </c>
      <c r="R1766">
        <v>5</v>
      </c>
      <c r="S1766">
        <v>4</v>
      </c>
      <c r="T1766" s="2">
        <f>SUMIF(Q:Q,Data[[#This Row],[Order_Status]],O:O)</f>
        <v>40477276.296199858</v>
      </c>
    </row>
    <row r="1767" spans="1:20" x14ac:dyDescent="0.3">
      <c r="A1767" s="3">
        <v>501766</v>
      </c>
      <c r="B1767" s="3">
        <v>10831</v>
      </c>
      <c r="C1767" s="1">
        <v>45853</v>
      </c>
      <c r="D1767" s="3">
        <v>19</v>
      </c>
      <c r="E1767" t="s">
        <v>26</v>
      </c>
      <c r="F1767" t="s">
        <v>73</v>
      </c>
      <c r="G1767" t="s">
        <v>229</v>
      </c>
      <c r="H1767" t="s">
        <v>30</v>
      </c>
      <c r="I1767" t="s">
        <v>46</v>
      </c>
      <c r="J1767" t="s">
        <v>143</v>
      </c>
      <c r="K1767">
        <v>3</v>
      </c>
      <c r="L1767" s="3">
        <v>3298.99</v>
      </c>
      <c r="M1767" s="3">
        <f>Data[[#This Row],[Quantity]]*Data[[#This Row],[Unit_Price]]</f>
        <v>9896.9699999999993</v>
      </c>
      <c r="N1767" s="3">
        <v>22</v>
      </c>
      <c r="O1767" s="3">
        <f>Data[[#This Row],[Total_Price]]*(1-Data[[#This Row],[Discount]]/100)</f>
        <v>7719.6365999999998</v>
      </c>
      <c r="P1767" t="s">
        <v>33</v>
      </c>
      <c r="Q1767" t="s">
        <v>21</v>
      </c>
      <c r="R1767">
        <v>5</v>
      </c>
      <c r="S1767">
        <v>1</v>
      </c>
      <c r="T1767" s="2">
        <f>SUMIF(Q:Q,Data[[#This Row],[Order_Status]],O:O)</f>
        <v>40477276.296199858</v>
      </c>
    </row>
    <row r="1768" spans="1:20" x14ac:dyDescent="0.3">
      <c r="A1768" s="3">
        <v>501767</v>
      </c>
      <c r="B1768" s="3">
        <v>11318</v>
      </c>
      <c r="C1768" s="1">
        <v>46032</v>
      </c>
      <c r="D1768" s="3">
        <v>31</v>
      </c>
      <c r="E1768" t="s">
        <v>26</v>
      </c>
      <c r="F1768" t="s">
        <v>22</v>
      </c>
      <c r="G1768" t="s">
        <v>238</v>
      </c>
      <c r="H1768" t="s">
        <v>35</v>
      </c>
      <c r="I1768" t="s">
        <v>112</v>
      </c>
      <c r="J1768" t="s">
        <v>147</v>
      </c>
      <c r="K1768">
        <v>1</v>
      </c>
      <c r="L1768" s="3">
        <v>5981.79</v>
      </c>
      <c r="M1768" s="3">
        <f>Data[[#This Row],[Quantity]]*Data[[#This Row],[Unit_Price]]</f>
        <v>5981.79</v>
      </c>
      <c r="N1768" s="3">
        <v>14</v>
      </c>
      <c r="O1768" s="3">
        <f>Data[[#This Row],[Total_Price]]*(1-Data[[#This Row],[Discount]]/100)</f>
        <v>5144.3393999999998</v>
      </c>
      <c r="P1768" t="s">
        <v>33</v>
      </c>
      <c r="Q1768" t="s">
        <v>21</v>
      </c>
      <c r="R1768">
        <v>5</v>
      </c>
      <c r="S1768">
        <v>4</v>
      </c>
      <c r="T1768" s="2">
        <f>SUMIF(Q:Q,Data[[#This Row],[Order_Status]],O:O)</f>
        <v>40477276.296199858</v>
      </c>
    </row>
    <row r="1769" spans="1:20" x14ac:dyDescent="0.3">
      <c r="A1769" s="3">
        <v>501768</v>
      </c>
      <c r="B1769" s="3">
        <v>10625</v>
      </c>
      <c r="C1769" s="1">
        <v>45963</v>
      </c>
      <c r="D1769" s="3">
        <v>52</v>
      </c>
      <c r="E1769" t="s">
        <v>135</v>
      </c>
      <c r="F1769" t="s">
        <v>67</v>
      </c>
      <c r="G1769" t="s">
        <v>235</v>
      </c>
      <c r="H1769" t="s">
        <v>23</v>
      </c>
      <c r="I1769" t="s">
        <v>70</v>
      </c>
      <c r="J1769" t="s">
        <v>97</v>
      </c>
      <c r="K1769">
        <v>2</v>
      </c>
      <c r="L1769" s="3">
        <v>2014.85</v>
      </c>
      <c r="M1769" s="3">
        <f>Data[[#This Row],[Quantity]]*Data[[#This Row],[Unit_Price]]</f>
        <v>4029.7</v>
      </c>
      <c r="N1769" s="3">
        <v>21</v>
      </c>
      <c r="O1769" s="3">
        <f>Data[[#This Row],[Total_Price]]*(1-Data[[#This Row],[Discount]]/100)</f>
        <v>3183.4630000000002</v>
      </c>
      <c r="P1769" t="s">
        <v>33</v>
      </c>
      <c r="Q1769" t="s">
        <v>21</v>
      </c>
      <c r="R1769">
        <v>4</v>
      </c>
      <c r="S1769">
        <v>2</v>
      </c>
      <c r="T1769" s="2">
        <f>SUMIF(Q:Q,Data[[#This Row],[Order_Status]],O:O)</f>
        <v>40477276.296199858</v>
      </c>
    </row>
    <row r="1770" spans="1:20" x14ac:dyDescent="0.3">
      <c r="A1770" s="3">
        <v>501769</v>
      </c>
      <c r="B1770" s="3">
        <v>10357</v>
      </c>
      <c r="C1770" s="1">
        <v>46230</v>
      </c>
      <c r="D1770" s="3">
        <v>34</v>
      </c>
      <c r="E1770" t="s">
        <v>26</v>
      </c>
      <c r="F1770" t="s">
        <v>105</v>
      </c>
      <c r="G1770" t="s">
        <v>243</v>
      </c>
      <c r="H1770" t="s">
        <v>85</v>
      </c>
      <c r="I1770" t="s">
        <v>103</v>
      </c>
      <c r="J1770" t="s">
        <v>118</v>
      </c>
      <c r="K1770">
        <v>1</v>
      </c>
      <c r="L1770" s="3">
        <v>928.36</v>
      </c>
      <c r="M1770" s="3">
        <f>Data[[#This Row],[Quantity]]*Data[[#This Row],[Unit_Price]]</f>
        <v>928.36</v>
      </c>
      <c r="N1770" s="3">
        <v>28</v>
      </c>
      <c r="O1770" s="3">
        <f>Data[[#This Row],[Total_Price]]*(1-Data[[#This Row],[Discount]]/100)</f>
        <v>668.41919999999993</v>
      </c>
      <c r="P1770" t="s">
        <v>41</v>
      </c>
      <c r="Q1770" t="s">
        <v>21</v>
      </c>
      <c r="R1770">
        <v>5</v>
      </c>
      <c r="S1770">
        <v>3</v>
      </c>
      <c r="T1770" s="2">
        <f>SUMIF(Q:Q,Data[[#This Row],[Order_Status]],O:O)</f>
        <v>40477276.296199858</v>
      </c>
    </row>
    <row r="1771" spans="1:20" x14ac:dyDescent="0.3">
      <c r="A1771" s="3">
        <v>501770</v>
      </c>
      <c r="B1771" s="3">
        <v>10075</v>
      </c>
      <c r="C1771" s="1">
        <v>45697</v>
      </c>
      <c r="D1771" s="3">
        <v>15</v>
      </c>
      <c r="E1771" t="s">
        <v>15</v>
      </c>
      <c r="F1771" t="s">
        <v>73</v>
      </c>
      <c r="G1771" t="s">
        <v>229</v>
      </c>
      <c r="H1771" t="s">
        <v>30</v>
      </c>
      <c r="I1771" t="s">
        <v>39</v>
      </c>
      <c r="J1771" t="s">
        <v>108</v>
      </c>
      <c r="K1771">
        <v>1</v>
      </c>
      <c r="L1771" s="3">
        <v>4743.49</v>
      </c>
      <c r="M1771" s="3">
        <f>Data[[#This Row],[Quantity]]*Data[[#This Row],[Unit_Price]]</f>
        <v>4743.49</v>
      </c>
      <c r="N1771" s="3">
        <v>26</v>
      </c>
      <c r="O1771" s="3">
        <f>Data[[#This Row],[Total_Price]]*(1-Data[[#This Row],[Discount]]/100)</f>
        <v>3510.1825999999996</v>
      </c>
      <c r="P1771" t="s">
        <v>41</v>
      </c>
      <c r="Q1771" t="s">
        <v>21</v>
      </c>
      <c r="R1771">
        <v>2</v>
      </c>
      <c r="S1771">
        <v>7</v>
      </c>
      <c r="T1771" s="2">
        <f>SUMIF(Q:Q,Data[[#This Row],[Order_Status]],O:O)</f>
        <v>40477276.296199858</v>
      </c>
    </row>
    <row r="1772" spans="1:20" x14ac:dyDescent="0.3">
      <c r="A1772" s="3">
        <v>501771</v>
      </c>
      <c r="B1772" s="3">
        <v>11269</v>
      </c>
      <c r="C1772" s="1">
        <v>45934</v>
      </c>
      <c r="D1772" s="3">
        <v>26</v>
      </c>
      <c r="E1772" t="s">
        <v>26</v>
      </c>
      <c r="F1772" t="s">
        <v>16</v>
      </c>
      <c r="G1772" t="s">
        <v>228</v>
      </c>
      <c r="H1772" t="s">
        <v>85</v>
      </c>
      <c r="I1772" t="s">
        <v>170</v>
      </c>
      <c r="J1772" t="s">
        <v>199</v>
      </c>
      <c r="K1772">
        <v>1</v>
      </c>
      <c r="L1772" s="3">
        <v>471.77</v>
      </c>
      <c r="M1772" s="3">
        <f>Data[[#This Row],[Quantity]]*Data[[#This Row],[Unit_Price]]</f>
        <v>471.77</v>
      </c>
      <c r="N1772" s="3">
        <v>10</v>
      </c>
      <c r="O1772" s="3">
        <f>Data[[#This Row],[Total_Price]]*(1-Data[[#This Row],[Discount]]/100)</f>
        <v>424.59300000000002</v>
      </c>
      <c r="P1772" t="s">
        <v>81</v>
      </c>
      <c r="Q1772" t="s">
        <v>21</v>
      </c>
      <c r="R1772">
        <v>5</v>
      </c>
      <c r="S1772">
        <v>7</v>
      </c>
      <c r="T1772" s="2">
        <f>SUMIF(Q:Q,Data[[#This Row],[Order_Status]],O:O)</f>
        <v>40477276.296199858</v>
      </c>
    </row>
    <row r="1773" spans="1:20" x14ac:dyDescent="0.3">
      <c r="A1773" s="3">
        <v>501772</v>
      </c>
      <c r="B1773" s="3">
        <v>11418</v>
      </c>
      <c r="C1773" s="1">
        <v>45871</v>
      </c>
      <c r="D1773" s="3">
        <v>37</v>
      </c>
      <c r="E1773" t="s">
        <v>26</v>
      </c>
      <c r="F1773" t="s">
        <v>67</v>
      </c>
      <c r="G1773" t="s">
        <v>235</v>
      </c>
      <c r="H1773" t="s">
        <v>17</v>
      </c>
      <c r="I1773" t="s">
        <v>74</v>
      </c>
      <c r="J1773" t="s">
        <v>192</v>
      </c>
      <c r="K1773">
        <v>2</v>
      </c>
      <c r="L1773" s="3">
        <v>144.37</v>
      </c>
      <c r="M1773" s="3">
        <f>Data[[#This Row],[Quantity]]*Data[[#This Row],[Unit_Price]]</f>
        <v>288.74</v>
      </c>
      <c r="N1773" s="3">
        <v>15</v>
      </c>
      <c r="O1773" s="3">
        <f>Data[[#This Row],[Total_Price]]*(1-Data[[#This Row],[Discount]]/100)</f>
        <v>245.429</v>
      </c>
      <c r="P1773" t="s">
        <v>51</v>
      </c>
      <c r="Q1773" t="s">
        <v>21</v>
      </c>
      <c r="R1773">
        <v>5</v>
      </c>
      <c r="S1773">
        <v>4</v>
      </c>
      <c r="T1773" s="2">
        <f>SUMIF(Q:Q,Data[[#This Row],[Order_Status]],O:O)</f>
        <v>40477276.296199858</v>
      </c>
    </row>
    <row r="1774" spans="1:20" x14ac:dyDescent="0.3">
      <c r="A1774" s="3">
        <v>501773</v>
      </c>
      <c r="B1774" s="3">
        <v>10412</v>
      </c>
      <c r="C1774" s="1">
        <v>45903</v>
      </c>
      <c r="D1774" s="3">
        <v>22</v>
      </c>
      <c r="E1774" t="s">
        <v>15</v>
      </c>
      <c r="F1774" t="s">
        <v>88</v>
      </c>
      <c r="G1774" t="s">
        <v>241</v>
      </c>
      <c r="H1774" t="s">
        <v>23</v>
      </c>
      <c r="I1774" t="s">
        <v>70</v>
      </c>
      <c r="J1774" t="s">
        <v>97</v>
      </c>
      <c r="K1774">
        <v>1</v>
      </c>
      <c r="L1774" s="3">
        <v>2040.99</v>
      </c>
      <c r="M1774" s="3">
        <f>Data[[#This Row],[Quantity]]*Data[[#This Row],[Unit_Price]]</f>
        <v>2040.99</v>
      </c>
      <c r="N1774" s="3">
        <v>28</v>
      </c>
      <c r="O1774" s="3">
        <f>Data[[#This Row],[Total_Price]]*(1-Data[[#This Row],[Discount]]/100)</f>
        <v>1469.5128</v>
      </c>
      <c r="P1774" t="s">
        <v>51</v>
      </c>
      <c r="Q1774" t="s">
        <v>21</v>
      </c>
      <c r="R1774">
        <v>5</v>
      </c>
      <c r="S1774">
        <v>4</v>
      </c>
      <c r="T1774" s="2">
        <f>SUMIF(Q:Q,Data[[#This Row],[Order_Status]],O:O)</f>
        <v>40477276.296199858</v>
      </c>
    </row>
    <row r="1775" spans="1:20" x14ac:dyDescent="0.3">
      <c r="A1775" s="3">
        <v>501774</v>
      </c>
      <c r="B1775" s="3">
        <v>10107</v>
      </c>
      <c r="C1775" s="1">
        <v>45829</v>
      </c>
      <c r="D1775" s="3">
        <v>55</v>
      </c>
      <c r="E1775" t="s">
        <v>15</v>
      </c>
      <c r="F1775" t="s">
        <v>78</v>
      </c>
      <c r="G1775" t="s">
        <v>242</v>
      </c>
      <c r="H1775" t="s">
        <v>23</v>
      </c>
      <c r="I1775" t="s">
        <v>28</v>
      </c>
      <c r="J1775" t="s">
        <v>150</v>
      </c>
      <c r="K1775">
        <v>2</v>
      </c>
      <c r="L1775" s="3">
        <v>3880.42</v>
      </c>
      <c r="M1775" s="3">
        <f>Data[[#This Row],[Quantity]]*Data[[#This Row],[Unit_Price]]</f>
        <v>7760.84</v>
      </c>
      <c r="N1775" s="3">
        <v>24</v>
      </c>
      <c r="O1775" s="3">
        <f>Data[[#This Row],[Total_Price]]*(1-Data[[#This Row],[Discount]]/100)</f>
        <v>5898.2384000000002</v>
      </c>
      <c r="P1775" t="s">
        <v>33</v>
      </c>
      <c r="Q1775" t="s">
        <v>66</v>
      </c>
      <c r="R1775">
        <v>2</v>
      </c>
      <c r="S1775">
        <v>0</v>
      </c>
      <c r="T1775" s="2">
        <f>SUMIF(Q:Q,Data[[#This Row],[Order_Status]],O:O)</f>
        <v>3077928.2320000008</v>
      </c>
    </row>
    <row r="1776" spans="1:20" x14ac:dyDescent="0.3">
      <c r="A1776" s="3">
        <v>501775</v>
      </c>
      <c r="B1776" s="3">
        <v>10908</v>
      </c>
      <c r="C1776" s="1">
        <v>46059</v>
      </c>
      <c r="D1776" s="3">
        <v>42</v>
      </c>
      <c r="E1776" t="s">
        <v>26</v>
      </c>
      <c r="F1776" t="s">
        <v>61</v>
      </c>
      <c r="G1776" t="s">
        <v>239</v>
      </c>
      <c r="H1776" t="s">
        <v>23</v>
      </c>
      <c r="I1776" t="s">
        <v>70</v>
      </c>
      <c r="J1776" t="s">
        <v>97</v>
      </c>
      <c r="K1776">
        <v>1</v>
      </c>
      <c r="L1776" s="3">
        <v>1910.33</v>
      </c>
      <c r="M1776" s="3">
        <f>Data[[#This Row],[Quantity]]*Data[[#This Row],[Unit_Price]]</f>
        <v>1910.33</v>
      </c>
      <c r="N1776" s="3">
        <v>9</v>
      </c>
      <c r="O1776" s="3">
        <f>Data[[#This Row],[Total_Price]]*(1-Data[[#This Row],[Discount]]/100)</f>
        <v>1738.4003</v>
      </c>
      <c r="P1776" t="s">
        <v>20</v>
      </c>
      <c r="Q1776" t="s">
        <v>21</v>
      </c>
      <c r="R1776">
        <v>5</v>
      </c>
      <c r="S1776">
        <v>3</v>
      </c>
      <c r="T1776" s="2">
        <f>SUMIF(Q:Q,Data[[#This Row],[Order_Status]],O:O)</f>
        <v>40477276.296199858</v>
      </c>
    </row>
    <row r="1777" spans="1:20" x14ac:dyDescent="0.3">
      <c r="A1777" s="3">
        <v>501776</v>
      </c>
      <c r="B1777" s="3">
        <v>10155</v>
      </c>
      <c r="C1777" s="1">
        <v>46120</v>
      </c>
      <c r="D1777" s="3">
        <v>37</v>
      </c>
      <c r="E1777" t="s">
        <v>15</v>
      </c>
      <c r="F1777" t="s">
        <v>16</v>
      </c>
      <c r="G1777" t="s">
        <v>228</v>
      </c>
      <c r="H1777" t="s">
        <v>35</v>
      </c>
      <c r="I1777" t="s">
        <v>112</v>
      </c>
      <c r="J1777" t="s">
        <v>113</v>
      </c>
      <c r="K1777">
        <v>1</v>
      </c>
      <c r="L1777" s="3">
        <v>6465.04</v>
      </c>
      <c r="M1777" s="3">
        <f>Data[[#This Row],[Quantity]]*Data[[#This Row],[Unit_Price]]</f>
        <v>6465.04</v>
      </c>
      <c r="N1777" s="3">
        <v>11</v>
      </c>
      <c r="O1777" s="3">
        <f>Data[[#This Row],[Total_Price]]*(1-Data[[#This Row],[Discount]]/100)</f>
        <v>5753.8855999999996</v>
      </c>
      <c r="P1777" t="s">
        <v>33</v>
      </c>
      <c r="Q1777" t="s">
        <v>21</v>
      </c>
      <c r="R1777">
        <v>5</v>
      </c>
      <c r="S1777">
        <v>1</v>
      </c>
      <c r="T1777" s="2">
        <f>SUMIF(Q:Q,Data[[#This Row],[Order_Status]],O:O)</f>
        <v>40477276.296199858</v>
      </c>
    </row>
    <row r="1778" spans="1:20" x14ac:dyDescent="0.3">
      <c r="A1778" s="3">
        <v>501777</v>
      </c>
      <c r="B1778" s="3">
        <v>10916</v>
      </c>
      <c r="C1778" s="1">
        <v>46010</v>
      </c>
      <c r="D1778" s="3">
        <v>37</v>
      </c>
      <c r="E1778" t="s">
        <v>135</v>
      </c>
      <c r="F1778" t="s">
        <v>57</v>
      </c>
      <c r="G1778" t="s">
        <v>233</v>
      </c>
      <c r="H1778" t="s">
        <v>48</v>
      </c>
      <c r="I1778" t="s">
        <v>98</v>
      </c>
      <c r="J1778" t="s">
        <v>99</v>
      </c>
      <c r="K1778">
        <v>2</v>
      </c>
      <c r="L1778" s="3">
        <v>403.47</v>
      </c>
      <c r="M1778" s="3">
        <f>Data[[#This Row],[Quantity]]*Data[[#This Row],[Unit_Price]]</f>
        <v>806.94</v>
      </c>
      <c r="N1778" s="3">
        <v>16</v>
      </c>
      <c r="O1778" s="3">
        <f>Data[[#This Row],[Total_Price]]*(1-Data[[#This Row],[Discount]]/100)</f>
        <v>677.82960000000003</v>
      </c>
      <c r="P1778" t="s">
        <v>20</v>
      </c>
      <c r="Q1778" t="s">
        <v>44</v>
      </c>
      <c r="R1778">
        <v>4</v>
      </c>
      <c r="S1778">
        <v>7</v>
      </c>
      <c r="T1778" s="2">
        <f>SUMIF(Q:Q,Data[[#This Row],[Order_Status]],O:O)</f>
        <v>1813400.6490999996</v>
      </c>
    </row>
    <row r="1779" spans="1:20" x14ac:dyDescent="0.3">
      <c r="A1779" s="3">
        <v>501778</v>
      </c>
      <c r="B1779" s="3">
        <v>10388</v>
      </c>
      <c r="C1779" s="1">
        <v>45910</v>
      </c>
      <c r="D1779" s="3">
        <v>55</v>
      </c>
      <c r="E1779" t="s">
        <v>26</v>
      </c>
      <c r="F1779" t="s">
        <v>93</v>
      </c>
      <c r="G1779" t="s">
        <v>232</v>
      </c>
      <c r="H1779" t="s">
        <v>23</v>
      </c>
      <c r="I1779" t="s">
        <v>24</v>
      </c>
      <c r="J1779" t="s">
        <v>25</v>
      </c>
      <c r="K1779">
        <v>1</v>
      </c>
      <c r="L1779" s="3">
        <v>1878.9</v>
      </c>
      <c r="M1779" s="3">
        <f>Data[[#This Row],[Quantity]]*Data[[#This Row],[Unit_Price]]</f>
        <v>1878.9</v>
      </c>
      <c r="N1779" s="3">
        <v>17</v>
      </c>
      <c r="O1779" s="3">
        <f>Data[[#This Row],[Total_Price]]*(1-Data[[#This Row],[Discount]]/100)</f>
        <v>1559.4870000000001</v>
      </c>
      <c r="P1779" t="s">
        <v>41</v>
      </c>
      <c r="Q1779" t="s">
        <v>21</v>
      </c>
      <c r="R1779">
        <v>5</v>
      </c>
      <c r="S1779">
        <v>6</v>
      </c>
      <c r="T1779" s="2">
        <f>SUMIF(Q:Q,Data[[#This Row],[Order_Status]],O:O)</f>
        <v>40477276.296199858</v>
      </c>
    </row>
    <row r="1780" spans="1:20" x14ac:dyDescent="0.3">
      <c r="A1780" s="3">
        <v>501779</v>
      </c>
      <c r="B1780" s="3">
        <v>10221</v>
      </c>
      <c r="C1780" s="1">
        <v>45813</v>
      </c>
      <c r="D1780" s="3">
        <v>59</v>
      </c>
      <c r="E1780" t="s">
        <v>15</v>
      </c>
      <c r="F1780" t="s">
        <v>82</v>
      </c>
      <c r="G1780" t="s">
        <v>234</v>
      </c>
      <c r="H1780" t="s">
        <v>48</v>
      </c>
      <c r="I1780" t="s">
        <v>98</v>
      </c>
      <c r="J1780" t="s">
        <v>99</v>
      </c>
      <c r="K1780">
        <v>5</v>
      </c>
      <c r="L1780" s="3">
        <v>380.82</v>
      </c>
      <c r="M1780" s="3">
        <f>Data[[#This Row],[Quantity]]*Data[[#This Row],[Unit_Price]]</f>
        <v>1904.1</v>
      </c>
      <c r="N1780" s="3">
        <v>16</v>
      </c>
      <c r="O1780" s="3">
        <f>Data[[#This Row],[Total_Price]]*(1-Data[[#This Row],[Discount]]/100)</f>
        <v>1599.444</v>
      </c>
      <c r="P1780" t="s">
        <v>20</v>
      </c>
      <c r="Q1780" t="s">
        <v>21</v>
      </c>
      <c r="R1780">
        <v>5</v>
      </c>
      <c r="S1780">
        <v>7</v>
      </c>
      <c r="T1780" s="2">
        <f>SUMIF(Q:Q,Data[[#This Row],[Order_Status]],O:O)</f>
        <v>40477276.296199858</v>
      </c>
    </row>
    <row r="1781" spans="1:20" x14ac:dyDescent="0.3">
      <c r="A1781" s="3">
        <v>501780</v>
      </c>
      <c r="B1781" s="3">
        <v>10773</v>
      </c>
      <c r="C1781" s="1">
        <v>46102</v>
      </c>
      <c r="D1781" s="3">
        <v>41</v>
      </c>
      <c r="E1781" t="s">
        <v>26</v>
      </c>
      <c r="F1781" t="s">
        <v>34</v>
      </c>
      <c r="G1781" t="s">
        <v>243</v>
      </c>
      <c r="H1781" t="s">
        <v>35</v>
      </c>
      <c r="I1781" t="s">
        <v>53</v>
      </c>
      <c r="J1781" t="s">
        <v>114</v>
      </c>
      <c r="K1781">
        <v>2</v>
      </c>
      <c r="L1781" s="3">
        <v>894.32</v>
      </c>
      <c r="M1781" s="3">
        <f>Data[[#This Row],[Quantity]]*Data[[#This Row],[Unit_Price]]</f>
        <v>1788.64</v>
      </c>
      <c r="N1781" s="3">
        <v>19</v>
      </c>
      <c r="O1781" s="3">
        <f>Data[[#This Row],[Total_Price]]*(1-Data[[#This Row],[Discount]]/100)</f>
        <v>1448.7984000000001</v>
      </c>
      <c r="P1781" t="s">
        <v>41</v>
      </c>
      <c r="Q1781" t="s">
        <v>21</v>
      </c>
      <c r="R1781">
        <v>5</v>
      </c>
      <c r="S1781">
        <v>4</v>
      </c>
      <c r="T1781" s="2">
        <f>SUMIF(Q:Q,Data[[#This Row],[Order_Status]],O:O)</f>
        <v>40477276.296199858</v>
      </c>
    </row>
    <row r="1782" spans="1:20" x14ac:dyDescent="0.3">
      <c r="A1782" s="3">
        <v>501781</v>
      </c>
      <c r="B1782" s="3">
        <v>11108</v>
      </c>
      <c r="C1782" s="1">
        <v>46167</v>
      </c>
      <c r="D1782" s="3">
        <v>22</v>
      </c>
      <c r="E1782" t="s">
        <v>15</v>
      </c>
      <c r="F1782" t="s">
        <v>61</v>
      </c>
      <c r="G1782" t="s">
        <v>239</v>
      </c>
      <c r="H1782" t="s">
        <v>30</v>
      </c>
      <c r="I1782" t="s">
        <v>39</v>
      </c>
      <c r="J1782" t="s">
        <v>109</v>
      </c>
      <c r="K1782">
        <v>1</v>
      </c>
      <c r="L1782" s="3">
        <v>1551.67</v>
      </c>
      <c r="M1782" s="3">
        <f>Data[[#This Row],[Quantity]]*Data[[#This Row],[Unit_Price]]</f>
        <v>1551.67</v>
      </c>
      <c r="N1782" s="3">
        <v>23</v>
      </c>
      <c r="O1782" s="3">
        <f>Data[[#This Row],[Total_Price]]*(1-Data[[#This Row],[Discount]]/100)</f>
        <v>1194.7859000000001</v>
      </c>
      <c r="P1782" t="s">
        <v>33</v>
      </c>
      <c r="Q1782" t="s">
        <v>21</v>
      </c>
      <c r="R1782">
        <v>5</v>
      </c>
      <c r="S1782">
        <v>2</v>
      </c>
      <c r="T1782" s="2">
        <f>SUMIF(Q:Q,Data[[#This Row],[Order_Status]],O:O)</f>
        <v>40477276.296199858</v>
      </c>
    </row>
    <row r="1783" spans="1:20" x14ac:dyDescent="0.3">
      <c r="A1783" s="3">
        <v>501782</v>
      </c>
      <c r="B1783" s="3">
        <v>11359</v>
      </c>
      <c r="C1783" s="1">
        <v>46236</v>
      </c>
      <c r="D1783" s="3">
        <v>18</v>
      </c>
      <c r="E1783" t="s">
        <v>15</v>
      </c>
      <c r="F1783" t="s">
        <v>110</v>
      </c>
      <c r="G1783" t="s">
        <v>229</v>
      </c>
      <c r="H1783" t="s">
        <v>35</v>
      </c>
      <c r="I1783" t="s">
        <v>112</v>
      </c>
      <c r="J1783" t="s">
        <v>129</v>
      </c>
      <c r="K1783">
        <v>2</v>
      </c>
      <c r="L1783" s="3">
        <v>3387.59</v>
      </c>
      <c r="M1783" s="3">
        <f>Data[[#This Row],[Quantity]]*Data[[#This Row],[Unit_Price]]</f>
        <v>6775.18</v>
      </c>
      <c r="N1783" s="3">
        <v>13</v>
      </c>
      <c r="O1783" s="3">
        <f>Data[[#This Row],[Total_Price]]*(1-Data[[#This Row],[Discount]]/100)</f>
        <v>5894.4066000000003</v>
      </c>
      <c r="P1783" t="s">
        <v>20</v>
      </c>
      <c r="Q1783" t="s">
        <v>21</v>
      </c>
      <c r="R1783">
        <v>5</v>
      </c>
      <c r="S1783">
        <v>3</v>
      </c>
      <c r="T1783" s="2">
        <f>SUMIF(Q:Q,Data[[#This Row],[Order_Status]],O:O)</f>
        <v>40477276.296199858</v>
      </c>
    </row>
    <row r="1784" spans="1:20" x14ac:dyDescent="0.3">
      <c r="A1784" s="3">
        <v>501783</v>
      </c>
      <c r="B1784" s="3">
        <v>10331</v>
      </c>
      <c r="C1784" s="1">
        <v>45966</v>
      </c>
      <c r="D1784" s="3">
        <v>34</v>
      </c>
      <c r="E1784" t="s">
        <v>26</v>
      </c>
      <c r="F1784" t="s">
        <v>34</v>
      </c>
      <c r="G1784" t="s">
        <v>243</v>
      </c>
      <c r="H1784" t="s">
        <v>35</v>
      </c>
      <c r="I1784" t="s">
        <v>112</v>
      </c>
      <c r="J1784" t="s">
        <v>121</v>
      </c>
      <c r="K1784">
        <v>1</v>
      </c>
      <c r="L1784" s="3">
        <v>8048.4</v>
      </c>
      <c r="M1784" s="3">
        <f>Data[[#This Row],[Quantity]]*Data[[#This Row],[Unit_Price]]</f>
        <v>8048.4</v>
      </c>
      <c r="N1784" s="3">
        <v>16</v>
      </c>
      <c r="O1784" s="3">
        <f>Data[[#This Row],[Total_Price]]*(1-Data[[#This Row],[Discount]]/100)</f>
        <v>6760.655999999999</v>
      </c>
      <c r="P1784" t="s">
        <v>51</v>
      </c>
      <c r="Q1784" t="s">
        <v>21</v>
      </c>
      <c r="R1784">
        <v>5</v>
      </c>
      <c r="S1784">
        <v>2</v>
      </c>
      <c r="T1784" s="2">
        <f>SUMIF(Q:Q,Data[[#This Row],[Order_Status]],O:O)</f>
        <v>40477276.296199858</v>
      </c>
    </row>
    <row r="1785" spans="1:20" x14ac:dyDescent="0.3">
      <c r="A1785" s="3">
        <v>501784</v>
      </c>
      <c r="B1785" s="3">
        <v>10026</v>
      </c>
      <c r="C1785" s="1">
        <v>46241</v>
      </c>
      <c r="D1785" s="3">
        <v>35</v>
      </c>
      <c r="E1785" t="s">
        <v>26</v>
      </c>
      <c r="F1785" t="s">
        <v>73</v>
      </c>
      <c r="G1785" t="s">
        <v>229</v>
      </c>
      <c r="H1785" t="s">
        <v>35</v>
      </c>
      <c r="I1785" t="s">
        <v>36</v>
      </c>
      <c r="J1785" t="s">
        <v>37</v>
      </c>
      <c r="K1785">
        <v>5</v>
      </c>
      <c r="L1785" s="3">
        <v>3230.61</v>
      </c>
      <c r="M1785" s="3">
        <f>Data[[#This Row],[Quantity]]*Data[[#This Row],[Unit_Price]]</f>
        <v>16153.050000000001</v>
      </c>
      <c r="N1785" s="3">
        <v>5</v>
      </c>
      <c r="O1785" s="3">
        <f>Data[[#This Row],[Total_Price]]*(1-Data[[#This Row],[Discount]]/100)</f>
        <v>15345.397500000001</v>
      </c>
      <c r="P1785" t="s">
        <v>33</v>
      </c>
      <c r="Q1785" t="s">
        <v>21</v>
      </c>
      <c r="R1785">
        <v>1</v>
      </c>
      <c r="S1785">
        <v>3</v>
      </c>
      <c r="T1785" s="2">
        <f>SUMIF(Q:Q,Data[[#This Row],[Order_Status]],O:O)</f>
        <v>40477276.296199858</v>
      </c>
    </row>
    <row r="1786" spans="1:20" x14ac:dyDescent="0.3">
      <c r="A1786" s="3">
        <v>501785</v>
      </c>
      <c r="B1786" s="3">
        <v>10025</v>
      </c>
      <c r="C1786" s="1">
        <v>46203</v>
      </c>
      <c r="D1786" s="3">
        <v>28</v>
      </c>
      <c r="E1786" t="s">
        <v>15</v>
      </c>
      <c r="F1786" t="s">
        <v>22</v>
      </c>
      <c r="G1786" t="s">
        <v>238</v>
      </c>
      <c r="H1786" t="s">
        <v>35</v>
      </c>
      <c r="I1786" t="s">
        <v>64</v>
      </c>
      <c r="J1786" t="s">
        <v>155</v>
      </c>
      <c r="K1786">
        <v>1</v>
      </c>
      <c r="L1786" s="3">
        <v>825.31</v>
      </c>
      <c r="M1786" s="3">
        <f>Data[[#This Row],[Quantity]]*Data[[#This Row],[Unit_Price]]</f>
        <v>825.31</v>
      </c>
      <c r="N1786" s="3">
        <v>18</v>
      </c>
      <c r="O1786" s="3">
        <f>Data[[#This Row],[Total_Price]]*(1-Data[[#This Row],[Discount]]/100)</f>
        <v>676.75419999999997</v>
      </c>
      <c r="P1786" t="s">
        <v>33</v>
      </c>
      <c r="Q1786" t="s">
        <v>21</v>
      </c>
      <c r="R1786">
        <v>5</v>
      </c>
      <c r="S1786">
        <v>2</v>
      </c>
      <c r="T1786" s="2">
        <f>SUMIF(Q:Q,Data[[#This Row],[Order_Status]],O:O)</f>
        <v>40477276.296199858</v>
      </c>
    </row>
    <row r="1787" spans="1:20" x14ac:dyDescent="0.3">
      <c r="A1787" s="3">
        <v>501786</v>
      </c>
      <c r="B1787" s="3">
        <v>10708</v>
      </c>
      <c r="C1787" s="1">
        <v>45804</v>
      </c>
      <c r="D1787" s="3">
        <v>53</v>
      </c>
      <c r="E1787" t="s">
        <v>26</v>
      </c>
      <c r="F1787" t="s">
        <v>22</v>
      </c>
      <c r="G1787" t="s">
        <v>238</v>
      </c>
      <c r="H1787" t="s">
        <v>23</v>
      </c>
      <c r="I1787" t="s">
        <v>59</v>
      </c>
      <c r="J1787" t="s">
        <v>146</v>
      </c>
      <c r="K1787">
        <v>1</v>
      </c>
      <c r="L1787" s="3">
        <v>1549.2</v>
      </c>
      <c r="M1787" s="3">
        <f>Data[[#This Row],[Quantity]]*Data[[#This Row],[Unit_Price]]</f>
        <v>1549.2</v>
      </c>
      <c r="N1787" s="3">
        <v>4</v>
      </c>
      <c r="O1787" s="3">
        <f>Data[[#This Row],[Total_Price]]*(1-Data[[#This Row],[Discount]]/100)</f>
        <v>1487.232</v>
      </c>
      <c r="P1787" t="s">
        <v>20</v>
      </c>
      <c r="Q1787" t="s">
        <v>21</v>
      </c>
      <c r="R1787">
        <v>5</v>
      </c>
      <c r="S1787">
        <v>3</v>
      </c>
      <c r="T1787" s="2">
        <f>SUMIF(Q:Q,Data[[#This Row],[Order_Status]],O:O)</f>
        <v>40477276.296199858</v>
      </c>
    </row>
    <row r="1788" spans="1:20" x14ac:dyDescent="0.3">
      <c r="A1788" s="3">
        <v>501787</v>
      </c>
      <c r="B1788" s="3">
        <v>10139</v>
      </c>
      <c r="C1788" s="1">
        <v>45756</v>
      </c>
      <c r="D1788" s="3">
        <v>43</v>
      </c>
      <c r="E1788" t="s">
        <v>26</v>
      </c>
      <c r="F1788" t="s">
        <v>69</v>
      </c>
      <c r="G1788" t="s">
        <v>228</v>
      </c>
      <c r="H1788" t="s">
        <v>48</v>
      </c>
      <c r="I1788" t="s">
        <v>98</v>
      </c>
      <c r="J1788" t="s">
        <v>134</v>
      </c>
      <c r="K1788">
        <v>1</v>
      </c>
      <c r="L1788" s="3">
        <v>630.38</v>
      </c>
      <c r="M1788" s="3">
        <f>Data[[#This Row],[Quantity]]*Data[[#This Row],[Unit_Price]]</f>
        <v>630.38</v>
      </c>
      <c r="N1788" s="3">
        <v>15</v>
      </c>
      <c r="O1788" s="3">
        <f>Data[[#This Row],[Total_Price]]*(1-Data[[#This Row],[Discount]]/100)</f>
        <v>535.82299999999998</v>
      </c>
      <c r="P1788" t="s">
        <v>51</v>
      </c>
      <c r="Q1788" t="s">
        <v>21</v>
      </c>
      <c r="R1788">
        <v>3</v>
      </c>
      <c r="S1788">
        <v>3</v>
      </c>
      <c r="T1788" s="2">
        <f>SUMIF(Q:Q,Data[[#This Row],[Order_Status]],O:O)</f>
        <v>40477276.296199858</v>
      </c>
    </row>
    <row r="1789" spans="1:20" x14ac:dyDescent="0.3">
      <c r="A1789" s="3">
        <v>501788</v>
      </c>
      <c r="B1789" s="3">
        <v>10049</v>
      </c>
      <c r="C1789" s="1">
        <v>46108</v>
      </c>
      <c r="D1789" s="3">
        <v>38</v>
      </c>
      <c r="E1789" t="s">
        <v>26</v>
      </c>
      <c r="F1789" t="s">
        <v>22</v>
      </c>
      <c r="G1789" t="s">
        <v>238</v>
      </c>
      <c r="H1789" t="s">
        <v>35</v>
      </c>
      <c r="I1789" t="s">
        <v>36</v>
      </c>
      <c r="J1789" t="s">
        <v>182</v>
      </c>
      <c r="K1789">
        <v>1</v>
      </c>
      <c r="L1789" s="3">
        <v>1803.71</v>
      </c>
      <c r="M1789" s="3">
        <f>Data[[#This Row],[Quantity]]*Data[[#This Row],[Unit_Price]]</f>
        <v>1803.71</v>
      </c>
      <c r="N1789" s="3">
        <v>14</v>
      </c>
      <c r="O1789" s="3">
        <f>Data[[#This Row],[Total_Price]]*(1-Data[[#This Row],[Discount]]/100)</f>
        <v>1551.1905999999999</v>
      </c>
      <c r="P1789" t="s">
        <v>51</v>
      </c>
      <c r="Q1789" t="s">
        <v>21</v>
      </c>
      <c r="R1789">
        <v>5</v>
      </c>
      <c r="S1789">
        <v>3</v>
      </c>
      <c r="T1789" s="2">
        <f>SUMIF(Q:Q,Data[[#This Row],[Order_Status]],O:O)</f>
        <v>40477276.296199858</v>
      </c>
    </row>
    <row r="1790" spans="1:20" x14ac:dyDescent="0.3">
      <c r="A1790" s="3">
        <v>501789</v>
      </c>
      <c r="B1790" s="3">
        <v>10919</v>
      </c>
      <c r="C1790" s="1">
        <v>45975</v>
      </c>
      <c r="D1790" s="3">
        <v>29</v>
      </c>
      <c r="E1790" t="s">
        <v>26</v>
      </c>
      <c r="F1790" t="s">
        <v>52</v>
      </c>
      <c r="G1790" t="s">
        <v>240</v>
      </c>
      <c r="H1790" t="s">
        <v>85</v>
      </c>
      <c r="I1790" t="s">
        <v>170</v>
      </c>
      <c r="J1790" t="s">
        <v>188</v>
      </c>
      <c r="K1790">
        <v>2</v>
      </c>
      <c r="L1790" s="3">
        <v>600.20000000000005</v>
      </c>
      <c r="M1790" s="3">
        <f>Data[[#This Row],[Quantity]]*Data[[#This Row],[Unit_Price]]</f>
        <v>1200.4000000000001</v>
      </c>
      <c r="N1790" s="3">
        <v>24</v>
      </c>
      <c r="O1790" s="3">
        <f>Data[[#This Row],[Total_Price]]*(1-Data[[#This Row],[Discount]]/100)</f>
        <v>912.30400000000009</v>
      </c>
      <c r="P1790" t="s">
        <v>33</v>
      </c>
      <c r="Q1790" t="s">
        <v>21</v>
      </c>
      <c r="R1790">
        <v>3</v>
      </c>
      <c r="S1790">
        <v>3</v>
      </c>
      <c r="T1790" s="2">
        <f>SUMIF(Q:Q,Data[[#This Row],[Order_Status]],O:O)</f>
        <v>40477276.296199858</v>
      </c>
    </row>
    <row r="1791" spans="1:20" x14ac:dyDescent="0.3">
      <c r="A1791" s="3">
        <v>501790</v>
      </c>
      <c r="B1791" s="3">
        <v>11232</v>
      </c>
      <c r="C1791" s="1">
        <v>46168</v>
      </c>
      <c r="D1791" s="3">
        <v>19</v>
      </c>
      <c r="E1791" t="s">
        <v>15</v>
      </c>
      <c r="F1791" t="s">
        <v>78</v>
      </c>
      <c r="G1791" t="s">
        <v>242</v>
      </c>
      <c r="H1791" t="s">
        <v>48</v>
      </c>
      <c r="I1791" t="s">
        <v>49</v>
      </c>
      <c r="J1791" t="s">
        <v>168</v>
      </c>
      <c r="K1791">
        <v>2</v>
      </c>
      <c r="L1791" s="3">
        <v>612.15</v>
      </c>
      <c r="M1791" s="3">
        <f>Data[[#This Row],[Quantity]]*Data[[#This Row],[Unit_Price]]</f>
        <v>1224.3</v>
      </c>
      <c r="N1791" s="3">
        <v>10</v>
      </c>
      <c r="O1791" s="3">
        <f>Data[[#This Row],[Total_Price]]*(1-Data[[#This Row],[Discount]]/100)</f>
        <v>1101.8699999999999</v>
      </c>
      <c r="P1791" t="s">
        <v>51</v>
      </c>
      <c r="Q1791" t="s">
        <v>66</v>
      </c>
      <c r="R1791">
        <v>2</v>
      </c>
      <c r="S1791">
        <v>0</v>
      </c>
      <c r="T1791" s="2">
        <f>SUMIF(Q:Q,Data[[#This Row],[Order_Status]],O:O)</f>
        <v>3077928.2320000008</v>
      </c>
    </row>
    <row r="1792" spans="1:20" x14ac:dyDescent="0.3">
      <c r="A1792" s="3">
        <v>501791</v>
      </c>
      <c r="B1792" s="3">
        <v>10347</v>
      </c>
      <c r="C1792" s="1">
        <v>45849</v>
      </c>
      <c r="D1792" s="3">
        <v>18</v>
      </c>
      <c r="E1792" t="s">
        <v>26</v>
      </c>
      <c r="F1792" t="s">
        <v>73</v>
      </c>
      <c r="G1792" t="s">
        <v>229</v>
      </c>
      <c r="H1792" t="s">
        <v>17</v>
      </c>
      <c r="I1792" t="s">
        <v>18</v>
      </c>
      <c r="J1792" t="s">
        <v>19</v>
      </c>
      <c r="K1792">
        <v>1</v>
      </c>
      <c r="L1792" s="3">
        <v>179.93</v>
      </c>
      <c r="M1792" s="3">
        <f>Data[[#This Row],[Quantity]]*Data[[#This Row],[Unit_Price]]</f>
        <v>179.93</v>
      </c>
      <c r="N1792" s="3">
        <v>20</v>
      </c>
      <c r="O1792" s="3">
        <f>Data[[#This Row],[Total_Price]]*(1-Data[[#This Row],[Discount]]/100)</f>
        <v>143.94400000000002</v>
      </c>
      <c r="P1792" t="s">
        <v>51</v>
      </c>
      <c r="Q1792" t="s">
        <v>21</v>
      </c>
      <c r="R1792">
        <v>4</v>
      </c>
      <c r="S1792">
        <v>4</v>
      </c>
      <c r="T1792" s="2">
        <f>SUMIF(Q:Q,Data[[#This Row],[Order_Status]],O:O)</f>
        <v>40477276.296199858</v>
      </c>
    </row>
    <row r="1793" spans="1:20" x14ac:dyDescent="0.3">
      <c r="A1793" s="3">
        <v>501792</v>
      </c>
      <c r="B1793" s="3">
        <v>11128</v>
      </c>
      <c r="C1793" s="1">
        <v>45870</v>
      </c>
      <c r="D1793" s="3">
        <v>26</v>
      </c>
      <c r="E1793" t="s">
        <v>26</v>
      </c>
      <c r="F1793" t="s">
        <v>78</v>
      </c>
      <c r="G1793" t="s">
        <v>242</v>
      </c>
      <c r="H1793" t="s">
        <v>83</v>
      </c>
      <c r="I1793" t="s">
        <v>70</v>
      </c>
      <c r="J1793" t="s">
        <v>91</v>
      </c>
      <c r="K1793">
        <v>3</v>
      </c>
      <c r="L1793" s="3">
        <v>494.65</v>
      </c>
      <c r="M1793" s="3">
        <f>Data[[#This Row],[Quantity]]*Data[[#This Row],[Unit_Price]]</f>
        <v>1483.9499999999998</v>
      </c>
      <c r="N1793" s="3">
        <v>17</v>
      </c>
      <c r="O1793" s="3">
        <f>Data[[#This Row],[Total_Price]]*(1-Data[[#This Row],[Discount]]/100)</f>
        <v>1231.6784999999998</v>
      </c>
      <c r="P1793" t="s">
        <v>33</v>
      </c>
      <c r="Q1793" t="s">
        <v>21</v>
      </c>
      <c r="R1793">
        <v>5</v>
      </c>
      <c r="S1793">
        <v>3</v>
      </c>
      <c r="T1793" s="2">
        <f>SUMIF(Q:Q,Data[[#This Row],[Order_Status]],O:O)</f>
        <v>40477276.296199858</v>
      </c>
    </row>
    <row r="1794" spans="1:20" x14ac:dyDescent="0.3">
      <c r="A1794" s="3">
        <v>501793</v>
      </c>
      <c r="B1794" s="3">
        <v>11191</v>
      </c>
      <c r="C1794" s="1">
        <v>46051</v>
      </c>
      <c r="D1794" s="3">
        <v>35</v>
      </c>
      <c r="E1794" t="s">
        <v>26</v>
      </c>
      <c r="F1794" t="s">
        <v>61</v>
      </c>
      <c r="G1794" t="s">
        <v>239</v>
      </c>
      <c r="H1794" t="s">
        <v>83</v>
      </c>
      <c r="I1794" t="s">
        <v>70</v>
      </c>
      <c r="J1794" t="s">
        <v>91</v>
      </c>
      <c r="K1794">
        <v>2</v>
      </c>
      <c r="L1794" s="3">
        <v>493.58</v>
      </c>
      <c r="M1794" s="3">
        <f>Data[[#This Row],[Quantity]]*Data[[#This Row],[Unit_Price]]</f>
        <v>987.16</v>
      </c>
      <c r="N1794" s="3">
        <v>3</v>
      </c>
      <c r="O1794" s="3">
        <f>Data[[#This Row],[Total_Price]]*(1-Data[[#This Row],[Discount]]/100)</f>
        <v>957.54519999999991</v>
      </c>
      <c r="P1794" t="s">
        <v>33</v>
      </c>
      <c r="Q1794" t="s">
        <v>21</v>
      </c>
      <c r="R1794">
        <v>4</v>
      </c>
      <c r="S1794">
        <v>2</v>
      </c>
      <c r="T1794" s="2">
        <f>SUMIF(Q:Q,Data[[#This Row],[Order_Status]],O:O)</f>
        <v>40477276.296199858</v>
      </c>
    </row>
    <row r="1795" spans="1:20" x14ac:dyDescent="0.3">
      <c r="A1795" s="3">
        <v>501794</v>
      </c>
      <c r="B1795" s="3">
        <v>10905</v>
      </c>
      <c r="C1795" s="1">
        <v>45924</v>
      </c>
      <c r="D1795" s="3">
        <v>36</v>
      </c>
      <c r="E1795" t="s">
        <v>15</v>
      </c>
      <c r="F1795" t="s">
        <v>88</v>
      </c>
      <c r="G1795" t="s">
        <v>241</v>
      </c>
      <c r="H1795" t="s">
        <v>23</v>
      </c>
      <c r="I1795" t="s">
        <v>24</v>
      </c>
      <c r="J1795" t="s">
        <v>25</v>
      </c>
      <c r="K1795">
        <v>1</v>
      </c>
      <c r="L1795" s="3">
        <v>1857.04</v>
      </c>
      <c r="M1795" s="3">
        <f>Data[[#This Row],[Quantity]]*Data[[#This Row],[Unit_Price]]</f>
        <v>1857.04</v>
      </c>
      <c r="N1795" s="3">
        <v>20</v>
      </c>
      <c r="O1795" s="3">
        <f>Data[[#This Row],[Total_Price]]*(1-Data[[#This Row],[Discount]]/100)</f>
        <v>1485.6320000000001</v>
      </c>
      <c r="P1795" t="s">
        <v>33</v>
      </c>
      <c r="Q1795" t="s">
        <v>21</v>
      </c>
      <c r="R1795">
        <v>4</v>
      </c>
      <c r="S1795">
        <v>2</v>
      </c>
      <c r="T1795" s="2">
        <f>SUMIF(Q:Q,Data[[#This Row],[Order_Status]],O:O)</f>
        <v>40477276.296199858</v>
      </c>
    </row>
    <row r="1796" spans="1:20" x14ac:dyDescent="0.3">
      <c r="A1796" s="3">
        <v>501795</v>
      </c>
      <c r="B1796" s="3">
        <v>10343</v>
      </c>
      <c r="C1796" s="1">
        <v>45839</v>
      </c>
      <c r="D1796" s="3">
        <v>37</v>
      </c>
      <c r="E1796" t="s">
        <v>26</v>
      </c>
      <c r="F1796" t="s">
        <v>55</v>
      </c>
      <c r="G1796" t="s">
        <v>246</v>
      </c>
      <c r="H1796" t="s">
        <v>35</v>
      </c>
      <c r="I1796" t="s">
        <v>64</v>
      </c>
      <c r="J1796" t="s">
        <v>65</v>
      </c>
      <c r="K1796">
        <v>1</v>
      </c>
      <c r="L1796" s="3">
        <v>1229.5999999999999</v>
      </c>
      <c r="M1796" s="3">
        <f>Data[[#This Row],[Quantity]]*Data[[#This Row],[Unit_Price]]</f>
        <v>1229.5999999999999</v>
      </c>
      <c r="N1796" s="3">
        <v>11</v>
      </c>
      <c r="O1796" s="3">
        <f>Data[[#This Row],[Total_Price]]*(1-Data[[#This Row],[Discount]]/100)</f>
        <v>1094.3439999999998</v>
      </c>
      <c r="P1796" t="s">
        <v>33</v>
      </c>
      <c r="Q1796" t="s">
        <v>21</v>
      </c>
      <c r="R1796">
        <v>5</v>
      </c>
      <c r="S1796">
        <v>3</v>
      </c>
      <c r="T1796" s="2">
        <f>SUMIF(Q:Q,Data[[#This Row],[Order_Status]],O:O)</f>
        <v>40477276.296199858</v>
      </c>
    </row>
    <row r="1797" spans="1:20" x14ac:dyDescent="0.3">
      <c r="A1797" s="3">
        <v>501796</v>
      </c>
      <c r="B1797" s="3">
        <v>10022</v>
      </c>
      <c r="C1797" s="1">
        <v>45988</v>
      </c>
      <c r="D1797" s="3">
        <v>32</v>
      </c>
      <c r="E1797" t="s">
        <v>26</v>
      </c>
      <c r="F1797" t="s">
        <v>93</v>
      </c>
      <c r="G1797" t="s">
        <v>232</v>
      </c>
      <c r="H1797" t="s">
        <v>35</v>
      </c>
      <c r="I1797" t="s">
        <v>36</v>
      </c>
      <c r="J1797" t="s">
        <v>177</v>
      </c>
      <c r="K1797">
        <v>1</v>
      </c>
      <c r="L1797" s="3">
        <v>6827.49</v>
      </c>
      <c r="M1797" s="3">
        <f>Data[[#This Row],[Quantity]]*Data[[#This Row],[Unit_Price]]</f>
        <v>6827.49</v>
      </c>
      <c r="N1797" s="3">
        <v>26</v>
      </c>
      <c r="O1797" s="3">
        <f>Data[[#This Row],[Total_Price]]*(1-Data[[#This Row],[Discount]]/100)</f>
        <v>5052.3425999999999</v>
      </c>
      <c r="P1797" t="s">
        <v>33</v>
      </c>
      <c r="Q1797" t="s">
        <v>21</v>
      </c>
      <c r="R1797">
        <v>5</v>
      </c>
      <c r="S1797">
        <v>1</v>
      </c>
      <c r="T1797" s="2">
        <f>SUMIF(Q:Q,Data[[#This Row],[Order_Status]],O:O)</f>
        <v>40477276.296199858</v>
      </c>
    </row>
    <row r="1798" spans="1:20" x14ac:dyDescent="0.3">
      <c r="A1798" s="3">
        <v>501797</v>
      </c>
      <c r="B1798" s="3">
        <v>11215</v>
      </c>
      <c r="C1798" s="1">
        <v>46096</v>
      </c>
      <c r="D1798" s="3">
        <v>31</v>
      </c>
      <c r="E1798" t="s">
        <v>26</v>
      </c>
      <c r="F1798" t="s">
        <v>34</v>
      </c>
      <c r="G1798" t="s">
        <v>243</v>
      </c>
      <c r="H1798" t="s">
        <v>48</v>
      </c>
      <c r="I1798" t="s">
        <v>124</v>
      </c>
      <c r="J1798" t="s">
        <v>187</v>
      </c>
      <c r="K1798">
        <v>2</v>
      </c>
      <c r="L1798" s="3">
        <v>482.29</v>
      </c>
      <c r="M1798" s="3">
        <f>Data[[#This Row],[Quantity]]*Data[[#This Row],[Unit_Price]]</f>
        <v>964.58</v>
      </c>
      <c r="N1798" s="3">
        <v>3</v>
      </c>
      <c r="O1798" s="3">
        <f>Data[[#This Row],[Total_Price]]*(1-Data[[#This Row],[Discount]]/100)</f>
        <v>935.64260000000002</v>
      </c>
      <c r="P1798" t="s">
        <v>20</v>
      </c>
      <c r="Q1798" t="s">
        <v>21</v>
      </c>
      <c r="R1798">
        <v>5</v>
      </c>
      <c r="S1798">
        <v>1</v>
      </c>
      <c r="T1798" s="2">
        <f>SUMIF(Q:Q,Data[[#This Row],[Order_Status]],O:O)</f>
        <v>40477276.296199858</v>
      </c>
    </row>
    <row r="1799" spans="1:20" x14ac:dyDescent="0.3">
      <c r="A1799" s="3">
        <v>501798</v>
      </c>
      <c r="B1799" s="3">
        <v>10120</v>
      </c>
      <c r="C1799" s="1">
        <v>45930</v>
      </c>
      <c r="D1799" s="3">
        <v>42</v>
      </c>
      <c r="E1799" t="s">
        <v>15</v>
      </c>
      <c r="F1799" t="s">
        <v>38</v>
      </c>
      <c r="G1799" t="s">
        <v>236</v>
      </c>
      <c r="H1799" t="s">
        <v>17</v>
      </c>
      <c r="I1799" t="s">
        <v>89</v>
      </c>
      <c r="J1799" t="s">
        <v>115</v>
      </c>
      <c r="K1799">
        <v>1</v>
      </c>
      <c r="L1799" s="3">
        <v>30.4</v>
      </c>
      <c r="M1799" s="3">
        <f>Data[[#This Row],[Quantity]]*Data[[#This Row],[Unit_Price]]</f>
        <v>30.4</v>
      </c>
      <c r="N1799" s="3">
        <v>16</v>
      </c>
      <c r="O1799" s="3">
        <f>Data[[#This Row],[Total_Price]]*(1-Data[[#This Row],[Discount]]/100)</f>
        <v>25.535999999999998</v>
      </c>
      <c r="P1799" t="s">
        <v>41</v>
      </c>
      <c r="Q1799" t="s">
        <v>21</v>
      </c>
      <c r="R1799">
        <v>4</v>
      </c>
      <c r="S1799">
        <v>3</v>
      </c>
      <c r="T1799" s="2">
        <f>SUMIF(Q:Q,Data[[#This Row],[Order_Status]],O:O)</f>
        <v>40477276.296199858</v>
      </c>
    </row>
    <row r="1800" spans="1:20" x14ac:dyDescent="0.3">
      <c r="A1800" s="3">
        <v>501799</v>
      </c>
      <c r="B1800" s="3">
        <v>10823</v>
      </c>
      <c r="C1800" s="1">
        <v>45785</v>
      </c>
      <c r="D1800" s="3">
        <v>59</v>
      </c>
      <c r="E1800" t="s">
        <v>26</v>
      </c>
      <c r="F1800" t="s">
        <v>67</v>
      </c>
      <c r="G1800" t="s">
        <v>235</v>
      </c>
      <c r="H1800" t="s">
        <v>30</v>
      </c>
      <c r="I1800" t="s">
        <v>39</v>
      </c>
      <c r="J1800" t="s">
        <v>108</v>
      </c>
      <c r="K1800">
        <v>5</v>
      </c>
      <c r="L1800" s="3">
        <v>4650.3999999999996</v>
      </c>
      <c r="M1800" s="3">
        <f>Data[[#This Row],[Quantity]]*Data[[#This Row],[Unit_Price]]</f>
        <v>23252</v>
      </c>
      <c r="N1800" s="3">
        <v>23</v>
      </c>
      <c r="O1800" s="3">
        <f>Data[[#This Row],[Total_Price]]*(1-Data[[#This Row],[Discount]]/100)</f>
        <v>17904.04</v>
      </c>
      <c r="P1800" t="s">
        <v>51</v>
      </c>
      <c r="Q1800" t="s">
        <v>44</v>
      </c>
      <c r="R1800">
        <v>2</v>
      </c>
      <c r="S1800">
        <v>4</v>
      </c>
      <c r="T1800" s="2">
        <f>SUMIF(Q:Q,Data[[#This Row],[Order_Status]],O:O)</f>
        <v>1813400.6490999996</v>
      </c>
    </row>
    <row r="1801" spans="1:20" x14ac:dyDescent="0.3">
      <c r="A1801" s="3">
        <v>501800</v>
      </c>
      <c r="B1801" s="3">
        <v>10255</v>
      </c>
      <c r="C1801" s="1">
        <v>45936</v>
      </c>
      <c r="D1801" s="3">
        <v>17</v>
      </c>
      <c r="E1801" t="s">
        <v>26</v>
      </c>
      <c r="F1801" t="s">
        <v>105</v>
      </c>
      <c r="G1801" t="s">
        <v>243</v>
      </c>
      <c r="H1801" t="s">
        <v>30</v>
      </c>
      <c r="I1801" t="s">
        <v>31</v>
      </c>
      <c r="J1801" t="s">
        <v>32</v>
      </c>
      <c r="K1801">
        <v>2</v>
      </c>
      <c r="L1801" s="3">
        <v>26150.49</v>
      </c>
      <c r="M1801" s="3">
        <f>Data[[#This Row],[Quantity]]*Data[[#This Row],[Unit_Price]]</f>
        <v>52300.98</v>
      </c>
      <c r="N1801" s="3">
        <v>29</v>
      </c>
      <c r="O1801" s="3">
        <f>Data[[#This Row],[Total_Price]]*(1-Data[[#This Row],[Discount]]/100)</f>
        <v>37133.695800000001</v>
      </c>
      <c r="P1801" t="s">
        <v>20</v>
      </c>
      <c r="Q1801" t="s">
        <v>21</v>
      </c>
      <c r="R1801">
        <v>4</v>
      </c>
      <c r="S1801">
        <v>1</v>
      </c>
      <c r="T1801" s="2">
        <f>SUMIF(Q:Q,Data[[#This Row],[Order_Status]],O:O)</f>
        <v>40477276.296199858</v>
      </c>
    </row>
    <row r="1802" spans="1:20" x14ac:dyDescent="0.3">
      <c r="A1802" s="3">
        <v>501801</v>
      </c>
      <c r="B1802" s="3">
        <v>10085</v>
      </c>
      <c r="C1802" s="1">
        <v>45873</v>
      </c>
      <c r="D1802" s="3">
        <v>25</v>
      </c>
      <c r="E1802" t="s">
        <v>26</v>
      </c>
      <c r="F1802" t="s">
        <v>73</v>
      </c>
      <c r="G1802" t="s">
        <v>229</v>
      </c>
      <c r="H1802" t="s">
        <v>30</v>
      </c>
      <c r="I1802" t="s">
        <v>39</v>
      </c>
      <c r="J1802" t="s">
        <v>108</v>
      </c>
      <c r="K1802">
        <v>2</v>
      </c>
      <c r="L1802" s="3">
        <v>4414.12</v>
      </c>
      <c r="M1802" s="3">
        <f>Data[[#This Row],[Quantity]]*Data[[#This Row],[Unit_Price]]</f>
        <v>8828.24</v>
      </c>
      <c r="N1802" s="3">
        <v>28</v>
      </c>
      <c r="O1802" s="3">
        <f>Data[[#This Row],[Total_Price]]*(1-Data[[#This Row],[Discount]]/100)</f>
        <v>6356.3327999999992</v>
      </c>
      <c r="P1802" t="s">
        <v>20</v>
      </c>
      <c r="Q1802" t="s">
        <v>21</v>
      </c>
      <c r="R1802">
        <v>5</v>
      </c>
      <c r="S1802">
        <v>5</v>
      </c>
      <c r="T1802" s="2">
        <f>SUMIF(Q:Q,Data[[#This Row],[Order_Status]],O:O)</f>
        <v>40477276.296199858</v>
      </c>
    </row>
    <row r="1803" spans="1:20" x14ac:dyDescent="0.3">
      <c r="A1803" s="3">
        <v>501802</v>
      </c>
      <c r="B1803" s="3">
        <v>10149</v>
      </c>
      <c r="C1803" s="1">
        <v>46163</v>
      </c>
      <c r="D1803" s="3">
        <v>40</v>
      </c>
      <c r="E1803" t="s">
        <v>26</v>
      </c>
      <c r="F1803" t="s">
        <v>69</v>
      </c>
      <c r="G1803" t="s">
        <v>228</v>
      </c>
      <c r="H1803" t="s">
        <v>30</v>
      </c>
      <c r="I1803" t="s">
        <v>76</v>
      </c>
      <c r="J1803" t="s">
        <v>92</v>
      </c>
      <c r="K1803">
        <v>1</v>
      </c>
      <c r="L1803" s="3">
        <v>57348.67</v>
      </c>
      <c r="M1803" s="3">
        <f>Data[[#This Row],[Quantity]]*Data[[#This Row],[Unit_Price]]</f>
        <v>57348.67</v>
      </c>
      <c r="N1803" s="3">
        <v>16</v>
      </c>
      <c r="O1803" s="3">
        <f>Data[[#This Row],[Total_Price]]*(1-Data[[#This Row],[Discount]]/100)</f>
        <v>48172.882799999999</v>
      </c>
      <c r="P1803" t="s">
        <v>51</v>
      </c>
      <c r="Q1803" t="s">
        <v>21</v>
      </c>
      <c r="R1803">
        <v>5</v>
      </c>
      <c r="S1803">
        <v>3</v>
      </c>
      <c r="T1803" s="2">
        <f>SUMIF(Q:Q,Data[[#This Row],[Order_Status]],O:O)</f>
        <v>40477276.296199858</v>
      </c>
    </row>
    <row r="1804" spans="1:20" x14ac:dyDescent="0.3">
      <c r="A1804" s="3">
        <v>501803</v>
      </c>
      <c r="B1804" s="3">
        <v>11107</v>
      </c>
      <c r="C1804" s="1">
        <v>46091</v>
      </c>
      <c r="D1804" s="3">
        <v>41</v>
      </c>
      <c r="E1804" t="s">
        <v>15</v>
      </c>
      <c r="F1804" t="s">
        <v>42</v>
      </c>
      <c r="G1804" t="s">
        <v>230</v>
      </c>
      <c r="H1804" t="s">
        <v>48</v>
      </c>
      <c r="I1804" t="s">
        <v>98</v>
      </c>
      <c r="J1804" t="s">
        <v>172</v>
      </c>
      <c r="K1804">
        <v>1</v>
      </c>
      <c r="L1804" s="3">
        <v>312.16000000000003</v>
      </c>
      <c r="M1804" s="3">
        <f>Data[[#This Row],[Quantity]]*Data[[#This Row],[Unit_Price]]</f>
        <v>312.16000000000003</v>
      </c>
      <c r="N1804" s="3">
        <v>9</v>
      </c>
      <c r="O1804" s="3">
        <f>Data[[#This Row],[Total_Price]]*(1-Data[[#This Row],[Discount]]/100)</f>
        <v>284.06560000000002</v>
      </c>
      <c r="P1804" t="s">
        <v>51</v>
      </c>
      <c r="Q1804" t="s">
        <v>21</v>
      </c>
      <c r="R1804">
        <v>3</v>
      </c>
      <c r="S1804">
        <v>3</v>
      </c>
      <c r="T1804" s="2">
        <f>SUMIF(Q:Q,Data[[#This Row],[Order_Status]],O:O)</f>
        <v>40477276.296199858</v>
      </c>
    </row>
    <row r="1805" spans="1:20" x14ac:dyDescent="0.3">
      <c r="A1805" s="3">
        <v>501804</v>
      </c>
      <c r="B1805" s="3">
        <v>10032</v>
      </c>
      <c r="C1805" s="1">
        <v>45673</v>
      </c>
      <c r="D1805" s="3">
        <v>54</v>
      </c>
      <c r="E1805" t="s">
        <v>15</v>
      </c>
      <c r="F1805" t="s">
        <v>34</v>
      </c>
      <c r="G1805" t="s">
        <v>243</v>
      </c>
      <c r="H1805" t="s">
        <v>35</v>
      </c>
      <c r="I1805" t="s">
        <v>36</v>
      </c>
      <c r="J1805" t="s">
        <v>177</v>
      </c>
      <c r="K1805">
        <v>1</v>
      </c>
      <c r="L1805" s="3">
        <v>7061.77</v>
      </c>
      <c r="M1805" s="3">
        <f>Data[[#This Row],[Quantity]]*Data[[#This Row],[Unit_Price]]</f>
        <v>7061.77</v>
      </c>
      <c r="N1805" s="3">
        <v>29</v>
      </c>
      <c r="O1805" s="3">
        <f>Data[[#This Row],[Total_Price]]*(1-Data[[#This Row],[Discount]]/100)</f>
        <v>5013.8567000000003</v>
      </c>
      <c r="P1805" t="s">
        <v>33</v>
      </c>
      <c r="Q1805" t="s">
        <v>21</v>
      </c>
      <c r="R1805">
        <v>4</v>
      </c>
      <c r="S1805">
        <v>1</v>
      </c>
      <c r="T1805" s="2">
        <f>SUMIF(Q:Q,Data[[#This Row],[Order_Status]],O:O)</f>
        <v>40477276.296199858</v>
      </c>
    </row>
    <row r="1806" spans="1:20" x14ac:dyDescent="0.3">
      <c r="A1806" s="3">
        <v>501805</v>
      </c>
      <c r="B1806" s="3">
        <v>10132</v>
      </c>
      <c r="C1806" s="1">
        <v>45812</v>
      </c>
      <c r="D1806" s="3">
        <v>35</v>
      </c>
      <c r="E1806" t="s">
        <v>26</v>
      </c>
      <c r="F1806" t="s">
        <v>67</v>
      </c>
      <c r="G1806" t="s">
        <v>235</v>
      </c>
      <c r="H1806" t="s">
        <v>30</v>
      </c>
      <c r="I1806" t="s">
        <v>46</v>
      </c>
      <c r="J1806" t="s">
        <v>143</v>
      </c>
      <c r="K1806">
        <v>3</v>
      </c>
      <c r="L1806" s="3">
        <v>3545.47</v>
      </c>
      <c r="M1806" s="3">
        <f>Data[[#This Row],[Quantity]]*Data[[#This Row],[Unit_Price]]</f>
        <v>10636.41</v>
      </c>
      <c r="N1806" s="3">
        <v>17</v>
      </c>
      <c r="O1806" s="3">
        <f>Data[[#This Row],[Total_Price]]*(1-Data[[#This Row],[Discount]]/100)</f>
        <v>8828.220299999999</v>
      </c>
      <c r="P1806" t="s">
        <v>20</v>
      </c>
      <c r="Q1806" t="s">
        <v>21</v>
      </c>
      <c r="R1806">
        <v>4</v>
      </c>
      <c r="S1806">
        <v>3</v>
      </c>
      <c r="T1806" s="2">
        <f>SUMIF(Q:Q,Data[[#This Row],[Order_Status]],O:O)</f>
        <v>40477276.296199858</v>
      </c>
    </row>
    <row r="1807" spans="1:20" x14ac:dyDescent="0.3">
      <c r="A1807" s="3">
        <v>501806</v>
      </c>
      <c r="B1807" s="3">
        <v>10842</v>
      </c>
      <c r="C1807" s="1">
        <v>45969</v>
      </c>
      <c r="D1807" s="3">
        <v>41</v>
      </c>
      <c r="E1807" t="s">
        <v>15</v>
      </c>
      <c r="F1807" t="s">
        <v>45</v>
      </c>
      <c r="G1807" t="s">
        <v>243</v>
      </c>
      <c r="H1807" t="s">
        <v>23</v>
      </c>
      <c r="I1807" t="s">
        <v>59</v>
      </c>
      <c r="J1807" t="s">
        <v>60</v>
      </c>
      <c r="K1807">
        <v>4</v>
      </c>
      <c r="L1807" s="3">
        <v>2394.2199999999998</v>
      </c>
      <c r="M1807" s="3">
        <f>Data[[#This Row],[Quantity]]*Data[[#This Row],[Unit_Price]]</f>
        <v>9576.8799999999992</v>
      </c>
      <c r="N1807" s="3">
        <v>21</v>
      </c>
      <c r="O1807" s="3">
        <f>Data[[#This Row],[Total_Price]]*(1-Data[[#This Row],[Discount]]/100)</f>
        <v>7565.7352000000001</v>
      </c>
      <c r="P1807" t="s">
        <v>41</v>
      </c>
      <c r="Q1807" t="s">
        <v>21</v>
      </c>
      <c r="R1807">
        <v>5</v>
      </c>
      <c r="S1807">
        <v>5</v>
      </c>
      <c r="T1807" s="2">
        <f>SUMIF(Q:Q,Data[[#This Row],[Order_Status]],O:O)</f>
        <v>40477276.296199858</v>
      </c>
    </row>
    <row r="1808" spans="1:20" x14ac:dyDescent="0.3">
      <c r="A1808" s="3">
        <v>501807</v>
      </c>
      <c r="B1808" s="3">
        <v>10366</v>
      </c>
      <c r="C1808" s="1">
        <v>46185</v>
      </c>
      <c r="D1808" s="3">
        <v>30</v>
      </c>
      <c r="E1808" t="s">
        <v>15</v>
      </c>
      <c r="F1808" t="s">
        <v>34</v>
      </c>
      <c r="G1808" t="s">
        <v>243</v>
      </c>
      <c r="H1808" t="s">
        <v>30</v>
      </c>
      <c r="I1808" t="s">
        <v>76</v>
      </c>
      <c r="J1808" t="s">
        <v>164</v>
      </c>
      <c r="K1808">
        <v>2</v>
      </c>
      <c r="L1808" s="3">
        <v>61819.07</v>
      </c>
      <c r="M1808" s="3">
        <f>Data[[#This Row],[Quantity]]*Data[[#This Row],[Unit_Price]]</f>
        <v>123638.14</v>
      </c>
      <c r="N1808" s="3">
        <v>3</v>
      </c>
      <c r="O1808" s="3">
        <f>Data[[#This Row],[Total_Price]]*(1-Data[[#This Row],[Discount]]/100)</f>
        <v>119928.99579999999</v>
      </c>
      <c r="P1808" t="s">
        <v>33</v>
      </c>
      <c r="Q1808" t="s">
        <v>21</v>
      </c>
      <c r="R1808">
        <v>5</v>
      </c>
      <c r="S1808">
        <v>2</v>
      </c>
      <c r="T1808" s="2">
        <f>SUMIF(Q:Q,Data[[#This Row],[Order_Status]],O:O)</f>
        <v>40477276.296199858</v>
      </c>
    </row>
    <row r="1809" spans="1:20" x14ac:dyDescent="0.3">
      <c r="A1809" s="3">
        <v>501808</v>
      </c>
      <c r="B1809" s="3">
        <v>10945</v>
      </c>
      <c r="C1809" s="1">
        <v>46059</v>
      </c>
      <c r="D1809" s="3">
        <v>54</v>
      </c>
      <c r="E1809" t="s">
        <v>15</v>
      </c>
      <c r="F1809" t="s">
        <v>58</v>
      </c>
      <c r="G1809" t="s">
        <v>244</v>
      </c>
      <c r="H1809" t="s">
        <v>30</v>
      </c>
      <c r="I1809" t="s">
        <v>39</v>
      </c>
      <c r="J1809" t="s">
        <v>109</v>
      </c>
      <c r="K1809">
        <v>1</v>
      </c>
      <c r="L1809" s="3">
        <v>1568.72</v>
      </c>
      <c r="M1809" s="3">
        <f>Data[[#This Row],[Quantity]]*Data[[#This Row],[Unit_Price]]</f>
        <v>1568.72</v>
      </c>
      <c r="N1809" s="3">
        <v>27</v>
      </c>
      <c r="O1809" s="3">
        <f>Data[[#This Row],[Total_Price]]*(1-Data[[#This Row],[Discount]]/100)</f>
        <v>1145.1656</v>
      </c>
      <c r="P1809" t="s">
        <v>33</v>
      </c>
      <c r="Q1809" t="s">
        <v>21</v>
      </c>
      <c r="R1809">
        <v>5</v>
      </c>
      <c r="S1809">
        <v>4</v>
      </c>
      <c r="T1809" s="2">
        <f>SUMIF(Q:Q,Data[[#This Row],[Order_Status]],O:O)</f>
        <v>40477276.296199858</v>
      </c>
    </row>
    <row r="1810" spans="1:20" x14ac:dyDescent="0.3">
      <c r="A1810" s="3">
        <v>501809</v>
      </c>
      <c r="B1810" s="3">
        <v>10150</v>
      </c>
      <c r="C1810" s="1">
        <v>45913</v>
      </c>
      <c r="D1810" s="3">
        <v>37</v>
      </c>
      <c r="E1810" t="s">
        <v>15</v>
      </c>
      <c r="F1810" t="s">
        <v>42</v>
      </c>
      <c r="G1810" t="s">
        <v>230</v>
      </c>
      <c r="H1810" t="s">
        <v>48</v>
      </c>
      <c r="I1810" t="s">
        <v>79</v>
      </c>
      <c r="J1810" t="s">
        <v>80</v>
      </c>
      <c r="K1810">
        <v>1</v>
      </c>
      <c r="L1810" s="3">
        <v>575.54999999999995</v>
      </c>
      <c r="M1810" s="3">
        <f>Data[[#This Row],[Quantity]]*Data[[#This Row],[Unit_Price]]</f>
        <v>575.54999999999995</v>
      </c>
      <c r="N1810" s="3">
        <v>19</v>
      </c>
      <c r="O1810" s="3">
        <f>Data[[#This Row],[Total_Price]]*(1-Data[[#This Row],[Discount]]/100)</f>
        <v>466.19549999999998</v>
      </c>
      <c r="P1810" t="s">
        <v>20</v>
      </c>
      <c r="Q1810" t="s">
        <v>21</v>
      </c>
      <c r="R1810">
        <v>4</v>
      </c>
      <c r="S1810">
        <v>3</v>
      </c>
      <c r="T1810" s="2">
        <f>SUMIF(Q:Q,Data[[#This Row],[Order_Status]],O:O)</f>
        <v>40477276.296199858</v>
      </c>
    </row>
    <row r="1811" spans="1:20" x14ac:dyDescent="0.3">
      <c r="A1811" s="3">
        <v>501810</v>
      </c>
      <c r="B1811" s="3">
        <v>10053</v>
      </c>
      <c r="C1811" s="1">
        <v>45928</v>
      </c>
      <c r="D1811" s="3">
        <v>27</v>
      </c>
      <c r="E1811" t="s">
        <v>26</v>
      </c>
      <c r="F1811" t="s">
        <v>52</v>
      </c>
      <c r="G1811" t="s">
        <v>240</v>
      </c>
      <c r="H1811" t="s">
        <v>23</v>
      </c>
      <c r="I1811" t="s">
        <v>24</v>
      </c>
      <c r="J1811" t="s">
        <v>25</v>
      </c>
      <c r="K1811">
        <v>5</v>
      </c>
      <c r="L1811" s="3">
        <v>1831.72</v>
      </c>
      <c r="M1811" s="3">
        <f>Data[[#This Row],[Quantity]]*Data[[#This Row],[Unit_Price]]</f>
        <v>9158.6</v>
      </c>
      <c r="N1811" s="3">
        <v>22</v>
      </c>
      <c r="O1811" s="3">
        <f>Data[[#This Row],[Total_Price]]*(1-Data[[#This Row],[Discount]]/100)</f>
        <v>7143.7080000000005</v>
      </c>
      <c r="P1811" t="s">
        <v>33</v>
      </c>
      <c r="Q1811" t="s">
        <v>21</v>
      </c>
      <c r="R1811">
        <v>5</v>
      </c>
      <c r="S1811">
        <v>4</v>
      </c>
      <c r="T1811" s="2">
        <f>SUMIF(Q:Q,Data[[#This Row],[Order_Status]],O:O)</f>
        <v>40477276.296199858</v>
      </c>
    </row>
    <row r="1812" spans="1:20" x14ac:dyDescent="0.3">
      <c r="A1812" s="3">
        <v>501811</v>
      </c>
      <c r="B1812" s="3">
        <v>10968</v>
      </c>
      <c r="C1812" s="1">
        <v>45701</v>
      </c>
      <c r="D1812" s="3">
        <v>54</v>
      </c>
      <c r="E1812" t="s">
        <v>26</v>
      </c>
      <c r="F1812" t="s">
        <v>34</v>
      </c>
      <c r="G1812" t="s">
        <v>243</v>
      </c>
      <c r="H1812" t="s">
        <v>48</v>
      </c>
      <c r="I1812" t="s">
        <v>49</v>
      </c>
      <c r="J1812" t="s">
        <v>56</v>
      </c>
      <c r="K1812">
        <v>2</v>
      </c>
      <c r="L1812" s="3">
        <v>718.21</v>
      </c>
      <c r="M1812" s="3">
        <f>Data[[#This Row],[Quantity]]*Data[[#This Row],[Unit_Price]]</f>
        <v>1436.42</v>
      </c>
      <c r="N1812" s="3">
        <v>5</v>
      </c>
      <c r="O1812" s="3">
        <f>Data[[#This Row],[Total_Price]]*(1-Data[[#This Row],[Discount]]/100)</f>
        <v>1364.5989999999999</v>
      </c>
      <c r="P1812" t="s">
        <v>51</v>
      </c>
      <c r="Q1812" t="s">
        <v>21</v>
      </c>
      <c r="R1812">
        <v>5</v>
      </c>
      <c r="S1812">
        <v>7</v>
      </c>
      <c r="T1812" s="2">
        <f>SUMIF(Q:Q,Data[[#This Row],[Order_Status]],O:O)</f>
        <v>40477276.296199858</v>
      </c>
    </row>
    <row r="1813" spans="1:20" x14ac:dyDescent="0.3">
      <c r="A1813" s="3">
        <v>501812</v>
      </c>
      <c r="B1813" s="3">
        <v>10531</v>
      </c>
      <c r="C1813" s="1">
        <v>46182</v>
      </c>
      <c r="D1813" s="3">
        <v>41</v>
      </c>
      <c r="E1813" t="s">
        <v>26</v>
      </c>
      <c r="F1813" t="s">
        <v>27</v>
      </c>
      <c r="G1813" t="s">
        <v>230</v>
      </c>
      <c r="H1813" t="s">
        <v>85</v>
      </c>
      <c r="I1813" t="s">
        <v>170</v>
      </c>
      <c r="J1813" t="s">
        <v>188</v>
      </c>
      <c r="K1813">
        <v>1</v>
      </c>
      <c r="L1813" s="3">
        <v>598.13</v>
      </c>
      <c r="M1813" s="3">
        <f>Data[[#This Row],[Quantity]]*Data[[#This Row],[Unit_Price]]</f>
        <v>598.13</v>
      </c>
      <c r="N1813" s="3">
        <v>18</v>
      </c>
      <c r="O1813" s="3">
        <f>Data[[#This Row],[Total_Price]]*(1-Data[[#This Row],[Discount]]/100)</f>
        <v>490.46660000000003</v>
      </c>
      <c r="P1813" t="s">
        <v>33</v>
      </c>
      <c r="Q1813" t="s">
        <v>66</v>
      </c>
      <c r="R1813">
        <v>4</v>
      </c>
      <c r="S1813">
        <v>0</v>
      </c>
      <c r="T1813" s="2">
        <f>SUMIF(Q:Q,Data[[#This Row],[Order_Status]],O:O)</f>
        <v>3077928.2320000008</v>
      </c>
    </row>
    <row r="1814" spans="1:20" x14ac:dyDescent="0.3">
      <c r="A1814" s="3">
        <v>501813</v>
      </c>
      <c r="B1814" s="3">
        <v>10842</v>
      </c>
      <c r="C1814" s="1">
        <v>45985</v>
      </c>
      <c r="D1814" s="3">
        <v>41</v>
      </c>
      <c r="E1814" t="s">
        <v>15</v>
      </c>
      <c r="F1814" t="s">
        <v>45</v>
      </c>
      <c r="G1814" t="s">
        <v>243</v>
      </c>
      <c r="H1814" t="s">
        <v>23</v>
      </c>
      <c r="I1814" t="s">
        <v>24</v>
      </c>
      <c r="J1814" t="s">
        <v>25</v>
      </c>
      <c r="K1814">
        <v>5</v>
      </c>
      <c r="L1814" s="3">
        <v>1896.85</v>
      </c>
      <c r="M1814" s="3">
        <f>Data[[#This Row],[Quantity]]*Data[[#This Row],[Unit_Price]]</f>
        <v>9484.25</v>
      </c>
      <c r="N1814" s="3">
        <v>2</v>
      </c>
      <c r="O1814" s="3">
        <f>Data[[#This Row],[Total_Price]]*(1-Data[[#This Row],[Discount]]/100)</f>
        <v>9294.5650000000005</v>
      </c>
      <c r="P1814" t="s">
        <v>33</v>
      </c>
      <c r="Q1814" t="s">
        <v>21</v>
      </c>
      <c r="R1814">
        <v>5</v>
      </c>
      <c r="S1814">
        <v>7</v>
      </c>
      <c r="T1814" s="2">
        <f>SUMIF(Q:Q,Data[[#This Row],[Order_Status]],O:O)</f>
        <v>40477276.296199858</v>
      </c>
    </row>
    <row r="1815" spans="1:20" x14ac:dyDescent="0.3">
      <c r="A1815" s="3">
        <v>501814</v>
      </c>
      <c r="B1815" s="3">
        <v>11394</v>
      </c>
      <c r="C1815" s="1">
        <v>46074</v>
      </c>
      <c r="D1815" s="3">
        <v>36</v>
      </c>
      <c r="E1815" t="s">
        <v>26</v>
      </c>
      <c r="F1815" t="s">
        <v>38</v>
      </c>
      <c r="G1815" t="s">
        <v>236</v>
      </c>
      <c r="H1815" t="s">
        <v>30</v>
      </c>
      <c r="I1815" t="s">
        <v>39</v>
      </c>
      <c r="J1815" t="s">
        <v>40</v>
      </c>
      <c r="K1815">
        <v>2</v>
      </c>
      <c r="L1815" s="3">
        <v>5808.9</v>
      </c>
      <c r="M1815" s="3">
        <f>Data[[#This Row],[Quantity]]*Data[[#This Row],[Unit_Price]]</f>
        <v>11617.8</v>
      </c>
      <c r="N1815" s="3">
        <v>14</v>
      </c>
      <c r="O1815" s="3">
        <f>Data[[#This Row],[Total_Price]]*(1-Data[[#This Row],[Discount]]/100)</f>
        <v>9991.3079999999991</v>
      </c>
      <c r="P1815" t="s">
        <v>72</v>
      </c>
      <c r="Q1815" t="s">
        <v>21</v>
      </c>
      <c r="R1815">
        <v>4</v>
      </c>
      <c r="S1815">
        <v>1</v>
      </c>
      <c r="T1815" s="2">
        <f>SUMIF(Q:Q,Data[[#This Row],[Order_Status]],O:O)</f>
        <v>40477276.296199858</v>
      </c>
    </row>
    <row r="1816" spans="1:20" x14ac:dyDescent="0.3">
      <c r="A1816" s="3">
        <v>501815</v>
      </c>
      <c r="B1816" s="3">
        <v>10284</v>
      </c>
      <c r="C1816" s="1">
        <v>45699</v>
      </c>
      <c r="D1816" s="3">
        <v>20</v>
      </c>
      <c r="E1816" t="s">
        <v>15</v>
      </c>
      <c r="F1816" t="s">
        <v>22</v>
      </c>
      <c r="G1816" t="s">
        <v>238</v>
      </c>
      <c r="H1816" t="s">
        <v>23</v>
      </c>
      <c r="I1816" t="s">
        <v>59</v>
      </c>
      <c r="J1816" t="s">
        <v>122</v>
      </c>
      <c r="K1816">
        <v>1</v>
      </c>
      <c r="L1816" s="3">
        <v>1864.4</v>
      </c>
      <c r="M1816" s="3">
        <f>Data[[#This Row],[Quantity]]*Data[[#This Row],[Unit_Price]]</f>
        <v>1864.4</v>
      </c>
      <c r="N1816" s="3">
        <v>10</v>
      </c>
      <c r="O1816" s="3">
        <f>Data[[#This Row],[Total_Price]]*(1-Data[[#This Row],[Discount]]/100)</f>
        <v>1677.96</v>
      </c>
      <c r="P1816" t="s">
        <v>33</v>
      </c>
      <c r="Q1816" t="s">
        <v>21</v>
      </c>
      <c r="R1816">
        <v>4</v>
      </c>
      <c r="S1816">
        <v>4</v>
      </c>
      <c r="T1816" s="2">
        <f>SUMIF(Q:Q,Data[[#This Row],[Order_Status]],O:O)</f>
        <v>40477276.296199858</v>
      </c>
    </row>
    <row r="1817" spans="1:20" x14ac:dyDescent="0.3">
      <c r="A1817" s="3">
        <v>501816</v>
      </c>
      <c r="B1817" s="3">
        <v>10938</v>
      </c>
      <c r="C1817" s="1">
        <v>45981</v>
      </c>
      <c r="D1817" s="3">
        <v>42</v>
      </c>
      <c r="E1817" t="s">
        <v>26</v>
      </c>
      <c r="F1817" t="s">
        <v>157</v>
      </c>
      <c r="G1817" t="s">
        <v>237</v>
      </c>
      <c r="H1817" t="s">
        <v>30</v>
      </c>
      <c r="I1817" t="s">
        <v>39</v>
      </c>
      <c r="J1817" t="s">
        <v>40</v>
      </c>
      <c r="K1817">
        <v>1</v>
      </c>
      <c r="L1817" s="3">
        <v>5951.81</v>
      </c>
      <c r="M1817" s="3">
        <f>Data[[#This Row],[Quantity]]*Data[[#This Row],[Unit_Price]]</f>
        <v>5951.81</v>
      </c>
      <c r="N1817" s="3">
        <v>18</v>
      </c>
      <c r="O1817" s="3">
        <f>Data[[#This Row],[Total_Price]]*(1-Data[[#This Row],[Discount]]/100)</f>
        <v>4880.4842000000008</v>
      </c>
      <c r="P1817" t="s">
        <v>51</v>
      </c>
      <c r="Q1817" t="s">
        <v>21</v>
      </c>
      <c r="R1817">
        <v>3</v>
      </c>
      <c r="S1817">
        <v>4</v>
      </c>
      <c r="T1817" s="2">
        <f>SUMIF(Q:Q,Data[[#This Row],[Order_Status]],O:O)</f>
        <v>40477276.296199858</v>
      </c>
    </row>
    <row r="1818" spans="1:20" x14ac:dyDescent="0.3">
      <c r="A1818" s="3">
        <v>501817</v>
      </c>
      <c r="B1818" s="3">
        <v>11205</v>
      </c>
      <c r="C1818" s="1">
        <v>45678</v>
      </c>
      <c r="D1818" s="3">
        <v>35</v>
      </c>
      <c r="E1818" t="s">
        <v>15</v>
      </c>
      <c r="F1818" t="s">
        <v>78</v>
      </c>
      <c r="G1818" t="s">
        <v>242</v>
      </c>
      <c r="H1818" t="s">
        <v>85</v>
      </c>
      <c r="I1818" t="s">
        <v>170</v>
      </c>
      <c r="J1818" t="s">
        <v>171</v>
      </c>
      <c r="K1818">
        <v>1</v>
      </c>
      <c r="L1818" s="3">
        <v>705.67</v>
      </c>
      <c r="M1818" s="3">
        <f>Data[[#This Row],[Quantity]]*Data[[#This Row],[Unit_Price]]</f>
        <v>705.67</v>
      </c>
      <c r="N1818" s="3">
        <v>24</v>
      </c>
      <c r="O1818" s="3">
        <f>Data[[#This Row],[Total_Price]]*(1-Data[[#This Row],[Discount]]/100)</f>
        <v>536.30919999999992</v>
      </c>
      <c r="P1818" t="s">
        <v>33</v>
      </c>
      <c r="Q1818" t="s">
        <v>21</v>
      </c>
      <c r="R1818">
        <v>5</v>
      </c>
      <c r="S1818">
        <v>3</v>
      </c>
      <c r="T1818" s="2">
        <f>SUMIF(Q:Q,Data[[#This Row],[Order_Status]],O:O)</f>
        <v>40477276.296199858</v>
      </c>
    </row>
    <row r="1819" spans="1:20" x14ac:dyDescent="0.3">
      <c r="A1819" s="3">
        <v>501818</v>
      </c>
      <c r="B1819" s="3">
        <v>11148</v>
      </c>
      <c r="C1819" s="1">
        <v>46210</v>
      </c>
      <c r="D1819" s="3">
        <v>18</v>
      </c>
      <c r="E1819" t="s">
        <v>15</v>
      </c>
      <c r="F1819" t="s">
        <v>38</v>
      </c>
      <c r="G1819" t="s">
        <v>236</v>
      </c>
      <c r="H1819" t="s">
        <v>30</v>
      </c>
      <c r="I1819" t="s">
        <v>76</v>
      </c>
      <c r="J1819" t="s">
        <v>77</v>
      </c>
      <c r="K1819">
        <v>1</v>
      </c>
      <c r="L1819" s="3">
        <v>54077.15</v>
      </c>
      <c r="M1819" s="3">
        <f>Data[[#This Row],[Quantity]]*Data[[#This Row],[Unit_Price]]</f>
        <v>54077.15</v>
      </c>
      <c r="N1819" s="3">
        <v>27</v>
      </c>
      <c r="O1819" s="3">
        <f>Data[[#This Row],[Total_Price]]*(1-Data[[#This Row],[Discount]]/100)</f>
        <v>39476.319499999998</v>
      </c>
      <c r="P1819" t="s">
        <v>33</v>
      </c>
      <c r="Q1819" t="s">
        <v>21</v>
      </c>
      <c r="R1819">
        <v>4</v>
      </c>
      <c r="S1819">
        <v>4</v>
      </c>
      <c r="T1819" s="2">
        <f>SUMIF(Q:Q,Data[[#This Row],[Order_Status]],O:O)</f>
        <v>40477276.296199858</v>
      </c>
    </row>
    <row r="1820" spans="1:20" x14ac:dyDescent="0.3">
      <c r="A1820" s="3">
        <v>501819</v>
      </c>
      <c r="B1820" s="3">
        <v>10106</v>
      </c>
      <c r="C1820" s="1">
        <v>46185</v>
      </c>
      <c r="D1820" s="3">
        <v>38</v>
      </c>
      <c r="E1820" t="s">
        <v>26</v>
      </c>
      <c r="F1820" t="s">
        <v>78</v>
      </c>
      <c r="G1820" t="s">
        <v>242</v>
      </c>
      <c r="H1820" t="s">
        <v>30</v>
      </c>
      <c r="I1820" t="s">
        <v>39</v>
      </c>
      <c r="J1820" t="s">
        <v>96</v>
      </c>
      <c r="K1820">
        <v>2</v>
      </c>
      <c r="L1820" s="3">
        <v>5710.4</v>
      </c>
      <c r="M1820" s="3">
        <f>Data[[#This Row],[Quantity]]*Data[[#This Row],[Unit_Price]]</f>
        <v>11420.8</v>
      </c>
      <c r="N1820" s="3">
        <v>12</v>
      </c>
      <c r="O1820" s="3">
        <f>Data[[#This Row],[Total_Price]]*(1-Data[[#This Row],[Discount]]/100)</f>
        <v>10050.304</v>
      </c>
      <c r="P1820" t="s">
        <v>33</v>
      </c>
      <c r="Q1820" t="s">
        <v>21</v>
      </c>
      <c r="R1820">
        <v>5</v>
      </c>
      <c r="S1820">
        <v>5</v>
      </c>
      <c r="T1820" s="2">
        <f>SUMIF(Q:Q,Data[[#This Row],[Order_Status]],O:O)</f>
        <v>40477276.296199858</v>
      </c>
    </row>
    <row r="1821" spans="1:20" x14ac:dyDescent="0.3">
      <c r="A1821" s="3">
        <v>501820</v>
      </c>
      <c r="B1821" s="3">
        <v>10365</v>
      </c>
      <c r="C1821" s="1">
        <v>45838</v>
      </c>
      <c r="D1821" s="3">
        <v>42</v>
      </c>
      <c r="E1821" t="s">
        <v>15</v>
      </c>
      <c r="F1821" t="s">
        <v>34</v>
      </c>
      <c r="G1821" t="s">
        <v>243</v>
      </c>
      <c r="H1821" t="s">
        <v>30</v>
      </c>
      <c r="I1821" t="s">
        <v>76</v>
      </c>
      <c r="J1821" t="s">
        <v>92</v>
      </c>
      <c r="K1821">
        <v>1</v>
      </c>
      <c r="L1821" s="3">
        <v>59239.8</v>
      </c>
      <c r="M1821" s="3">
        <f>Data[[#This Row],[Quantity]]*Data[[#This Row],[Unit_Price]]</f>
        <v>59239.8</v>
      </c>
      <c r="N1821" s="3">
        <v>20</v>
      </c>
      <c r="O1821" s="3">
        <f>Data[[#This Row],[Total_Price]]*(1-Data[[#This Row],[Discount]]/100)</f>
        <v>47391.840000000004</v>
      </c>
      <c r="P1821" t="s">
        <v>33</v>
      </c>
      <c r="Q1821" t="s">
        <v>66</v>
      </c>
      <c r="R1821">
        <v>3</v>
      </c>
      <c r="S1821">
        <v>0</v>
      </c>
      <c r="T1821" s="2">
        <f>SUMIF(Q:Q,Data[[#This Row],[Order_Status]],O:O)</f>
        <v>3077928.2320000008</v>
      </c>
    </row>
    <row r="1822" spans="1:20" x14ac:dyDescent="0.3">
      <c r="A1822" s="3">
        <v>501821</v>
      </c>
      <c r="B1822" s="3">
        <v>11412</v>
      </c>
      <c r="C1822" s="1">
        <v>45982</v>
      </c>
      <c r="D1822" s="3">
        <v>40</v>
      </c>
      <c r="E1822" t="s">
        <v>15</v>
      </c>
      <c r="F1822" t="s">
        <v>67</v>
      </c>
      <c r="G1822" t="s">
        <v>235</v>
      </c>
      <c r="H1822" t="s">
        <v>35</v>
      </c>
      <c r="I1822" t="s">
        <v>53</v>
      </c>
      <c r="J1822" t="s">
        <v>123</v>
      </c>
      <c r="K1822">
        <v>2</v>
      </c>
      <c r="L1822" s="3">
        <v>1236.8800000000001</v>
      </c>
      <c r="M1822" s="3">
        <f>Data[[#This Row],[Quantity]]*Data[[#This Row],[Unit_Price]]</f>
        <v>2473.7600000000002</v>
      </c>
      <c r="N1822" s="3">
        <v>26</v>
      </c>
      <c r="O1822" s="3">
        <f>Data[[#This Row],[Total_Price]]*(1-Data[[#This Row],[Discount]]/100)</f>
        <v>1830.5824000000002</v>
      </c>
      <c r="P1822" t="s">
        <v>72</v>
      </c>
      <c r="Q1822" t="s">
        <v>21</v>
      </c>
      <c r="R1822">
        <v>5</v>
      </c>
      <c r="S1822">
        <v>2</v>
      </c>
      <c r="T1822" s="2">
        <f>SUMIF(Q:Q,Data[[#This Row],[Order_Status]],O:O)</f>
        <v>40477276.296199858</v>
      </c>
    </row>
    <row r="1823" spans="1:20" x14ac:dyDescent="0.3">
      <c r="A1823" s="3">
        <v>501822</v>
      </c>
      <c r="B1823" s="3">
        <v>10910</v>
      </c>
      <c r="C1823" s="1">
        <v>45884</v>
      </c>
      <c r="D1823" s="3">
        <v>58</v>
      </c>
      <c r="E1823" t="s">
        <v>26</v>
      </c>
      <c r="F1823" t="s">
        <v>130</v>
      </c>
      <c r="G1823" t="s">
        <v>228</v>
      </c>
      <c r="H1823" t="s">
        <v>30</v>
      </c>
      <c r="I1823" t="s">
        <v>31</v>
      </c>
      <c r="J1823" t="s">
        <v>94</v>
      </c>
      <c r="K1823">
        <v>1</v>
      </c>
      <c r="L1823" s="3">
        <v>37026.51</v>
      </c>
      <c r="M1823" s="3">
        <f>Data[[#This Row],[Quantity]]*Data[[#This Row],[Unit_Price]]</f>
        <v>37026.51</v>
      </c>
      <c r="N1823" s="3">
        <v>29</v>
      </c>
      <c r="O1823" s="3">
        <f>Data[[#This Row],[Total_Price]]*(1-Data[[#This Row],[Discount]]/100)</f>
        <v>26288.822100000001</v>
      </c>
      <c r="P1823" t="s">
        <v>33</v>
      </c>
      <c r="Q1823" t="s">
        <v>21</v>
      </c>
      <c r="R1823">
        <v>4</v>
      </c>
      <c r="S1823">
        <v>5</v>
      </c>
      <c r="T1823" s="2">
        <f>SUMIF(Q:Q,Data[[#This Row],[Order_Status]],O:O)</f>
        <v>40477276.296199858</v>
      </c>
    </row>
    <row r="1824" spans="1:20" x14ac:dyDescent="0.3">
      <c r="A1824" s="3">
        <v>501823</v>
      </c>
      <c r="B1824" s="3">
        <v>11365</v>
      </c>
      <c r="C1824" s="1">
        <v>46030</v>
      </c>
      <c r="D1824" s="3">
        <v>47</v>
      </c>
      <c r="E1824" t="s">
        <v>26</v>
      </c>
      <c r="F1824" t="s">
        <v>61</v>
      </c>
      <c r="G1824" t="s">
        <v>239</v>
      </c>
      <c r="H1824" t="s">
        <v>17</v>
      </c>
      <c r="I1824" t="s">
        <v>18</v>
      </c>
      <c r="J1824" t="s">
        <v>19</v>
      </c>
      <c r="K1824">
        <v>1</v>
      </c>
      <c r="L1824" s="3">
        <v>174.44</v>
      </c>
      <c r="M1824" s="3">
        <f>Data[[#This Row],[Quantity]]*Data[[#This Row],[Unit_Price]]</f>
        <v>174.44</v>
      </c>
      <c r="N1824" s="3">
        <v>8</v>
      </c>
      <c r="O1824" s="3">
        <f>Data[[#This Row],[Total_Price]]*(1-Data[[#This Row],[Discount]]/100)</f>
        <v>160.48480000000001</v>
      </c>
      <c r="P1824" t="s">
        <v>33</v>
      </c>
      <c r="Q1824" t="s">
        <v>21</v>
      </c>
      <c r="R1824">
        <v>3</v>
      </c>
      <c r="S1824">
        <v>5</v>
      </c>
      <c r="T1824" s="2">
        <f>SUMIF(Q:Q,Data[[#This Row],[Order_Status]],O:O)</f>
        <v>40477276.296199858</v>
      </c>
    </row>
    <row r="1825" spans="1:20" x14ac:dyDescent="0.3">
      <c r="A1825" s="3">
        <v>501824</v>
      </c>
      <c r="B1825" s="3">
        <v>10141</v>
      </c>
      <c r="C1825" s="1">
        <v>45861</v>
      </c>
      <c r="D1825" s="3">
        <v>37</v>
      </c>
      <c r="E1825" t="s">
        <v>26</v>
      </c>
      <c r="F1825" t="s">
        <v>73</v>
      </c>
      <c r="G1825" t="s">
        <v>229</v>
      </c>
      <c r="H1825" t="s">
        <v>83</v>
      </c>
      <c r="I1825" t="s">
        <v>141</v>
      </c>
      <c r="J1825" t="s">
        <v>180</v>
      </c>
      <c r="K1825">
        <v>1</v>
      </c>
      <c r="L1825" s="3">
        <v>1851.78</v>
      </c>
      <c r="M1825" s="3">
        <f>Data[[#This Row],[Quantity]]*Data[[#This Row],[Unit_Price]]</f>
        <v>1851.78</v>
      </c>
      <c r="N1825" s="3">
        <v>10</v>
      </c>
      <c r="O1825" s="3">
        <f>Data[[#This Row],[Total_Price]]*(1-Data[[#This Row],[Discount]]/100)</f>
        <v>1666.6020000000001</v>
      </c>
      <c r="P1825" t="s">
        <v>33</v>
      </c>
      <c r="Q1825" t="s">
        <v>21</v>
      </c>
      <c r="R1825">
        <v>5</v>
      </c>
      <c r="S1825">
        <v>4</v>
      </c>
      <c r="T1825" s="2">
        <f>SUMIF(Q:Q,Data[[#This Row],[Order_Status]],O:O)</f>
        <v>40477276.296199858</v>
      </c>
    </row>
    <row r="1826" spans="1:20" x14ac:dyDescent="0.3">
      <c r="A1826" s="3">
        <v>501825</v>
      </c>
      <c r="B1826" s="3">
        <v>10079</v>
      </c>
      <c r="C1826" s="1">
        <v>46226</v>
      </c>
      <c r="D1826" s="3">
        <v>35</v>
      </c>
      <c r="E1826" t="s">
        <v>26</v>
      </c>
      <c r="F1826" t="s">
        <v>38</v>
      </c>
      <c r="G1826" t="s">
        <v>236</v>
      </c>
      <c r="H1826" t="s">
        <v>35</v>
      </c>
      <c r="I1826" t="s">
        <v>53</v>
      </c>
      <c r="J1826" t="s">
        <v>54</v>
      </c>
      <c r="K1826">
        <v>1</v>
      </c>
      <c r="L1826" s="3">
        <v>940.05</v>
      </c>
      <c r="M1826" s="3">
        <f>Data[[#This Row],[Quantity]]*Data[[#This Row],[Unit_Price]]</f>
        <v>940.05</v>
      </c>
      <c r="N1826" s="3">
        <v>9</v>
      </c>
      <c r="O1826" s="3">
        <f>Data[[#This Row],[Total_Price]]*(1-Data[[#This Row],[Discount]]/100)</f>
        <v>855.44550000000004</v>
      </c>
      <c r="P1826" t="s">
        <v>20</v>
      </c>
      <c r="Q1826" t="s">
        <v>21</v>
      </c>
      <c r="R1826">
        <v>4</v>
      </c>
      <c r="S1826">
        <v>3</v>
      </c>
      <c r="T1826" s="2">
        <f>SUMIF(Q:Q,Data[[#This Row],[Order_Status]],O:O)</f>
        <v>40477276.296199858</v>
      </c>
    </row>
    <row r="1827" spans="1:20" x14ac:dyDescent="0.3">
      <c r="A1827" s="3">
        <v>501826</v>
      </c>
      <c r="B1827" s="3">
        <v>10745</v>
      </c>
      <c r="C1827" s="1">
        <v>46146</v>
      </c>
      <c r="D1827" s="3">
        <v>40</v>
      </c>
      <c r="E1827" t="s">
        <v>26</v>
      </c>
      <c r="F1827" t="s">
        <v>42</v>
      </c>
      <c r="G1827" t="s">
        <v>230</v>
      </c>
      <c r="H1827" t="s">
        <v>48</v>
      </c>
      <c r="I1827" t="s">
        <v>124</v>
      </c>
      <c r="J1827" t="s">
        <v>187</v>
      </c>
      <c r="K1827">
        <v>1</v>
      </c>
      <c r="L1827" s="3">
        <v>482.43</v>
      </c>
      <c r="M1827" s="3">
        <f>Data[[#This Row],[Quantity]]*Data[[#This Row],[Unit_Price]]</f>
        <v>482.43</v>
      </c>
      <c r="N1827" s="3">
        <v>7</v>
      </c>
      <c r="O1827" s="3">
        <f>Data[[#This Row],[Total_Price]]*(1-Data[[#This Row],[Discount]]/100)</f>
        <v>448.65989999999999</v>
      </c>
      <c r="P1827" t="s">
        <v>33</v>
      </c>
      <c r="Q1827" t="s">
        <v>21</v>
      </c>
      <c r="R1827">
        <v>5</v>
      </c>
      <c r="S1827">
        <v>5</v>
      </c>
      <c r="T1827" s="2">
        <f>SUMIF(Q:Q,Data[[#This Row],[Order_Status]],O:O)</f>
        <v>40477276.296199858</v>
      </c>
    </row>
    <row r="1828" spans="1:20" x14ac:dyDescent="0.3">
      <c r="A1828" s="3">
        <v>501827</v>
      </c>
      <c r="B1828" s="3">
        <v>11109</v>
      </c>
      <c r="C1828" s="1">
        <v>46176</v>
      </c>
      <c r="D1828" s="3">
        <v>27</v>
      </c>
      <c r="E1828" t="s">
        <v>26</v>
      </c>
      <c r="F1828" t="s">
        <v>88</v>
      </c>
      <c r="G1828" t="s">
        <v>241</v>
      </c>
      <c r="H1828" t="s">
        <v>17</v>
      </c>
      <c r="I1828" t="s">
        <v>62</v>
      </c>
      <c r="J1828" t="s">
        <v>194</v>
      </c>
      <c r="K1828">
        <v>1</v>
      </c>
      <c r="L1828" s="3">
        <v>210.12</v>
      </c>
      <c r="M1828" s="3">
        <f>Data[[#This Row],[Quantity]]*Data[[#This Row],[Unit_Price]]</f>
        <v>210.12</v>
      </c>
      <c r="N1828" s="3">
        <v>24</v>
      </c>
      <c r="O1828" s="3">
        <f>Data[[#This Row],[Total_Price]]*(1-Data[[#This Row],[Discount]]/100)</f>
        <v>159.69120000000001</v>
      </c>
      <c r="P1828" t="s">
        <v>41</v>
      </c>
      <c r="Q1828" t="s">
        <v>21</v>
      </c>
      <c r="R1828">
        <v>4</v>
      </c>
      <c r="S1828">
        <v>3</v>
      </c>
      <c r="T1828" s="2">
        <f>SUMIF(Q:Q,Data[[#This Row],[Order_Status]],O:O)</f>
        <v>40477276.296199858</v>
      </c>
    </row>
    <row r="1829" spans="1:20" x14ac:dyDescent="0.3">
      <c r="A1829" s="3">
        <v>501828</v>
      </c>
      <c r="B1829" s="3">
        <v>10885</v>
      </c>
      <c r="C1829" s="1">
        <v>46220</v>
      </c>
      <c r="D1829" s="3">
        <v>42</v>
      </c>
      <c r="E1829" t="s">
        <v>26</v>
      </c>
      <c r="F1829" t="s">
        <v>34</v>
      </c>
      <c r="G1829" t="s">
        <v>243</v>
      </c>
      <c r="H1829" t="s">
        <v>17</v>
      </c>
      <c r="I1829" t="s">
        <v>18</v>
      </c>
      <c r="J1829" t="s">
        <v>100</v>
      </c>
      <c r="K1829">
        <v>1</v>
      </c>
      <c r="L1829" s="3">
        <v>41.17</v>
      </c>
      <c r="M1829" s="3">
        <f>Data[[#This Row],[Quantity]]*Data[[#This Row],[Unit_Price]]</f>
        <v>41.17</v>
      </c>
      <c r="N1829" s="3">
        <v>20</v>
      </c>
      <c r="O1829" s="3">
        <f>Data[[#This Row],[Total_Price]]*(1-Data[[#This Row],[Discount]]/100)</f>
        <v>32.936</v>
      </c>
      <c r="P1829" t="s">
        <v>51</v>
      </c>
      <c r="Q1829" t="s">
        <v>21</v>
      </c>
      <c r="R1829">
        <v>5</v>
      </c>
      <c r="S1829">
        <v>3</v>
      </c>
      <c r="T1829" s="2">
        <f>SUMIF(Q:Q,Data[[#This Row],[Order_Status]],O:O)</f>
        <v>40477276.296199858</v>
      </c>
    </row>
    <row r="1830" spans="1:20" x14ac:dyDescent="0.3">
      <c r="A1830" s="3">
        <v>501829</v>
      </c>
      <c r="B1830" s="3">
        <v>10415</v>
      </c>
      <c r="C1830" s="1">
        <v>46021</v>
      </c>
      <c r="D1830" s="3">
        <v>38</v>
      </c>
      <c r="E1830" t="s">
        <v>15</v>
      </c>
      <c r="F1830" t="s">
        <v>52</v>
      </c>
      <c r="G1830" t="s">
        <v>240</v>
      </c>
      <c r="H1830" t="s">
        <v>30</v>
      </c>
      <c r="I1830" t="s">
        <v>46</v>
      </c>
      <c r="J1830" t="s">
        <v>143</v>
      </c>
      <c r="K1830">
        <v>1</v>
      </c>
      <c r="L1830" s="3">
        <v>3556.31</v>
      </c>
      <c r="M1830" s="3">
        <f>Data[[#This Row],[Quantity]]*Data[[#This Row],[Unit_Price]]</f>
        <v>3556.31</v>
      </c>
      <c r="N1830" s="3">
        <v>15</v>
      </c>
      <c r="O1830" s="3">
        <f>Data[[#This Row],[Total_Price]]*(1-Data[[#This Row],[Discount]]/100)</f>
        <v>3022.8634999999999</v>
      </c>
      <c r="P1830" t="s">
        <v>41</v>
      </c>
      <c r="Q1830" t="s">
        <v>21</v>
      </c>
      <c r="R1830">
        <v>5</v>
      </c>
      <c r="S1830">
        <v>4</v>
      </c>
      <c r="T1830" s="2">
        <f>SUMIF(Q:Q,Data[[#This Row],[Order_Status]],O:O)</f>
        <v>40477276.296199858</v>
      </c>
    </row>
    <row r="1831" spans="1:20" x14ac:dyDescent="0.3">
      <c r="A1831" s="3">
        <v>501830</v>
      </c>
      <c r="B1831" s="3">
        <v>10542</v>
      </c>
      <c r="C1831" s="1">
        <v>46137</v>
      </c>
      <c r="D1831" s="3">
        <v>22</v>
      </c>
      <c r="E1831" t="s">
        <v>26</v>
      </c>
      <c r="F1831" t="s">
        <v>57</v>
      </c>
      <c r="G1831" t="s">
        <v>233</v>
      </c>
      <c r="H1831" t="s">
        <v>83</v>
      </c>
      <c r="I1831" t="s">
        <v>132</v>
      </c>
      <c r="J1831" t="s">
        <v>137</v>
      </c>
      <c r="K1831">
        <v>1</v>
      </c>
      <c r="L1831" s="3">
        <v>2405.52</v>
      </c>
      <c r="M1831" s="3">
        <f>Data[[#This Row],[Quantity]]*Data[[#This Row],[Unit_Price]]</f>
        <v>2405.52</v>
      </c>
      <c r="N1831" s="3">
        <v>7</v>
      </c>
      <c r="O1831" s="3">
        <f>Data[[#This Row],[Total_Price]]*(1-Data[[#This Row],[Discount]]/100)</f>
        <v>2237.1335999999997</v>
      </c>
      <c r="P1831" t="s">
        <v>33</v>
      </c>
      <c r="Q1831" t="s">
        <v>21</v>
      </c>
      <c r="R1831">
        <v>5</v>
      </c>
      <c r="S1831">
        <v>6</v>
      </c>
      <c r="T1831" s="2">
        <f>SUMIF(Q:Q,Data[[#This Row],[Order_Status]],O:O)</f>
        <v>40477276.296199858</v>
      </c>
    </row>
    <row r="1832" spans="1:20" x14ac:dyDescent="0.3">
      <c r="A1832" s="3">
        <v>501831</v>
      </c>
      <c r="B1832" s="3">
        <v>10878</v>
      </c>
      <c r="C1832" s="1">
        <v>45905</v>
      </c>
      <c r="D1832" s="3">
        <v>36</v>
      </c>
      <c r="E1832" t="s">
        <v>26</v>
      </c>
      <c r="F1832" t="s">
        <v>73</v>
      </c>
      <c r="G1832" t="s">
        <v>229</v>
      </c>
      <c r="H1832" t="s">
        <v>17</v>
      </c>
      <c r="I1832" t="s">
        <v>89</v>
      </c>
      <c r="J1832" t="s">
        <v>115</v>
      </c>
      <c r="K1832">
        <v>1</v>
      </c>
      <c r="L1832" s="3">
        <v>30.39</v>
      </c>
      <c r="M1832" s="3">
        <f>Data[[#This Row],[Quantity]]*Data[[#This Row],[Unit_Price]]</f>
        <v>30.39</v>
      </c>
      <c r="N1832" s="3">
        <v>26</v>
      </c>
      <c r="O1832" s="3">
        <f>Data[[#This Row],[Total_Price]]*(1-Data[[#This Row],[Discount]]/100)</f>
        <v>22.488600000000002</v>
      </c>
      <c r="P1832" t="s">
        <v>72</v>
      </c>
      <c r="Q1832" t="s">
        <v>21</v>
      </c>
      <c r="R1832">
        <v>3</v>
      </c>
      <c r="S1832">
        <v>4</v>
      </c>
      <c r="T1832" s="2">
        <f>SUMIF(Q:Q,Data[[#This Row],[Order_Status]],O:O)</f>
        <v>40477276.296199858</v>
      </c>
    </row>
    <row r="1833" spans="1:20" x14ac:dyDescent="0.3">
      <c r="A1833" s="3">
        <v>501832</v>
      </c>
      <c r="B1833" s="3">
        <v>10566</v>
      </c>
      <c r="C1833" s="1">
        <v>46171</v>
      </c>
      <c r="D1833" s="3">
        <v>30</v>
      </c>
      <c r="E1833" t="s">
        <v>15</v>
      </c>
      <c r="F1833" t="s">
        <v>45</v>
      </c>
      <c r="G1833" t="s">
        <v>243</v>
      </c>
      <c r="H1833" t="s">
        <v>17</v>
      </c>
      <c r="I1833" t="s">
        <v>62</v>
      </c>
      <c r="J1833" t="s">
        <v>194</v>
      </c>
      <c r="K1833">
        <v>2</v>
      </c>
      <c r="L1833" s="3">
        <v>205.82</v>
      </c>
      <c r="M1833" s="3">
        <f>Data[[#This Row],[Quantity]]*Data[[#This Row],[Unit_Price]]</f>
        <v>411.64</v>
      </c>
      <c r="N1833" s="3">
        <v>3</v>
      </c>
      <c r="O1833" s="3">
        <f>Data[[#This Row],[Total_Price]]*(1-Data[[#This Row],[Discount]]/100)</f>
        <v>399.29079999999999</v>
      </c>
      <c r="P1833" t="s">
        <v>51</v>
      </c>
      <c r="Q1833" t="s">
        <v>21</v>
      </c>
      <c r="R1833">
        <v>3</v>
      </c>
      <c r="S1833">
        <v>3</v>
      </c>
      <c r="T1833" s="2">
        <f>SUMIF(Q:Q,Data[[#This Row],[Order_Status]],O:O)</f>
        <v>40477276.296199858</v>
      </c>
    </row>
    <row r="1834" spans="1:20" x14ac:dyDescent="0.3">
      <c r="A1834" s="3">
        <v>501833</v>
      </c>
      <c r="B1834" s="3">
        <v>11432</v>
      </c>
      <c r="C1834" s="1">
        <v>45867</v>
      </c>
      <c r="D1834" s="3">
        <v>43</v>
      </c>
      <c r="E1834" t="s">
        <v>15</v>
      </c>
      <c r="F1834" t="s">
        <v>82</v>
      </c>
      <c r="G1834" t="s">
        <v>234</v>
      </c>
      <c r="H1834" t="s">
        <v>35</v>
      </c>
      <c r="I1834" t="s">
        <v>64</v>
      </c>
      <c r="J1834" t="s">
        <v>156</v>
      </c>
      <c r="K1834">
        <v>2</v>
      </c>
      <c r="L1834" s="3">
        <v>1889.88</v>
      </c>
      <c r="M1834" s="3">
        <f>Data[[#This Row],[Quantity]]*Data[[#This Row],[Unit_Price]]</f>
        <v>3779.76</v>
      </c>
      <c r="N1834" s="3">
        <v>11</v>
      </c>
      <c r="O1834" s="3">
        <f>Data[[#This Row],[Total_Price]]*(1-Data[[#This Row],[Discount]]/100)</f>
        <v>3363.9864000000002</v>
      </c>
      <c r="P1834" t="s">
        <v>51</v>
      </c>
      <c r="Q1834" t="s">
        <v>21</v>
      </c>
      <c r="R1834">
        <v>5</v>
      </c>
      <c r="S1834">
        <v>3</v>
      </c>
      <c r="T1834" s="2">
        <f>SUMIF(Q:Q,Data[[#This Row],[Order_Status]],O:O)</f>
        <v>40477276.296199858</v>
      </c>
    </row>
    <row r="1835" spans="1:20" x14ac:dyDescent="0.3">
      <c r="A1835" s="3">
        <v>501834</v>
      </c>
      <c r="B1835" s="3">
        <v>10316</v>
      </c>
      <c r="C1835" s="1">
        <v>45734</v>
      </c>
      <c r="D1835" s="3">
        <v>34</v>
      </c>
      <c r="E1835" t="s">
        <v>26</v>
      </c>
      <c r="F1835" t="s">
        <v>73</v>
      </c>
      <c r="G1835" t="s">
        <v>229</v>
      </c>
      <c r="H1835" t="s">
        <v>48</v>
      </c>
      <c r="I1835" t="s">
        <v>98</v>
      </c>
      <c r="J1835" t="s">
        <v>153</v>
      </c>
      <c r="K1835">
        <v>1</v>
      </c>
      <c r="L1835" s="3">
        <v>358.69</v>
      </c>
      <c r="M1835" s="3">
        <f>Data[[#This Row],[Quantity]]*Data[[#This Row],[Unit_Price]]</f>
        <v>358.69</v>
      </c>
      <c r="N1835" s="3">
        <v>4</v>
      </c>
      <c r="O1835" s="3">
        <f>Data[[#This Row],[Total_Price]]*(1-Data[[#This Row],[Discount]]/100)</f>
        <v>344.3424</v>
      </c>
      <c r="P1835" t="s">
        <v>51</v>
      </c>
      <c r="Q1835" t="s">
        <v>21</v>
      </c>
      <c r="R1835">
        <v>3</v>
      </c>
      <c r="S1835">
        <v>4</v>
      </c>
      <c r="T1835" s="2">
        <f>SUMIF(Q:Q,Data[[#This Row],[Order_Status]],O:O)</f>
        <v>40477276.296199858</v>
      </c>
    </row>
    <row r="1836" spans="1:20" x14ac:dyDescent="0.3">
      <c r="A1836" s="3">
        <v>501835</v>
      </c>
      <c r="B1836" s="3">
        <v>11033</v>
      </c>
      <c r="C1836" s="1">
        <v>45789</v>
      </c>
      <c r="D1836" s="3">
        <v>38</v>
      </c>
      <c r="E1836" t="s">
        <v>26</v>
      </c>
      <c r="F1836" t="s">
        <v>73</v>
      </c>
      <c r="G1836" t="s">
        <v>229</v>
      </c>
      <c r="H1836" t="s">
        <v>48</v>
      </c>
      <c r="I1836" t="s">
        <v>49</v>
      </c>
      <c r="J1836" t="s">
        <v>138</v>
      </c>
      <c r="K1836">
        <v>1</v>
      </c>
      <c r="L1836" s="3">
        <v>803.39</v>
      </c>
      <c r="M1836" s="3">
        <f>Data[[#This Row],[Quantity]]*Data[[#This Row],[Unit_Price]]</f>
        <v>803.39</v>
      </c>
      <c r="N1836" s="3">
        <v>11</v>
      </c>
      <c r="O1836" s="3">
        <f>Data[[#This Row],[Total_Price]]*(1-Data[[#This Row],[Discount]]/100)</f>
        <v>715.01710000000003</v>
      </c>
      <c r="P1836" t="s">
        <v>33</v>
      </c>
      <c r="Q1836" t="s">
        <v>21</v>
      </c>
      <c r="R1836">
        <v>5</v>
      </c>
      <c r="S1836">
        <v>3</v>
      </c>
      <c r="T1836" s="2">
        <f>SUMIF(Q:Q,Data[[#This Row],[Order_Status]],O:O)</f>
        <v>40477276.296199858</v>
      </c>
    </row>
    <row r="1837" spans="1:20" x14ac:dyDescent="0.3">
      <c r="A1837" s="3">
        <v>501836</v>
      </c>
      <c r="B1837" s="3">
        <v>11332</v>
      </c>
      <c r="C1837" s="1">
        <v>46165</v>
      </c>
      <c r="D1837" s="3">
        <v>47</v>
      </c>
      <c r="E1837" t="s">
        <v>26</v>
      </c>
      <c r="F1837" t="s">
        <v>67</v>
      </c>
      <c r="G1837" t="s">
        <v>235</v>
      </c>
      <c r="H1837" t="s">
        <v>48</v>
      </c>
      <c r="I1837" t="s">
        <v>98</v>
      </c>
      <c r="J1837" t="s">
        <v>134</v>
      </c>
      <c r="K1837">
        <v>1</v>
      </c>
      <c r="L1837" s="3">
        <v>589.41999999999996</v>
      </c>
      <c r="M1837" s="3">
        <f>Data[[#This Row],[Quantity]]*Data[[#This Row],[Unit_Price]]</f>
        <v>589.41999999999996</v>
      </c>
      <c r="N1837" s="3">
        <v>22</v>
      </c>
      <c r="O1837" s="3">
        <f>Data[[#This Row],[Total_Price]]*(1-Data[[#This Row],[Discount]]/100)</f>
        <v>459.74759999999998</v>
      </c>
      <c r="P1837" t="s">
        <v>51</v>
      </c>
      <c r="Q1837" t="s">
        <v>66</v>
      </c>
      <c r="R1837">
        <v>3</v>
      </c>
      <c r="S1837">
        <v>0</v>
      </c>
      <c r="T1837" s="2">
        <f>SUMIF(Q:Q,Data[[#This Row],[Order_Status]],O:O)</f>
        <v>3077928.2320000008</v>
      </c>
    </row>
    <row r="1838" spans="1:20" x14ac:dyDescent="0.3">
      <c r="A1838" s="3">
        <v>501837</v>
      </c>
      <c r="B1838" s="3">
        <v>10732</v>
      </c>
      <c r="C1838" s="1">
        <v>46197</v>
      </c>
      <c r="D1838" s="3">
        <v>23</v>
      </c>
      <c r="E1838" t="s">
        <v>26</v>
      </c>
      <c r="F1838" t="s">
        <v>34</v>
      </c>
      <c r="G1838" t="s">
        <v>243</v>
      </c>
      <c r="H1838" t="s">
        <v>17</v>
      </c>
      <c r="I1838" t="s">
        <v>62</v>
      </c>
      <c r="J1838" t="s">
        <v>101</v>
      </c>
      <c r="K1838">
        <v>1</v>
      </c>
      <c r="L1838" s="3">
        <v>156.82</v>
      </c>
      <c r="M1838" s="3">
        <f>Data[[#This Row],[Quantity]]*Data[[#This Row],[Unit_Price]]</f>
        <v>156.82</v>
      </c>
      <c r="N1838" s="3">
        <v>24</v>
      </c>
      <c r="O1838" s="3">
        <f>Data[[#This Row],[Total_Price]]*(1-Data[[#This Row],[Discount]]/100)</f>
        <v>119.1832</v>
      </c>
      <c r="P1838" t="s">
        <v>33</v>
      </c>
      <c r="Q1838" t="s">
        <v>21</v>
      </c>
      <c r="R1838">
        <v>5</v>
      </c>
      <c r="S1838">
        <v>2</v>
      </c>
      <c r="T1838" s="2">
        <f>SUMIF(Q:Q,Data[[#This Row],[Order_Status]],O:O)</f>
        <v>40477276.296199858</v>
      </c>
    </row>
    <row r="1839" spans="1:20" x14ac:dyDescent="0.3">
      <c r="A1839" s="3">
        <v>501838</v>
      </c>
      <c r="B1839" s="3">
        <v>10461</v>
      </c>
      <c r="C1839" s="1">
        <v>45834</v>
      </c>
      <c r="D1839" s="3">
        <v>56</v>
      </c>
      <c r="E1839" t="s">
        <v>15</v>
      </c>
      <c r="F1839" t="s">
        <v>58</v>
      </c>
      <c r="G1839" t="s">
        <v>244</v>
      </c>
      <c r="H1839" t="s">
        <v>23</v>
      </c>
      <c r="I1839" t="s">
        <v>24</v>
      </c>
      <c r="J1839" t="s">
        <v>159</v>
      </c>
      <c r="K1839">
        <v>1</v>
      </c>
      <c r="L1839" s="3">
        <v>1973.82</v>
      </c>
      <c r="M1839" s="3">
        <f>Data[[#This Row],[Quantity]]*Data[[#This Row],[Unit_Price]]</f>
        <v>1973.82</v>
      </c>
      <c r="N1839" s="3">
        <v>3</v>
      </c>
      <c r="O1839" s="3">
        <f>Data[[#This Row],[Total_Price]]*(1-Data[[#This Row],[Discount]]/100)</f>
        <v>1914.6053999999999</v>
      </c>
      <c r="P1839" t="s">
        <v>33</v>
      </c>
      <c r="Q1839" t="s">
        <v>21</v>
      </c>
      <c r="R1839">
        <v>4</v>
      </c>
      <c r="S1839">
        <v>3</v>
      </c>
      <c r="T1839" s="2">
        <f>SUMIF(Q:Q,Data[[#This Row],[Order_Status]],O:O)</f>
        <v>40477276.296199858</v>
      </c>
    </row>
    <row r="1840" spans="1:20" x14ac:dyDescent="0.3">
      <c r="A1840" s="3">
        <v>501839</v>
      </c>
      <c r="B1840" s="3">
        <v>10980</v>
      </c>
      <c r="C1840" s="1">
        <v>45957</v>
      </c>
      <c r="D1840" s="3">
        <v>42</v>
      </c>
      <c r="E1840" t="s">
        <v>26</v>
      </c>
      <c r="F1840" t="s">
        <v>78</v>
      </c>
      <c r="G1840" t="s">
        <v>242</v>
      </c>
      <c r="H1840" t="s">
        <v>17</v>
      </c>
      <c r="I1840" t="s">
        <v>62</v>
      </c>
      <c r="J1840" t="s">
        <v>63</v>
      </c>
      <c r="K1840">
        <v>3</v>
      </c>
      <c r="L1840" s="3">
        <v>191.29</v>
      </c>
      <c r="M1840" s="3">
        <f>Data[[#This Row],[Quantity]]*Data[[#This Row],[Unit_Price]]</f>
        <v>573.87</v>
      </c>
      <c r="N1840" s="3">
        <v>13</v>
      </c>
      <c r="O1840" s="3">
        <f>Data[[#This Row],[Total_Price]]*(1-Data[[#This Row],[Discount]]/100)</f>
        <v>499.26690000000002</v>
      </c>
      <c r="P1840" t="s">
        <v>41</v>
      </c>
      <c r="Q1840" t="s">
        <v>21</v>
      </c>
      <c r="R1840">
        <v>5</v>
      </c>
      <c r="S1840">
        <v>5</v>
      </c>
      <c r="T1840" s="2">
        <f>SUMIF(Q:Q,Data[[#This Row],[Order_Status]],O:O)</f>
        <v>40477276.296199858</v>
      </c>
    </row>
    <row r="1841" spans="1:20" x14ac:dyDescent="0.3">
      <c r="A1841" s="3">
        <v>501840</v>
      </c>
      <c r="B1841" s="3">
        <v>10495</v>
      </c>
      <c r="C1841" s="1">
        <v>45820</v>
      </c>
      <c r="D1841" s="3">
        <v>51</v>
      </c>
      <c r="E1841" t="s">
        <v>15</v>
      </c>
      <c r="F1841" t="s">
        <v>107</v>
      </c>
      <c r="G1841" t="s">
        <v>231</v>
      </c>
      <c r="H1841" t="s">
        <v>30</v>
      </c>
      <c r="I1841" t="s">
        <v>46</v>
      </c>
      <c r="J1841" t="s">
        <v>47</v>
      </c>
      <c r="K1841">
        <v>1</v>
      </c>
      <c r="L1841" s="3">
        <v>5204.66</v>
      </c>
      <c r="M1841" s="3">
        <f>Data[[#This Row],[Quantity]]*Data[[#This Row],[Unit_Price]]</f>
        <v>5204.66</v>
      </c>
      <c r="N1841" s="3">
        <v>15</v>
      </c>
      <c r="O1841" s="3">
        <f>Data[[#This Row],[Total_Price]]*(1-Data[[#This Row],[Discount]]/100)</f>
        <v>4423.9609999999993</v>
      </c>
      <c r="P1841" t="s">
        <v>33</v>
      </c>
      <c r="Q1841" t="s">
        <v>21</v>
      </c>
      <c r="R1841">
        <v>5</v>
      </c>
      <c r="S1841">
        <v>7</v>
      </c>
      <c r="T1841" s="2">
        <f>SUMIF(Q:Q,Data[[#This Row],[Order_Status]],O:O)</f>
        <v>40477276.296199858</v>
      </c>
    </row>
    <row r="1842" spans="1:20" x14ac:dyDescent="0.3">
      <c r="A1842" s="3">
        <v>501841</v>
      </c>
      <c r="B1842" s="3">
        <v>11018</v>
      </c>
      <c r="C1842" s="1">
        <v>45721</v>
      </c>
      <c r="D1842" s="3">
        <v>29</v>
      </c>
      <c r="E1842" t="s">
        <v>26</v>
      </c>
      <c r="F1842" t="s">
        <v>34</v>
      </c>
      <c r="G1842" t="s">
        <v>243</v>
      </c>
      <c r="H1842" t="s">
        <v>48</v>
      </c>
      <c r="I1842" t="s">
        <v>98</v>
      </c>
      <c r="J1842" t="s">
        <v>99</v>
      </c>
      <c r="K1842">
        <v>1</v>
      </c>
      <c r="L1842" s="3">
        <v>403.67</v>
      </c>
      <c r="M1842" s="3">
        <f>Data[[#This Row],[Quantity]]*Data[[#This Row],[Unit_Price]]</f>
        <v>403.67</v>
      </c>
      <c r="N1842" s="3">
        <v>8</v>
      </c>
      <c r="O1842" s="3">
        <f>Data[[#This Row],[Total_Price]]*(1-Data[[#This Row],[Discount]]/100)</f>
        <v>371.37640000000005</v>
      </c>
      <c r="P1842" t="s">
        <v>33</v>
      </c>
      <c r="Q1842" t="s">
        <v>21</v>
      </c>
      <c r="R1842">
        <v>5</v>
      </c>
      <c r="S1842">
        <v>4</v>
      </c>
      <c r="T1842" s="2">
        <f>SUMIF(Q:Q,Data[[#This Row],[Order_Status]],O:O)</f>
        <v>40477276.296199858</v>
      </c>
    </row>
    <row r="1843" spans="1:20" x14ac:dyDescent="0.3">
      <c r="A1843" s="3">
        <v>501842</v>
      </c>
      <c r="B1843" s="3">
        <v>10451</v>
      </c>
      <c r="C1843" s="1">
        <v>46212</v>
      </c>
      <c r="D1843" s="3">
        <v>33</v>
      </c>
      <c r="E1843" t="s">
        <v>26</v>
      </c>
      <c r="F1843" t="s">
        <v>27</v>
      </c>
      <c r="G1843" t="s">
        <v>230</v>
      </c>
      <c r="H1843" t="s">
        <v>35</v>
      </c>
      <c r="I1843" t="s">
        <v>36</v>
      </c>
      <c r="J1843" t="s">
        <v>116</v>
      </c>
      <c r="K1843">
        <v>2</v>
      </c>
      <c r="L1843" s="3">
        <v>4763.24</v>
      </c>
      <c r="M1843" s="3">
        <f>Data[[#This Row],[Quantity]]*Data[[#This Row],[Unit_Price]]</f>
        <v>9526.48</v>
      </c>
      <c r="N1843" s="3">
        <v>29</v>
      </c>
      <c r="O1843" s="3">
        <f>Data[[#This Row],[Total_Price]]*(1-Data[[#This Row],[Discount]]/100)</f>
        <v>6763.8007999999991</v>
      </c>
      <c r="P1843" t="s">
        <v>33</v>
      </c>
      <c r="Q1843" t="s">
        <v>66</v>
      </c>
      <c r="R1843">
        <v>2</v>
      </c>
      <c r="S1843">
        <v>0</v>
      </c>
      <c r="T1843" s="2">
        <f>SUMIF(Q:Q,Data[[#This Row],[Order_Status]],O:O)</f>
        <v>3077928.2320000008</v>
      </c>
    </row>
    <row r="1844" spans="1:20" x14ac:dyDescent="0.3">
      <c r="A1844" s="3">
        <v>501843</v>
      </c>
      <c r="B1844" s="3">
        <v>10914</v>
      </c>
      <c r="C1844" s="1">
        <v>45810</v>
      </c>
      <c r="D1844" s="3">
        <v>51</v>
      </c>
      <c r="E1844" t="s">
        <v>15</v>
      </c>
      <c r="F1844" t="s">
        <v>52</v>
      </c>
      <c r="G1844" t="s">
        <v>240</v>
      </c>
      <c r="H1844" t="s">
        <v>23</v>
      </c>
      <c r="I1844" t="s">
        <v>70</v>
      </c>
      <c r="J1844" t="s">
        <v>165</v>
      </c>
      <c r="K1844">
        <v>1</v>
      </c>
      <c r="L1844" s="3">
        <v>2183.46</v>
      </c>
      <c r="M1844" s="3">
        <f>Data[[#This Row],[Quantity]]*Data[[#This Row],[Unit_Price]]</f>
        <v>2183.46</v>
      </c>
      <c r="N1844" s="3">
        <v>18</v>
      </c>
      <c r="O1844" s="3">
        <f>Data[[#This Row],[Total_Price]]*(1-Data[[#This Row],[Discount]]/100)</f>
        <v>1790.4372000000001</v>
      </c>
      <c r="P1844" t="s">
        <v>72</v>
      </c>
      <c r="Q1844" t="s">
        <v>21</v>
      </c>
      <c r="R1844">
        <v>5</v>
      </c>
      <c r="S1844">
        <v>4</v>
      </c>
      <c r="T1844" s="2">
        <f>SUMIF(Q:Q,Data[[#This Row],[Order_Status]],O:O)</f>
        <v>40477276.296199858</v>
      </c>
    </row>
    <row r="1845" spans="1:20" x14ac:dyDescent="0.3">
      <c r="A1845" s="3">
        <v>501844</v>
      </c>
      <c r="B1845" s="3">
        <v>10273</v>
      </c>
      <c r="C1845" s="1">
        <v>46115</v>
      </c>
      <c r="D1845" s="3">
        <v>47</v>
      </c>
      <c r="E1845" t="s">
        <v>15</v>
      </c>
      <c r="F1845" t="s">
        <v>73</v>
      </c>
      <c r="G1845" t="s">
        <v>229</v>
      </c>
      <c r="H1845" t="s">
        <v>17</v>
      </c>
      <c r="I1845" t="s">
        <v>18</v>
      </c>
      <c r="J1845" t="s">
        <v>149</v>
      </c>
      <c r="K1845">
        <v>1</v>
      </c>
      <c r="L1845" s="3">
        <v>40.86</v>
      </c>
      <c r="M1845" s="3">
        <f>Data[[#This Row],[Quantity]]*Data[[#This Row],[Unit_Price]]</f>
        <v>40.86</v>
      </c>
      <c r="N1845" s="3">
        <v>11</v>
      </c>
      <c r="O1845" s="3">
        <f>Data[[#This Row],[Total_Price]]*(1-Data[[#This Row],[Discount]]/100)</f>
        <v>36.365400000000001</v>
      </c>
      <c r="P1845" t="s">
        <v>20</v>
      </c>
      <c r="Q1845" t="s">
        <v>21</v>
      </c>
      <c r="R1845">
        <v>4</v>
      </c>
      <c r="S1845">
        <v>3</v>
      </c>
      <c r="T1845" s="2">
        <f>SUMIF(Q:Q,Data[[#This Row],[Order_Status]],O:O)</f>
        <v>40477276.296199858</v>
      </c>
    </row>
    <row r="1846" spans="1:20" x14ac:dyDescent="0.3">
      <c r="A1846" s="3">
        <v>501845</v>
      </c>
      <c r="B1846" s="3">
        <v>11394</v>
      </c>
      <c r="C1846" s="1">
        <v>46097</v>
      </c>
      <c r="D1846" s="3">
        <v>36</v>
      </c>
      <c r="E1846" t="s">
        <v>26</v>
      </c>
      <c r="F1846" t="s">
        <v>38</v>
      </c>
      <c r="G1846" t="s">
        <v>236</v>
      </c>
      <c r="H1846" t="s">
        <v>35</v>
      </c>
      <c r="I1846" t="s">
        <v>53</v>
      </c>
      <c r="J1846" t="s">
        <v>114</v>
      </c>
      <c r="K1846">
        <v>5</v>
      </c>
      <c r="L1846" s="3">
        <v>859.36</v>
      </c>
      <c r="M1846" s="3">
        <f>Data[[#This Row],[Quantity]]*Data[[#This Row],[Unit_Price]]</f>
        <v>4296.8</v>
      </c>
      <c r="N1846" s="3">
        <v>13</v>
      </c>
      <c r="O1846" s="3">
        <f>Data[[#This Row],[Total_Price]]*(1-Data[[#This Row],[Discount]]/100)</f>
        <v>3738.2160000000003</v>
      </c>
      <c r="P1846" t="s">
        <v>72</v>
      </c>
      <c r="Q1846" t="s">
        <v>21</v>
      </c>
      <c r="R1846">
        <v>4</v>
      </c>
      <c r="S1846">
        <v>2</v>
      </c>
      <c r="T1846" s="2">
        <f>SUMIF(Q:Q,Data[[#This Row],[Order_Status]],O:O)</f>
        <v>40477276.296199858</v>
      </c>
    </row>
    <row r="1847" spans="1:20" x14ac:dyDescent="0.3">
      <c r="A1847" s="3">
        <v>501846</v>
      </c>
      <c r="B1847" s="3">
        <v>10133</v>
      </c>
      <c r="C1847" s="1">
        <v>45683</v>
      </c>
      <c r="D1847" s="3">
        <v>22</v>
      </c>
      <c r="E1847" t="s">
        <v>15</v>
      </c>
      <c r="F1847" t="s">
        <v>16</v>
      </c>
      <c r="G1847" t="s">
        <v>228</v>
      </c>
      <c r="H1847" t="s">
        <v>30</v>
      </c>
      <c r="I1847" t="s">
        <v>46</v>
      </c>
      <c r="J1847" t="s">
        <v>143</v>
      </c>
      <c r="K1847">
        <v>2</v>
      </c>
      <c r="L1847" s="3">
        <v>3362.38</v>
      </c>
      <c r="M1847" s="3">
        <f>Data[[#This Row],[Quantity]]*Data[[#This Row],[Unit_Price]]</f>
        <v>6724.76</v>
      </c>
      <c r="N1847" s="3">
        <v>21</v>
      </c>
      <c r="O1847" s="3">
        <f>Data[[#This Row],[Total_Price]]*(1-Data[[#This Row],[Discount]]/100)</f>
        <v>5312.5604000000003</v>
      </c>
      <c r="P1847" t="s">
        <v>51</v>
      </c>
      <c r="Q1847" t="s">
        <v>21</v>
      </c>
      <c r="R1847">
        <v>5</v>
      </c>
      <c r="S1847">
        <v>6</v>
      </c>
      <c r="T1847" s="2">
        <f>SUMIF(Q:Q,Data[[#This Row],[Order_Status]],O:O)</f>
        <v>40477276.296199858</v>
      </c>
    </row>
    <row r="1848" spans="1:20" x14ac:dyDescent="0.3">
      <c r="A1848" s="3">
        <v>501847</v>
      </c>
      <c r="B1848" s="3">
        <v>10324</v>
      </c>
      <c r="C1848" s="1">
        <v>46188</v>
      </c>
      <c r="D1848" s="3">
        <v>57</v>
      </c>
      <c r="E1848" t="s">
        <v>26</v>
      </c>
      <c r="F1848" t="s">
        <v>45</v>
      </c>
      <c r="G1848" t="s">
        <v>243</v>
      </c>
      <c r="H1848" t="s">
        <v>35</v>
      </c>
      <c r="I1848" t="s">
        <v>53</v>
      </c>
      <c r="J1848" t="s">
        <v>123</v>
      </c>
      <c r="K1848">
        <v>4</v>
      </c>
      <c r="L1848" s="3">
        <v>1135.4000000000001</v>
      </c>
      <c r="M1848" s="3">
        <f>Data[[#This Row],[Quantity]]*Data[[#This Row],[Unit_Price]]</f>
        <v>4541.6000000000004</v>
      </c>
      <c r="N1848" s="3">
        <v>29</v>
      </c>
      <c r="O1848" s="3">
        <f>Data[[#This Row],[Total_Price]]*(1-Data[[#This Row],[Discount]]/100)</f>
        <v>3224.5360000000001</v>
      </c>
      <c r="P1848" t="s">
        <v>33</v>
      </c>
      <c r="Q1848" t="s">
        <v>21</v>
      </c>
      <c r="R1848">
        <v>3</v>
      </c>
      <c r="S1848">
        <v>6</v>
      </c>
      <c r="T1848" s="2">
        <f>SUMIF(Q:Q,Data[[#This Row],[Order_Status]],O:O)</f>
        <v>40477276.296199858</v>
      </c>
    </row>
    <row r="1849" spans="1:20" x14ac:dyDescent="0.3">
      <c r="A1849" s="3">
        <v>501848</v>
      </c>
      <c r="B1849" s="3">
        <v>11155</v>
      </c>
      <c r="C1849" s="1">
        <v>45982</v>
      </c>
      <c r="D1849" s="3">
        <v>52</v>
      </c>
      <c r="E1849" t="s">
        <v>26</v>
      </c>
      <c r="F1849" t="s">
        <v>78</v>
      </c>
      <c r="G1849" t="s">
        <v>242</v>
      </c>
      <c r="H1849" t="s">
        <v>85</v>
      </c>
      <c r="I1849" t="s">
        <v>103</v>
      </c>
      <c r="J1849" t="s">
        <v>104</v>
      </c>
      <c r="K1849">
        <v>4</v>
      </c>
      <c r="L1849" s="3">
        <v>781.99</v>
      </c>
      <c r="M1849" s="3">
        <f>Data[[#This Row],[Quantity]]*Data[[#This Row],[Unit_Price]]</f>
        <v>3127.96</v>
      </c>
      <c r="N1849" s="3">
        <v>5</v>
      </c>
      <c r="O1849" s="3">
        <f>Data[[#This Row],[Total_Price]]*(1-Data[[#This Row],[Discount]]/100)</f>
        <v>2971.5619999999999</v>
      </c>
      <c r="P1849" t="s">
        <v>72</v>
      </c>
      <c r="Q1849" t="s">
        <v>21</v>
      </c>
      <c r="R1849">
        <v>5</v>
      </c>
      <c r="S1849">
        <v>1</v>
      </c>
      <c r="T1849" s="2">
        <f>SUMIF(Q:Q,Data[[#This Row],[Order_Status]],O:O)</f>
        <v>40477276.296199858</v>
      </c>
    </row>
    <row r="1850" spans="1:20" x14ac:dyDescent="0.3">
      <c r="A1850" s="3">
        <v>501849</v>
      </c>
      <c r="B1850" s="3">
        <v>10301</v>
      </c>
      <c r="C1850" s="1">
        <v>45684</v>
      </c>
      <c r="D1850" s="3">
        <v>25</v>
      </c>
      <c r="E1850" t="s">
        <v>15</v>
      </c>
      <c r="F1850" t="s">
        <v>73</v>
      </c>
      <c r="G1850" t="s">
        <v>229</v>
      </c>
      <c r="H1850" t="s">
        <v>48</v>
      </c>
      <c r="I1850" t="s">
        <v>124</v>
      </c>
      <c r="J1850" t="s">
        <v>131</v>
      </c>
      <c r="K1850">
        <v>1</v>
      </c>
      <c r="L1850" s="3">
        <v>398.25</v>
      </c>
      <c r="M1850" s="3">
        <f>Data[[#This Row],[Quantity]]*Data[[#This Row],[Unit_Price]]</f>
        <v>398.25</v>
      </c>
      <c r="N1850" s="3">
        <v>17</v>
      </c>
      <c r="O1850" s="3">
        <f>Data[[#This Row],[Total_Price]]*(1-Data[[#This Row],[Discount]]/100)</f>
        <v>330.54749999999996</v>
      </c>
      <c r="P1850" t="s">
        <v>20</v>
      </c>
      <c r="Q1850" t="s">
        <v>66</v>
      </c>
      <c r="R1850">
        <v>3</v>
      </c>
      <c r="S1850">
        <v>0</v>
      </c>
      <c r="T1850" s="2">
        <f>SUMIF(Q:Q,Data[[#This Row],[Order_Status]],O:O)</f>
        <v>3077928.2320000008</v>
      </c>
    </row>
    <row r="1851" spans="1:20" x14ac:dyDescent="0.3">
      <c r="A1851" s="3">
        <v>501850</v>
      </c>
      <c r="B1851" s="3">
        <v>10886</v>
      </c>
      <c r="C1851" s="1">
        <v>45978</v>
      </c>
      <c r="D1851" s="3">
        <v>54</v>
      </c>
      <c r="E1851" t="s">
        <v>15</v>
      </c>
      <c r="F1851" t="s">
        <v>34</v>
      </c>
      <c r="G1851" t="s">
        <v>243</v>
      </c>
      <c r="H1851" t="s">
        <v>17</v>
      </c>
      <c r="I1851" t="s">
        <v>74</v>
      </c>
      <c r="J1851" t="s">
        <v>178</v>
      </c>
      <c r="K1851">
        <v>1</v>
      </c>
      <c r="L1851" s="3">
        <v>287.32</v>
      </c>
      <c r="M1851" s="3">
        <f>Data[[#This Row],[Quantity]]*Data[[#This Row],[Unit_Price]]</f>
        <v>287.32</v>
      </c>
      <c r="N1851" s="3">
        <v>4</v>
      </c>
      <c r="O1851" s="3">
        <f>Data[[#This Row],[Total_Price]]*(1-Data[[#This Row],[Discount]]/100)</f>
        <v>275.8272</v>
      </c>
      <c r="P1851" t="s">
        <v>20</v>
      </c>
      <c r="Q1851" t="s">
        <v>21</v>
      </c>
      <c r="R1851">
        <v>3</v>
      </c>
      <c r="S1851">
        <v>2</v>
      </c>
      <c r="T1851" s="2">
        <f>SUMIF(Q:Q,Data[[#This Row],[Order_Status]],O:O)</f>
        <v>40477276.296199858</v>
      </c>
    </row>
    <row r="1852" spans="1:20" x14ac:dyDescent="0.3">
      <c r="A1852" s="3">
        <v>501851</v>
      </c>
      <c r="B1852" s="3">
        <v>10959</v>
      </c>
      <c r="C1852" s="1">
        <v>45824</v>
      </c>
      <c r="D1852" s="3">
        <v>40</v>
      </c>
      <c r="E1852" t="s">
        <v>15</v>
      </c>
      <c r="F1852" t="s">
        <v>73</v>
      </c>
      <c r="G1852" t="s">
        <v>229</v>
      </c>
      <c r="H1852" t="s">
        <v>48</v>
      </c>
      <c r="I1852" t="s">
        <v>49</v>
      </c>
      <c r="J1852" t="s">
        <v>168</v>
      </c>
      <c r="K1852">
        <v>1</v>
      </c>
      <c r="L1852" s="3">
        <v>579.14</v>
      </c>
      <c r="M1852" s="3">
        <f>Data[[#This Row],[Quantity]]*Data[[#This Row],[Unit_Price]]</f>
        <v>579.14</v>
      </c>
      <c r="N1852" s="3">
        <v>30</v>
      </c>
      <c r="O1852" s="3">
        <f>Data[[#This Row],[Total_Price]]*(1-Data[[#This Row],[Discount]]/100)</f>
        <v>405.39799999999997</v>
      </c>
      <c r="P1852" t="s">
        <v>72</v>
      </c>
      <c r="Q1852" t="s">
        <v>21</v>
      </c>
      <c r="R1852">
        <v>4</v>
      </c>
      <c r="S1852">
        <v>2</v>
      </c>
      <c r="T1852" s="2">
        <f>SUMIF(Q:Q,Data[[#This Row],[Order_Status]],O:O)</f>
        <v>40477276.296199858</v>
      </c>
    </row>
    <row r="1853" spans="1:20" x14ac:dyDescent="0.3">
      <c r="A1853" s="3">
        <v>501852</v>
      </c>
      <c r="B1853" s="3">
        <v>10350</v>
      </c>
      <c r="C1853" s="1">
        <v>45831</v>
      </c>
      <c r="D1853" s="3">
        <v>32</v>
      </c>
      <c r="E1853" t="s">
        <v>15</v>
      </c>
      <c r="F1853" t="s">
        <v>67</v>
      </c>
      <c r="G1853" t="s">
        <v>235</v>
      </c>
      <c r="H1853" t="s">
        <v>48</v>
      </c>
      <c r="I1853" t="s">
        <v>79</v>
      </c>
      <c r="J1853" t="s">
        <v>158</v>
      </c>
      <c r="K1853">
        <v>2</v>
      </c>
      <c r="L1853" s="3">
        <v>494.12</v>
      </c>
      <c r="M1853" s="3">
        <f>Data[[#This Row],[Quantity]]*Data[[#This Row],[Unit_Price]]</f>
        <v>988.24</v>
      </c>
      <c r="N1853" s="3">
        <v>11</v>
      </c>
      <c r="O1853" s="3">
        <f>Data[[#This Row],[Total_Price]]*(1-Data[[#This Row],[Discount]]/100)</f>
        <v>879.53359999999998</v>
      </c>
      <c r="P1853" t="s">
        <v>20</v>
      </c>
      <c r="Q1853" t="s">
        <v>21</v>
      </c>
      <c r="R1853">
        <v>4</v>
      </c>
      <c r="S1853">
        <v>6</v>
      </c>
      <c r="T1853" s="2">
        <f>SUMIF(Q:Q,Data[[#This Row],[Order_Status]],O:O)</f>
        <v>40477276.296199858</v>
      </c>
    </row>
    <row r="1854" spans="1:20" x14ac:dyDescent="0.3">
      <c r="A1854" s="3">
        <v>501853</v>
      </c>
      <c r="B1854" s="3">
        <v>10367</v>
      </c>
      <c r="C1854" s="1">
        <v>46247</v>
      </c>
      <c r="D1854" s="3">
        <v>36</v>
      </c>
      <c r="E1854" t="s">
        <v>26</v>
      </c>
      <c r="F1854" t="s">
        <v>107</v>
      </c>
      <c r="G1854" t="s">
        <v>231</v>
      </c>
      <c r="H1854" t="s">
        <v>23</v>
      </c>
      <c r="I1854" t="s">
        <v>70</v>
      </c>
      <c r="J1854" t="s">
        <v>71</v>
      </c>
      <c r="K1854">
        <v>1</v>
      </c>
      <c r="L1854" s="3">
        <v>1459.19</v>
      </c>
      <c r="M1854" s="3">
        <f>Data[[#This Row],[Quantity]]*Data[[#This Row],[Unit_Price]]</f>
        <v>1459.19</v>
      </c>
      <c r="N1854" s="3">
        <v>12</v>
      </c>
      <c r="O1854" s="3">
        <f>Data[[#This Row],[Total_Price]]*(1-Data[[#This Row],[Discount]]/100)</f>
        <v>1284.0872000000002</v>
      </c>
      <c r="P1854" t="s">
        <v>33</v>
      </c>
      <c r="Q1854" t="s">
        <v>44</v>
      </c>
      <c r="R1854">
        <v>3</v>
      </c>
      <c r="S1854">
        <v>3</v>
      </c>
      <c r="T1854" s="2">
        <f>SUMIF(Q:Q,Data[[#This Row],[Order_Status]],O:O)</f>
        <v>1813400.6490999996</v>
      </c>
    </row>
    <row r="1855" spans="1:20" x14ac:dyDescent="0.3">
      <c r="A1855" s="3">
        <v>501854</v>
      </c>
      <c r="B1855" s="3">
        <v>11362</v>
      </c>
      <c r="C1855" s="1">
        <v>46213</v>
      </c>
      <c r="D1855" s="3">
        <v>40</v>
      </c>
      <c r="E1855" t="s">
        <v>15</v>
      </c>
      <c r="F1855" t="s">
        <v>45</v>
      </c>
      <c r="G1855" t="s">
        <v>243</v>
      </c>
      <c r="H1855" t="s">
        <v>30</v>
      </c>
      <c r="I1855" t="s">
        <v>76</v>
      </c>
      <c r="J1855" t="s">
        <v>164</v>
      </c>
      <c r="K1855">
        <v>1</v>
      </c>
      <c r="L1855" s="3">
        <v>66245.899999999994</v>
      </c>
      <c r="M1855" s="3">
        <f>Data[[#This Row],[Quantity]]*Data[[#This Row],[Unit_Price]]</f>
        <v>66245.899999999994</v>
      </c>
      <c r="N1855" s="3">
        <v>18</v>
      </c>
      <c r="O1855" s="3">
        <f>Data[[#This Row],[Total_Price]]*(1-Data[[#This Row],[Discount]]/100)</f>
        <v>54321.637999999999</v>
      </c>
      <c r="P1855" t="s">
        <v>51</v>
      </c>
      <c r="Q1855" t="s">
        <v>21</v>
      </c>
      <c r="R1855">
        <v>4</v>
      </c>
      <c r="S1855">
        <v>5</v>
      </c>
      <c r="T1855" s="2">
        <f>SUMIF(Q:Q,Data[[#This Row],[Order_Status]],O:O)</f>
        <v>40477276.296199858</v>
      </c>
    </row>
    <row r="1856" spans="1:20" x14ac:dyDescent="0.3">
      <c r="A1856" s="3">
        <v>501855</v>
      </c>
      <c r="B1856" s="3">
        <v>10326</v>
      </c>
      <c r="C1856" s="1">
        <v>46244</v>
      </c>
      <c r="D1856" s="3">
        <v>21</v>
      </c>
      <c r="E1856" t="s">
        <v>15</v>
      </c>
      <c r="F1856" t="s">
        <v>38</v>
      </c>
      <c r="G1856" t="s">
        <v>236</v>
      </c>
      <c r="H1856" t="s">
        <v>35</v>
      </c>
      <c r="I1856" t="s">
        <v>64</v>
      </c>
      <c r="J1856" t="s">
        <v>156</v>
      </c>
      <c r="K1856">
        <v>1</v>
      </c>
      <c r="L1856" s="3">
        <v>1911.65</v>
      </c>
      <c r="M1856" s="3">
        <f>Data[[#This Row],[Quantity]]*Data[[#This Row],[Unit_Price]]</f>
        <v>1911.65</v>
      </c>
      <c r="N1856" s="3">
        <v>21</v>
      </c>
      <c r="O1856" s="3">
        <f>Data[[#This Row],[Total_Price]]*(1-Data[[#This Row],[Discount]]/100)</f>
        <v>1510.2035000000001</v>
      </c>
      <c r="P1856" t="s">
        <v>33</v>
      </c>
      <c r="Q1856" t="s">
        <v>21</v>
      </c>
      <c r="R1856">
        <v>3</v>
      </c>
      <c r="S1856">
        <v>4</v>
      </c>
      <c r="T1856" s="2">
        <f>SUMIF(Q:Q,Data[[#This Row],[Order_Status]],O:O)</f>
        <v>40477276.296199858</v>
      </c>
    </row>
    <row r="1857" spans="1:20" x14ac:dyDescent="0.3">
      <c r="A1857" s="3">
        <v>501856</v>
      </c>
      <c r="B1857" s="3">
        <v>11153</v>
      </c>
      <c r="C1857" s="1">
        <v>46140</v>
      </c>
      <c r="D1857" s="3">
        <v>27</v>
      </c>
      <c r="E1857" t="s">
        <v>26</v>
      </c>
      <c r="F1857" t="s">
        <v>45</v>
      </c>
      <c r="G1857" t="s">
        <v>243</v>
      </c>
      <c r="H1857" t="s">
        <v>17</v>
      </c>
      <c r="I1857" t="s">
        <v>74</v>
      </c>
      <c r="J1857" t="s">
        <v>178</v>
      </c>
      <c r="K1857">
        <v>1</v>
      </c>
      <c r="L1857" s="3">
        <v>279.32</v>
      </c>
      <c r="M1857" s="3">
        <f>Data[[#This Row],[Quantity]]*Data[[#This Row],[Unit_Price]]</f>
        <v>279.32</v>
      </c>
      <c r="N1857" s="3">
        <v>15</v>
      </c>
      <c r="O1857" s="3">
        <f>Data[[#This Row],[Total_Price]]*(1-Data[[#This Row],[Discount]]/100)</f>
        <v>237.422</v>
      </c>
      <c r="P1857" t="s">
        <v>51</v>
      </c>
      <c r="Q1857" t="s">
        <v>21</v>
      </c>
      <c r="R1857">
        <v>5</v>
      </c>
      <c r="S1857">
        <v>4</v>
      </c>
      <c r="T1857" s="2">
        <f>SUMIF(Q:Q,Data[[#This Row],[Order_Status]],O:O)</f>
        <v>40477276.296199858</v>
      </c>
    </row>
    <row r="1858" spans="1:20" x14ac:dyDescent="0.3">
      <c r="A1858" s="3">
        <v>501857</v>
      </c>
      <c r="B1858" s="3">
        <v>10491</v>
      </c>
      <c r="C1858" s="1">
        <v>46092</v>
      </c>
      <c r="D1858" s="3">
        <v>34</v>
      </c>
      <c r="E1858" t="s">
        <v>26</v>
      </c>
      <c r="F1858" t="s">
        <v>73</v>
      </c>
      <c r="G1858" t="s">
        <v>229</v>
      </c>
      <c r="H1858" t="s">
        <v>23</v>
      </c>
      <c r="I1858" t="s">
        <v>24</v>
      </c>
      <c r="J1858" t="s">
        <v>159</v>
      </c>
      <c r="K1858">
        <v>1</v>
      </c>
      <c r="L1858" s="3">
        <v>2002.87</v>
      </c>
      <c r="M1858" s="3">
        <f>Data[[#This Row],[Quantity]]*Data[[#This Row],[Unit_Price]]</f>
        <v>2002.87</v>
      </c>
      <c r="N1858" s="3">
        <v>19</v>
      </c>
      <c r="O1858" s="3">
        <f>Data[[#This Row],[Total_Price]]*(1-Data[[#This Row],[Discount]]/100)</f>
        <v>1622.3247000000001</v>
      </c>
      <c r="P1858" t="s">
        <v>20</v>
      </c>
      <c r="Q1858" t="s">
        <v>21</v>
      </c>
      <c r="R1858">
        <v>5</v>
      </c>
      <c r="S1858">
        <v>4</v>
      </c>
      <c r="T1858" s="2">
        <f>SUMIF(Q:Q,Data[[#This Row],[Order_Status]],O:O)</f>
        <v>40477276.296199858</v>
      </c>
    </row>
    <row r="1859" spans="1:20" x14ac:dyDescent="0.3">
      <c r="A1859" s="3">
        <v>501858</v>
      </c>
      <c r="B1859" s="3">
        <v>10667</v>
      </c>
      <c r="C1859" s="1">
        <v>45680</v>
      </c>
      <c r="D1859" s="3">
        <v>31</v>
      </c>
      <c r="E1859" t="s">
        <v>26</v>
      </c>
      <c r="F1859" t="s">
        <v>34</v>
      </c>
      <c r="G1859" t="s">
        <v>243</v>
      </c>
      <c r="H1859" t="s">
        <v>30</v>
      </c>
      <c r="I1859" t="s">
        <v>46</v>
      </c>
      <c r="J1859" t="s">
        <v>143</v>
      </c>
      <c r="K1859">
        <v>1</v>
      </c>
      <c r="L1859" s="3">
        <v>3386.98</v>
      </c>
      <c r="M1859" s="3">
        <f>Data[[#This Row],[Quantity]]*Data[[#This Row],[Unit_Price]]</f>
        <v>3386.98</v>
      </c>
      <c r="N1859" s="3">
        <v>20</v>
      </c>
      <c r="O1859" s="3">
        <f>Data[[#This Row],[Total_Price]]*(1-Data[[#This Row],[Discount]]/100)</f>
        <v>2709.5840000000003</v>
      </c>
      <c r="P1859" t="s">
        <v>33</v>
      </c>
      <c r="Q1859" t="s">
        <v>21</v>
      </c>
      <c r="R1859">
        <v>4</v>
      </c>
      <c r="S1859">
        <v>3</v>
      </c>
      <c r="T1859" s="2">
        <f>SUMIF(Q:Q,Data[[#This Row],[Order_Status]],O:O)</f>
        <v>40477276.296199858</v>
      </c>
    </row>
    <row r="1860" spans="1:20" x14ac:dyDescent="0.3">
      <c r="A1860" s="3">
        <v>501859</v>
      </c>
      <c r="B1860" s="3">
        <v>11030</v>
      </c>
      <c r="C1860" s="1">
        <v>45961</v>
      </c>
      <c r="D1860" s="3">
        <v>23</v>
      </c>
      <c r="E1860" t="s">
        <v>15</v>
      </c>
      <c r="F1860" t="s">
        <v>161</v>
      </c>
      <c r="G1860" t="s">
        <v>242</v>
      </c>
      <c r="H1860" t="s">
        <v>83</v>
      </c>
      <c r="I1860" t="s">
        <v>70</v>
      </c>
      <c r="J1860" t="s">
        <v>91</v>
      </c>
      <c r="K1860">
        <v>1</v>
      </c>
      <c r="L1860" s="3">
        <v>489.71</v>
      </c>
      <c r="M1860" s="3">
        <f>Data[[#This Row],[Quantity]]*Data[[#This Row],[Unit_Price]]</f>
        <v>489.71</v>
      </c>
      <c r="N1860" s="3">
        <v>7</v>
      </c>
      <c r="O1860" s="3">
        <f>Data[[#This Row],[Total_Price]]*(1-Data[[#This Row],[Discount]]/100)</f>
        <v>455.43029999999993</v>
      </c>
      <c r="P1860" t="s">
        <v>51</v>
      </c>
      <c r="Q1860" t="s">
        <v>21</v>
      </c>
      <c r="R1860">
        <v>3</v>
      </c>
      <c r="S1860">
        <v>5</v>
      </c>
      <c r="T1860" s="2">
        <f>SUMIF(Q:Q,Data[[#This Row],[Order_Status]],O:O)</f>
        <v>40477276.296199858</v>
      </c>
    </row>
    <row r="1861" spans="1:20" x14ac:dyDescent="0.3">
      <c r="A1861" s="3">
        <v>501860</v>
      </c>
      <c r="B1861" s="3">
        <v>10821</v>
      </c>
      <c r="C1861" s="1">
        <v>45693</v>
      </c>
      <c r="D1861" s="3">
        <v>28</v>
      </c>
      <c r="E1861" t="s">
        <v>26</v>
      </c>
      <c r="F1861" t="s">
        <v>145</v>
      </c>
      <c r="G1861" t="s">
        <v>243</v>
      </c>
      <c r="H1861" t="s">
        <v>35</v>
      </c>
      <c r="I1861" t="s">
        <v>36</v>
      </c>
      <c r="J1861" t="s">
        <v>177</v>
      </c>
      <c r="K1861">
        <v>1</v>
      </c>
      <c r="L1861" s="3">
        <v>6777.99</v>
      </c>
      <c r="M1861" s="3">
        <f>Data[[#This Row],[Quantity]]*Data[[#This Row],[Unit_Price]]</f>
        <v>6777.99</v>
      </c>
      <c r="N1861" s="3">
        <v>2</v>
      </c>
      <c r="O1861" s="3">
        <f>Data[[#This Row],[Total_Price]]*(1-Data[[#This Row],[Discount]]/100)</f>
        <v>6642.4301999999998</v>
      </c>
      <c r="P1861" t="s">
        <v>20</v>
      </c>
      <c r="Q1861" t="s">
        <v>21</v>
      </c>
      <c r="R1861">
        <v>3</v>
      </c>
      <c r="S1861">
        <v>7</v>
      </c>
      <c r="T1861" s="2">
        <f>SUMIF(Q:Q,Data[[#This Row],[Order_Status]],O:O)</f>
        <v>40477276.296199858</v>
      </c>
    </row>
    <row r="1862" spans="1:20" x14ac:dyDescent="0.3">
      <c r="A1862" s="3">
        <v>501861</v>
      </c>
      <c r="B1862" s="3">
        <v>10768</v>
      </c>
      <c r="C1862" s="1">
        <v>45868</v>
      </c>
      <c r="D1862" s="3">
        <v>53</v>
      </c>
      <c r="E1862" t="s">
        <v>15</v>
      </c>
      <c r="F1862" t="s">
        <v>57</v>
      </c>
      <c r="G1862" t="s">
        <v>233</v>
      </c>
      <c r="H1862" t="s">
        <v>30</v>
      </c>
      <c r="I1862" t="s">
        <v>31</v>
      </c>
      <c r="J1862" t="s">
        <v>117</v>
      </c>
      <c r="K1862">
        <v>5</v>
      </c>
      <c r="L1862" s="3">
        <v>73253.81</v>
      </c>
      <c r="M1862" s="3">
        <f>Data[[#This Row],[Quantity]]*Data[[#This Row],[Unit_Price]]</f>
        <v>366269.05</v>
      </c>
      <c r="N1862" s="3">
        <v>2</v>
      </c>
      <c r="O1862" s="3">
        <f>Data[[#This Row],[Total_Price]]*(1-Data[[#This Row],[Discount]]/100)</f>
        <v>358943.66899999999</v>
      </c>
      <c r="P1862" t="s">
        <v>33</v>
      </c>
      <c r="Q1862" t="s">
        <v>21</v>
      </c>
      <c r="R1862">
        <v>5</v>
      </c>
      <c r="S1862">
        <v>3</v>
      </c>
      <c r="T1862" s="2">
        <f>SUMIF(Q:Q,Data[[#This Row],[Order_Status]],O:O)</f>
        <v>40477276.296199858</v>
      </c>
    </row>
    <row r="1863" spans="1:20" x14ac:dyDescent="0.3">
      <c r="A1863" s="3">
        <v>501862</v>
      </c>
      <c r="B1863" s="3">
        <v>10758</v>
      </c>
      <c r="C1863" s="1">
        <v>45747</v>
      </c>
      <c r="D1863" s="3">
        <v>36</v>
      </c>
      <c r="E1863" t="s">
        <v>26</v>
      </c>
      <c r="F1863" t="s">
        <v>73</v>
      </c>
      <c r="G1863" t="s">
        <v>229</v>
      </c>
      <c r="H1863" t="s">
        <v>48</v>
      </c>
      <c r="I1863" t="s">
        <v>49</v>
      </c>
      <c r="J1863" t="s">
        <v>138</v>
      </c>
      <c r="K1863">
        <v>1</v>
      </c>
      <c r="L1863" s="3">
        <v>758.52</v>
      </c>
      <c r="M1863" s="3">
        <f>Data[[#This Row],[Quantity]]*Data[[#This Row],[Unit_Price]]</f>
        <v>758.52</v>
      </c>
      <c r="N1863" s="3">
        <v>30</v>
      </c>
      <c r="O1863" s="3">
        <f>Data[[#This Row],[Total_Price]]*(1-Data[[#This Row],[Discount]]/100)</f>
        <v>530.96399999999994</v>
      </c>
      <c r="P1863" t="s">
        <v>20</v>
      </c>
      <c r="Q1863" t="s">
        <v>21</v>
      </c>
      <c r="R1863">
        <v>4</v>
      </c>
      <c r="S1863">
        <v>5</v>
      </c>
      <c r="T1863" s="2">
        <f>SUMIF(Q:Q,Data[[#This Row],[Order_Status]],O:O)</f>
        <v>40477276.296199858</v>
      </c>
    </row>
    <row r="1864" spans="1:20" x14ac:dyDescent="0.3">
      <c r="A1864" s="3">
        <v>501863</v>
      </c>
      <c r="B1864" s="3">
        <v>10074</v>
      </c>
      <c r="C1864" s="1">
        <v>45731</v>
      </c>
      <c r="D1864" s="3">
        <v>51</v>
      </c>
      <c r="E1864" t="s">
        <v>15</v>
      </c>
      <c r="F1864" t="s">
        <v>55</v>
      </c>
      <c r="G1864" t="s">
        <v>246</v>
      </c>
      <c r="H1864" t="s">
        <v>17</v>
      </c>
      <c r="I1864" t="s">
        <v>74</v>
      </c>
      <c r="J1864" t="s">
        <v>151</v>
      </c>
      <c r="K1864">
        <v>1</v>
      </c>
      <c r="L1864" s="3">
        <v>175.12</v>
      </c>
      <c r="M1864" s="3">
        <f>Data[[#This Row],[Quantity]]*Data[[#This Row],[Unit_Price]]</f>
        <v>175.12</v>
      </c>
      <c r="N1864" s="3">
        <v>16</v>
      </c>
      <c r="O1864" s="3">
        <f>Data[[#This Row],[Total_Price]]*(1-Data[[#This Row],[Discount]]/100)</f>
        <v>147.10079999999999</v>
      </c>
      <c r="P1864" t="s">
        <v>20</v>
      </c>
      <c r="Q1864" t="s">
        <v>21</v>
      </c>
      <c r="R1864">
        <v>4</v>
      </c>
      <c r="S1864">
        <v>3</v>
      </c>
      <c r="T1864" s="2">
        <f>SUMIF(Q:Q,Data[[#This Row],[Order_Status]],O:O)</f>
        <v>40477276.296199858</v>
      </c>
    </row>
    <row r="1865" spans="1:20" x14ac:dyDescent="0.3">
      <c r="A1865" s="3">
        <v>501864</v>
      </c>
      <c r="B1865" s="3">
        <v>11194</v>
      </c>
      <c r="C1865" s="1">
        <v>45670</v>
      </c>
      <c r="D1865" s="3">
        <v>38</v>
      </c>
      <c r="E1865" t="s">
        <v>26</v>
      </c>
      <c r="F1865" t="s">
        <v>102</v>
      </c>
      <c r="G1865" t="s">
        <v>245</v>
      </c>
      <c r="H1865" t="s">
        <v>17</v>
      </c>
      <c r="I1865" t="s">
        <v>18</v>
      </c>
      <c r="J1865" t="s">
        <v>19</v>
      </c>
      <c r="K1865">
        <v>2</v>
      </c>
      <c r="L1865" s="3">
        <v>169.24</v>
      </c>
      <c r="M1865" s="3">
        <f>Data[[#This Row],[Quantity]]*Data[[#This Row],[Unit_Price]]</f>
        <v>338.48</v>
      </c>
      <c r="N1865" s="3">
        <v>21</v>
      </c>
      <c r="O1865" s="3">
        <f>Data[[#This Row],[Total_Price]]*(1-Data[[#This Row],[Discount]]/100)</f>
        <v>267.39920000000001</v>
      </c>
      <c r="P1865" t="s">
        <v>72</v>
      </c>
      <c r="Q1865" t="s">
        <v>21</v>
      </c>
      <c r="R1865">
        <v>5</v>
      </c>
      <c r="S1865">
        <v>4</v>
      </c>
      <c r="T1865" s="2">
        <f>SUMIF(Q:Q,Data[[#This Row],[Order_Status]],O:O)</f>
        <v>40477276.296199858</v>
      </c>
    </row>
    <row r="1866" spans="1:20" x14ac:dyDescent="0.3">
      <c r="A1866" s="3">
        <v>501865</v>
      </c>
      <c r="B1866" s="3">
        <v>10526</v>
      </c>
      <c r="C1866" s="1">
        <v>46249</v>
      </c>
      <c r="D1866" s="3">
        <v>15</v>
      </c>
      <c r="E1866" t="s">
        <v>26</v>
      </c>
      <c r="F1866" t="s">
        <v>34</v>
      </c>
      <c r="G1866" t="s">
        <v>243</v>
      </c>
      <c r="H1866" t="s">
        <v>30</v>
      </c>
      <c r="I1866" t="s">
        <v>46</v>
      </c>
      <c r="J1866" t="s">
        <v>126</v>
      </c>
      <c r="K1866">
        <v>2</v>
      </c>
      <c r="L1866" s="3">
        <v>25224.959999999999</v>
      </c>
      <c r="M1866" s="3">
        <f>Data[[#This Row],[Quantity]]*Data[[#This Row],[Unit_Price]]</f>
        <v>50449.919999999998</v>
      </c>
      <c r="N1866" s="3">
        <v>27</v>
      </c>
      <c r="O1866" s="3">
        <f>Data[[#This Row],[Total_Price]]*(1-Data[[#This Row],[Discount]]/100)</f>
        <v>36828.441599999998</v>
      </c>
      <c r="P1866" t="s">
        <v>72</v>
      </c>
      <c r="Q1866" t="s">
        <v>21</v>
      </c>
      <c r="R1866">
        <v>4</v>
      </c>
      <c r="S1866">
        <v>4</v>
      </c>
      <c r="T1866" s="2">
        <f>SUMIF(Q:Q,Data[[#This Row],[Order_Status]],O:O)</f>
        <v>40477276.296199858</v>
      </c>
    </row>
    <row r="1867" spans="1:20" x14ac:dyDescent="0.3">
      <c r="A1867" s="3">
        <v>501866</v>
      </c>
      <c r="B1867" s="3">
        <v>10129</v>
      </c>
      <c r="C1867" s="1">
        <v>46069</v>
      </c>
      <c r="D1867" s="3">
        <v>35</v>
      </c>
      <c r="E1867" t="s">
        <v>26</v>
      </c>
      <c r="F1867" t="s">
        <v>42</v>
      </c>
      <c r="G1867" t="s">
        <v>230</v>
      </c>
      <c r="H1867" t="s">
        <v>23</v>
      </c>
      <c r="I1867" t="s">
        <v>59</v>
      </c>
      <c r="J1867" t="s">
        <v>146</v>
      </c>
      <c r="K1867">
        <v>2</v>
      </c>
      <c r="L1867" s="3">
        <v>1538.88</v>
      </c>
      <c r="M1867" s="3">
        <f>Data[[#This Row],[Quantity]]*Data[[#This Row],[Unit_Price]]</f>
        <v>3077.76</v>
      </c>
      <c r="N1867" s="3">
        <v>27</v>
      </c>
      <c r="O1867" s="3">
        <f>Data[[#This Row],[Total_Price]]*(1-Data[[#This Row],[Discount]]/100)</f>
        <v>2246.7647999999999</v>
      </c>
      <c r="P1867" t="s">
        <v>33</v>
      </c>
      <c r="Q1867" t="s">
        <v>21</v>
      </c>
      <c r="R1867">
        <v>5</v>
      </c>
      <c r="S1867">
        <v>4</v>
      </c>
      <c r="T1867" s="2">
        <f>SUMIF(Q:Q,Data[[#This Row],[Order_Status]],O:O)</f>
        <v>40477276.296199858</v>
      </c>
    </row>
    <row r="1868" spans="1:20" x14ac:dyDescent="0.3">
      <c r="A1868" s="3">
        <v>501867</v>
      </c>
      <c r="B1868" s="3">
        <v>10882</v>
      </c>
      <c r="C1868" s="1">
        <v>46231</v>
      </c>
      <c r="D1868" s="3">
        <v>28</v>
      </c>
      <c r="E1868" t="s">
        <v>15</v>
      </c>
      <c r="F1868" t="s">
        <v>88</v>
      </c>
      <c r="G1868" t="s">
        <v>241</v>
      </c>
      <c r="H1868" t="s">
        <v>85</v>
      </c>
      <c r="I1868" t="s">
        <v>103</v>
      </c>
      <c r="J1868" t="s">
        <v>200</v>
      </c>
      <c r="K1868">
        <v>1</v>
      </c>
      <c r="L1868" s="3">
        <v>662.46</v>
      </c>
      <c r="M1868" s="3">
        <f>Data[[#This Row],[Quantity]]*Data[[#This Row],[Unit_Price]]</f>
        <v>662.46</v>
      </c>
      <c r="N1868" s="3">
        <v>23</v>
      </c>
      <c r="O1868" s="3">
        <f>Data[[#This Row],[Total_Price]]*(1-Data[[#This Row],[Discount]]/100)</f>
        <v>510.09420000000006</v>
      </c>
      <c r="P1868" t="s">
        <v>33</v>
      </c>
      <c r="Q1868" t="s">
        <v>21</v>
      </c>
      <c r="R1868">
        <v>5</v>
      </c>
      <c r="S1868">
        <v>1</v>
      </c>
      <c r="T1868" s="2">
        <f>SUMIF(Q:Q,Data[[#This Row],[Order_Status]],O:O)</f>
        <v>40477276.296199858</v>
      </c>
    </row>
    <row r="1869" spans="1:20" x14ac:dyDescent="0.3">
      <c r="A1869" s="3">
        <v>501868</v>
      </c>
      <c r="B1869" s="3">
        <v>11097</v>
      </c>
      <c r="C1869" s="1">
        <v>45859</v>
      </c>
      <c r="D1869" s="3">
        <v>35</v>
      </c>
      <c r="E1869" t="s">
        <v>15</v>
      </c>
      <c r="F1869" t="s">
        <v>67</v>
      </c>
      <c r="G1869" t="s">
        <v>235</v>
      </c>
      <c r="H1869" t="s">
        <v>17</v>
      </c>
      <c r="I1869" t="s">
        <v>89</v>
      </c>
      <c r="J1869" t="s">
        <v>175</v>
      </c>
      <c r="K1869">
        <v>2</v>
      </c>
      <c r="L1869" s="3">
        <v>727.99</v>
      </c>
      <c r="M1869" s="3">
        <f>Data[[#This Row],[Quantity]]*Data[[#This Row],[Unit_Price]]</f>
        <v>1455.98</v>
      </c>
      <c r="N1869" s="3">
        <v>20</v>
      </c>
      <c r="O1869" s="3">
        <f>Data[[#This Row],[Total_Price]]*(1-Data[[#This Row],[Discount]]/100)</f>
        <v>1164.7840000000001</v>
      </c>
      <c r="P1869" t="s">
        <v>20</v>
      </c>
      <c r="Q1869" t="s">
        <v>21</v>
      </c>
      <c r="R1869">
        <v>3</v>
      </c>
      <c r="S1869">
        <v>5</v>
      </c>
      <c r="T1869" s="2">
        <f>SUMIF(Q:Q,Data[[#This Row],[Order_Status]],O:O)</f>
        <v>40477276.296199858</v>
      </c>
    </row>
    <row r="1870" spans="1:20" x14ac:dyDescent="0.3">
      <c r="A1870" s="3">
        <v>501869</v>
      </c>
      <c r="B1870" s="3">
        <v>10394</v>
      </c>
      <c r="C1870" s="1">
        <v>45868</v>
      </c>
      <c r="D1870" s="3">
        <v>54</v>
      </c>
      <c r="E1870" t="s">
        <v>26</v>
      </c>
      <c r="F1870" t="s">
        <v>34</v>
      </c>
      <c r="G1870" t="s">
        <v>243</v>
      </c>
      <c r="H1870" t="s">
        <v>30</v>
      </c>
      <c r="I1870" t="s">
        <v>46</v>
      </c>
      <c r="J1870" t="s">
        <v>47</v>
      </c>
      <c r="K1870">
        <v>1</v>
      </c>
      <c r="L1870" s="3">
        <v>5318.16</v>
      </c>
      <c r="M1870" s="3">
        <f>Data[[#This Row],[Quantity]]*Data[[#This Row],[Unit_Price]]</f>
        <v>5318.16</v>
      </c>
      <c r="N1870" s="3">
        <v>22</v>
      </c>
      <c r="O1870" s="3">
        <f>Data[[#This Row],[Total_Price]]*(1-Data[[#This Row],[Discount]]/100)</f>
        <v>4148.1648000000005</v>
      </c>
      <c r="P1870" t="s">
        <v>41</v>
      </c>
      <c r="Q1870" t="s">
        <v>21</v>
      </c>
      <c r="R1870">
        <v>3</v>
      </c>
      <c r="S1870">
        <v>4</v>
      </c>
      <c r="T1870" s="2">
        <f>SUMIF(Q:Q,Data[[#This Row],[Order_Status]],O:O)</f>
        <v>40477276.296199858</v>
      </c>
    </row>
    <row r="1871" spans="1:20" x14ac:dyDescent="0.3">
      <c r="A1871" s="3">
        <v>501870</v>
      </c>
      <c r="B1871" s="3">
        <v>11039</v>
      </c>
      <c r="C1871" s="1">
        <v>45781</v>
      </c>
      <c r="D1871" s="3">
        <v>36</v>
      </c>
      <c r="E1871" t="s">
        <v>26</v>
      </c>
      <c r="F1871" t="s">
        <v>52</v>
      </c>
      <c r="G1871" t="s">
        <v>240</v>
      </c>
      <c r="H1871" t="s">
        <v>83</v>
      </c>
      <c r="I1871" t="s">
        <v>70</v>
      </c>
      <c r="J1871" t="s">
        <v>184</v>
      </c>
      <c r="K1871">
        <v>1</v>
      </c>
      <c r="L1871" s="3">
        <v>384.83</v>
      </c>
      <c r="M1871" s="3">
        <f>Data[[#This Row],[Quantity]]*Data[[#This Row],[Unit_Price]]</f>
        <v>384.83</v>
      </c>
      <c r="N1871" s="3">
        <v>4</v>
      </c>
      <c r="O1871" s="3">
        <f>Data[[#This Row],[Total_Price]]*(1-Data[[#This Row],[Discount]]/100)</f>
        <v>369.43679999999995</v>
      </c>
      <c r="P1871" t="s">
        <v>51</v>
      </c>
      <c r="Q1871" t="s">
        <v>21</v>
      </c>
      <c r="R1871">
        <v>4</v>
      </c>
      <c r="S1871">
        <v>6</v>
      </c>
      <c r="T1871" s="2">
        <f>SUMIF(Q:Q,Data[[#This Row],[Order_Status]],O:O)</f>
        <v>40477276.296199858</v>
      </c>
    </row>
    <row r="1872" spans="1:20" x14ac:dyDescent="0.3">
      <c r="A1872" s="3">
        <v>501871</v>
      </c>
      <c r="B1872" s="3">
        <v>10530</v>
      </c>
      <c r="C1872" s="1">
        <v>46021</v>
      </c>
      <c r="D1872" s="3">
        <v>24</v>
      </c>
      <c r="E1872" t="s">
        <v>15</v>
      </c>
      <c r="F1872" t="s">
        <v>110</v>
      </c>
      <c r="G1872" t="s">
        <v>229</v>
      </c>
      <c r="H1872" t="s">
        <v>35</v>
      </c>
      <c r="I1872" t="s">
        <v>53</v>
      </c>
      <c r="J1872" t="s">
        <v>123</v>
      </c>
      <c r="K1872">
        <v>1</v>
      </c>
      <c r="L1872" s="3">
        <v>1202.54</v>
      </c>
      <c r="M1872" s="3">
        <f>Data[[#This Row],[Quantity]]*Data[[#This Row],[Unit_Price]]</f>
        <v>1202.54</v>
      </c>
      <c r="N1872" s="3">
        <v>27</v>
      </c>
      <c r="O1872" s="3">
        <f>Data[[#This Row],[Total_Price]]*(1-Data[[#This Row],[Discount]]/100)</f>
        <v>877.85419999999999</v>
      </c>
      <c r="P1872" t="s">
        <v>33</v>
      </c>
      <c r="Q1872" t="s">
        <v>21</v>
      </c>
      <c r="R1872">
        <v>5</v>
      </c>
      <c r="S1872">
        <v>3</v>
      </c>
      <c r="T1872" s="2">
        <f>SUMIF(Q:Q,Data[[#This Row],[Order_Status]],O:O)</f>
        <v>40477276.296199858</v>
      </c>
    </row>
    <row r="1873" spans="1:20" x14ac:dyDescent="0.3">
      <c r="A1873" s="3">
        <v>501872</v>
      </c>
      <c r="B1873" s="3">
        <v>10183</v>
      </c>
      <c r="C1873" s="1">
        <v>45763</v>
      </c>
      <c r="D1873" s="3">
        <v>22</v>
      </c>
      <c r="E1873" t="s">
        <v>15</v>
      </c>
      <c r="F1873" t="s">
        <v>38</v>
      </c>
      <c r="G1873" t="s">
        <v>236</v>
      </c>
      <c r="H1873" t="s">
        <v>35</v>
      </c>
      <c r="I1873" t="s">
        <v>64</v>
      </c>
      <c r="J1873" t="s">
        <v>156</v>
      </c>
      <c r="K1873">
        <v>2</v>
      </c>
      <c r="L1873" s="3">
        <v>2006.33</v>
      </c>
      <c r="M1873" s="3">
        <f>Data[[#This Row],[Quantity]]*Data[[#This Row],[Unit_Price]]</f>
        <v>4012.66</v>
      </c>
      <c r="N1873" s="3">
        <v>28</v>
      </c>
      <c r="O1873" s="3">
        <f>Data[[#This Row],[Total_Price]]*(1-Data[[#This Row],[Discount]]/100)</f>
        <v>2889.1151999999997</v>
      </c>
      <c r="P1873" t="s">
        <v>51</v>
      </c>
      <c r="Q1873" t="s">
        <v>66</v>
      </c>
      <c r="R1873">
        <v>2</v>
      </c>
      <c r="S1873">
        <v>0</v>
      </c>
      <c r="T1873" s="2">
        <f>SUMIF(Q:Q,Data[[#This Row],[Order_Status]],O:O)</f>
        <v>3077928.2320000008</v>
      </c>
    </row>
    <row r="1874" spans="1:20" x14ac:dyDescent="0.3">
      <c r="A1874" s="3">
        <v>501873</v>
      </c>
      <c r="B1874" s="3">
        <v>10337</v>
      </c>
      <c r="C1874" s="1">
        <v>45957</v>
      </c>
      <c r="D1874" s="3">
        <v>25</v>
      </c>
      <c r="E1874" t="s">
        <v>26</v>
      </c>
      <c r="F1874" t="s">
        <v>16</v>
      </c>
      <c r="G1874" t="s">
        <v>228</v>
      </c>
      <c r="H1874" t="s">
        <v>17</v>
      </c>
      <c r="I1874" t="s">
        <v>89</v>
      </c>
      <c r="J1874" t="s">
        <v>115</v>
      </c>
      <c r="K1874">
        <v>3</v>
      </c>
      <c r="L1874" s="3">
        <v>31.15</v>
      </c>
      <c r="M1874" s="3">
        <f>Data[[#This Row],[Quantity]]*Data[[#This Row],[Unit_Price]]</f>
        <v>93.449999999999989</v>
      </c>
      <c r="N1874" s="3">
        <v>16</v>
      </c>
      <c r="O1874" s="3">
        <f>Data[[#This Row],[Total_Price]]*(1-Data[[#This Row],[Discount]]/100)</f>
        <v>78.49799999999999</v>
      </c>
      <c r="P1874" t="s">
        <v>81</v>
      </c>
      <c r="Q1874" t="s">
        <v>21</v>
      </c>
      <c r="R1874">
        <v>4</v>
      </c>
      <c r="S1874">
        <v>4</v>
      </c>
      <c r="T1874" s="2">
        <f>SUMIF(Q:Q,Data[[#This Row],[Order_Status]],O:O)</f>
        <v>40477276.296199858</v>
      </c>
    </row>
    <row r="1875" spans="1:20" x14ac:dyDescent="0.3">
      <c r="A1875" s="3">
        <v>501874</v>
      </c>
      <c r="B1875" s="3">
        <v>11450</v>
      </c>
      <c r="C1875" s="1">
        <v>45886</v>
      </c>
      <c r="D1875" s="3">
        <v>34</v>
      </c>
      <c r="E1875" t="s">
        <v>26</v>
      </c>
      <c r="F1875" t="s">
        <v>58</v>
      </c>
      <c r="G1875" t="s">
        <v>244</v>
      </c>
      <c r="H1875" t="s">
        <v>35</v>
      </c>
      <c r="I1875" t="s">
        <v>64</v>
      </c>
      <c r="J1875" t="s">
        <v>155</v>
      </c>
      <c r="K1875">
        <v>1</v>
      </c>
      <c r="L1875" s="3">
        <v>801.85</v>
      </c>
      <c r="M1875" s="3">
        <f>Data[[#This Row],[Quantity]]*Data[[#This Row],[Unit_Price]]</f>
        <v>801.85</v>
      </c>
      <c r="N1875" s="3">
        <v>22</v>
      </c>
      <c r="O1875" s="3">
        <f>Data[[#This Row],[Total_Price]]*(1-Data[[#This Row],[Discount]]/100)</f>
        <v>625.44299999999998</v>
      </c>
      <c r="P1875" t="s">
        <v>41</v>
      </c>
      <c r="Q1875" t="s">
        <v>21</v>
      </c>
      <c r="R1875">
        <v>4</v>
      </c>
      <c r="S1875">
        <v>5</v>
      </c>
      <c r="T1875" s="2">
        <f>SUMIF(Q:Q,Data[[#This Row],[Order_Status]],O:O)</f>
        <v>40477276.296199858</v>
      </c>
    </row>
    <row r="1876" spans="1:20" x14ac:dyDescent="0.3">
      <c r="A1876" s="3">
        <v>501875</v>
      </c>
      <c r="B1876" s="3">
        <v>10558</v>
      </c>
      <c r="C1876" s="1">
        <v>46154</v>
      </c>
      <c r="D1876" s="3">
        <v>29</v>
      </c>
      <c r="E1876" t="s">
        <v>26</v>
      </c>
      <c r="F1876" t="s">
        <v>105</v>
      </c>
      <c r="G1876" t="s">
        <v>243</v>
      </c>
      <c r="H1876" t="s">
        <v>23</v>
      </c>
      <c r="I1876" t="s">
        <v>28</v>
      </c>
      <c r="J1876" t="s">
        <v>43</v>
      </c>
      <c r="K1876">
        <v>3</v>
      </c>
      <c r="L1876" s="3">
        <v>5228.87</v>
      </c>
      <c r="M1876" s="3">
        <f>Data[[#This Row],[Quantity]]*Data[[#This Row],[Unit_Price]]</f>
        <v>15686.61</v>
      </c>
      <c r="N1876" s="3">
        <v>13</v>
      </c>
      <c r="O1876" s="3">
        <f>Data[[#This Row],[Total_Price]]*(1-Data[[#This Row],[Discount]]/100)</f>
        <v>13647.350700000001</v>
      </c>
      <c r="P1876" t="s">
        <v>72</v>
      </c>
      <c r="Q1876" t="s">
        <v>21</v>
      </c>
      <c r="R1876">
        <v>4</v>
      </c>
      <c r="S1876">
        <v>3</v>
      </c>
      <c r="T1876" s="2">
        <f>SUMIF(Q:Q,Data[[#This Row],[Order_Status]],O:O)</f>
        <v>40477276.296199858</v>
      </c>
    </row>
    <row r="1877" spans="1:20" x14ac:dyDescent="0.3">
      <c r="A1877" s="3">
        <v>501876</v>
      </c>
      <c r="B1877" s="3">
        <v>10959</v>
      </c>
      <c r="C1877" s="1">
        <v>45675</v>
      </c>
      <c r="D1877" s="3">
        <v>40</v>
      </c>
      <c r="E1877" t="s">
        <v>15</v>
      </c>
      <c r="F1877" t="s">
        <v>73</v>
      </c>
      <c r="G1877" t="s">
        <v>229</v>
      </c>
      <c r="H1877" t="s">
        <v>48</v>
      </c>
      <c r="I1877" t="s">
        <v>79</v>
      </c>
      <c r="J1877" t="s">
        <v>80</v>
      </c>
      <c r="K1877">
        <v>2</v>
      </c>
      <c r="L1877" s="3">
        <v>597.07000000000005</v>
      </c>
      <c r="M1877" s="3">
        <f>Data[[#This Row],[Quantity]]*Data[[#This Row],[Unit_Price]]</f>
        <v>1194.1400000000001</v>
      </c>
      <c r="N1877" s="3">
        <v>29</v>
      </c>
      <c r="O1877" s="3">
        <f>Data[[#This Row],[Total_Price]]*(1-Data[[#This Row],[Discount]]/100)</f>
        <v>847.83940000000007</v>
      </c>
      <c r="P1877" t="s">
        <v>33</v>
      </c>
      <c r="Q1877" t="s">
        <v>21</v>
      </c>
      <c r="R1877">
        <v>5</v>
      </c>
      <c r="S1877">
        <v>3</v>
      </c>
      <c r="T1877" s="2">
        <f>SUMIF(Q:Q,Data[[#This Row],[Order_Status]],O:O)</f>
        <v>40477276.296199858</v>
      </c>
    </row>
    <row r="1878" spans="1:20" x14ac:dyDescent="0.3">
      <c r="A1878" s="3">
        <v>501877</v>
      </c>
      <c r="B1878" s="3">
        <v>10724</v>
      </c>
      <c r="C1878" s="1">
        <v>45903</v>
      </c>
      <c r="D1878" s="3">
        <v>42</v>
      </c>
      <c r="E1878" t="s">
        <v>15</v>
      </c>
      <c r="F1878" t="s">
        <v>78</v>
      </c>
      <c r="G1878" t="s">
        <v>242</v>
      </c>
      <c r="H1878" t="s">
        <v>23</v>
      </c>
      <c r="I1878" t="s">
        <v>59</v>
      </c>
      <c r="J1878" t="s">
        <v>146</v>
      </c>
      <c r="K1878">
        <v>2</v>
      </c>
      <c r="L1878" s="3">
        <v>1681.09</v>
      </c>
      <c r="M1878" s="3">
        <f>Data[[#This Row],[Quantity]]*Data[[#This Row],[Unit_Price]]</f>
        <v>3362.18</v>
      </c>
      <c r="N1878" s="3">
        <v>12</v>
      </c>
      <c r="O1878" s="3">
        <f>Data[[#This Row],[Total_Price]]*(1-Data[[#This Row],[Discount]]/100)</f>
        <v>2958.7183999999997</v>
      </c>
      <c r="P1878" t="s">
        <v>72</v>
      </c>
      <c r="Q1878" t="s">
        <v>21</v>
      </c>
      <c r="R1878">
        <v>5</v>
      </c>
      <c r="S1878">
        <v>3</v>
      </c>
      <c r="T1878" s="2">
        <f>SUMIF(Q:Q,Data[[#This Row],[Order_Status]],O:O)</f>
        <v>40477276.296199858</v>
      </c>
    </row>
    <row r="1879" spans="1:20" x14ac:dyDescent="0.3">
      <c r="A1879" s="3">
        <v>501878</v>
      </c>
      <c r="B1879" s="3">
        <v>10111</v>
      </c>
      <c r="C1879" s="1">
        <v>46144</v>
      </c>
      <c r="D1879" s="3">
        <v>15</v>
      </c>
      <c r="E1879" t="s">
        <v>15</v>
      </c>
      <c r="F1879" t="s">
        <v>93</v>
      </c>
      <c r="G1879" t="s">
        <v>232</v>
      </c>
      <c r="H1879" t="s">
        <v>30</v>
      </c>
      <c r="I1879" t="s">
        <v>76</v>
      </c>
      <c r="J1879" t="s">
        <v>92</v>
      </c>
      <c r="K1879">
        <v>5</v>
      </c>
      <c r="L1879" s="3">
        <v>55865.5</v>
      </c>
      <c r="M1879" s="3">
        <f>Data[[#This Row],[Quantity]]*Data[[#This Row],[Unit_Price]]</f>
        <v>279327.5</v>
      </c>
      <c r="N1879" s="3">
        <v>16</v>
      </c>
      <c r="O1879" s="3">
        <f>Data[[#This Row],[Total_Price]]*(1-Data[[#This Row],[Discount]]/100)</f>
        <v>234635.1</v>
      </c>
      <c r="P1879" t="s">
        <v>72</v>
      </c>
      <c r="Q1879" t="s">
        <v>21</v>
      </c>
      <c r="R1879">
        <v>4</v>
      </c>
      <c r="S1879">
        <v>4</v>
      </c>
      <c r="T1879" s="2">
        <f>SUMIF(Q:Q,Data[[#This Row],[Order_Status]],O:O)</f>
        <v>40477276.296199858</v>
      </c>
    </row>
    <row r="1880" spans="1:20" x14ac:dyDescent="0.3">
      <c r="A1880" s="3">
        <v>501879</v>
      </c>
      <c r="B1880" s="3">
        <v>10868</v>
      </c>
      <c r="C1880" s="1">
        <v>46242</v>
      </c>
      <c r="D1880" s="3">
        <v>38</v>
      </c>
      <c r="E1880" t="s">
        <v>15</v>
      </c>
      <c r="F1880" t="s">
        <v>157</v>
      </c>
      <c r="G1880" t="s">
        <v>237</v>
      </c>
      <c r="H1880" t="s">
        <v>30</v>
      </c>
      <c r="I1880" t="s">
        <v>76</v>
      </c>
      <c r="J1880" t="s">
        <v>92</v>
      </c>
      <c r="K1880">
        <v>1</v>
      </c>
      <c r="L1880" s="3">
        <v>56612.02</v>
      </c>
      <c r="M1880" s="3">
        <f>Data[[#This Row],[Quantity]]*Data[[#This Row],[Unit_Price]]</f>
        <v>56612.02</v>
      </c>
      <c r="N1880" s="3">
        <v>8</v>
      </c>
      <c r="O1880" s="3">
        <f>Data[[#This Row],[Total_Price]]*(1-Data[[#This Row],[Discount]]/100)</f>
        <v>52083.058400000002</v>
      </c>
      <c r="P1880" t="s">
        <v>33</v>
      </c>
      <c r="Q1880" t="s">
        <v>21</v>
      </c>
      <c r="R1880">
        <v>4</v>
      </c>
      <c r="S1880">
        <v>4</v>
      </c>
      <c r="T1880" s="2">
        <f>SUMIF(Q:Q,Data[[#This Row],[Order_Status]],O:O)</f>
        <v>40477276.296199858</v>
      </c>
    </row>
    <row r="1881" spans="1:20" x14ac:dyDescent="0.3">
      <c r="A1881" s="3">
        <v>501880</v>
      </c>
      <c r="B1881" s="3">
        <v>11054</v>
      </c>
      <c r="C1881" s="1">
        <v>46205</v>
      </c>
      <c r="D1881" s="3">
        <v>37</v>
      </c>
      <c r="E1881" t="s">
        <v>135</v>
      </c>
      <c r="F1881" t="s">
        <v>55</v>
      </c>
      <c r="G1881" t="s">
        <v>246</v>
      </c>
      <c r="H1881" t="s">
        <v>83</v>
      </c>
      <c r="I1881" t="s">
        <v>132</v>
      </c>
      <c r="J1881" t="s">
        <v>137</v>
      </c>
      <c r="K1881">
        <v>2</v>
      </c>
      <c r="L1881" s="3">
        <v>2383.77</v>
      </c>
      <c r="M1881" s="3">
        <f>Data[[#This Row],[Quantity]]*Data[[#This Row],[Unit_Price]]</f>
        <v>4767.54</v>
      </c>
      <c r="N1881" s="3">
        <v>26</v>
      </c>
      <c r="O1881" s="3">
        <f>Data[[#This Row],[Total_Price]]*(1-Data[[#This Row],[Discount]]/100)</f>
        <v>3527.9796000000001</v>
      </c>
      <c r="P1881" t="s">
        <v>20</v>
      </c>
      <c r="Q1881" t="s">
        <v>21</v>
      </c>
      <c r="R1881">
        <v>4</v>
      </c>
      <c r="S1881">
        <v>3</v>
      </c>
      <c r="T1881" s="2">
        <f>SUMIF(Q:Q,Data[[#This Row],[Order_Status]],O:O)</f>
        <v>40477276.296199858</v>
      </c>
    </row>
    <row r="1882" spans="1:20" x14ac:dyDescent="0.3">
      <c r="A1882" s="3">
        <v>501881</v>
      </c>
      <c r="B1882" s="3">
        <v>10549</v>
      </c>
      <c r="C1882" s="1">
        <v>46094</v>
      </c>
      <c r="D1882" s="3">
        <v>38</v>
      </c>
      <c r="E1882" t="s">
        <v>26</v>
      </c>
      <c r="F1882" t="s">
        <v>67</v>
      </c>
      <c r="G1882" t="s">
        <v>235</v>
      </c>
      <c r="H1882" t="s">
        <v>35</v>
      </c>
      <c r="I1882" t="s">
        <v>112</v>
      </c>
      <c r="J1882" t="s">
        <v>129</v>
      </c>
      <c r="K1882">
        <v>3</v>
      </c>
      <c r="L1882" s="3">
        <v>3682.76</v>
      </c>
      <c r="M1882" s="3">
        <f>Data[[#This Row],[Quantity]]*Data[[#This Row],[Unit_Price]]</f>
        <v>11048.28</v>
      </c>
      <c r="N1882" s="3">
        <v>11</v>
      </c>
      <c r="O1882" s="3">
        <f>Data[[#This Row],[Total_Price]]*(1-Data[[#This Row],[Discount]]/100)</f>
        <v>9832.9692000000014</v>
      </c>
      <c r="P1882" t="s">
        <v>33</v>
      </c>
      <c r="Q1882" t="s">
        <v>21</v>
      </c>
      <c r="R1882">
        <v>3</v>
      </c>
      <c r="S1882">
        <v>4</v>
      </c>
      <c r="T1882" s="2">
        <f>SUMIF(Q:Q,Data[[#This Row],[Order_Status]],O:O)</f>
        <v>40477276.296199858</v>
      </c>
    </row>
    <row r="1883" spans="1:20" x14ac:dyDescent="0.3">
      <c r="A1883" s="3">
        <v>501882</v>
      </c>
      <c r="B1883" s="3">
        <v>11325</v>
      </c>
      <c r="C1883" s="1">
        <v>45857</v>
      </c>
      <c r="D1883" s="3">
        <v>35</v>
      </c>
      <c r="E1883" t="s">
        <v>15</v>
      </c>
      <c r="F1883" t="s">
        <v>157</v>
      </c>
      <c r="G1883" t="s">
        <v>237</v>
      </c>
      <c r="H1883" t="s">
        <v>35</v>
      </c>
      <c r="I1883" t="s">
        <v>53</v>
      </c>
      <c r="J1883" t="s">
        <v>68</v>
      </c>
      <c r="K1883">
        <v>1</v>
      </c>
      <c r="L1883" s="3">
        <v>678.64</v>
      </c>
      <c r="M1883" s="3">
        <f>Data[[#This Row],[Quantity]]*Data[[#This Row],[Unit_Price]]</f>
        <v>678.64</v>
      </c>
      <c r="N1883" s="3">
        <v>22</v>
      </c>
      <c r="O1883" s="3">
        <f>Data[[#This Row],[Total_Price]]*(1-Data[[#This Row],[Discount]]/100)</f>
        <v>529.33920000000001</v>
      </c>
      <c r="P1883" t="s">
        <v>81</v>
      </c>
      <c r="Q1883" t="s">
        <v>21</v>
      </c>
      <c r="R1883">
        <v>4</v>
      </c>
      <c r="S1883">
        <v>4</v>
      </c>
      <c r="T1883" s="2">
        <f>SUMIF(Q:Q,Data[[#This Row],[Order_Status]],O:O)</f>
        <v>40477276.296199858</v>
      </c>
    </row>
    <row r="1884" spans="1:20" x14ac:dyDescent="0.3">
      <c r="A1884" s="3">
        <v>501883</v>
      </c>
      <c r="B1884" s="3">
        <v>11274</v>
      </c>
      <c r="C1884" s="1">
        <v>45911</v>
      </c>
      <c r="D1884" s="3">
        <v>31</v>
      </c>
      <c r="E1884" t="s">
        <v>26</v>
      </c>
      <c r="F1884" t="s">
        <v>73</v>
      </c>
      <c r="G1884" t="s">
        <v>229</v>
      </c>
      <c r="H1884" t="s">
        <v>23</v>
      </c>
      <c r="I1884" t="s">
        <v>70</v>
      </c>
      <c r="J1884" t="s">
        <v>71</v>
      </c>
      <c r="K1884">
        <v>1</v>
      </c>
      <c r="L1884" s="3">
        <v>1499.98</v>
      </c>
      <c r="M1884" s="3">
        <f>Data[[#This Row],[Quantity]]*Data[[#This Row],[Unit_Price]]</f>
        <v>1499.98</v>
      </c>
      <c r="N1884" s="3">
        <v>2</v>
      </c>
      <c r="O1884" s="3">
        <f>Data[[#This Row],[Total_Price]]*(1-Data[[#This Row],[Discount]]/100)</f>
        <v>1469.9803999999999</v>
      </c>
      <c r="P1884" t="s">
        <v>33</v>
      </c>
      <c r="Q1884" t="s">
        <v>21</v>
      </c>
      <c r="R1884">
        <v>4</v>
      </c>
      <c r="S1884">
        <v>3</v>
      </c>
      <c r="T1884" s="2">
        <f>SUMIF(Q:Q,Data[[#This Row],[Order_Status]],O:O)</f>
        <v>40477276.296199858</v>
      </c>
    </row>
    <row r="1885" spans="1:20" x14ac:dyDescent="0.3">
      <c r="A1885" s="3">
        <v>501884</v>
      </c>
      <c r="B1885" s="3">
        <v>10520</v>
      </c>
      <c r="C1885" s="1">
        <v>46255</v>
      </c>
      <c r="D1885" s="3">
        <v>42</v>
      </c>
      <c r="E1885" t="s">
        <v>15</v>
      </c>
      <c r="F1885" t="s">
        <v>45</v>
      </c>
      <c r="G1885" t="s">
        <v>243</v>
      </c>
      <c r="H1885" t="s">
        <v>83</v>
      </c>
      <c r="I1885" t="s">
        <v>70</v>
      </c>
      <c r="J1885" t="s">
        <v>120</v>
      </c>
      <c r="K1885">
        <v>1</v>
      </c>
      <c r="L1885" s="3">
        <v>595.64</v>
      </c>
      <c r="M1885" s="3">
        <f>Data[[#This Row],[Quantity]]*Data[[#This Row],[Unit_Price]]</f>
        <v>595.64</v>
      </c>
      <c r="N1885" s="3">
        <v>23</v>
      </c>
      <c r="O1885" s="3">
        <f>Data[[#This Row],[Total_Price]]*(1-Data[[#This Row],[Discount]]/100)</f>
        <v>458.64280000000002</v>
      </c>
      <c r="P1885" t="s">
        <v>33</v>
      </c>
      <c r="Q1885" t="s">
        <v>21</v>
      </c>
      <c r="R1885">
        <v>3</v>
      </c>
      <c r="S1885">
        <v>2</v>
      </c>
      <c r="T1885" s="2">
        <f>SUMIF(Q:Q,Data[[#This Row],[Order_Status]],O:O)</f>
        <v>40477276.296199858</v>
      </c>
    </row>
    <row r="1886" spans="1:20" x14ac:dyDescent="0.3">
      <c r="A1886" s="3">
        <v>501885</v>
      </c>
      <c r="B1886" s="3">
        <v>10563</v>
      </c>
      <c r="C1886" s="1">
        <v>46232</v>
      </c>
      <c r="D1886" s="3">
        <v>44</v>
      </c>
      <c r="E1886" t="s">
        <v>15</v>
      </c>
      <c r="F1886" t="s">
        <v>130</v>
      </c>
      <c r="G1886" t="s">
        <v>228</v>
      </c>
      <c r="H1886" t="s">
        <v>30</v>
      </c>
      <c r="I1886" t="s">
        <v>39</v>
      </c>
      <c r="J1886" t="s">
        <v>96</v>
      </c>
      <c r="K1886">
        <v>1</v>
      </c>
      <c r="L1886" s="3">
        <v>5654.62</v>
      </c>
      <c r="M1886" s="3">
        <f>Data[[#This Row],[Quantity]]*Data[[#This Row],[Unit_Price]]</f>
        <v>5654.62</v>
      </c>
      <c r="N1886" s="3">
        <v>9</v>
      </c>
      <c r="O1886" s="3">
        <f>Data[[#This Row],[Total_Price]]*(1-Data[[#This Row],[Discount]]/100)</f>
        <v>5145.7042000000001</v>
      </c>
      <c r="P1886" t="s">
        <v>33</v>
      </c>
      <c r="Q1886" t="s">
        <v>66</v>
      </c>
      <c r="R1886">
        <v>2</v>
      </c>
      <c r="S1886">
        <v>0</v>
      </c>
      <c r="T1886" s="2">
        <f>SUMIF(Q:Q,Data[[#This Row],[Order_Status]],O:O)</f>
        <v>3077928.2320000008</v>
      </c>
    </row>
    <row r="1887" spans="1:20" x14ac:dyDescent="0.3">
      <c r="A1887" s="3">
        <v>501886</v>
      </c>
      <c r="B1887" s="3">
        <v>10666</v>
      </c>
      <c r="C1887" s="1">
        <v>45775</v>
      </c>
      <c r="D1887" s="3">
        <v>35</v>
      </c>
      <c r="E1887" t="s">
        <v>26</v>
      </c>
      <c r="F1887" t="s">
        <v>82</v>
      </c>
      <c r="G1887" t="s">
        <v>234</v>
      </c>
      <c r="H1887" t="s">
        <v>23</v>
      </c>
      <c r="I1887" t="s">
        <v>28</v>
      </c>
      <c r="J1887" t="s">
        <v>195</v>
      </c>
      <c r="K1887">
        <v>1</v>
      </c>
      <c r="L1887" s="3">
        <v>5932.84</v>
      </c>
      <c r="M1887" s="3">
        <f>Data[[#This Row],[Quantity]]*Data[[#This Row],[Unit_Price]]</f>
        <v>5932.84</v>
      </c>
      <c r="N1887" s="3">
        <v>20</v>
      </c>
      <c r="O1887" s="3">
        <f>Data[[#This Row],[Total_Price]]*(1-Data[[#This Row],[Discount]]/100)</f>
        <v>4746.2719999999999</v>
      </c>
      <c r="P1887" t="s">
        <v>20</v>
      </c>
      <c r="Q1887" t="s">
        <v>21</v>
      </c>
      <c r="R1887">
        <v>2</v>
      </c>
      <c r="S1887">
        <v>3</v>
      </c>
      <c r="T1887" s="2">
        <f>SUMIF(Q:Q,Data[[#This Row],[Order_Status]],O:O)</f>
        <v>40477276.296199858</v>
      </c>
    </row>
    <row r="1888" spans="1:20" x14ac:dyDescent="0.3">
      <c r="A1888" s="3">
        <v>501887</v>
      </c>
      <c r="B1888" s="3">
        <v>10007</v>
      </c>
      <c r="C1888" s="1">
        <v>45785</v>
      </c>
      <c r="D1888" s="3">
        <v>51</v>
      </c>
      <c r="E1888" t="s">
        <v>26</v>
      </c>
      <c r="F1888" t="s">
        <v>69</v>
      </c>
      <c r="G1888" t="s">
        <v>228</v>
      </c>
      <c r="H1888" t="s">
        <v>35</v>
      </c>
      <c r="I1888" t="s">
        <v>112</v>
      </c>
      <c r="J1888" t="s">
        <v>121</v>
      </c>
      <c r="K1888">
        <v>1</v>
      </c>
      <c r="L1888" s="3">
        <v>8092</v>
      </c>
      <c r="M1888" s="3">
        <f>Data[[#This Row],[Quantity]]*Data[[#This Row],[Unit_Price]]</f>
        <v>8092</v>
      </c>
      <c r="N1888" s="3">
        <v>6</v>
      </c>
      <c r="O1888" s="3">
        <f>Data[[#This Row],[Total_Price]]*(1-Data[[#This Row],[Discount]]/100)</f>
        <v>7606.48</v>
      </c>
      <c r="P1888" t="s">
        <v>41</v>
      </c>
      <c r="Q1888" t="s">
        <v>21</v>
      </c>
      <c r="R1888">
        <v>4</v>
      </c>
      <c r="S1888">
        <v>6</v>
      </c>
      <c r="T1888" s="2">
        <f>SUMIF(Q:Q,Data[[#This Row],[Order_Status]],O:O)</f>
        <v>40477276.296199858</v>
      </c>
    </row>
    <row r="1889" spans="1:20" x14ac:dyDescent="0.3">
      <c r="A1889" s="3">
        <v>501888</v>
      </c>
      <c r="B1889" s="3">
        <v>10143</v>
      </c>
      <c r="C1889" s="1">
        <v>45798</v>
      </c>
      <c r="D1889" s="3">
        <v>16</v>
      </c>
      <c r="E1889" t="s">
        <v>15</v>
      </c>
      <c r="F1889" t="s">
        <v>88</v>
      </c>
      <c r="G1889" t="s">
        <v>241</v>
      </c>
      <c r="H1889" t="s">
        <v>17</v>
      </c>
      <c r="I1889" t="s">
        <v>89</v>
      </c>
      <c r="J1889" t="s">
        <v>111</v>
      </c>
      <c r="K1889">
        <v>5</v>
      </c>
      <c r="L1889" s="3">
        <v>297.02999999999997</v>
      </c>
      <c r="M1889" s="3">
        <f>Data[[#This Row],[Quantity]]*Data[[#This Row],[Unit_Price]]</f>
        <v>1485.1499999999999</v>
      </c>
      <c r="N1889" s="3">
        <v>23</v>
      </c>
      <c r="O1889" s="3">
        <f>Data[[#This Row],[Total_Price]]*(1-Data[[#This Row],[Discount]]/100)</f>
        <v>1143.5654999999999</v>
      </c>
      <c r="P1889" t="s">
        <v>51</v>
      </c>
      <c r="Q1889" t="s">
        <v>21</v>
      </c>
      <c r="R1889">
        <v>4</v>
      </c>
      <c r="S1889">
        <v>3</v>
      </c>
      <c r="T1889" s="2">
        <f>SUMIF(Q:Q,Data[[#This Row],[Order_Status]],O:O)</f>
        <v>40477276.296199858</v>
      </c>
    </row>
    <row r="1890" spans="1:20" x14ac:dyDescent="0.3">
      <c r="A1890" s="3">
        <v>501889</v>
      </c>
      <c r="B1890" s="3">
        <v>10845</v>
      </c>
      <c r="C1890" s="1">
        <v>45929</v>
      </c>
      <c r="D1890" s="3">
        <v>36</v>
      </c>
      <c r="E1890" t="s">
        <v>26</v>
      </c>
      <c r="F1890" t="s">
        <v>22</v>
      </c>
      <c r="G1890" t="s">
        <v>238</v>
      </c>
      <c r="H1890" t="s">
        <v>30</v>
      </c>
      <c r="I1890" t="s">
        <v>46</v>
      </c>
      <c r="J1890" t="s">
        <v>47</v>
      </c>
      <c r="K1890">
        <v>2</v>
      </c>
      <c r="L1890" s="3">
        <v>5780.22</v>
      </c>
      <c r="M1890" s="3">
        <f>Data[[#This Row],[Quantity]]*Data[[#This Row],[Unit_Price]]</f>
        <v>11560.44</v>
      </c>
      <c r="N1890" s="3">
        <v>16</v>
      </c>
      <c r="O1890" s="3">
        <f>Data[[#This Row],[Total_Price]]*(1-Data[[#This Row],[Discount]]/100)</f>
        <v>9710.7695999999996</v>
      </c>
      <c r="P1890" t="s">
        <v>33</v>
      </c>
      <c r="Q1890" t="s">
        <v>21</v>
      </c>
      <c r="R1890">
        <v>5</v>
      </c>
      <c r="S1890">
        <v>3</v>
      </c>
      <c r="T1890" s="2">
        <f>SUMIF(Q:Q,Data[[#This Row],[Order_Status]],O:O)</f>
        <v>40477276.296199858</v>
      </c>
    </row>
    <row r="1891" spans="1:20" x14ac:dyDescent="0.3">
      <c r="A1891" s="3">
        <v>501890</v>
      </c>
      <c r="B1891" s="3">
        <v>10799</v>
      </c>
      <c r="C1891" s="1">
        <v>46205</v>
      </c>
      <c r="D1891" s="3">
        <v>34</v>
      </c>
      <c r="E1891" t="s">
        <v>26</v>
      </c>
      <c r="F1891" t="s">
        <v>42</v>
      </c>
      <c r="G1891" t="s">
        <v>230</v>
      </c>
      <c r="H1891" t="s">
        <v>83</v>
      </c>
      <c r="I1891" t="s">
        <v>132</v>
      </c>
      <c r="J1891" t="s">
        <v>133</v>
      </c>
      <c r="K1891">
        <v>4</v>
      </c>
      <c r="L1891" s="3">
        <v>1029.3800000000001</v>
      </c>
      <c r="M1891" s="3">
        <f>Data[[#This Row],[Quantity]]*Data[[#This Row],[Unit_Price]]</f>
        <v>4117.5200000000004</v>
      </c>
      <c r="N1891" s="3">
        <v>21</v>
      </c>
      <c r="O1891" s="3">
        <f>Data[[#This Row],[Total_Price]]*(1-Data[[#This Row],[Discount]]/100)</f>
        <v>3252.8408000000004</v>
      </c>
      <c r="P1891" t="s">
        <v>41</v>
      </c>
      <c r="Q1891" t="s">
        <v>21</v>
      </c>
      <c r="R1891">
        <v>1</v>
      </c>
      <c r="S1891">
        <v>2</v>
      </c>
      <c r="T1891" s="2">
        <f>SUMIF(Q:Q,Data[[#This Row],[Order_Status]],O:O)</f>
        <v>40477276.296199858</v>
      </c>
    </row>
    <row r="1892" spans="1:20" x14ac:dyDescent="0.3">
      <c r="A1892" s="3">
        <v>501891</v>
      </c>
      <c r="B1892" s="3">
        <v>10971</v>
      </c>
      <c r="C1892" s="1">
        <v>46088</v>
      </c>
      <c r="D1892" s="3">
        <v>35</v>
      </c>
      <c r="E1892" t="s">
        <v>26</v>
      </c>
      <c r="F1892" t="s">
        <v>45</v>
      </c>
      <c r="G1892" t="s">
        <v>243</v>
      </c>
      <c r="H1892" t="s">
        <v>35</v>
      </c>
      <c r="I1892" t="s">
        <v>64</v>
      </c>
      <c r="J1892" t="s">
        <v>155</v>
      </c>
      <c r="K1892">
        <v>2</v>
      </c>
      <c r="L1892" s="3">
        <v>787.03</v>
      </c>
      <c r="M1892" s="3">
        <f>Data[[#This Row],[Quantity]]*Data[[#This Row],[Unit_Price]]</f>
        <v>1574.06</v>
      </c>
      <c r="N1892" s="3">
        <v>10</v>
      </c>
      <c r="O1892" s="3">
        <f>Data[[#This Row],[Total_Price]]*(1-Data[[#This Row],[Discount]]/100)</f>
        <v>1416.654</v>
      </c>
      <c r="P1892" t="s">
        <v>20</v>
      </c>
      <c r="Q1892" t="s">
        <v>21</v>
      </c>
      <c r="R1892">
        <v>3</v>
      </c>
      <c r="S1892">
        <v>4</v>
      </c>
      <c r="T1892" s="2">
        <f>SUMIF(Q:Q,Data[[#This Row],[Order_Status]],O:O)</f>
        <v>40477276.296199858</v>
      </c>
    </row>
    <row r="1893" spans="1:20" x14ac:dyDescent="0.3">
      <c r="A1893" s="3">
        <v>501892</v>
      </c>
      <c r="B1893" s="3">
        <v>10812</v>
      </c>
      <c r="C1893" s="1">
        <v>45776</v>
      </c>
      <c r="D1893" s="3">
        <v>29</v>
      </c>
      <c r="E1893" t="s">
        <v>15</v>
      </c>
      <c r="F1893" t="s">
        <v>34</v>
      </c>
      <c r="G1893" t="s">
        <v>243</v>
      </c>
      <c r="H1893" t="s">
        <v>35</v>
      </c>
      <c r="I1893" t="s">
        <v>64</v>
      </c>
      <c r="J1893" t="s">
        <v>65</v>
      </c>
      <c r="K1893">
        <v>1</v>
      </c>
      <c r="L1893" s="3">
        <v>1375.9</v>
      </c>
      <c r="M1893" s="3">
        <f>Data[[#This Row],[Quantity]]*Data[[#This Row],[Unit_Price]]</f>
        <v>1375.9</v>
      </c>
      <c r="N1893" s="3">
        <v>13</v>
      </c>
      <c r="O1893" s="3">
        <f>Data[[#This Row],[Total_Price]]*(1-Data[[#This Row],[Discount]]/100)</f>
        <v>1197.0330000000001</v>
      </c>
      <c r="P1893" t="s">
        <v>33</v>
      </c>
      <c r="Q1893" t="s">
        <v>21</v>
      </c>
      <c r="R1893">
        <v>4</v>
      </c>
      <c r="S1893">
        <v>1</v>
      </c>
      <c r="T1893" s="2">
        <f>SUMIF(Q:Q,Data[[#This Row],[Order_Status]],O:O)</f>
        <v>40477276.296199858</v>
      </c>
    </row>
    <row r="1894" spans="1:20" x14ac:dyDescent="0.3">
      <c r="A1894" s="3">
        <v>501893</v>
      </c>
      <c r="B1894" s="3">
        <v>11298</v>
      </c>
      <c r="C1894" s="1">
        <v>45864</v>
      </c>
      <c r="D1894" s="3">
        <v>31</v>
      </c>
      <c r="E1894" t="s">
        <v>15</v>
      </c>
      <c r="F1894" t="s">
        <v>52</v>
      </c>
      <c r="G1894" t="s">
        <v>240</v>
      </c>
      <c r="H1894" t="s">
        <v>35</v>
      </c>
      <c r="I1894" t="s">
        <v>53</v>
      </c>
      <c r="J1894" t="s">
        <v>54</v>
      </c>
      <c r="K1894">
        <v>4</v>
      </c>
      <c r="L1894" s="3">
        <v>1004.38</v>
      </c>
      <c r="M1894" s="3">
        <f>Data[[#This Row],[Quantity]]*Data[[#This Row],[Unit_Price]]</f>
        <v>4017.52</v>
      </c>
      <c r="N1894" s="3">
        <v>23</v>
      </c>
      <c r="O1894" s="3">
        <f>Data[[#This Row],[Total_Price]]*(1-Data[[#This Row],[Discount]]/100)</f>
        <v>3093.4904000000001</v>
      </c>
      <c r="P1894" t="s">
        <v>20</v>
      </c>
      <c r="Q1894" t="s">
        <v>21</v>
      </c>
      <c r="R1894">
        <v>5</v>
      </c>
      <c r="S1894">
        <v>5</v>
      </c>
      <c r="T1894" s="2">
        <f>SUMIF(Q:Q,Data[[#This Row],[Order_Status]],O:O)</f>
        <v>40477276.296199858</v>
      </c>
    </row>
    <row r="1895" spans="1:20" x14ac:dyDescent="0.3">
      <c r="A1895" s="3">
        <v>501894</v>
      </c>
      <c r="B1895" s="3">
        <v>10570</v>
      </c>
      <c r="C1895" s="1">
        <v>45894</v>
      </c>
      <c r="D1895" s="3">
        <v>30</v>
      </c>
      <c r="E1895" t="s">
        <v>26</v>
      </c>
      <c r="F1895" t="s">
        <v>45</v>
      </c>
      <c r="G1895" t="s">
        <v>243</v>
      </c>
      <c r="H1895" t="s">
        <v>85</v>
      </c>
      <c r="I1895" t="s">
        <v>166</v>
      </c>
      <c r="J1895" t="s">
        <v>181</v>
      </c>
      <c r="K1895">
        <v>2</v>
      </c>
      <c r="L1895" s="3">
        <v>409.13</v>
      </c>
      <c r="M1895" s="3">
        <f>Data[[#This Row],[Quantity]]*Data[[#This Row],[Unit_Price]]</f>
        <v>818.26</v>
      </c>
      <c r="N1895" s="3">
        <v>30</v>
      </c>
      <c r="O1895" s="3">
        <f>Data[[#This Row],[Total_Price]]*(1-Data[[#This Row],[Discount]]/100)</f>
        <v>572.78199999999993</v>
      </c>
      <c r="P1895" t="s">
        <v>20</v>
      </c>
      <c r="Q1895" t="s">
        <v>21</v>
      </c>
      <c r="R1895">
        <v>5</v>
      </c>
      <c r="S1895">
        <v>1</v>
      </c>
      <c r="T1895" s="2">
        <f>SUMIF(Q:Q,Data[[#This Row],[Order_Status]],O:O)</f>
        <v>40477276.296199858</v>
      </c>
    </row>
    <row r="1896" spans="1:20" x14ac:dyDescent="0.3">
      <c r="A1896" s="3">
        <v>501895</v>
      </c>
      <c r="B1896" s="3">
        <v>10273</v>
      </c>
      <c r="C1896" s="1">
        <v>46056</v>
      </c>
      <c r="D1896" s="3">
        <v>47</v>
      </c>
      <c r="E1896" t="s">
        <v>15</v>
      </c>
      <c r="F1896" t="s">
        <v>73</v>
      </c>
      <c r="G1896" t="s">
        <v>229</v>
      </c>
      <c r="H1896" t="s">
        <v>85</v>
      </c>
      <c r="I1896" t="s">
        <v>170</v>
      </c>
      <c r="J1896" t="s">
        <v>188</v>
      </c>
      <c r="K1896">
        <v>2</v>
      </c>
      <c r="L1896" s="3">
        <v>602.62</v>
      </c>
      <c r="M1896" s="3">
        <f>Data[[#This Row],[Quantity]]*Data[[#This Row],[Unit_Price]]</f>
        <v>1205.24</v>
      </c>
      <c r="N1896" s="3">
        <v>30</v>
      </c>
      <c r="O1896" s="3">
        <f>Data[[#This Row],[Total_Price]]*(1-Data[[#This Row],[Discount]]/100)</f>
        <v>843.66800000000001</v>
      </c>
      <c r="P1896" t="s">
        <v>51</v>
      </c>
      <c r="Q1896" t="s">
        <v>21</v>
      </c>
      <c r="R1896">
        <v>3</v>
      </c>
      <c r="S1896">
        <v>3</v>
      </c>
      <c r="T1896" s="2">
        <f>SUMIF(Q:Q,Data[[#This Row],[Order_Status]],O:O)</f>
        <v>40477276.296199858</v>
      </c>
    </row>
    <row r="1897" spans="1:20" x14ac:dyDescent="0.3">
      <c r="A1897" s="3">
        <v>501896</v>
      </c>
      <c r="B1897" s="3">
        <v>11174</v>
      </c>
      <c r="C1897" s="1">
        <v>46156</v>
      </c>
      <c r="D1897" s="3">
        <v>33</v>
      </c>
      <c r="E1897" t="s">
        <v>15</v>
      </c>
      <c r="F1897" t="s">
        <v>67</v>
      </c>
      <c r="G1897" t="s">
        <v>235</v>
      </c>
      <c r="H1897" t="s">
        <v>23</v>
      </c>
      <c r="I1897" t="s">
        <v>28</v>
      </c>
      <c r="J1897" t="s">
        <v>150</v>
      </c>
      <c r="K1897">
        <v>1</v>
      </c>
      <c r="L1897" s="3">
        <v>3761.02</v>
      </c>
      <c r="M1897" s="3">
        <f>Data[[#This Row],[Quantity]]*Data[[#This Row],[Unit_Price]]</f>
        <v>3761.02</v>
      </c>
      <c r="N1897" s="3">
        <v>6</v>
      </c>
      <c r="O1897" s="3">
        <f>Data[[#This Row],[Total_Price]]*(1-Data[[#This Row],[Discount]]/100)</f>
        <v>3535.3588</v>
      </c>
      <c r="P1897" t="s">
        <v>20</v>
      </c>
      <c r="Q1897" t="s">
        <v>21</v>
      </c>
      <c r="R1897">
        <v>3</v>
      </c>
      <c r="S1897">
        <v>5</v>
      </c>
      <c r="T1897" s="2">
        <f>SUMIF(Q:Q,Data[[#This Row],[Order_Status]],O:O)</f>
        <v>40477276.296199858</v>
      </c>
    </row>
    <row r="1898" spans="1:20" x14ac:dyDescent="0.3">
      <c r="A1898" s="3">
        <v>501897</v>
      </c>
      <c r="B1898" s="3">
        <v>11031</v>
      </c>
      <c r="C1898" s="1">
        <v>45773</v>
      </c>
      <c r="D1898" s="3">
        <v>31</v>
      </c>
      <c r="E1898" t="s">
        <v>26</v>
      </c>
      <c r="F1898" t="s">
        <v>61</v>
      </c>
      <c r="G1898" t="s">
        <v>239</v>
      </c>
      <c r="H1898" t="s">
        <v>23</v>
      </c>
      <c r="I1898" t="s">
        <v>24</v>
      </c>
      <c r="J1898" t="s">
        <v>136</v>
      </c>
      <c r="K1898">
        <v>1</v>
      </c>
      <c r="L1898" s="3">
        <v>2513.92</v>
      </c>
      <c r="M1898" s="3">
        <f>Data[[#This Row],[Quantity]]*Data[[#This Row],[Unit_Price]]</f>
        <v>2513.92</v>
      </c>
      <c r="N1898" s="3">
        <v>6</v>
      </c>
      <c r="O1898" s="3">
        <f>Data[[#This Row],[Total_Price]]*(1-Data[[#This Row],[Discount]]/100)</f>
        <v>2363.0848000000001</v>
      </c>
      <c r="P1898" t="s">
        <v>51</v>
      </c>
      <c r="Q1898" t="s">
        <v>66</v>
      </c>
      <c r="R1898">
        <v>5</v>
      </c>
      <c r="S1898">
        <v>0</v>
      </c>
      <c r="T1898" s="2">
        <f>SUMIF(Q:Q,Data[[#This Row],[Order_Status]],O:O)</f>
        <v>3077928.2320000008</v>
      </c>
    </row>
    <row r="1899" spans="1:20" x14ac:dyDescent="0.3">
      <c r="A1899" s="3">
        <v>501898</v>
      </c>
      <c r="B1899" s="3">
        <v>10048</v>
      </c>
      <c r="C1899" s="1">
        <v>45739</v>
      </c>
      <c r="D1899" s="3">
        <v>46</v>
      </c>
      <c r="E1899" t="s">
        <v>15</v>
      </c>
      <c r="F1899" t="s">
        <v>78</v>
      </c>
      <c r="G1899" t="s">
        <v>242</v>
      </c>
      <c r="H1899" t="s">
        <v>35</v>
      </c>
      <c r="I1899" t="s">
        <v>112</v>
      </c>
      <c r="J1899" t="s">
        <v>147</v>
      </c>
      <c r="K1899">
        <v>1</v>
      </c>
      <c r="L1899" s="3">
        <v>5800.2</v>
      </c>
      <c r="M1899" s="3">
        <f>Data[[#This Row],[Quantity]]*Data[[#This Row],[Unit_Price]]</f>
        <v>5800.2</v>
      </c>
      <c r="N1899" s="3">
        <v>8</v>
      </c>
      <c r="O1899" s="3">
        <f>Data[[#This Row],[Total_Price]]*(1-Data[[#This Row],[Discount]]/100)</f>
        <v>5336.1840000000002</v>
      </c>
      <c r="P1899" t="s">
        <v>33</v>
      </c>
      <c r="Q1899" t="s">
        <v>66</v>
      </c>
      <c r="R1899">
        <v>5</v>
      </c>
      <c r="S1899">
        <v>0</v>
      </c>
      <c r="T1899" s="2">
        <f>SUMIF(Q:Q,Data[[#This Row],[Order_Status]],O:O)</f>
        <v>3077928.2320000008</v>
      </c>
    </row>
    <row r="1900" spans="1:20" x14ac:dyDescent="0.3">
      <c r="A1900" s="3">
        <v>501899</v>
      </c>
      <c r="B1900" s="3">
        <v>11418</v>
      </c>
      <c r="C1900" s="1">
        <v>46112</v>
      </c>
      <c r="D1900" s="3">
        <v>37</v>
      </c>
      <c r="E1900" t="s">
        <v>26</v>
      </c>
      <c r="F1900" t="s">
        <v>67</v>
      </c>
      <c r="G1900" t="s">
        <v>235</v>
      </c>
      <c r="H1900" t="s">
        <v>17</v>
      </c>
      <c r="I1900" t="s">
        <v>74</v>
      </c>
      <c r="J1900" t="s">
        <v>192</v>
      </c>
      <c r="K1900">
        <v>1</v>
      </c>
      <c r="L1900" s="3">
        <v>146.84</v>
      </c>
      <c r="M1900" s="3">
        <f>Data[[#This Row],[Quantity]]*Data[[#This Row],[Unit_Price]]</f>
        <v>146.84</v>
      </c>
      <c r="N1900" s="3">
        <v>5</v>
      </c>
      <c r="O1900" s="3">
        <f>Data[[#This Row],[Total_Price]]*(1-Data[[#This Row],[Discount]]/100)</f>
        <v>139.49799999999999</v>
      </c>
      <c r="P1900" t="s">
        <v>51</v>
      </c>
      <c r="Q1900" t="s">
        <v>21</v>
      </c>
      <c r="R1900">
        <v>4</v>
      </c>
      <c r="S1900">
        <v>4</v>
      </c>
      <c r="T1900" s="2">
        <f>SUMIF(Q:Q,Data[[#This Row],[Order_Status]],O:O)</f>
        <v>40477276.296199858</v>
      </c>
    </row>
    <row r="1901" spans="1:20" x14ac:dyDescent="0.3">
      <c r="A1901" s="3">
        <v>501900</v>
      </c>
      <c r="B1901" s="3">
        <v>10179</v>
      </c>
      <c r="C1901" s="1">
        <v>46107</v>
      </c>
      <c r="D1901" s="3">
        <v>31</v>
      </c>
      <c r="E1901" t="s">
        <v>15</v>
      </c>
      <c r="F1901" t="s">
        <v>38</v>
      </c>
      <c r="G1901" t="s">
        <v>236</v>
      </c>
      <c r="H1901" t="s">
        <v>35</v>
      </c>
      <c r="I1901" t="s">
        <v>112</v>
      </c>
      <c r="J1901" t="s">
        <v>113</v>
      </c>
      <c r="K1901">
        <v>5</v>
      </c>
      <c r="L1901" s="3">
        <v>6316.25</v>
      </c>
      <c r="M1901" s="3">
        <f>Data[[#This Row],[Quantity]]*Data[[#This Row],[Unit_Price]]</f>
        <v>31581.25</v>
      </c>
      <c r="N1901" s="3">
        <v>10</v>
      </c>
      <c r="O1901" s="3">
        <f>Data[[#This Row],[Total_Price]]*(1-Data[[#This Row],[Discount]]/100)</f>
        <v>28423.125</v>
      </c>
      <c r="P1901" t="s">
        <v>33</v>
      </c>
      <c r="Q1901" t="s">
        <v>21</v>
      </c>
      <c r="R1901">
        <v>4</v>
      </c>
      <c r="S1901">
        <v>5</v>
      </c>
      <c r="T1901" s="2">
        <f>SUMIF(Q:Q,Data[[#This Row],[Order_Status]],O:O)</f>
        <v>40477276.296199858</v>
      </c>
    </row>
    <row r="1902" spans="1:20" x14ac:dyDescent="0.3">
      <c r="A1902" s="3">
        <v>501901</v>
      </c>
      <c r="B1902" s="3">
        <v>10185</v>
      </c>
      <c r="C1902" s="1">
        <v>45945</v>
      </c>
      <c r="D1902" s="3">
        <v>32</v>
      </c>
      <c r="E1902" t="s">
        <v>26</v>
      </c>
      <c r="F1902" t="s">
        <v>55</v>
      </c>
      <c r="G1902" t="s">
        <v>246</v>
      </c>
      <c r="H1902" t="s">
        <v>23</v>
      </c>
      <c r="I1902" t="s">
        <v>28</v>
      </c>
      <c r="J1902" t="s">
        <v>150</v>
      </c>
      <c r="K1902">
        <v>1</v>
      </c>
      <c r="L1902" s="3">
        <v>4115.0600000000004</v>
      </c>
      <c r="M1902" s="3">
        <f>Data[[#This Row],[Quantity]]*Data[[#This Row],[Unit_Price]]</f>
        <v>4115.0600000000004</v>
      </c>
      <c r="N1902" s="3">
        <v>4</v>
      </c>
      <c r="O1902" s="3">
        <f>Data[[#This Row],[Total_Price]]*(1-Data[[#This Row],[Discount]]/100)</f>
        <v>3950.4576000000002</v>
      </c>
      <c r="P1902" t="s">
        <v>51</v>
      </c>
      <c r="Q1902" t="s">
        <v>21</v>
      </c>
      <c r="R1902">
        <v>4</v>
      </c>
      <c r="S1902">
        <v>3</v>
      </c>
      <c r="T1902" s="2">
        <f>SUMIF(Q:Q,Data[[#This Row],[Order_Status]],O:O)</f>
        <v>40477276.296199858</v>
      </c>
    </row>
    <row r="1903" spans="1:20" x14ac:dyDescent="0.3">
      <c r="A1903" s="3">
        <v>501902</v>
      </c>
      <c r="B1903" s="3">
        <v>11275</v>
      </c>
      <c r="C1903" s="1">
        <v>46230</v>
      </c>
      <c r="D1903" s="3">
        <v>47</v>
      </c>
      <c r="E1903" t="s">
        <v>26</v>
      </c>
      <c r="F1903" t="s">
        <v>45</v>
      </c>
      <c r="G1903" t="s">
        <v>243</v>
      </c>
      <c r="H1903" t="s">
        <v>30</v>
      </c>
      <c r="I1903" t="s">
        <v>39</v>
      </c>
      <c r="J1903" t="s">
        <v>96</v>
      </c>
      <c r="K1903">
        <v>1</v>
      </c>
      <c r="L1903" s="3">
        <v>5621.89</v>
      </c>
      <c r="M1903" s="3">
        <f>Data[[#This Row],[Quantity]]*Data[[#This Row],[Unit_Price]]</f>
        <v>5621.89</v>
      </c>
      <c r="N1903" s="3">
        <v>27</v>
      </c>
      <c r="O1903" s="3">
        <f>Data[[#This Row],[Total_Price]]*(1-Data[[#This Row],[Discount]]/100)</f>
        <v>4103.9796999999999</v>
      </c>
      <c r="P1903" t="s">
        <v>51</v>
      </c>
      <c r="Q1903" t="s">
        <v>21</v>
      </c>
      <c r="R1903">
        <v>5</v>
      </c>
      <c r="S1903">
        <v>7</v>
      </c>
      <c r="T1903" s="2">
        <f>SUMIF(Q:Q,Data[[#This Row],[Order_Status]],O:O)</f>
        <v>40477276.296199858</v>
      </c>
    </row>
    <row r="1904" spans="1:20" x14ac:dyDescent="0.3">
      <c r="A1904" s="3">
        <v>501903</v>
      </c>
      <c r="B1904" s="3">
        <v>11215</v>
      </c>
      <c r="C1904" s="1">
        <v>46150</v>
      </c>
      <c r="D1904" s="3">
        <v>31</v>
      </c>
      <c r="E1904" t="s">
        <v>26</v>
      </c>
      <c r="F1904" t="s">
        <v>34</v>
      </c>
      <c r="G1904" t="s">
        <v>243</v>
      </c>
      <c r="H1904" t="s">
        <v>17</v>
      </c>
      <c r="I1904" t="s">
        <v>89</v>
      </c>
      <c r="J1904" t="s">
        <v>175</v>
      </c>
      <c r="K1904">
        <v>1</v>
      </c>
      <c r="L1904" s="3">
        <v>670.88</v>
      </c>
      <c r="M1904" s="3">
        <f>Data[[#This Row],[Quantity]]*Data[[#This Row],[Unit_Price]]</f>
        <v>670.88</v>
      </c>
      <c r="N1904" s="3">
        <v>16</v>
      </c>
      <c r="O1904" s="3">
        <f>Data[[#This Row],[Total_Price]]*(1-Data[[#This Row],[Discount]]/100)</f>
        <v>563.53919999999994</v>
      </c>
      <c r="P1904" t="s">
        <v>51</v>
      </c>
      <c r="Q1904" t="s">
        <v>21</v>
      </c>
      <c r="R1904">
        <v>4</v>
      </c>
      <c r="S1904">
        <v>5</v>
      </c>
      <c r="T1904" s="2">
        <f>SUMIF(Q:Q,Data[[#This Row],[Order_Status]],O:O)</f>
        <v>40477276.296199858</v>
      </c>
    </row>
    <row r="1905" spans="1:20" x14ac:dyDescent="0.3">
      <c r="A1905" s="3">
        <v>501904</v>
      </c>
      <c r="B1905" s="3">
        <v>11285</v>
      </c>
      <c r="C1905" s="1">
        <v>45852</v>
      </c>
      <c r="D1905" s="3">
        <v>25</v>
      </c>
      <c r="E1905" t="s">
        <v>26</v>
      </c>
      <c r="F1905" t="s">
        <v>161</v>
      </c>
      <c r="G1905" t="s">
        <v>242</v>
      </c>
      <c r="H1905" t="s">
        <v>17</v>
      </c>
      <c r="I1905" t="s">
        <v>74</v>
      </c>
      <c r="J1905" t="s">
        <v>192</v>
      </c>
      <c r="K1905">
        <v>3</v>
      </c>
      <c r="L1905" s="3">
        <v>158.96</v>
      </c>
      <c r="M1905" s="3">
        <f>Data[[#This Row],[Quantity]]*Data[[#This Row],[Unit_Price]]</f>
        <v>476.88</v>
      </c>
      <c r="N1905" s="3">
        <v>5</v>
      </c>
      <c r="O1905" s="3">
        <f>Data[[#This Row],[Total_Price]]*(1-Data[[#This Row],[Discount]]/100)</f>
        <v>453.036</v>
      </c>
      <c r="P1905" t="s">
        <v>20</v>
      </c>
      <c r="Q1905" t="s">
        <v>21</v>
      </c>
      <c r="R1905">
        <v>5</v>
      </c>
      <c r="S1905">
        <v>2</v>
      </c>
      <c r="T1905" s="2">
        <f>SUMIF(Q:Q,Data[[#This Row],[Order_Status]],O:O)</f>
        <v>40477276.296199858</v>
      </c>
    </row>
    <row r="1906" spans="1:20" x14ac:dyDescent="0.3">
      <c r="A1906" s="3">
        <v>501905</v>
      </c>
      <c r="B1906" s="3">
        <v>10931</v>
      </c>
      <c r="C1906" s="1">
        <v>45929</v>
      </c>
      <c r="D1906" s="3">
        <v>28</v>
      </c>
      <c r="E1906" t="s">
        <v>26</v>
      </c>
      <c r="F1906" t="s">
        <v>67</v>
      </c>
      <c r="G1906" t="s">
        <v>235</v>
      </c>
      <c r="H1906" t="s">
        <v>48</v>
      </c>
      <c r="I1906" t="s">
        <v>49</v>
      </c>
      <c r="J1906" t="s">
        <v>56</v>
      </c>
      <c r="K1906">
        <v>2</v>
      </c>
      <c r="L1906" s="3">
        <v>699.57</v>
      </c>
      <c r="M1906" s="3">
        <f>Data[[#This Row],[Quantity]]*Data[[#This Row],[Unit_Price]]</f>
        <v>1399.14</v>
      </c>
      <c r="N1906" s="3">
        <v>9</v>
      </c>
      <c r="O1906" s="3">
        <f>Data[[#This Row],[Total_Price]]*(1-Data[[#This Row],[Discount]]/100)</f>
        <v>1273.2174000000002</v>
      </c>
      <c r="P1906" t="s">
        <v>72</v>
      </c>
      <c r="Q1906" t="s">
        <v>21</v>
      </c>
      <c r="R1906">
        <v>5</v>
      </c>
      <c r="S1906">
        <v>3</v>
      </c>
      <c r="T1906" s="2">
        <f>SUMIF(Q:Q,Data[[#This Row],[Order_Status]],O:O)</f>
        <v>40477276.296199858</v>
      </c>
    </row>
    <row r="1907" spans="1:20" x14ac:dyDescent="0.3">
      <c r="A1907" s="3">
        <v>501906</v>
      </c>
      <c r="B1907" s="3">
        <v>10351</v>
      </c>
      <c r="C1907" s="1">
        <v>45934</v>
      </c>
      <c r="D1907" s="3">
        <v>37</v>
      </c>
      <c r="E1907" t="s">
        <v>15</v>
      </c>
      <c r="F1907" t="s">
        <v>69</v>
      </c>
      <c r="G1907" t="s">
        <v>228</v>
      </c>
      <c r="H1907" t="s">
        <v>30</v>
      </c>
      <c r="I1907" t="s">
        <v>39</v>
      </c>
      <c r="J1907" t="s">
        <v>96</v>
      </c>
      <c r="K1907">
        <v>1</v>
      </c>
      <c r="L1907" s="3">
        <v>5675.06</v>
      </c>
      <c r="M1907" s="3">
        <f>Data[[#This Row],[Quantity]]*Data[[#This Row],[Unit_Price]]</f>
        <v>5675.06</v>
      </c>
      <c r="N1907" s="3">
        <v>27</v>
      </c>
      <c r="O1907" s="3">
        <f>Data[[#This Row],[Total_Price]]*(1-Data[[#This Row],[Discount]]/100)</f>
        <v>4142.7938000000004</v>
      </c>
      <c r="P1907" t="s">
        <v>51</v>
      </c>
      <c r="Q1907" t="s">
        <v>21</v>
      </c>
      <c r="R1907">
        <v>5</v>
      </c>
      <c r="S1907">
        <v>5</v>
      </c>
      <c r="T1907" s="2">
        <f>SUMIF(Q:Q,Data[[#This Row],[Order_Status]],O:O)</f>
        <v>40477276.296199858</v>
      </c>
    </row>
    <row r="1908" spans="1:20" x14ac:dyDescent="0.3">
      <c r="A1908" s="3">
        <v>501907</v>
      </c>
      <c r="B1908" s="3">
        <v>10524</v>
      </c>
      <c r="C1908" s="1">
        <v>45945</v>
      </c>
      <c r="D1908" s="3">
        <v>40</v>
      </c>
      <c r="E1908" t="s">
        <v>15</v>
      </c>
      <c r="F1908" t="s">
        <v>61</v>
      </c>
      <c r="G1908" t="s">
        <v>239</v>
      </c>
      <c r="H1908" t="s">
        <v>30</v>
      </c>
      <c r="I1908" t="s">
        <v>76</v>
      </c>
      <c r="J1908" t="s">
        <v>92</v>
      </c>
      <c r="K1908">
        <v>2</v>
      </c>
      <c r="L1908" s="3">
        <v>58556.59</v>
      </c>
      <c r="M1908" s="3">
        <f>Data[[#This Row],[Quantity]]*Data[[#This Row],[Unit_Price]]</f>
        <v>117113.18</v>
      </c>
      <c r="N1908" s="3">
        <v>10</v>
      </c>
      <c r="O1908" s="3">
        <f>Data[[#This Row],[Total_Price]]*(1-Data[[#This Row],[Discount]]/100)</f>
        <v>105401.86199999999</v>
      </c>
      <c r="P1908" t="s">
        <v>33</v>
      </c>
      <c r="Q1908" t="s">
        <v>21</v>
      </c>
      <c r="R1908">
        <v>4</v>
      </c>
      <c r="S1908">
        <v>4</v>
      </c>
      <c r="T1908" s="2">
        <f>SUMIF(Q:Q,Data[[#This Row],[Order_Status]],O:O)</f>
        <v>40477276.296199858</v>
      </c>
    </row>
    <row r="1909" spans="1:20" x14ac:dyDescent="0.3">
      <c r="A1909" s="3">
        <v>501908</v>
      </c>
      <c r="B1909" s="3">
        <v>10219</v>
      </c>
      <c r="C1909" s="1">
        <v>45845</v>
      </c>
      <c r="D1909" s="3">
        <v>29</v>
      </c>
      <c r="E1909" t="s">
        <v>15</v>
      </c>
      <c r="F1909" t="s">
        <v>67</v>
      </c>
      <c r="G1909" t="s">
        <v>235</v>
      </c>
      <c r="H1909" t="s">
        <v>17</v>
      </c>
      <c r="I1909" t="s">
        <v>74</v>
      </c>
      <c r="J1909" t="s">
        <v>192</v>
      </c>
      <c r="K1909">
        <v>1</v>
      </c>
      <c r="L1909" s="3">
        <v>142.13</v>
      </c>
      <c r="M1909" s="3">
        <f>Data[[#This Row],[Quantity]]*Data[[#This Row],[Unit_Price]]</f>
        <v>142.13</v>
      </c>
      <c r="N1909" s="3">
        <v>24</v>
      </c>
      <c r="O1909" s="3">
        <f>Data[[#This Row],[Total_Price]]*(1-Data[[#This Row],[Discount]]/100)</f>
        <v>108.0188</v>
      </c>
      <c r="P1909" t="s">
        <v>33</v>
      </c>
      <c r="Q1909" t="s">
        <v>21</v>
      </c>
      <c r="R1909">
        <v>4</v>
      </c>
      <c r="S1909">
        <v>4</v>
      </c>
      <c r="T1909" s="2">
        <f>SUMIF(Q:Q,Data[[#This Row],[Order_Status]],O:O)</f>
        <v>40477276.296199858</v>
      </c>
    </row>
    <row r="1910" spans="1:20" x14ac:dyDescent="0.3">
      <c r="A1910" s="3">
        <v>501909</v>
      </c>
      <c r="B1910" s="3">
        <v>10958</v>
      </c>
      <c r="C1910" s="1">
        <v>45874</v>
      </c>
      <c r="D1910" s="3">
        <v>39</v>
      </c>
      <c r="E1910" t="s">
        <v>26</v>
      </c>
      <c r="F1910" t="s">
        <v>105</v>
      </c>
      <c r="G1910" t="s">
        <v>243</v>
      </c>
      <c r="H1910" t="s">
        <v>23</v>
      </c>
      <c r="I1910" t="s">
        <v>70</v>
      </c>
      <c r="J1910" t="s">
        <v>71</v>
      </c>
      <c r="K1910">
        <v>1</v>
      </c>
      <c r="L1910" s="3">
        <v>1588.72</v>
      </c>
      <c r="M1910" s="3">
        <f>Data[[#This Row],[Quantity]]*Data[[#This Row],[Unit_Price]]</f>
        <v>1588.72</v>
      </c>
      <c r="N1910" s="3">
        <v>29</v>
      </c>
      <c r="O1910" s="3">
        <f>Data[[#This Row],[Total_Price]]*(1-Data[[#This Row],[Discount]]/100)</f>
        <v>1127.9911999999999</v>
      </c>
      <c r="P1910" t="s">
        <v>41</v>
      </c>
      <c r="Q1910" t="s">
        <v>44</v>
      </c>
      <c r="R1910">
        <v>2</v>
      </c>
      <c r="S1910">
        <v>6</v>
      </c>
      <c r="T1910" s="2">
        <f>SUMIF(Q:Q,Data[[#This Row],[Order_Status]],O:O)</f>
        <v>1813400.6490999996</v>
      </c>
    </row>
    <row r="1911" spans="1:20" x14ac:dyDescent="0.3">
      <c r="A1911" s="3">
        <v>501910</v>
      </c>
      <c r="B1911" s="3">
        <v>10783</v>
      </c>
      <c r="C1911" s="1">
        <v>45744</v>
      </c>
      <c r="D1911" s="3">
        <v>38</v>
      </c>
      <c r="E1911" t="s">
        <v>26</v>
      </c>
      <c r="F1911" t="s">
        <v>161</v>
      </c>
      <c r="G1911" t="s">
        <v>242</v>
      </c>
      <c r="H1911" t="s">
        <v>17</v>
      </c>
      <c r="I1911" t="s">
        <v>89</v>
      </c>
      <c r="J1911" t="s">
        <v>175</v>
      </c>
      <c r="K1911">
        <v>1</v>
      </c>
      <c r="L1911" s="3">
        <v>711.09</v>
      </c>
      <c r="M1911" s="3">
        <f>Data[[#This Row],[Quantity]]*Data[[#This Row],[Unit_Price]]</f>
        <v>711.09</v>
      </c>
      <c r="N1911" s="3">
        <v>26</v>
      </c>
      <c r="O1911" s="3">
        <f>Data[[#This Row],[Total_Price]]*(1-Data[[#This Row],[Discount]]/100)</f>
        <v>526.20659999999998</v>
      </c>
      <c r="P1911" t="s">
        <v>33</v>
      </c>
      <c r="Q1911" t="s">
        <v>21</v>
      </c>
      <c r="R1911">
        <v>3</v>
      </c>
      <c r="S1911">
        <v>3</v>
      </c>
      <c r="T1911" s="2">
        <f>SUMIF(Q:Q,Data[[#This Row],[Order_Status]],O:O)</f>
        <v>40477276.296199858</v>
      </c>
    </row>
    <row r="1912" spans="1:20" x14ac:dyDescent="0.3">
      <c r="A1912" s="3">
        <v>501911</v>
      </c>
      <c r="B1912" s="3">
        <v>10094</v>
      </c>
      <c r="C1912" s="1">
        <v>46009</v>
      </c>
      <c r="D1912" s="3">
        <v>30</v>
      </c>
      <c r="E1912" t="s">
        <v>15</v>
      </c>
      <c r="F1912" t="s">
        <v>27</v>
      </c>
      <c r="G1912" t="s">
        <v>230</v>
      </c>
      <c r="H1912" t="s">
        <v>30</v>
      </c>
      <c r="I1912" t="s">
        <v>31</v>
      </c>
      <c r="J1912" t="s">
        <v>139</v>
      </c>
      <c r="K1912">
        <v>2</v>
      </c>
      <c r="L1912" s="3">
        <v>52634.92</v>
      </c>
      <c r="M1912" s="3">
        <f>Data[[#This Row],[Quantity]]*Data[[#This Row],[Unit_Price]]</f>
        <v>105269.84</v>
      </c>
      <c r="N1912" s="3">
        <v>20</v>
      </c>
      <c r="O1912" s="3">
        <f>Data[[#This Row],[Total_Price]]*(1-Data[[#This Row],[Discount]]/100)</f>
        <v>84215.872000000003</v>
      </c>
      <c r="P1912" t="s">
        <v>33</v>
      </c>
      <c r="Q1912" t="s">
        <v>21</v>
      </c>
      <c r="R1912">
        <v>5</v>
      </c>
      <c r="S1912">
        <v>4</v>
      </c>
      <c r="T1912" s="2">
        <f>SUMIF(Q:Q,Data[[#This Row],[Order_Status]],O:O)</f>
        <v>40477276.296199858</v>
      </c>
    </row>
    <row r="1913" spans="1:20" x14ac:dyDescent="0.3">
      <c r="A1913" s="3">
        <v>501912</v>
      </c>
      <c r="B1913" s="3">
        <v>11357</v>
      </c>
      <c r="C1913" s="1">
        <v>46232</v>
      </c>
      <c r="D1913" s="3">
        <v>28</v>
      </c>
      <c r="E1913" t="s">
        <v>26</v>
      </c>
      <c r="F1913" t="s">
        <v>22</v>
      </c>
      <c r="G1913" t="s">
        <v>238</v>
      </c>
      <c r="H1913" t="s">
        <v>48</v>
      </c>
      <c r="I1913" t="s">
        <v>98</v>
      </c>
      <c r="J1913" t="s">
        <v>99</v>
      </c>
      <c r="K1913">
        <v>1</v>
      </c>
      <c r="L1913" s="3">
        <v>375.99</v>
      </c>
      <c r="M1913" s="3">
        <f>Data[[#This Row],[Quantity]]*Data[[#This Row],[Unit_Price]]</f>
        <v>375.99</v>
      </c>
      <c r="N1913" s="3">
        <v>11</v>
      </c>
      <c r="O1913" s="3">
        <f>Data[[#This Row],[Total_Price]]*(1-Data[[#This Row],[Discount]]/100)</f>
        <v>334.6311</v>
      </c>
      <c r="P1913" t="s">
        <v>51</v>
      </c>
      <c r="Q1913" t="s">
        <v>21</v>
      </c>
      <c r="R1913">
        <v>5</v>
      </c>
      <c r="S1913">
        <v>3</v>
      </c>
      <c r="T1913" s="2">
        <f>SUMIF(Q:Q,Data[[#This Row],[Order_Status]],O:O)</f>
        <v>40477276.296199858</v>
      </c>
    </row>
    <row r="1914" spans="1:20" x14ac:dyDescent="0.3">
      <c r="A1914" s="3">
        <v>501913</v>
      </c>
      <c r="B1914" s="3">
        <v>10944</v>
      </c>
      <c r="C1914" s="1">
        <v>45866</v>
      </c>
      <c r="D1914" s="3">
        <v>33</v>
      </c>
      <c r="E1914" t="s">
        <v>15</v>
      </c>
      <c r="F1914" t="s">
        <v>34</v>
      </c>
      <c r="G1914" t="s">
        <v>243</v>
      </c>
      <c r="H1914" t="s">
        <v>17</v>
      </c>
      <c r="I1914" t="s">
        <v>89</v>
      </c>
      <c r="J1914" t="s">
        <v>175</v>
      </c>
      <c r="K1914">
        <v>1</v>
      </c>
      <c r="L1914" s="3">
        <v>682.92</v>
      </c>
      <c r="M1914" s="3">
        <f>Data[[#This Row],[Quantity]]*Data[[#This Row],[Unit_Price]]</f>
        <v>682.92</v>
      </c>
      <c r="N1914" s="3">
        <v>15</v>
      </c>
      <c r="O1914" s="3">
        <f>Data[[#This Row],[Total_Price]]*(1-Data[[#This Row],[Discount]]/100)</f>
        <v>580.48199999999997</v>
      </c>
      <c r="P1914" t="s">
        <v>20</v>
      </c>
      <c r="Q1914" t="s">
        <v>21</v>
      </c>
      <c r="R1914">
        <v>5</v>
      </c>
      <c r="S1914">
        <v>4</v>
      </c>
      <c r="T1914" s="2">
        <f>SUMIF(Q:Q,Data[[#This Row],[Order_Status]],O:O)</f>
        <v>40477276.296199858</v>
      </c>
    </row>
    <row r="1915" spans="1:20" x14ac:dyDescent="0.3">
      <c r="A1915" s="3">
        <v>501914</v>
      </c>
      <c r="B1915" s="3">
        <v>10343</v>
      </c>
      <c r="C1915" s="1">
        <v>45848</v>
      </c>
      <c r="D1915" s="3">
        <v>37</v>
      </c>
      <c r="E1915" t="s">
        <v>26</v>
      </c>
      <c r="F1915" t="s">
        <v>55</v>
      </c>
      <c r="G1915" t="s">
        <v>246</v>
      </c>
      <c r="H1915" t="s">
        <v>85</v>
      </c>
      <c r="I1915" t="s">
        <v>166</v>
      </c>
      <c r="J1915" t="s">
        <v>196</v>
      </c>
      <c r="K1915">
        <v>1</v>
      </c>
      <c r="L1915" s="3">
        <v>397.78</v>
      </c>
      <c r="M1915" s="3">
        <f>Data[[#This Row],[Quantity]]*Data[[#This Row],[Unit_Price]]</f>
        <v>397.78</v>
      </c>
      <c r="N1915" s="3">
        <v>13</v>
      </c>
      <c r="O1915" s="3">
        <f>Data[[#This Row],[Total_Price]]*(1-Data[[#This Row],[Discount]]/100)</f>
        <v>346.06859999999995</v>
      </c>
      <c r="P1915" t="s">
        <v>81</v>
      </c>
      <c r="Q1915" t="s">
        <v>21</v>
      </c>
      <c r="R1915">
        <v>3</v>
      </c>
      <c r="S1915">
        <v>4</v>
      </c>
      <c r="T1915" s="2">
        <f>SUMIF(Q:Q,Data[[#This Row],[Order_Status]],O:O)</f>
        <v>40477276.296199858</v>
      </c>
    </row>
    <row r="1916" spans="1:20" x14ac:dyDescent="0.3">
      <c r="A1916" s="3">
        <v>501915</v>
      </c>
      <c r="B1916" s="3">
        <v>10045</v>
      </c>
      <c r="C1916" s="1">
        <v>46152</v>
      </c>
      <c r="D1916" s="3">
        <v>18</v>
      </c>
      <c r="E1916" t="s">
        <v>15</v>
      </c>
      <c r="F1916" t="s">
        <v>73</v>
      </c>
      <c r="G1916" t="s">
        <v>229</v>
      </c>
      <c r="H1916" t="s">
        <v>83</v>
      </c>
      <c r="I1916" t="s">
        <v>132</v>
      </c>
      <c r="J1916" t="s">
        <v>191</v>
      </c>
      <c r="K1916">
        <v>1</v>
      </c>
      <c r="L1916" s="3">
        <v>3694.44</v>
      </c>
      <c r="M1916" s="3">
        <f>Data[[#This Row],[Quantity]]*Data[[#This Row],[Unit_Price]]</f>
        <v>3694.44</v>
      </c>
      <c r="N1916" s="3">
        <v>9</v>
      </c>
      <c r="O1916" s="3">
        <f>Data[[#This Row],[Total_Price]]*(1-Data[[#This Row],[Discount]]/100)</f>
        <v>3361.9404</v>
      </c>
      <c r="P1916" t="s">
        <v>33</v>
      </c>
      <c r="Q1916" t="s">
        <v>21</v>
      </c>
      <c r="R1916">
        <v>4</v>
      </c>
      <c r="S1916">
        <v>1</v>
      </c>
      <c r="T1916" s="2">
        <f>SUMIF(Q:Q,Data[[#This Row],[Order_Status]],O:O)</f>
        <v>40477276.296199858</v>
      </c>
    </row>
    <row r="1917" spans="1:20" x14ac:dyDescent="0.3">
      <c r="A1917" s="3">
        <v>501916</v>
      </c>
      <c r="B1917" s="3">
        <v>10758</v>
      </c>
      <c r="C1917" s="1">
        <v>46054</v>
      </c>
      <c r="D1917" s="3">
        <v>36</v>
      </c>
      <c r="E1917" t="s">
        <v>26</v>
      </c>
      <c r="F1917" t="s">
        <v>73</v>
      </c>
      <c r="G1917" t="s">
        <v>229</v>
      </c>
      <c r="H1917" t="s">
        <v>30</v>
      </c>
      <c r="I1917" t="s">
        <v>31</v>
      </c>
      <c r="J1917" t="s">
        <v>94</v>
      </c>
      <c r="K1917">
        <v>3</v>
      </c>
      <c r="L1917" s="3">
        <v>38511.160000000003</v>
      </c>
      <c r="M1917" s="3">
        <f>Data[[#This Row],[Quantity]]*Data[[#This Row],[Unit_Price]]</f>
        <v>115533.48000000001</v>
      </c>
      <c r="N1917" s="3">
        <v>19</v>
      </c>
      <c r="O1917" s="3">
        <f>Data[[#This Row],[Total_Price]]*(1-Data[[#This Row],[Discount]]/100)</f>
        <v>93582.118800000011</v>
      </c>
      <c r="P1917" t="s">
        <v>33</v>
      </c>
      <c r="Q1917" t="s">
        <v>21</v>
      </c>
      <c r="R1917">
        <v>3</v>
      </c>
      <c r="S1917">
        <v>2</v>
      </c>
      <c r="T1917" s="2">
        <f>SUMIF(Q:Q,Data[[#This Row],[Order_Status]],O:O)</f>
        <v>40477276.296199858</v>
      </c>
    </row>
    <row r="1918" spans="1:20" x14ac:dyDescent="0.3">
      <c r="A1918" s="3">
        <v>501917</v>
      </c>
      <c r="B1918" s="3">
        <v>10059</v>
      </c>
      <c r="C1918" s="1">
        <v>46195</v>
      </c>
      <c r="D1918" s="3">
        <v>38</v>
      </c>
      <c r="E1918" t="s">
        <v>26</v>
      </c>
      <c r="F1918" t="s">
        <v>34</v>
      </c>
      <c r="G1918" t="s">
        <v>243</v>
      </c>
      <c r="H1918" t="s">
        <v>30</v>
      </c>
      <c r="I1918" t="s">
        <v>31</v>
      </c>
      <c r="J1918" t="s">
        <v>32</v>
      </c>
      <c r="K1918">
        <v>2</v>
      </c>
      <c r="L1918" s="3">
        <v>23636.080000000002</v>
      </c>
      <c r="M1918" s="3">
        <f>Data[[#This Row],[Quantity]]*Data[[#This Row],[Unit_Price]]</f>
        <v>47272.160000000003</v>
      </c>
      <c r="N1918" s="3">
        <v>3</v>
      </c>
      <c r="O1918" s="3">
        <f>Data[[#This Row],[Total_Price]]*(1-Data[[#This Row],[Discount]]/100)</f>
        <v>45853.995200000005</v>
      </c>
      <c r="P1918" t="s">
        <v>33</v>
      </c>
      <c r="Q1918" t="s">
        <v>21</v>
      </c>
      <c r="R1918">
        <v>4</v>
      </c>
      <c r="S1918">
        <v>3</v>
      </c>
      <c r="T1918" s="2">
        <f>SUMIF(Q:Q,Data[[#This Row],[Order_Status]],O:O)</f>
        <v>40477276.296199858</v>
      </c>
    </row>
    <row r="1919" spans="1:20" x14ac:dyDescent="0.3">
      <c r="A1919" s="3">
        <v>501918</v>
      </c>
      <c r="B1919" s="3">
        <v>10662</v>
      </c>
      <c r="C1919" s="1">
        <v>45738</v>
      </c>
      <c r="D1919" s="3">
        <v>28</v>
      </c>
      <c r="E1919" t="s">
        <v>26</v>
      </c>
      <c r="F1919" t="s">
        <v>145</v>
      </c>
      <c r="G1919" t="s">
        <v>243</v>
      </c>
      <c r="H1919" t="s">
        <v>23</v>
      </c>
      <c r="I1919" t="s">
        <v>28</v>
      </c>
      <c r="J1919" t="s">
        <v>43</v>
      </c>
      <c r="K1919">
        <v>1</v>
      </c>
      <c r="L1919" s="3">
        <v>4903.92</v>
      </c>
      <c r="M1919" s="3">
        <f>Data[[#This Row],[Quantity]]*Data[[#This Row],[Unit_Price]]</f>
        <v>4903.92</v>
      </c>
      <c r="N1919" s="3">
        <v>3</v>
      </c>
      <c r="O1919" s="3">
        <f>Data[[#This Row],[Total_Price]]*(1-Data[[#This Row],[Discount]]/100)</f>
        <v>4756.8023999999996</v>
      </c>
      <c r="P1919" t="s">
        <v>51</v>
      </c>
      <c r="Q1919" t="s">
        <v>21</v>
      </c>
      <c r="R1919">
        <v>5</v>
      </c>
      <c r="S1919">
        <v>5</v>
      </c>
      <c r="T1919" s="2">
        <f>SUMIF(Q:Q,Data[[#This Row],[Order_Status]],O:O)</f>
        <v>40477276.296199858</v>
      </c>
    </row>
    <row r="1920" spans="1:20" x14ac:dyDescent="0.3">
      <c r="A1920" s="3">
        <v>501919</v>
      </c>
      <c r="B1920" s="3">
        <v>10369</v>
      </c>
      <c r="C1920" s="1">
        <v>46132</v>
      </c>
      <c r="D1920" s="3">
        <v>35</v>
      </c>
      <c r="E1920" t="s">
        <v>26</v>
      </c>
      <c r="F1920" t="s">
        <v>128</v>
      </c>
      <c r="G1920" t="s">
        <v>233</v>
      </c>
      <c r="H1920" t="s">
        <v>17</v>
      </c>
      <c r="I1920" t="s">
        <v>74</v>
      </c>
      <c r="J1920" t="s">
        <v>178</v>
      </c>
      <c r="K1920">
        <v>1</v>
      </c>
      <c r="L1920" s="3">
        <v>272.73</v>
      </c>
      <c r="M1920" s="3">
        <f>Data[[#This Row],[Quantity]]*Data[[#This Row],[Unit_Price]]</f>
        <v>272.73</v>
      </c>
      <c r="N1920" s="3">
        <v>17</v>
      </c>
      <c r="O1920" s="3">
        <f>Data[[#This Row],[Total_Price]]*(1-Data[[#This Row],[Discount]]/100)</f>
        <v>226.36590000000001</v>
      </c>
      <c r="P1920" t="s">
        <v>20</v>
      </c>
      <c r="Q1920" t="s">
        <v>21</v>
      </c>
      <c r="R1920">
        <v>5</v>
      </c>
      <c r="S1920">
        <v>5</v>
      </c>
      <c r="T1920" s="2">
        <f>SUMIF(Q:Q,Data[[#This Row],[Order_Status]],O:O)</f>
        <v>40477276.296199858</v>
      </c>
    </row>
    <row r="1921" spans="1:20" x14ac:dyDescent="0.3">
      <c r="A1921" s="3">
        <v>501920</v>
      </c>
      <c r="B1921" s="3">
        <v>10054</v>
      </c>
      <c r="C1921" s="1">
        <v>46018</v>
      </c>
      <c r="D1921" s="3">
        <v>41</v>
      </c>
      <c r="E1921" t="s">
        <v>15</v>
      </c>
      <c r="F1921" t="s">
        <v>73</v>
      </c>
      <c r="G1921" t="s">
        <v>229</v>
      </c>
      <c r="H1921" t="s">
        <v>23</v>
      </c>
      <c r="I1921" t="s">
        <v>59</v>
      </c>
      <c r="J1921" t="s">
        <v>122</v>
      </c>
      <c r="K1921">
        <v>1</v>
      </c>
      <c r="L1921" s="3">
        <v>1947.09</v>
      </c>
      <c r="M1921" s="3">
        <f>Data[[#This Row],[Quantity]]*Data[[#This Row],[Unit_Price]]</f>
        <v>1947.09</v>
      </c>
      <c r="N1921" s="3">
        <v>17</v>
      </c>
      <c r="O1921" s="3">
        <f>Data[[#This Row],[Total_Price]]*(1-Data[[#This Row],[Discount]]/100)</f>
        <v>1616.0846999999999</v>
      </c>
      <c r="P1921" t="s">
        <v>41</v>
      </c>
      <c r="Q1921" t="s">
        <v>21</v>
      </c>
      <c r="R1921">
        <v>4</v>
      </c>
      <c r="S1921">
        <v>4</v>
      </c>
      <c r="T1921" s="2">
        <f>SUMIF(Q:Q,Data[[#This Row],[Order_Status]],O:O)</f>
        <v>40477276.296199858</v>
      </c>
    </row>
    <row r="1922" spans="1:20" x14ac:dyDescent="0.3">
      <c r="A1922" s="3">
        <v>501921</v>
      </c>
      <c r="B1922" s="3">
        <v>10562</v>
      </c>
      <c r="C1922" s="1">
        <v>45747</v>
      </c>
      <c r="D1922" s="3">
        <v>57</v>
      </c>
      <c r="E1922" t="s">
        <v>15</v>
      </c>
      <c r="F1922" t="s">
        <v>145</v>
      </c>
      <c r="G1922" t="s">
        <v>243</v>
      </c>
      <c r="H1922" t="s">
        <v>35</v>
      </c>
      <c r="I1922" t="s">
        <v>112</v>
      </c>
      <c r="J1922" t="s">
        <v>147</v>
      </c>
      <c r="K1922">
        <v>3</v>
      </c>
      <c r="L1922" s="3">
        <v>6273.04</v>
      </c>
      <c r="M1922" s="3">
        <f>Data[[#This Row],[Quantity]]*Data[[#This Row],[Unit_Price]]</f>
        <v>18819.12</v>
      </c>
      <c r="N1922" s="3">
        <v>26</v>
      </c>
      <c r="O1922" s="3">
        <f>Data[[#This Row],[Total_Price]]*(1-Data[[#This Row],[Discount]]/100)</f>
        <v>13926.148799999999</v>
      </c>
      <c r="P1922" t="s">
        <v>33</v>
      </c>
      <c r="Q1922" t="s">
        <v>21</v>
      </c>
      <c r="R1922">
        <v>3</v>
      </c>
      <c r="S1922">
        <v>3</v>
      </c>
      <c r="T1922" s="2">
        <f>SUMIF(Q:Q,Data[[#This Row],[Order_Status]],O:O)</f>
        <v>40477276.296199858</v>
      </c>
    </row>
    <row r="1923" spans="1:20" x14ac:dyDescent="0.3">
      <c r="A1923" s="3">
        <v>501922</v>
      </c>
      <c r="B1923" s="3">
        <v>10917</v>
      </c>
      <c r="C1923" s="1">
        <v>45862</v>
      </c>
      <c r="D1923" s="3">
        <v>41</v>
      </c>
      <c r="E1923" t="s">
        <v>26</v>
      </c>
      <c r="F1923" t="s">
        <v>42</v>
      </c>
      <c r="G1923" t="s">
        <v>230</v>
      </c>
      <c r="H1923" t="s">
        <v>83</v>
      </c>
      <c r="I1923" t="s">
        <v>70</v>
      </c>
      <c r="J1923" t="s">
        <v>84</v>
      </c>
      <c r="K1923">
        <v>2</v>
      </c>
      <c r="L1923" s="3">
        <v>8226.9599999999991</v>
      </c>
      <c r="M1923" s="3">
        <f>Data[[#This Row],[Quantity]]*Data[[#This Row],[Unit_Price]]</f>
        <v>16453.919999999998</v>
      </c>
      <c r="N1923" s="3">
        <v>9</v>
      </c>
      <c r="O1923" s="3">
        <f>Data[[#This Row],[Total_Price]]*(1-Data[[#This Row],[Discount]]/100)</f>
        <v>14973.0672</v>
      </c>
      <c r="P1923" t="s">
        <v>33</v>
      </c>
      <c r="Q1923" t="s">
        <v>21</v>
      </c>
      <c r="R1923">
        <v>4</v>
      </c>
      <c r="S1923">
        <v>4</v>
      </c>
      <c r="T1923" s="2">
        <f>SUMIF(Q:Q,Data[[#This Row],[Order_Status]],O:O)</f>
        <v>40477276.296199858</v>
      </c>
    </row>
    <row r="1924" spans="1:20" x14ac:dyDescent="0.3">
      <c r="A1924" s="3">
        <v>501923</v>
      </c>
      <c r="B1924" s="3">
        <v>10320</v>
      </c>
      <c r="C1924" s="1">
        <v>46014</v>
      </c>
      <c r="D1924" s="3">
        <v>33</v>
      </c>
      <c r="E1924" t="s">
        <v>26</v>
      </c>
      <c r="F1924" t="s">
        <v>88</v>
      </c>
      <c r="G1924" t="s">
        <v>241</v>
      </c>
      <c r="H1924" t="s">
        <v>23</v>
      </c>
      <c r="I1924" t="s">
        <v>70</v>
      </c>
      <c r="J1924" t="s">
        <v>106</v>
      </c>
      <c r="K1924">
        <v>1</v>
      </c>
      <c r="L1924" s="3">
        <v>2487.3000000000002</v>
      </c>
      <c r="M1924" s="3">
        <f>Data[[#This Row],[Quantity]]*Data[[#This Row],[Unit_Price]]</f>
        <v>2487.3000000000002</v>
      </c>
      <c r="N1924" s="3">
        <v>6</v>
      </c>
      <c r="O1924" s="3">
        <f>Data[[#This Row],[Total_Price]]*(1-Data[[#This Row],[Discount]]/100)</f>
        <v>2338.0619999999999</v>
      </c>
      <c r="P1924" t="s">
        <v>41</v>
      </c>
      <c r="Q1924" t="s">
        <v>21</v>
      </c>
      <c r="R1924">
        <v>3</v>
      </c>
      <c r="S1924">
        <v>6</v>
      </c>
      <c r="T1924" s="2">
        <f>SUMIF(Q:Q,Data[[#This Row],[Order_Status]],O:O)</f>
        <v>40477276.296199858</v>
      </c>
    </row>
    <row r="1925" spans="1:20" x14ac:dyDescent="0.3">
      <c r="A1925" s="3">
        <v>501924</v>
      </c>
      <c r="B1925" s="3">
        <v>11024</v>
      </c>
      <c r="C1925" s="1">
        <v>46149</v>
      </c>
      <c r="D1925" s="3">
        <v>58</v>
      </c>
      <c r="E1925" t="s">
        <v>15</v>
      </c>
      <c r="F1925" t="s">
        <v>61</v>
      </c>
      <c r="G1925" t="s">
        <v>239</v>
      </c>
      <c r="H1925" t="s">
        <v>30</v>
      </c>
      <c r="I1925" t="s">
        <v>31</v>
      </c>
      <c r="J1925" t="s">
        <v>94</v>
      </c>
      <c r="K1925">
        <v>3</v>
      </c>
      <c r="L1925" s="3">
        <v>39328.25</v>
      </c>
      <c r="M1925" s="3">
        <f>Data[[#This Row],[Quantity]]*Data[[#This Row],[Unit_Price]]</f>
        <v>117984.75</v>
      </c>
      <c r="N1925" s="3">
        <v>27</v>
      </c>
      <c r="O1925" s="3">
        <f>Data[[#This Row],[Total_Price]]*(1-Data[[#This Row],[Discount]]/100)</f>
        <v>86128.867499999993</v>
      </c>
      <c r="P1925" t="s">
        <v>33</v>
      </c>
      <c r="Q1925" t="s">
        <v>21</v>
      </c>
      <c r="R1925">
        <v>5</v>
      </c>
      <c r="S1925">
        <v>3</v>
      </c>
      <c r="T1925" s="2">
        <f>SUMIF(Q:Q,Data[[#This Row],[Order_Status]],O:O)</f>
        <v>40477276.296199858</v>
      </c>
    </row>
    <row r="1926" spans="1:20" x14ac:dyDescent="0.3">
      <c r="A1926" s="3">
        <v>501925</v>
      </c>
      <c r="B1926" s="3">
        <v>10944</v>
      </c>
      <c r="C1926" s="1">
        <v>46007</v>
      </c>
      <c r="D1926" s="3">
        <v>33</v>
      </c>
      <c r="E1926" t="s">
        <v>15</v>
      </c>
      <c r="F1926" t="s">
        <v>34</v>
      </c>
      <c r="G1926" t="s">
        <v>243</v>
      </c>
      <c r="H1926" t="s">
        <v>30</v>
      </c>
      <c r="I1926" t="s">
        <v>39</v>
      </c>
      <c r="J1926" t="s">
        <v>96</v>
      </c>
      <c r="K1926">
        <v>1</v>
      </c>
      <c r="L1926" s="3">
        <v>5622.92</v>
      </c>
      <c r="M1926" s="3">
        <f>Data[[#This Row],[Quantity]]*Data[[#This Row],[Unit_Price]]</f>
        <v>5622.92</v>
      </c>
      <c r="N1926" s="3">
        <v>10</v>
      </c>
      <c r="O1926" s="3">
        <f>Data[[#This Row],[Total_Price]]*(1-Data[[#This Row],[Discount]]/100)</f>
        <v>5060.6280000000006</v>
      </c>
      <c r="P1926" t="s">
        <v>41</v>
      </c>
      <c r="Q1926" t="s">
        <v>21</v>
      </c>
      <c r="R1926">
        <v>3</v>
      </c>
      <c r="S1926">
        <v>2</v>
      </c>
      <c r="T1926" s="2">
        <f>SUMIF(Q:Q,Data[[#This Row],[Order_Status]],O:O)</f>
        <v>40477276.296199858</v>
      </c>
    </row>
    <row r="1927" spans="1:20" x14ac:dyDescent="0.3">
      <c r="A1927" s="3">
        <v>501926</v>
      </c>
      <c r="B1927" s="3">
        <v>10798</v>
      </c>
      <c r="C1927" s="1">
        <v>46113</v>
      </c>
      <c r="D1927" s="3">
        <v>41</v>
      </c>
      <c r="E1927" t="s">
        <v>15</v>
      </c>
      <c r="F1927" t="s">
        <v>61</v>
      </c>
      <c r="G1927" t="s">
        <v>239</v>
      </c>
      <c r="H1927" t="s">
        <v>83</v>
      </c>
      <c r="I1927" t="s">
        <v>162</v>
      </c>
      <c r="J1927" t="s">
        <v>186</v>
      </c>
      <c r="K1927">
        <v>1</v>
      </c>
      <c r="L1927" s="3">
        <v>1022.9</v>
      </c>
      <c r="M1927" s="3">
        <f>Data[[#This Row],[Quantity]]*Data[[#This Row],[Unit_Price]]</f>
        <v>1022.9</v>
      </c>
      <c r="N1927" s="3">
        <v>16</v>
      </c>
      <c r="O1927" s="3">
        <f>Data[[#This Row],[Total_Price]]*(1-Data[[#This Row],[Discount]]/100)</f>
        <v>859.23599999999999</v>
      </c>
      <c r="P1927" t="s">
        <v>33</v>
      </c>
      <c r="Q1927" t="s">
        <v>21</v>
      </c>
      <c r="R1927">
        <v>3</v>
      </c>
      <c r="S1927">
        <v>3</v>
      </c>
      <c r="T1927" s="2">
        <f>SUMIF(Q:Q,Data[[#This Row],[Order_Status]],O:O)</f>
        <v>40477276.296199858</v>
      </c>
    </row>
    <row r="1928" spans="1:20" x14ac:dyDescent="0.3">
      <c r="A1928" s="3">
        <v>501927</v>
      </c>
      <c r="B1928" s="3">
        <v>10179</v>
      </c>
      <c r="C1928" s="1">
        <v>46158</v>
      </c>
      <c r="D1928" s="3">
        <v>31</v>
      </c>
      <c r="E1928" t="s">
        <v>15</v>
      </c>
      <c r="F1928" t="s">
        <v>38</v>
      </c>
      <c r="G1928" t="s">
        <v>236</v>
      </c>
      <c r="H1928" t="s">
        <v>17</v>
      </c>
      <c r="I1928" t="s">
        <v>18</v>
      </c>
      <c r="J1928" t="s">
        <v>179</v>
      </c>
      <c r="K1928">
        <v>2</v>
      </c>
      <c r="L1928" s="3">
        <v>47.3</v>
      </c>
      <c r="M1928" s="3">
        <f>Data[[#This Row],[Quantity]]*Data[[#This Row],[Unit_Price]]</f>
        <v>94.6</v>
      </c>
      <c r="N1928" s="3">
        <v>5</v>
      </c>
      <c r="O1928" s="3">
        <f>Data[[#This Row],[Total_Price]]*(1-Data[[#This Row],[Discount]]/100)</f>
        <v>89.86999999999999</v>
      </c>
      <c r="P1928" t="s">
        <v>33</v>
      </c>
      <c r="Q1928" t="s">
        <v>21</v>
      </c>
      <c r="R1928">
        <v>4</v>
      </c>
      <c r="S1928">
        <v>7</v>
      </c>
      <c r="T1928" s="2">
        <f>SUMIF(Q:Q,Data[[#This Row],[Order_Status]],O:O)</f>
        <v>40477276.296199858</v>
      </c>
    </row>
    <row r="1929" spans="1:20" x14ac:dyDescent="0.3">
      <c r="A1929" s="3">
        <v>501928</v>
      </c>
      <c r="B1929" s="3">
        <v>10370</v>
      </c>
      <c r="C1929" s="1">
        <v>46254</v>
      </c>
      <c r="D1929" s="3">
        <v>25</v>
      </c>
      <c r="E1929" t="s">
        <v>135</v>
      </c>
      <c r="F1929" t="s">
        <v>73</v>
      </c>
      <c r="G1929" t="s">
        <v>229</v>
      </c>
      <c r="H1929" t="s">
        <v>85</v>
      </c>
      <c r="I1929" t="s">
        <v>103</v>
      </c>
      <c r="J1929" t="s">
        <v>193</v>
      </c>
      <c r="K1929">
        <v>1</v>
      </c>
      <c r="L1929" s="3">
        <v>729.43</v>
      </c>
      <c r="M1929" s="3">
        <f>Data[[#This Row],[Quantity]]*Data[[#This Row],[Unit_Price]]</f>
        <v>729.43</v>
      </c>
      <c r="N1929" s="3">
        <v>23</v>
      </c>
      <c r="O1929" s="3">
        <f>Data[[#This Row],[Total_Price]]*(1-Data[[#This Row],[Discount]]/100)</f>
        <v>561.66109999999992</v>
      </c>
      <c r="P1929" t="s">
        <v>20</v>
      </c>
      <c r="Q1929" t="s">
        <v>44</v>
      </c>
      <c r="R1929">
        <v>2</v>
      </c>
      <c r="S1929">
        <v>2</v>
      </c>
      <c r="T1929" s="2">
        <f>SUMIF(Q:Q,Data[[#This Row],[Order_Status]],O:O)</f>
        <v>1813400.6490999996</v>
      </c>
    </row>
    <row r="1930" spans="1:20" x14ac:dyDescent="0.3">
      <c r="A1930" s="3">
        <v>501929</v>
      </c>
      <c r="B1930" s="3">
        <v>10118</v>
      </c>
      <c r="C1930" s="1">
        <v>46078</v>
      </c>
      <c r="D1930" s="3">
        <v>21</v>
      </c>
      <c r="E1930" t="s">
        <v>15</v>
      </c>
      <c r="F1930" t="s">
        <v>61</v>
      </c>
      <c r="G1930" t="s">
        <v>239</v>
      </c>
      <c r="H1930" t="s">
        <v>17</v>
      </c>
      <c r="I1930" t="s">
        <v>74</v>
      </c>
      <c r="J1930" t="s">
        <v>75</v>
      </c>
      <c r="K1930">
        <v>1</v>
      </c>
      <c r="L1930" s="3">
        <v>377.85</v>
      </c>
      <c r="M1930" s="3">
        <f>Data[[#This Row],[Quantity]]*Data[[#This Row],[Unit_Price]]</f>
        <v>377.85</v>
      </c>
      <c r="N1930" s="3">
        <v>29</v>
      </c>
      <c r="O1930" s="3">
        <f>Data[[#This Row],[Total_Price]]*(1-Data[[#This Row],[Discount]]/100)</f>
        <v>268.27350000000001</v>
      </c>
      <c r="P1930" t="s">
        <v>20</v>
      </c>
      <c r="Q1930" t="s">
        <v>21</v>
      </c>
      <c r="R1930">
        <v>3</v>
      </c>
      <c r="S1930">
        <v>4</v>
      </c>
      <c r="T1930" s="2">
        <f>SUMIF(Q:Q,Data[[#This Row],[Order_Status]],O:O)</f>
        <v>40477276.296199858</v>
      </c>
    </row>
    <row r="1931" spans="1:20" x14ac:dyDescent="0.3">
      <c r="A1931" s="3">
        <v>501930</v>
      </c>
      <c r="B1931" s="3">
        <v>11177</v>
      </c>
      <c r="C1931" s="1">
        <v>46207</v>
      </c>
      <c r="D1931" s="3">
        <v>15</v>
      </c>
      <c r="E1931" t="s">
        <v>15</v>
      </c>
      <c r="F1931" t="s">
        <v>69</v>
      </c>
      <c r="G1931" t="s">
        <v>228</v>
      </c>
      <c r="H1931" t="s">
        <v>48</v>
      </c>
      <c r="I1931" t="s">
        <v>79</v>
      </c>
      <c r="J1931" t="s">
        <v>158</v>
      </c>
      <c r="K1931">
        <v>1</v>
      </c>
      <c r="L1931" s="3">
        <v>493.62</v>
      </c>
      <c r="M1931" s="3">
        <f>Data[[#This Row],[Quantity]]*Data[[#This Row],[Unit_Price]]</f>
        <v>493.62</v>
      </c>
      <c r="N1931" s="3">
        <v>18</v>
      </c>
      <c r="O1931" s="3">
        <f>Data[[#This Row],[Total_Price]]*(1-Data[[#This Row],[Discount]]/100)</f>
        <v>404.76840000000004</v>
      </c>
      <c r="P1931" t="s">
        <v>51</v>
      </c>
      <c r="Q1931" t="s">
        <v>21</v>
      </c>
      <c r="R1931">
        <v>3</v>
      </c>
      <c r="S1931">
        <v>1</v>
      </c>
      <c r="T1931" s="2">
        <f>SUMIF(Q:Q,Data[[#This Row],[Order_Status]],O:O)</f>
        <v>40477276.296199858</v>
      </c>
    </row>
    <row r="1932" spans="1:20" x14ac:dyDescent="0.3">
      <c r="A1932" s="3">
        <v>501931</v>
      </c>
      <c r="B1932" s="3">
        <v>10736</v>
      </c>
      <c r="C1932" s="1">
        <v>46163</v>
      </c>
      <c r="D1932" s="3">
        <v>39</v>
      </c>
      <c r="E1932" t="s">
        <v>15</v>
      </c>
      <c r="F1932" t="s">
        <v>38</v>
      </c>
      <c r="G1932" t="s">
        <v>236</v>
      </c>
      <c r="H1932" t="s">
        <v>35</v>
      </c>
      <c r="I1932" t="s">
        <v>53</v>
      </c>
      <c r="J1932" t="s">
        <v>114</v>
      </c>
      <c r="K1932">
        <v>1</v>
      </c>
      <c r="L1932" s="3">
        <v>915.13</v>
      </c>
      <c r="M1932" s="3">
        <f>Data[[#This Row],[Quantity]]*Data[[#This Row],[Unit_Price]]</f>
        <v>915.13</v>
      </c>
      <c r="N1932" s="3">
        <v>28</v>
      </c>
      <c r="O1932" s="3">
        <f>Data[[#This Row],[Total_Price]]*(1-Data[[#This Row],[Discount]]/100)</f>
        <v>658.89359999999999</v>
      </c>
      <c r="P1932" t="s">
        <v>33</v>
      </c>
      <c r="Q1932" t="s">
        <v>21</v>
      </c>
      <c r="R1932">
        <v>3</v>
      </c>
      <c r="S1932">
        <v>4</v>
      </c>
      <c r="T1932" s="2">
        <f>SUMIF(Q:Q,Data[[#This Row],[Order_Status]],O:O)</f>
        <v>40477276.296199858</v>
      </c>
    </row>
    <row r="1933" spans="1:20" x14ac:dyDescent="0.3">
      <c r="A1933" s="3">
        <v>501932</v>
      </c>
      <c r="B1933" s="3">
        <v>10297</v>
      </c>
      <c r="C1933" s="1">
        <v>45860</v>
      </c>
      <c r="D1933" s="3">
        <v>44</v>
      </c>
      <c r="E1933" t="s">
        <v>26</v>
      </c>
      <c r="F1933" t="s">
        <v>27</v>
      </c>
      <c r="G1933" t="s">
        <v>230</v>
      </c>
      <c r="H1933" t="s">
        <v>85</v>
      </c>
      <c r="I1933" t="s">
        <v>103</v>
      </c>
      <c r="J1933" t="s">
        <v>118</v>
      </c>
      <c r="K1933">
        <v>4</v>
      </c>
      <c r="L1933" s="3">
        <v>887.68</v>
      </c>
      <c r="M1933" s="3">
        <f>Data[[#This Row],[Quantity]]*Data[[#This Row],[Unit_Price]]</f>
        <v>3550.72</v>
      </c>
      <c r="N1933" s="3">
        <v>6</v>
      </c>
      <c r="O1933" s="3">
        <f>Data[[#This Row],[Total_Price]]*(1-Data[[#This Row],[Discount]]/100)</f>
        <v>3337.6767999999997</v>
      </c>
      <c r="P1933" t="s">
        <v>33</v>
      </c>
      <c r="Q1933" t="s">
        <v>21</v>
      </c>
      <c r="R1933">
        <v>5</v>
      </c>
      <c r="S1933">
        <v>3</v>
      </c>
      <c r="T1933" s="2">
        <f>SUMIF(Q:Q,Data[[#This Row],[Order_Status]],O:O)</f>
        <v>40477276.296199858</v>
      </c>
    </row>
    <row r="1934" spans="1:20" x14ac:dyDescent="0.3">
      <c r="A1934" s="3">
        <v>501933</v>
      </c>
      <c r="B1934" s="3">
        <v>11219</v>
      </c>
      <c r="C1934" s="1">
        <v>46247</v>
      </c>
      <c r="D1934" s="3">
        <v>25</v>
      </c>
      <c r="E1934" t="s">
        <v>15</v>
      </c>
      <c r="F1934" t="s">
        <v>73</v>
      </c>
      <c r="G1934" t="s">
        <v>229</v>
      </c>
      <c r="H1934" t="s">
        <v>35</v>
      </c>
      <c r="I1934" t="s">
        <v>53</v>
      </c>
      <c r="J1934" t="s">
        <v>114</v>
      </c>
      <c r="K1934">
        <v>1</v>
      </c>
      <c r="L1934" s="3">
        <v>915.49</v>
      </c>
      <c r="M1934" s="3">
        <f>Data[[#This Row],[Quantity]]*Data[[#This Row],[Unit_Price]]</f>
        <v>915.49</v>
      </c>
      <c r="N1934" s="3">
        <v>15</v>
      </c>
      <c r="O1934" s="3">
        <f>Data[[#This Row],[Total_Price]]*(1-Data[[#This Row],[Discount]]/100)</f>
        <v>778.16650000000004</v>
      </c>
      <c r="P1934" t="s">
        <v>72</v>
      </c>
      <c r="Q1934" t="s">
        <v>21</v>
      </c>
      <c r="R1934">
        <v>5</v>
      </c>
      <c r="S1934">
        <v>4</v>
      </c>
      <c r="T1934" s="2">
        <f>SUMIF(Q:Q,Data[[#This Row],[Order_Status]],O:O)</f>
        <v>40477276.296199858</v>
      </c>
    </row>
    <row r="1935" spans="1:20" x14ac:dyDescent="0.3">
      <c r="A1935" s="3">
        <v>501934</v>
      </c>
      <c r="B1935" s="3">
        <v>10839</v>
      </c>
      <c r="C1935" s="1">
        <v>45724</v>
      </c>
      <c r="D1935" s="3">
        <v>45</v>
      </c>
      <c r="E1935" t="s">
        <v>15</v>
      </c>
      <c r="F1935" t="s">
        <v>61</v>
      </c>
      <c r="G1935" t="s">
        <v>239</v>
      </c>
      <c r="H1935" t="s">
        <v>23</v>
      </c>
      <c r="I1935" t="s">
        <v>28</v>
      </c>
      <c r="J1935" t="s">
        <v>195</v>
      </c>
      <c r="K1935">
        <v>2</v>
      </c>
      <c r="L1935" s="3">
        <v>5908.61</v>
      </c>
      <c r="M1935" s="3">
        <f>Data[[#This Row],[Quantity]]*Data[[#This Row],[Unit_Price]]</f>
        <v>11817.22</v>
      </c>
      <c r="N1935" s="3">
        <v>26</v>
      </c>
      <c r="O1935" s="3">
        <f>Data[[#This Row],[Total_Price]]*(1-Data[[#This Row],[Discount]]/100)</f>
        <v>8744.7428</v>
      </c>
      <c r="P1935" t="s">
        <v>20</v>
      </c>
      <c r="Q1935" t="s">
        <v>21</v>
      </c>
      <c r="R1935">
        <v>5</v>
      </c>
      <c r="S1935">
        <v>4</v>
      </c>
      <c r="T1935" s="2">
        <f>SUMIF(Q:Q,Data[[#This Row],[Order_Status]],O:O)</f>
        <v>40477276.296199858</v>
      </c>
    </row>
    <row r="1936" spans="1:20" x14ac:dyDescent="0.3">
      <c r="A1936" s="3">
        <v>501935</v>
      </c>
      <c r="B1936" s="3">
        <v>11111</v>
      </c>
      <c r="C1936" s="1">
        <v>45709</v>
      </c>
      <c r="D1936" s="3">
        <v>32</v>
      </c>
      <c r="E1936" t="s">
        <v>26</v>
      </c>
      <c r="F1936" t="s">
        <v>34</v>
      </c>
      <c r="G1936" t="s">
        <v>243</v>
      </c>
      <c r="H1936" t="s">
        <v>23</v>
      </c>
      <c r="I1936" t="s">
        <v>28</v>
      </c>
      <c r="J1936" t="s">
        <v>195</v>
      </c>
      <c r="K1936">
        <v>1</v>
      </c>
      <c r="L1936" s="3">
        <v>5799.7</v>
      </c>
      <c r="M1936" s="3">
        <f>Data[[#This Row],[Quantity]]*Data[[#This Row],[Unit_Price]]</f>
        <v>5799.7</v>
      </c>
      <c r="N1936" s="3">
        <v>20</v>
      </c>
      <c r="O1936" s="3">
        <f>Data[[#This Row],[Total_Price]]*(1-Data[[#This Row],[Discount]]/100)</f>
        <v>4639.76</v>
      </c>
      <c r="P1936" t="s">
        <v>72</v>
      </c>
      <c r="Q1936" t="s">
        <v>21</v>
      </c>
      <c r="R1936">
        <v>5</v>
      </c>
      <c r="S1936">
        <v>3</v>
      </c>
      <c r="T1936" s="2">
        <f>SUMIF(Q:Q,Data[[#This Row],[Order_Status]],O:O)</f>
        <v>40477276.296199858</v>
      </c>
    </row>
    <row r="1937" spans="1:20" x14ac:dyDescent="0.3">
      <c r="A1937" s="3">
        <v>501936</v>
      </c>
      <c r="B1937" s="3">
        <v>10570</v>
      </c>
      <c r="C1937" s="1">
        <v>45700</v>
      </c>
      <c r="D1937" s="3">
        <v>30</v>
      </c>
      <c r="E1937" t="s">
        <v>26</v>
      </c>
      <c r="F1937" t="s">
        <v>45</v>
      </c>
      <c r="G1937" t="s">
        <v>243</v>
      </c>
      <c r="H1937" t="s">
        <v>48</v>
      </c>
      <c r="I1937" t="s">
        <v>49</v>
      </c>
      <c r="J1937" t="s">
        <v>50</v>
      </c>
      <c r="K1937">
        <v>1</v>
      </c>
      <c r="L1937" s="3">
        <v>485.36</v>
      </c>
      <c r="M1937" s="3">
        <f>Data[[#This Row],[Quantity]]*Data[[#This Row],[Unit_Price]]</f>
        <v>485.36</v>
      </c>
      <c r="N1937" s="3">
        <v>18</v>
      </c>
      <c r="O1937" s="3">
        <f>Data[[#This Row],[Total_Price]]*(1-Data[[#This Row],[Discount]]/100)</f>
        <v>397.99520000000007</v>
      </c>
      <c r="P1937" t="s">
        <v>41</v>
      </c>
      <c r="Q1937" t="s">
        <v>21</v>
      </c>
      <c r="R1937">
        <v>4</v>
      </c>
      <c r="S1937">
        <v>6</v>
      </c>
      <c r="T1937" s="2">
        <f>SUMIF(Q:Q,Data[[#This Row],[Order_Status]],O:O)</f>
        <v>40477276.296199858</v>
      </c>
    </row>
    <row r="1938" spans="1:20" x14ac:dyDescent="0.3">
      <c r="A1938" s="3">
        <v>501937</v>
      </c>
      <c r="B1938" s="3">
        <v>11134</v>
      </c>
      <c r="C1938" s="1">
        <v>45808</v>
      </c>
      <c r="D1938" s="3">
        <v>39</v>
      </c>
      <c r="E1938" t="s">
        <v>15</v>
      </c>
      <c r="F1938" t="s">
        <v>67</v>
      </c>
      <c r="G1938" t="s">
        <v>235</v>
      </c>
      <c r="H1938" t="s">
        <v>30</v>
      </c>
      <c r="I1938" t="s">
        <v>39</v>
      </c>
      <c r="J1938" t="s">
        <v>108</v>
      </c>
      <c r="K1938">
        <v>1</v>
      </c>
      <c r="L1938" s="3">
        <v>4282.2</v>
      </c>
      <c r="M1938" s="3">
        <f>Data[[#This Row],[Quantity]]*Data[[#This Row],[Unit_Price]]</f>
        <v>4282.2</v>
      </c>
      <c r="N1938" s="3">
        <v>20</v>
      </c>
      <c r="O1938" s="3">
        <f>Data[[#This Row],[Total_Price]]*(1-Data[[#This Row],[Discount]]/100)</f>
        <v>3425.76</v>
      </c>
      <c r="P1938" t="s">
        <v>20</v>
      </c>
      <c r="Q1938" t="s">
        <v>21</v>
      </c>
      <c r="R1938">
        <v>5</v>
      </c>
      <c r="S1938">
        <v>4</v>
      </c>
      <c r="T1938" s="2">
        <f>SUMIF(Q:Q,Data[[#This Row],[Order_Status]],O:O)</f>
        <v>40477276.296199858</v>
      </c>
    </row>
    <row r="1939" spans="1:20" x14ac:dyDescent="0.3">
      <c r="A1939" s="3">
        <v>501938</v>
      </c>
      <c r="B1939" s="3">
        <v>10198</v>
      </c>
      <c r="C1939" s="1">
        <v>46139</v>
      </c>
      <c r="D1939" s="3">
        <v>36</v>
      </c>
      <c r="E1939" t="s">
        <v>26</v>
      </c>
      <c r="F1939" t="s">
        <v>88</v>
      </c>
      <c r="G1939" t="s">
        <v>241</v>
      </c>
      <c r="H1939" t="s">
        <v>30</v>
      </c>
      <c r="I1939" t="s">
        <v>39</v>
      </c>
      <c r="J1939" t="s">
        <v>40</v>
      </c>
      <c r="K1939">
        <v>5</v>
      </c>
      <c r="L1939" s="3">
        <v>5853.73</v>
      </c>
      <c r="M1939" s="3">
        <f>Data[[#This Row],[Quantity]]*Data[[#This Row],[Unit_Price]]</f>
        <v>29268.649999999998</v>
      </c>
      <c r="N1939" s="3">
        <v>16</v>
      </c>
      <c r="O1939" s="3">
        <f>Data[[#This Row],[Total_Price]]*(1-Data[[#This Row],[Discount]]/100)</f>
        <v>24585.665999999997</v>
      </c>
      <c r="P1939" t="s">
        <v>41</v>
      </c>
      <c r="Q1939" t="s">
        <v>21</v>
      </c>
      <c r="R1939">
        <v>5</v>
      </c>
      <c r="S1939">
        <v>4</v>
      </c>
      <c r="T1939" s="2">
        <f>SUMIF(Q:Q,Data[[#This Row],[Order_Status]],O:O)</f>
        <v>40477276.296199858</v>
      </c>
    </row>
    <row r="1940" spans="1:20" x14ac:dyDescent="0.3">
      <c r="A1940" s="3">
        <v>501939</v>
      </c>
      <c r="B1940" s="3">
        <v>10582</v>
      </c>
      <c r="C1940" s="1">
        <v>45806</v>
      </c>
      <c r="D1940" s="3">
        <v>29</v>
      </c>
      <c r="E1940" t="s">
        <v>15</v>
      </c>
      <c r="F1940" t="s">
        <v>16</v>
      </c>
      <c r="G1940" t="s">
        <v>228</v>
      </c>
      <c r="H1940" t="s">
        <v>48</v>
      </c>
      <c r="I1940" t="s">
        <v>98</v>
      </c>
      <c r="J1940" t="s">
        <v>99</v>
      </c>
      <c r="K1940">
        <v>1</v>
      </c>
      <c r="L1940" s="3">
        <v>382.52</v>
      </c>
      <c r="M1940" s="3">
        <f>Data[[#This Row],[Quantity]]*Data[[#This Row],[Unit_Price]]</f>
        <v>382.52</v>
      </c>
      <c r="N1940" s="3">
        <v>18</v>
      </c>
      <c r="O1940" s="3">
        <f>Data[[#This Row],[Total_Price]]*(1-Data[[#This Row],[Discount]]/100)</f>
        <v>313.66640000000001</v>
      </c>
      <c r="P1940" t="s">
        <v>41</v>
      </c>
      <c r="Q1940" t="s">
        <v>21</v>
      </c>
      <c r="R1940">
        <v>5</v>
      </c>
      <c r="S1940">
        <v>4</v>
      </c>
      <c r="T1940" s="2">
        <f>SUMIF(Q:Q,Data[[#This Row],[Order_Status]],O:O)</f>
        <v>40477276.296199858</v>
      </c>
    </row>
    <row r="1941" spans="1:20" x14ac:dyDescent="0.3">
      <c r="A1941" s="3">
        <v>501940</v>
      </c>
      <c r="B1941" s="3">
        <v>11093</v>
      </c>
      <c r="C1941" s="1">
        <v>45954</v>
      </c>
      <c r="D1941" s="3">
        <v>42</v>
      </c>
      <c r="E1941" t="s">
        <v>26</v>
      </c>
      <c r="F1941" t="s">
        <v>45</v>
      </c>
      <c r="G1941" t="s">
        <v>243</v>
      </c>
      <c r="H1941" t="s">
        <v>83</v>
      </c>
      <c r="I1941" t="s">
        <v>162</v>
      </c>
      <c r="J1941" t="s">
        <v>186</v>
      </c>
      <c r="K1941">
        <v>1</v>
      </c>
      <c r="L1941" s="3">
        <v>1004.21</v>
      </c>
      <c r="M1941" s="3">
        <f>Data[[#This Row],[Quantity]]*Data[[#This Row],[Unit_Price]]</f>
        <v>1004.21</v>
      </c>
      <c r="N1941" s="3">
        <v>28</v>
      </c>
      <c r="O1941" s="3">
        <f>Data[[#This Row],[Total_Price]]*(1-Data[[#This Row],[Discount]]/100)</f>
        <v>723.03120000000001</v>
      </c>
      <c r="P1941" t="s">
        <v>51</v>
      </c>
      <c r="Q1941" t="s">
        <v>44</v>
      </c>
      <c r="R1941">
        <v>4</v>
      </c>
      <c r="S1941">
        <v>1</v>
      </c>
      <c r="T1941" s="2">
        <f>SUMIF(Q:Q,Data[[#This Row],[Order_Status]],O:O)</f>
        <v>1813400.6490999996</v>
      </c>
    </row>
    <row r="1942" spans="1:20" x14ac:dyDescent="0.3">
      <c r="A1942" s="3">
        <v>501941</v>
      </c>
      <c r="B1942" s="3">
        <v>10121</v>
      </c>
      <c r="C1942" s="1">
        <v>45874</v>
      </c>
      <c r="D1942" s="3">
        <v>43</v>
      </c>
      <c r="E1942" t="s">
        <v>26</v>
      </c>
      <c r="F1942" t="s">
        <v>38</v>
      </c>
      <c r="G1942" t="s">
        <v>236</v>
      </c>
      <c r="H1942" t="s">
        <v>35</v>
      </c>
      <c r="I1942" t="s">
        <v>64</v>
      </c>
      <c r="J1942" t="s">
        <v>156</v>
      </c>
      <c r="K1942">
        <v>1</v>
      </c>
      <c r="L1942" s="3">
        <v>1842.27</v>
      </c>
      <c r="M1942" s="3">
        <f>Data[[#This Row],[Quantity]]*Data[[#This Row],[Unit_Price]]</f>
        <v>1842.27</v>
      </c>
      <c r="N1942" s="3">
        <v>3</v>
      </c>
      <c r="O1942" s="3">
        <f>Data[[#This Row],[Total_Price]]*(1-Data[[#This Row],[Discount]]/100)</f>
        <v>1787.0019</v>
      </c>
      <c r="P1942" t="s">
        <v>33</v>
      </c>
      <c r="Q1942" t="s">
        <v>21</v>
      </c>
      <c r="R1942">
        <v>5</v>
      </c>
      <c r="S1942">
        <v>7</v>
      </c>
      <c r="T1942" s="2">
        <f>SUMIF(Q:Q,Data[[#This Row],[Order_Status]],O:O)</f>
        <v>40477276.296199858</v>
      </c>
    </row>
    <row r="1943" spans="1:20" x14ac:dyDescent="0.3">
      <c r="A1943" s="3">
        <v>501942</v>
      </c>
      <c r="B1943" s="3">
        <v>11216</v>
      </c>
      <c r="C1943" s="1">
        <v>45776</v>
      </c>
      <c r="D1943" s="3">
        <v>48</v>
      </c>
      <c r="E1943" t="s">
        <v>15</v>
      </c>
      <c r="F1943" t="s">
        <v>34</v>
      </c>
      <c r="G1943" t="s">
        <v>243</v>
      </c>
      <c r="H1943" t="s">
        <v>17</v>
      </c>
      <c r="I1943" t="s">
        <v>62</v>
      </c>
      <c r="J1943" t="s">
        <v>101</v>
      </c>
      <c r="K1943">
        <v>5</v>
      </c>
      <c r="L1943" s="3">
        <v>146.82</v>
      </c>
      <c r="M1943" s="3">
        <f>Data[[#This Row],[Quantity]]*Data[[#This Row],[Unit_Price]]</f>
        <v>734.09999999999991</v>
      </c>
      <c r="N1943" s="3">
        <v>3</v>
      </c>
      <c r="O1943" s="3">
        <f>Data[[#This Row],[Total_Price]]*(1-Data[[#This Row],[Discount]]/100)</f>
        <v>712.07699999999988</v>
      </c>
      <c r="P1943" t="s">
        <v>51</v>
      </c>
      <c r="Q1943" t="s">
        <v>21</v>
      </c>
      <c r="R1943">
        <v>4</v>
      </c>
      <c r="S1943">
        <v>4</v>
      </c>
      <c r="T1943" s="2">
        <f>SUMIF(Q:Q,Data[[#This Row],[Order_Status]],O:O)</f>
        <v>40477276.296199858</v>
      </c>
    </row>
    <row r="1944" spans="1:20" x14ac:dyDescent="0.3">
      <c r="A1944" s="3">
        <v>501943</v>
      </c>
      <c r="B1944" s="3">
        <v>10329</v>
      </c>
      <c r="C1944" s="1">
        <v>45827</v>
      </c>
      <c r="D1944" s="3">
        <v>41</v>
      </c>
      <c r="E1944" t="s">
        <v>15</v>
      </c>
      <c r="F1944" t="s">
        <v>107</v>
      </c>
      <c r="G1944" t="s">
        <v>231</v>
      </c>
      <c r="H1944" t="s">
        <v>23</v>
      </c>
      <c r="I1944" t="s">
        <v>28</v>
      </c>
      <c r="J1944" t="s">
        <v>150</v>
      </c>
      <c r="K1944">
        <v>1</v>
      </c>
      <c r="L1944" s="3">
        <v>4146.67</v>
      </c>
      <c r="M1944" s="3">
        <f>Data[[#This Row],[Quantity]]*Data[[#This Row],[Unit_Price]]</f>
        <v>4146.67</v>
      </c>
      <c r="N1944" s="3">
        <v>8</v>
      </c>
      <c r="O1944" s="3">
        <f>Data[[#This Row],[Total_Price]]*(1-Data[[#This Row],[Discount]]/100)</f>
        <v>3814.9364</v>
      </c>
      <c r="P1944" t="s">
        <v>51</v>
      </c>
      <c r="Q1944" t="s">
        <v>21</v>
      </c>
      <c r="R1944">
        <v>3</v>
      </c>
      <c r="S1944">
        <v>3</v>
      </c>
      <c r="T1944" s="2">
        <f>SUMIF(Q:Q,Data[[#This Row],[Order_Status]],O:O)</f>
        <v>40477276.296199858</v>
      </c>
    </row>
    <row r="1945" spans="1:20" x14ac:dyDescent="0.3">
      <c r="A1945" s="3">
        <v>501944</v>
      </c>
      <c r="B1945" s="3">
        <v>10149</v>
      </c>
      <c r="C1945" s="1">
        <v>46244</v>
      </c>
      <c r="D1945" s="3">
        <v>40</v>
      </c>
      <c r="E1945" t="s">
        <v>26</v>
      </c>
      <c r="F1945" t="s">
        <v>69</v>
      </c>
      <c r="G1945" t="s">
        <v>228</v>
      </c>
      <c r="H1945" t="s">
        <v>85</v>
      </c>
      <c r="I1945" t="s">
        <v>86</v>
      </c>
      <c r="J1945" t="s">
        <v>119</v>
      </c>
      <c r="K1945">
        <v>2</v>
      </c>
      <c r="L1945" s="3">
        <v>419.73</v>
      </c>
      <c r="M1945" s="3">
        <f>Data[[#This Row],[Quantity]]*Data[[#This Row],[Unit_Price]]</f>
        <v>839.46</v>
      </c>
      <c r="N1945" s="3">
        <v>30</v>
      </c>
      <c r="O1945" s="3">
        <f>Data[[#This Row],[Total_Price]]*(1-Data[[#This Row],[Discount]]/100)</f>
        <v>587.62199999999996</v>
      </c>
      <c r="P1945" t="s">
        <v>72</v>
      </c>
      <c r="Q1945" t="s">
        <v>21</v>
      </c>
      <c r="R1945">
        <v>5</v>
      </c>
      <c r="S1945">
        <v>4</v>
      </c>
      <c r="T1945" s="2">
        <f>SUMIF(Q:Q,Data[[#This Row],[Order_Status]],O:O)</f>
        <v>40477276.296199858</v>
      </c>
    </row>
    <row r="1946" spans="1:20" x14ac:dyDescent="0.3">
      <c r="A1946" s="3">
        <v>501945</v>
      </c>
      <c r="B1946" s="3">
        <v>10028</v>
      </c>
      <c r="C1946" s="1">
        <v>45778</v>
      </c>
      <c r="D1946" s="3">
        <v>38</v>
      </c>
      <c r="E1946" t="s">
        <v>15</v>
      </c>
      <c r="F1946" t="s">
        <v>45</v>
      </c>
      <c r="G1946" t="s">
        <v>243</v>
      </c>
      <c r="H1946" t="s">
        <v>30</v>
      </c>
      <c r="I1946" t="s">
        <v>31</v>
      </c>
      <c r="J1946" t="s">
        <v>94</v>
      </c>
      <c r="K1946">
        <v>3</v>
      </c>
      <c r="L1946" s="3">
        <v>37826.94</v>
      </c>
      <c r="M1946" s="3">
        <f>Data[[#This Row],[Quantity]]*Data[[#This Row],[Unit_Price]]</f>
        <v>113480.82</v>
      </c>
      <c r="N1946" s="3">
        <v>20</v>
      </c>
      <c r="O1946" s="3">
        <f>Data[[#This Row],[Total_Price]]*(1-Data[[#This Row],[Discount]]/100)</f>
        <v>90784.656000000017</v>
      </c>
      <c r="P1946" t="s">
        <v>20</v>
      </c>
      <c r="Q1946" t="s">
        <v>21</v>
      </c>
      <c r="R1946">
        <v>5</v>
      </c>
      <c r="S1946">
        <v>5</v>
      </c>
      <c r="T1946" s="2">
        <f>SUMIF(Q:Q,Data[[#This Row],[Order_Status]],O:O)</f>
        <v>40477276.296199858</v>
      </c>
    </row>
    <row r="1947" spans="1:20" x14ac:dyDescent="0.3">
      <c r="A1947" s="3">
        <v>501946</v>
      </c>
      <c r="B1947" s="3">
        <v>10389</v>
      </c>
      <c r="C1947" s="1">
        <v>45945</v>
      </c>
      <c r="D1947" s="3">
        <v>44</v>
      </c>
      <c r="E1947" t="s">
        <v>26</v>
      </c>
      <c r="F1947" t="s">
        <v>93</v>
      </c>
      <c r="G1947" t="s">
        <v>232</v>
      </c>
      <c r="H1947" t="s">
        <v>23</v>
      </c>
      <c r="I1947" t="s">
        <v>28</v>
      </c>
      <c r="J1947" t="s">
        <v>43</v>
      </c>
      <c r="K1947">
        <v>2</v>
      </c>
      <c r="L1947" s="3">
        <v>4884.05</v>
      </c>
      <c r="M1947" s="3">
        <f>Data[[#This Row],[Quantity]]*Data[[#This Row],[Unit_Price]]</f>
        <v>9768.1</v>
      </c>
      <c r="N1947" s="3">
        <v>20</v>
      </c>
      <c r="O1947" s="3">
        <f>Data[[#This Row],[Total_Price]]*(1-Data[[#This Row],[Discount]]/100)</f>
        <v>7814.4800000000005</v>
      </c>
      <c r="P1947" t="s">
        <v>41</v>
      </c>
      <c r="Q1947" t="s">
        <v>21</v>
      </c>
      <c r="R1947">
        <v>4</v>
      </c>
      <c r="S1947">
        <v>3</v>
      </c>
      <c r="T1947" s="2">
        <f>SUMIF(Q:Q,Data[[#This Row],[Order_Status]],O:O)</f>
        <v>40477276.296199858</v>
      </c>
    </row>
    <row r="1948" spans="1:20" x14ac:dyDescent="0.3">
      <c r="A1948" s="3">
        <v>501947</v>
      </c>
      <c r="B1948" s="3">
        <v>10786</v>
      </c>
      <c r="C1948" s="1">
        <v>46242</v>
      </c>
      <c r="D1948" s="3">
        <v>46</v>
      </c>
      <c r="E1948" t="s">
        <v>26</v>
      </c>
      <c r="F1948" t="s">
        <v>78</v>
      </c>
      <c r="G1948" t="s">
        <v>242</v>
      </c>
      <c r="H1948" t="s">
        <v>30</v>
      </c>
      <c r="I1948" t="s">
        <v>46</v>
      </c>
      <c r="J1948" t="s">
        <v>126</v>
      </c>
      <c r="K1948">
        <v>1</v>
      </c>
      <c r="L1948" s="3">
        <v>24081.13</v>
      </c>
      <c r="M1948" s="3">
        <f>Data[[#This Row],[Quantity]]*Data[[#This Row],[Unit_Price]]</f>
        <v>24081.13</v>
      </c>
      <c r="N1948" s="3">
        <v>30</v>
      </c>
      <c r="O1948" s="3">
        <f>Data[[#This Row],[Total_Price]]*(1-Data[[#This Row],[Discount]]/100)</f>
        <v>16856.791000000001</v>
      </c>
      <c r="P1948" t="s">
        <v>51</v>
      </c>
      <c r="Q1948" t="s">
        <v>21</v>
      </c>
      <c r="R1948">
        <v>5</v>
      </c>
      <c r="S1948">
        <v>7</v>
      </c>
      <c r="T1948" s="2">
        <f>SUMIF(Q:Q,Data[[#This Row],[Order_Status]],O:O)</f>
        <v>40477276.296199858</v>
      </c>
    </row>
    <row r="1949" spans="1:20" x14ac:dyDescent="0.3">
      <c r="A1949" s="3">
        <v>501948</v>
      </c>
      <c r="B1949" s="3">
        <v>10265</v>
      </c>
      <c r="C1949" s="1">
        <v>45664</v>
      </c>
      <c r="D1949" s="3">
        <v>31</v>
      </c>
      <c r="E1949" t="s">
        <v>15</v>
      </c>
      <c r="F1949" t="s">
        <v>67</v>
      </c>
      <c r="G1949" t="s">
        <v>235</v>
      </c>
      <c r="H1949" t="s">
        <v>35</v>
      </c>
      <c r="I1949" t="s">
        <v>112</v>
      </c>
      <c r="J1949" t="s">
        <v>129</v>
      </c>
      <c r="K1949">
        <v>3</v>
      </c>
      <c r="L1949" s="3">
        <v>3398.83</v>
      </c>
      <c r="M1949" s="3">
        <f>Data[[#This Row],[Quantity]]*Data[[#This Row],[Unit_Price]]</f>
        <v>10196.49</v>
      </c>
      <c r="N1949" s="3">
        <v>16</v>
      </c>
      <c r="O1949" s="3">
        <f>Data[[#This Row],[Total_Price]]*(1-Data[[#This Row],[Discount]]/100)</f>
        <v>8565.0515999999989</v>
      </c>
      <c r="P1949" t="s">
        <v>33</v>
      </c>
      <c r="Q1949" t="s">
        <v>21</v>
      </c>
      <c r="R1949">
        <v>3</v>
      </c>
      <c r="S1949">
        <v>3</v>
      </c>
      <c r="T1949" s="2">
        <f>SUMIF(Q:Q,Data[[#This Row],[Order_Status]],O:O)</f>
        <v>40477276.296199858</v>
      </c>
    </row>
    <row r="1950" spans="1:20" x14ac:dyDescent="0.3">
      <c r="A1950" s="3">
        <v>501949</v>
      </c>
      <c r="B1950" s="3">
        <v>10287</v>
      </c>
      <c r="C1950" s="1">
        <v>45683</v>
      </c>
      <c r="D1950" s="3">
        <v>32</v>
      </c>
      <c r="E1950" t="s">
        <v>26</v>
      </c>
      <c r="F1950" t="s">
        <v>78</v>
      </c>
      <c r="G1950" t="s">
        <v>242</v>
      </c>
      <c r="H1950" t="s">
        <v>83</v>
      </c>
      <c r="I1950" t="s">
        <v>70</v>
      </c>
      <c r="J1950" t="s">
        <v>184</v>
      </c>
      <c r="K1950">
        <v>2</v>
      </c>
      <c r="L1950" s="3">
        <v>418.21</v>
      </c>
      <c r="M1950" s="3">
        <f>Data[[#This Row],[Quantity]]*Data[[#This Row],[Unit_Price]]</f>
        <v>836.42</v>
      </c>
      <c r="N1950" s="3">
        <v>22</v>
      </c>
      <c r="O1950" s="3">
        <f>Data[[#This Row],[Total_Price]]*(1-Data[[#This Row],[Discount]]/100)</f>
        <v>652.4076</v>
      </c>
      <c r="P1950" t="s">
        <v>51</v>
      </c>
      <c r="Q1950" t="s">
        <v>21</v>
      </c>
      <c r="R1950">
        <v>3</v>
      </c>
      <c r="S1950">
        <v>7</v>
      </c>
      <c r="T1950" s="2">
        <f>SUMIF(Q:Q,Data[[#This Row],[Order_Status]],O:O)</f>
        <v>40477276.296199858</v>
      </c>
    </row>
    <row r="1951" spans="1:20" x14ac:dyDescent="0.3">
      <c r="A1951" s="3">
        <v>501950</v>
      </c>
      <c r="B1951" s="3">
        <v>10811</v>
      </c>
      <c r="C1951" s="1">
        <v>45945</v>
      </c>
      <c r="D1951" s="3">
        <v>32</v>
      </c>
      <c r="E1951" t="s">
        <v>15</v>
      </c>
      <c r="F1951" t="s">
        <v>78</v>
      </c>
      <c r="G1951" t="s">
        <v>242</v>
      </c>
      <c r="H1951" t="s">
        <v>83</v>
      </c>
      <c r="I1951" t="s">
        <v>132</v>
      </c>
      <c r="J1951" t="s">
        <v>133</v>
      </c>
      <c r="K1951">
        <v>3</v>
      </c>
      <c r="L1951" s="3">
        <v>1012.21</v>
      </c>
      <c r="M1951" s="3">
        <f>Data[[#This Row],[Quantity]]*Data[[#This Row],[Unit_Price]]</f>
        <v>3036.63</v>
      </c>
      <c r="N1951" s="3">
        <v>17</v>
      </c>
      <c r="O1951" s="3">
        <f>Data[[#This Row],[Total_Price]]*(1-Data[[#This Row],[Discount]]/100)</f>
        <v>2520.4029</v>
      </c>
      <c r="P1951" t="s">
        <v>81</v>
      </c>
      <c r="Q1951" t="s">
        <v>21</v>
      </c>
      <c r="R1951">
        <v>3</v>
      </c>
      <c r="S1951">
        <v>2</v>
      </c>
      <c r="T1951" s="2">
        <f>SUMIF(Q:Q,Data[[#This Row],[Order_Status]],O:O)</f>
        <v>40477276.296199858</v>
      </c>
    </row>
    <row r="1952" spans="1:20" x14ac:dyDescent="0.3">
      <c r="A1952" s="3">
        <v>501951</v>
      </c>
      <c r="B1952" s="3">
        <v>11437</v>
      </c>
      <c r="C1952" s="1">
        <v>46071</v>
      </c>
      <c r="D1952" s="3">
        <v>31</v>
      </c>
      <c r="E1952" t="s">
        <v>26</v>
      </c>
      <c r="F1952" t="s">
        <v>16</v>
      </c>
      <c r="G1952" t="s">
        <v>228</v>
      </c>
      <c r="H1952" t="s">
        <v>30</v>
      </c>
      <c r="I1952" t="s">
        <v>39</v>
      </c>
      <c r="J1952" t="s">
        <v>40</v>
      </c>
      <c r="K1952">
        <v>1</v>
      </c>
      <c r="L1952" s="3">
        <v>5656.69</v>
      </c>
      <c r="M1952" s="3">
        <f>Data[[#This Row],[Quantity]]*Data[[#This Row],[Unit_Price]]</f>
        <v>5656.69</v>
      </c>
      <c r="N1952" s="3">
        <v>29</v>
      </c>
      <c r="O1952" s="3">
        <f>Data[[#This Row],[Total_Price]]*(1-Data[[#This Row],[Discount]]/100)</f>
        <v>4016.2498999999993</v>
      </c>
      <c r="P1952" t="s">
        <v>20</v>
      </c>
      <c r="Q1952" t="s">
        <v>21</v>
      </c>
      <c r="R1952">
        <v>5</v>
      </c>
      <c r="S1952">
        <v>3</v>
      </c>
      <c r="T1952" s="2">
        <f>SUMIF(Q:Q,Data[[#This Row],[Order_Status]],O:O)</f>
        <v>40477276.296199858</v>
      </c>
    </row>
    <row r="1953" spans="1:20" x14ac:dyDescent="0.3">
      <c r="A1953" s="3">
        <v>501952</v>
      </c>
      <c r="B1953" s="3">
        <v>10317</v>
      </c>
      <c r="C1953" s="1">
        <v>46233</v>
      </c>
      <c r="D1953" s="3">
        <v>42</v>
      </c>
      <c r="E1953" t="s">
        <v>15</v>
      </c>
      <c r="F1953" t="s">
        <v>73</v>
      </c>
      <c r="G1953" t="s">
        <v>229</v>
      </c>
      <c r="H1953" t="s">
        <v>35</v>
      </c>
      <c r="I1953" t="s">
        <v>53</v>
      </c>
      <c r="J1953" t="s">
        <v>68</v>
      </c>
      <c r="K1953">
        <v>1</v>
      </c>
      <c r="L1953" s="3">
        <v>669.52</v>
      </c>
      <c r="M1953" s="3">
        <f>Data[[#This Row],[Quantity]]*Data[[#This Row],[Unit_Price]]</f>
        <v>669.52</v>
      </c>
      <c r="N1953" s="3">
        <v>18</v>
      </c>
      <c r="O1953" s="3">
        <f>Data[[#This Row],[Total_Price]]*(1-Data[[#This Row],[Discount]]/100)</f>
        <v>549.00639999999999</v>
      </c>
      <c r="P1953" t="s">
        <v>33</v>
      </c>
      <c r="Q1953" t="s">
        <v>21</v>
      </c>
      <c r="R1953">
        <v>4</v>
      </c>
      <c r="S1953">
        <v>5</v>
      </c>
      <c r="T1953" s="2">
        <f>SUMIF(Q:Q,Data[[#This Row],[Order_Status]],O:O)</f>
        <v>40477276.296199858</v>
      </c>
    </row>
    <row r="1954" spans="1:20" x14ac:dyDescent="0.3">
      <c r="A1954" s="3">
        <v>501953</v>
      </c>
      <c r="B1954" s="3">
        <v>11088</v>
      </c>
      <c r="C1954" s="1">
        <v>45863</v>
      </c>
      <c r="D1954" s="3">
        <v>37</v>
      </c>
      <c r="E1954" t="s">
        <v>15</v>
      </c>
      <c r="F1954" t="s">
        <v>34</v>
      </c>
      <c r="G1954" t="s">
        <v>243</v>
      </c>
      <c r="H1954" t="s">
        <v>35</v>
      </c>
      <c r="I1954" t="s">
        <v>64</v>
      </c>
      <c r="J1954" t="s">
        <v>127</v>
      </c>
      <c r="K1954">
        <v>1</v>
      </c>
      <c r="L1954" s="3">
        <v>708.99</v>
      </c>
      <c r="M1954" s="3">
        <f>Data[[#This Row],[Quantity]]*Data[[#This Row],[Unit_Price]]</f>
        <v>708.99</v>
      </c>
      <c r="N1954" s="3">
        <v>12</v>
      </c>
      <c r="O1954" s="3">
        <f>Data[[#This Row],[Total_Price]]*(1-Data[[#This Row],[Discount]]/100)</f>
        <v>623.91120000000001</v>
      </c>
      <c r="P1954" t="s">
        <v>51</v>
      </c>
      <c r="Q1954" t="s">
        <v>21</v>
      </c>
      <c r="R1954">
        <v>5</v>
      </c>
      <c r="S1954">
        <v>3</v>
      </c>
      <c r="T1954" s="2">
        <f>SUMIF(Q:Q,Data[[#This Row],[Order_Status]],O:O)</f>
        <v>40477276.296199858</v>
      </c>
    </row>
    <row r="1955" spans="1:20" x14ac:dyDescent="0.3">
      <c r="A1955" s="3">
        <v>501954</v>
      </c>
      <c r="B1955" s="3">
        <v>11173</v>
      </c>
      <c r="C1955" s="1">
        <v>45695</v>
      </c>
      <c r="D1955" s="3">
        <v>35</v>
      </c>
      <c r="E1955" t="s">
        <v>15</v>
      </c>
      <c r="F1955" t="s">
        <v>16</v>
      </c>
      <c r="G1955" t="s">
        <v>228</v>
      </c>
      <c r="H1955" t="s">
        <v>83</v>
      </c>
      <c r="I1955" t="s">
        <v>70</v>
      </c>
      <c r="J1955" t="s">
        <v>120</v>
      </c>
      <c r="K1955">
        <v>5</v>
      </c>
      <c r="L1955" s="3">
        <v>574.28</v>
      </c>
      <c r="M1955" s="3">
        <f>Data[[#This Row],[Quantity]]*Data[[#This Row],[Unit_Price]]</f>
        <v>2871.3999999999996</v>
      </c>
      <c r="N1955" s="3">
        <v>13</v>
      </c>
      <c r="O1955" s="3">
        <f>Data[[#This Row],[Total_Price]]*(1-Data[[#This Row],[Discount]]/100)</f>
        <v>2498.1179999999995</v>
      </c>
      <c r="P1955" t="s">
        <v>20</v>
      </c>
      <c r="Q1955" t="s">
        <v>21</v>
      </c>
      <c r="R1955">
        <v>4</v>
      </c>
      <c r="S1955">
        <v>5</v>
      </c>
      <c r="T1955" s="2">
        <f>SUMIF(Q:Q,Data[[#This Row],[Order_Status]],O:O)</f>
        <v>40477276.296199858</v>
      </c>
    </row>
    <row r="1956" spans="1:20" x14ac:dyDescent="0.3">
      <c r="A1956" s="3">
        <v>501955</v>
      </c>
      <c r="B1956" s="3">
        <v>10475</v>
      </c>
      <c r="C1956" s="1">
        <v>45969</v>
      </c>
      <c r="D1956" s="3">
        <v>52</v>
      </c>
      <c r="E1956" t="s">
        <v>26</v>
      </c>
      <c r="F1956" t="s">
        <v>67</v>
      </c>
      <c r="G1956" t="s">
        <v>235</v>
      </c>
      <c r="H1956" t="s">
        <v>23</v>
      </c>
      <c r="I1956" t="s">
        <v>70</v>
      </c>
      <c r="J1956" t="s">
        <v>165</v>
      </c>
      <c r="K1956">
        <v>2</v>
      </c>
      <c r="L1956" s="3">
        <v>2389.92</v>
      </c>
      <c r="M1956" s="3">
        <f>Data[[#This Row],[Quantity]]*Data[[#This Row],[Unit_Price]]</f>
        <v>4779.84</v>
      </c>
      <c r="N1956" s="3">
        <v>30</v>
      </c>
      <c r="O1956" s="3">
        <f>Data[[#This Row],[Total_Price]]*(1-Data[[#This Row],[Discount]]/100)</f>
        <v>3345.8879999999999</v>
      </c>
      <c r="P1956" t="s">
        <v>72</v>
      </c>
      <c r="Q1956" t="s">
        <v>21</v>
      </c>
      <c r="R1956">
        <v>4</v>
      </c>
      <c r="S1956">
        <v>5</v>
      </c>
      <c r="T1956" s="2">
        <f>SUMIF(Q:Q,Data[[#This Row],[Order_Status]],O:O)</f>
        <v>40477276.296199858</v>
      </c>
    </row>
    <row r="1957" spans="1:20" x14ac:dyDescent="0.3">
      <c r="A1957" s="3">
        <v>501956</v>
      </c>
      <c r="B1957" s="3">
        <v>10682</v>
      </c>
      <c r="C1957" s="1">
        <v>45978</v>
      </c>
      <c r="D1957" s="3">
        <v>22</v>
      </c>
      <c r="E1957" t="s">
        <v>26</v>
      </c>
      <c r="F1957" t="s">
        <v>22</v>
      </c>
      <c r="G1957" t="s">
        <v>238</v>
      </c>
      <c r="H1957" t="s">
        <v>17</v>
      </c>
      <c r="I1957" t="s">
        <v>62</v>
      </c>
      <c r="J1957" t="s">
        <v>194</v>
      </c>
      <c r="K1957">
        <v>4</v>
      </c>
      <c r="L1957" s="3">
        <v>188.21</v>
      </c>
      <c r="M1957" s="3">
        <f>Data[[#This Row],[Quantity]]*Data[[#This Row],[Unit_Price]]</f>
        <v>752.84</v>
      </c>
      <c r="N1957" s="3">
        <v>6</v>
      </c>
      <c r="O1957" s="3">
        <f>Data[[#This Row],[Total_Price]]*(1-Data[[#This Row],[Discount]]/100)</f>
        <v>707.66959999999995</v>
      </c>
      <c r="P1957" t="s">
        <v>33</v>
      </c>
      <c r="Q1957" t="s">
        <v>21</v>
      </c>
      <c r="R1957">
        <v>5</v>
      </c>
      <c r="S1957">
        <v>4</v>
      </c>
      <c r="T1957" s="2">
        <f>SUMIF(Q:Q,Data[[#This Row],[Order_Status]],O:O)</f>
        <v>40477276.296199858</v>
      </c>
    </row>
    <row r="1958" spans="1:20" x14ac:dyDescent="0.3">
      <c r="A1958" s="3">
        <v>501957</v>
      </c>
      <c r="B1958" s="3">
        <v>11284</v>
      </c>
      <c r="C1958" s="1">
        <v>46152</v>
      </c>
      <c r="D1958" s="3">
        <v>45</v>
      </c>
      <c r="E1958" t="s">
        <v>15</v>
      </c>
      <c r="F1958" t="s">
        <v>73</v>
      </c>
      <c r="G1958" t="s">
        <v>229</v>
      </c>
      <c r="H1958" t="s">
        <v>23</v>
      </c>
      <c r="I1958" t="s">
        <v>59</v>
      </c>
      <c r="J1958" t="s">
        <v>60</v>
      </c>
      <c r="K1958">
        <v>1</v>
      </c>
      <c r="L1958" s="3">
        <v>2549.37</v>
      </c>
      <c r="M1958" s="3">
        <f>Data[[#This Row],[Quantity]]*Data[[#This Row],[Unit_Price]]</f>
        <v>2549.37</v>
      </c>
      <c r="N1958" s="3">
        <v>17</v>
      </c>
      <c r="O1958" s="3">
        <f>Data[[#This Row],[Total_Price]]*(1-Data[[#This Row],[Discount]]/100)</f>
        <v>2115.9770999999996</v>
      </c>
      <c r="P1958" t="s">
        <v>20</v>
      </c>
      <c r="Q1958" t="s">
        <v>21</v>
      </c>
      <c r="R1958">
        <v>4</v>
      </c>
      <c r="S1958">
        <v>5</v>
      </c>
      <c r="T1958" s="2">
        <f>SUMIF(Q:Q,Data[[#This Row],[Order_Status]],O:O)</f>
        <v>40477276.296199858</v>
      </c>
    </row>
    <row r="1959" spans="1:20" x14ac:dyDescent="0.3">
      <c r="A1959" s="3">
        <v>501958</v>
      </c>
      <c r="B1959" s="3">
        <v>10342</v>
      </c>
      <c r="C1959" s="1">
        <v>46187</v>
      </c>
      <c r="D1959" s="3">
        <v>37</v>
      </c>
      <c r="E1959" t="s">
        <v>15</v>
      </c>
      <c r="F1959" t="s">
        <v>88</v>
      </c>
      <c r="G1959" t="s">
        <v>241</v>
      </c>
      <c r="H1959" t="s">
        <v>83</v>
      </c>
      <c r="I1959" t="s">
        <v>162</v>
      </c>
      <c r="J1959" t="s">
        <v>186</v>
      </c>
      <c r="K1959">
        <v>4</v>
      </c>
      <c r="L1959" s="3">
        <v>993.69</v>
      </c>
      <c r="M1959" s="3">
        <f>Data[[#This Row],[Quantity]]*Data[[#This Row],[Unit_Price]]</f>
        <v>3974.76</v>
      </c>
      <c r="N1959" s="3">
        <v>8</v>
      </c>
      <c r="O1959" s="3">
        <f>Data[[#This Row],[Total_Price]]*(1-Data[[#This Row],[Discount]]/100)</f>
        <v>3656.7792000000004</v>
      </c>
      <c r="P1959" t="s">
        <v>51</v>
      </c>
      <c r="Q1959" t="s">
        <v>21</v>
      </c>
      <c r="R1959">
        <v>3</v>
      </c>
      <c r="S1959">
        <v>2</v>
      </c>
      <c r="T1959" s="2">
        <f>SUMIF(Q:Q,Data[[#This Row],[Order_Status]],O:O)</f>
        <v>40477276.296199858</v>
      </c>
    </row>
    <row r="1960" spans="1:20" x14ac:dyDescent="0.3">
      <c r="A1960" s="3">
        <v>501959</v>
      </c>
      <c r="B1960" s="3">
        <v>10531</v>
      </c>
      <c r="C1960" s="1">
        <v>46132</v>
      </c>
      <c r="D1960" s="3">
        <v>41</v>
      </c>
      <c r="E1960" t="s">
        <v>26</v>
      </c>
      <c r="F1960" t="s">
        <v>27</v>
      </c>
      <c r="G1960" t="s">
        <v>230</v>
      </c>
      <c r="H1960" t="s">
        <v>30</v>
      </c>
      <c r="I1960" t="s">
        <v>46</v>
      </c>
      <c r="J1960" t="s">
        <v>47</v>
      </c>
      <c r="K1960">
        <v>2</v>
      </c>
      <c r="L1960" s="3">
        <v>5526.22</v>
      </c>
      <c r="M1960" s="3">
        <f>Data[[#This Row],[Quantity]]*Data[[#This Row],[Unit_Price]]</f>
        <v>11052.44</v>
      </c>
      <c r="N1960" s="3">
        <v>25</v>
      </c>
      <c r="O1960" s="3">
        <f>Data[[#This Row],[Total_Price]]*(1-Data[[#This Row],[Discount]]/100)</f>
        <v>8289.33</v>
      </c>
      <c r="P1960" t="s">
        <v>51</v>
      </c>
      <c r="Q1960" t="s">
        <v>21</v>
      </c>
      <c r="R1960">
        <v>5</v>
      </c>
      <c r="S1960">
        <v>3</v>
      </c>
      <c r="T1960" s="2">
        <f>SUMIF(Q:Q,Data[[#This Row],[Order_Status]],O:O)</f>
        <v>40477276.296199858</v>
      </c>
    </row>
    <row r="1961" spans="1:20" x14ac:dyDescent="0.3">
      <c r="A1961" s="3">
        <v>501960</v>
      </c>
      <c r="B1961" s="3">
        <v>10155</v>
      </c>
      <c r="C1961" s="1">
        <v>45713</v>
      </c>
      <c r="D1961" s="3">
        <v>37</v>
      </c>
      <c r="E1961" t="s">
        <v>15</v>
      </c>
      <c r="F1961" t="s">
        <v>16</v>
      </c>
      <c r="G1961" t="s">
        <v>228</v>
      </c>
      <c r="H1961" t="s">
        <v>30</v>
      </c>
      <c r="I1961" t="s">
        <v>31</v>
      </c>
      <c r="J1961" t="s">
        <v>139</v>
      </c>
      <c r="K1961">
        <v>1</v>
      </c>
      <c r="L1961" s="3">
        <v>52026.23</v>
      </c>
      <c r="M1961" s="3">
        <f>Data[[#This Row],[Quantity]]*Data[[#This Row],[Unit_Price]]</f>
        <v>52026.23</v>
      </c>
      <c r="N1961" s="3">
        <v>23</v>
      </c>
      <c r="O1961" s="3">
        <f>Data[[#This Row],[Total_Price]]*(1-Data[[#This Row],[Discount]]/100)</f>
        <v>40060.197100000005</v>
      </c>
      <c r="P1961" t="s">
        <v>33</v>
      </c>
      <c r="Q1961" t="s">
        <v>66</v>
      </c>
      <c r="R1961">
        <v>3</v>
      </c>
      <c r="S1961">
        <v>0</v>
      </c>
      <c r="T1961" s="2">
        <f>SUMIF(Q:Q,Data[[#This Row],[Order_Status]],O:O)</f>
        <v>3077928.2320000008</v>
      </c>
    </row>
    <row r="1962" spans="1:20" x14ac:dyDescent="0.3">
      <c r="A1962" s="3">
        <v>501961</v>
      </c>
      <c r="B1962" s="3">
        <v>10209</v>
      </c>
      <c r="C1962" s="1">
        <v>45858</v>
      </c>
      <c r="D1962" s="3">
        <v>40</v>
      </c>
      <c r="E1962" t="s">
        <v>15</v>
      </c>
      <c r="F1962" t="s">
        <v>57</v>
      </c>
      <c r="G1962" t="s">
        <v>233</v>
      </c>
      <c r="H1962" t="s">
        <v>17</v>
      </c>
      <c r="I1962" t="s">
        <v>89</v>
      </c>
      <c r="J1962" t="s">
        <v>175</v>
      </c>
      <c r="K1962">
        <v>1</v>
      </c>
      <c r="L1962" s="3">
        <v>717.22</v>
      </c>
      <c r="M1962" s="3">
        <f>Data[[#This Row],[Quantity]]*Data[[#This Row],[Unit_Price]]</f>
        <v>717.22</v>
      </c>
      <c r="N1962" s="3">
        <v>10</v>
      </c>
      <c r="O1962" s="3">
        <f>Data[[#This Row],[Total_Price]]*(1-Data[[#This Row],[Discount]]/100)</f>
        <v>645.49800000000005</v>
      </c>
      <c r="P1962" t="s">
        <v>33</v>
      </c>
      <c r="Q1962" t="s">
        <v>21</v>
      </c>
      <c r="R1962">
        <v>5</v>
      </c>
      <c r="S1962">
        <v>2</v>
      </c>
      <c r="T1962" s="2">
        <f>SUMIF(Q:Q,Data[[#This Row],[Order_Status]],O:O)</f>
        <v>40477276.296199858</v>
      </c>
    </row>
    <row r="1963" spans="1:20" x14ac:dyDescent="0.3">
      <c r="A1963" s="3">
        <v>501962</v>
      </c>
      <c r="B1963" s="3">
        <v>10903</v>
      </c>
      <c r="C1963" s="1">
        <v>45687</v>
      </c>
      <c r="D1963" s="3">
        <v>34</v>
      </c>
      <c r="E1963" t="s">
        <v>15</v>
      </c>
      <c r="F1963" t="s">
        <v>57</v>
      </c>
      <c r="G1963" t="s">
        <v>233</v>
      </c>
      <c r="H1963" t="s">
        <v>17</v>
      </c>
      <c r="I1963" t="s">
        <v>89</v>
      </c>
      <c r="J1963" t="s">
        <v>111</v>
      </c>
      <c r="K1963">
        <v>2</v>
      </c>
      <c r="L1963" s="3">
        <v>292.29000000000002</v>
      </c>
      <c r="M1963" s="3">
        <f>Data[[#This Row],[Quantity]]*Data[[#This Row],[Unit_Price]]</f>
        <v>584.58000000000004</v>
      </c>
      <c r="N1963" s="3">
        <v>7</v>
      </c>
      <c r="O1963" s="3">
        <f>Data[[#This Row],[Total_Price]]*(1-Data[[#This Row],[Discount]]/100)</f>
        <v>543.65940000000001</v>
      </c>
      <c r="P1963" t="s">
        <v>33</v>
      </c>
      <c r="Q1963" t="s">
        <v>21</v>
      </c>
      <c r="R1963">
        <v>5</v>
      </c>
      <c r="S1963">
        <v>4</v>
      </c>
      <c r="T1963" s="2">
        <f>SUMIF(Q:Q,Data[[#This Row],[Order_Status]],O:O)</f>
        <v>40477276.296199858</v>
      </c>
    </row>
    <row r="1964" spans="1:20" x14ac:dyDescent="0.3">
      <c r="A1964" s="3">
        <v>501963</v>
      </c>
      <c r="B1964" s="3">
        <v>10614</v>
      </c>
      <c r="C1964" s="1">
        <v>46166</v>
      </c>
      <c r="D1964" s="3">
        <v>22</v>
      </c>
      <c r="E1964" t="s">
        <v>26</v>
      </c>
      <c r="F1964" t="s">
        <v>67</v>
      </c>
      <c r="G1964" t="s">
        <v>235</v>
      </c>
      <c r="H1964" t="s">
        <v>23</v>
      </c>
      <c r="I1964" t="s">
        <v>59</v>
      </c>
      <c r="J1964" t="s">
        <v>60</v>
      </c>
      <c r="K1964">
        <v>1</v>
      </c>
      <c r="L1964" s="3">
        <v>2480.5500000000002</v>
      </c>
      <c r="M1964" s="3">
        <f>Data[[#This Row],[Quantity]]*Data[[#This Row],[Unit_Price]]</f>
        <v>2480.5500000000002</v>
      </c>
      <c r="N1964" s="3">
        <v>18</v>
      </c>
      <c r="O1964" s="3">
        <f>Data[[#This Row],[Total_Price]]*(1-Data[[#This Row],[Discount]]/100)</f>
        <v>2034.0510000000004</v>
      </c>
      <c r="P1964" t="s">
        <v>72</v>
      </c>
      <c r="Q1964" t="s">
        <v>66</v>
      </c>
      <c r="R1964">
        <v>2</v>
      </c>
      <c r="S1964">
        <v>0</v>
      </c>
      <c r="T1964" s="2">
        <f>SUMIF(Q:Q,Data[[#This Row],[Order_Status]],O:O)</f>
        <v>3077928.2320000008</v>
      </c>
    </row>
    <row r="1965" spans="1:20" x14ac:dyDescent="0.3">
      <c r="A1965" s="3">
        <v>501964</v>
      </c>
      <c r="B1965" s="3">
        <v>11176</v>
      </c>
      <c r="C1965" s="1">
        <v>46144</v>
      </c>
      <c r="D1965" s="3">
        <v>31</v>
      </c>
      <c r="E1965" t="s">
        <v>15</v>
      </c>
      <c r="F1965" t="s">
        <v>45</v>
      </c>
      <c r="G1965" t="s">
        <v>243</v>
      </c>
      <c r="H1965" t="s">
        <v>23</v>
      </c>
      <c r="I1965" t="s">
        <v>59</v>
      </c>
      <c r="J1965" t="s">
        <v>95</v>
      </c>
      <c r="K1965">
        <v>5</v>
      </c>
      <c r="L1965" s="3">
        <v>1368.44</v>
      </c>
      <c r="M1965" s="3">
        <f>Data[[#This Row],[Quantity]]*Data[[#This Row],[Unit_Price]]</f>
        <v>6842.2000000000007</v>
      </c>
      <c r="N1965" s="3">
        <v>30</v>
      </c>
      <c r="O1965" s="3">
        <f>Data[[#This Row],[Total_Price]]*(1-Data[[#This Row],[Discount]]/100)</f>
        <v>4789.54</v>
      </c>
      <c r="P1965" t="s">
        <v>33</v>
      </c>
      <c r="Q1965" t="s">
        <v>21</v>
      </c>
      <c r="R1965">
        <v>4</v>
      </c>
      <c r="S1965">
        <v>5</v>
      </c>
      <c r="T1965" s="2">
        <f>SUMIF(Q:Q,Data[[#This Row],[Order_Status]],O:O)</f>
        <v>40477276.296199858</v>
      </c>
    </row>
    <row r="1966" spans="1:20" x14ac:dyDescent="0.3">
      <c r="A1966" s="3">
        <v>501965</v>
      </c>
      <c r="B1966" s="3">
        <v>10259</v>
      </c>
      <c r="C1966" s="1">
        <v>45986</v>
      </c>
      <c r="D1966" s="3">
        <v>39</v>
      </c>
      <c r="E1966" t="s">
        <v>26</v>
      </c>
      <c r="F1966" t="s">
        <v>57</v>
      </c>
      <c r="G1966" t="s">
        <v>233</v>
      </c>
      <c r="H1966" t="s">
        <v>35</v>
      </c>
      <c r="I1966" t="s">
        <v>112</v>
      </c>
      <c r="J1966" t="s">
        <v>113</v>
      </c>
      <c r="K1966">
        <v>2</v>
      </c>
      <c r="L1966" s="3">
        <v>6170.88</v>
      </c>
      <c r="M1966" s="3">
        <f>Data[[#This Row],[Quantity]]*Data[[#This Row],[Unit_Price]]</f>
        <v>12341.76</v>
      </c>
      <c r="N1966" s="3">
        <v>4</v>
      </c>
      <c r="O1966" s="3">
        <f>Data[[#This Row],[Total_Price]]*(1-Data[[#This Row],[Discount]]/100)</f>
        <v>11848.089599999999</v>
      </c>
      <c r="P1966" t="s">
        <v>33</v>
      </c>
      <c r="Q1966" t="s">
        <v>21</v>
      </c>
      <c r="R1966">
        <v>4</v>
      </c>
      <c r="S1966">
        <v>1</v>
      </c>
      <c r="T1966" s="2">
        <f>SUMIF(Q:Q,Data[[#This Row],[Order_Status]],O:O)</f>
        <v>40477276.296199858</v>
      </c>
    </row>
    <row r="1967" spans="1:20" x14ac:dyDescent="0.3">
      <c r="A1967" s="3">
        <v>501966</v>
      </c>
      <c r="B1967" s="3">
        <v>10497</v>
      </c>
      <c r="C1967" s="1">
        <v>45697</v>
      </c>
      <c r="D1967" s="3">
        <v>23</v>
      </c>
      <c r="E1967" t="s">
        <v>26</v>
      </c>
      <c r="F1967" t="s">
        <v>57</v>
      </c>
      <c r="G1967" t="s">
        <v>233</v>
      </c>
      <c r="H1967" t="s">
        <v>17</v>
      </c>
      <c r="I1967" t="s">
        <v>74</v>
      </c>
      <c r="J1967" t="s">
        <v>178</v>
      </c>
      <c r="K1967">
        <v>1</v>
      </c>
      <c r="L1967" s="3">
        <v>262.87</v>
      </c>
      <c r="M1967" s="3">
        <f>Data[[#This Row],[Quantity]]*Data[[#This Row],[Unit_Price]]</f>
        <v>262.87</v>
      </c>
      <c r="N1967" s="3">
        <v>8</v>
      </c>
      <c r="O1967" s="3">
        <f>Data[[#This Row],[Total_Price]]*(1-Data[[#This Row],[Discount]]/100)</f>
        <v>241.84040000000002</v>
      </c>
      <c r="P1967" t="s">
        <v>33</v>
      </c>
      <c r="Q1967" t="s">
        <v>21</v>
      </c>
      <c r="R1967">
        <v>3</v>
      </c>
      <c r="S1967">
        <v>3</v>
      </c>
      <c r="T1967" s="2">
        <f>SUMIF(Q:Q,Data[[#This Row],[Order_Status]],O:O)</f>
        <v>40477276.296199858</v>
      </c>
    </row>
    <row r="1968" spans="1:20" x14ac:dyDescent="0.3">
      <c r="A1968" s="3">
        <v>501967</v>
      </c>
      <c r="B1968" s="3">
        <v>10007</v>
      </c>
      <c r="C1968" s="1">
        <v>45777</v>
      </c>
      <c r="D1968" s="3">
        <v>51</v>
      </c>
      <c r="E1968" t="s">
        <v>26</v>
      </c>
      <c r="F1968" t="s">
        <v>69</v>
      </c>
      <c r="G1968" t="s">
        <v>228</v>
      </c>
      <c r="H1968" t="s">
        <v>35</v>
      </c>
      <c r="I1968" t="s">
        <v>36</v>
      </c>
      <c r="J1968" t="s">
        <v>177</v>
      </c>
      <c r="K1968">
        <v>2</v>
      </c>
      <c r="L1968" s="3">
        <v>7401.69</v>
      </c>
      <c r="M1968" s="3">
        <f>Data[[#This Row],[Quantity]]*Data[[#This Row],[Unit_Price]]</f>
        <v>14803.38</v>
      </c>
      <c r="N1968" s="3">
        <v>28</v>
      </c>
      <c r="O1968" s="3">
        <f>Data[[#This Row],[Total_Price]]*(1-Data[[#This Row],[Discount]]/100)</f>
        <v>10658.433599999998</v>
      </c>
      <c r="P1968" t="s">
        <v>33</v>
      </c>
      <c r="Q1968" t="s">
        <v>21</v>
      </c>
      <c r="R1968">
        <v>4</v>
      </c>
      <c r="S1968">
        <v>3</v>
      </c>
      <c r="T1968" s="2">
        <f>SUMIF(Q:Q,Data[[#This Row],[Order_Status]],O:O)</f>
        <v>40477276.296199858</v>
      </c>
    </row>
    <row r="1969" spans="1:20" x14ac:dyDescent="0.3">
      <c r="A1969" s="3">
        <v>501968</v>
      </c>
      <c r="B1969" s="3">
        <v>10200</v>
      </c>
      <c r="C1969" s="1">
        <v>46170</v>
      </c>
      <c r="D1969" s="3">
        <v>21</v>
      </c>
      <c r="E1969" t="s">
        <v>26</v>
      </c>
      <c r="F1969" t="s">
        <v>67</v>
      </c>
      <c r="G1969" t="s">
        <v>235</v>
      </c>
      <c r="H1969" t="s">
        <v>30</v>
      </c>
      <c r="I1969" t="s">
        <v>31</v>
      </c>
      <c r="J1969" t="s">
        <v>94</v>
      </c>
      <c r="K1969">
        <v>1</v>
      </c>
      <c r="L1969" s="3">
        <v>37090.089999999997</v>
      </c>
      <c r="M1969" s="3">
        <f>Data[[#This Row],[Quantity]]*Data[[#This Row],[Unit_Price]]</f>
        <v>37090.089999999997</v>
      </c>
      <c r="N1969" s="3">
        <v>26</v>
      </c>
      <c r="O1969" s="3">
        <f>Data[[#This Row],[Total_Price]]*(1-Data[[#This Row],[Discount]]/100)</f>
        <v>27446.666599999997</v>
      </c>
      <c r="P1969" t="s">
        <v>51</v>
      </c>
      <c r="Q1969" t="s">
        <v>21</v>
      </c>
      <c r="R1969">
        <v>5</v>
      </c>
      <c r="S1969">
        <v>3</v>
      </c>
      <c r="T1969" s="2">
        <f>SUMIF(Q:Q,Data[[#This Row],[Order_Status]],O:O)</f>
        <v>40477276.296199858</v>
      </c>
    </row>
    <row r="1970" spans="1:20" x14ac:dyDescent="0.3">
      <c r="A1970" s="3">
        <v>501969</v>
      </c>
      <c r="B1970" s="3">
        <v>10828</v>
      </c>
      <c r="C1970" s="1">
        <v>45794</v>
      </c>
      <c r="D1970" s="3">
        <v>28</v>
      </c>
      <c r="E1970" t="s">
        <v>26</v>
      </c>
      <c r="F1970" t="s">
        <v>34</v>
      </c>
      <c r="G1970" t="s">
        <v>243</v>
      </c>
      <c r="H1970" t="s">
        <v>23</v>
      </c>
      <c r="I1970" t="s">
        <v>70</v>
      </c>
      <c r="J1970" t="s">
        <v>165</v>
      </c>
      <c r="K1970">
        <v>1</v>
      </c>
      <c r="L1970" s="3">
        <v>2314.2600000000002</v>
      </c>
      <c r="M1970" s="3">
        <f>Data[[#This Row],[Quantity]]*Data[[#This Row],[Unit_Price]]</f>
        <v>2314.2600000000002</v>
      </c>
      <c r="N1970" s="3">
        <v>22</v>
      </c>
      <c r="O1970" s="3">
        <f>Data[[#This Row],[Total_Price]]*(1-Data[[#This Row],[Discount]]/100)</f>
        <v>1805.1228000000003</v>
      </c>
      <c r="P1970" t="s">
        <v>33</v>
      </c>
      <c r="Q1970" t="s">
        <v>21</v>
      </c>
      <c r="R1970">
        <v>5</v>
      </c>
      <c r="S1970">
        <v>4</v>
      </c>
      <c r="T1970" s="2">
        <f>SUMIF(Q:Q,Data[[#This Row],[Order_Status]],O:O)</f>
        <v>40477276.296199858</v>
      </c>
    </row>
    <row r="1971" spans="1:20" x14ac:dyDescent="0.3">
      <c r="A1971" s="3">
        <v>501970</v>
      </c>
      <c r="B1971" s="3">
        <v>11258</v>
      </c>
      <c r="C1971" s="1">
        <v>45888</v>
      </c>
      <c r="D1971" s="3">
        <v>39</v>
      </c>
      <c r="E1971" t="s">
        <v>26</v>
      </c>
      <c r="F1971" t="s">
        <v>22</v>
      </c>
      <c r="G1971" t="s">
        <v>238</v>
      </c>
      <c r="H1971" t="s">
        <v>23</v>
      </c>
      <c r="I1971" t="s">
        <v>24</v>
      </c>
      <c r="J1971" t="s">
        <v>25</v>
      </c>
      <c r="K1971">
        <v>2</v>
      </c>
      <c r="L1971" s="3">
        <v>1745.14</v>
      </c>
      <c r="M1971" s="3">
        <f>Data[[#This Row],[Quantity]]*Data[[#This Row],[Unit_Price]]</f>
        <v>3490.28</v>
      </c>
      <c r="N1971" s="3">
        <v>26</v>
      </c>
      <c r="O1971" s="3">
        <f>Data[[#This Row],[Total_Price]]*(1-Data[[#This Row],[Discount]]/100)</f>
        <v>2582.8072000000002</v>
      </c>
      <c r="P1971" t="s">
        <v>51</v>
      </c>
      <c r="Q1971" t="s">
        <v>21</v>
      </c>
      <c r="R1971">
        <v>4</v>
      </c>
      <c r="S1971">
        <v>3</v>
      </c>
      <c r="T1971" s="2">
        <f>SUMIF(Q:Q,Data[[#This Row],[Order_Status]],O:O)</f>
        <v>40477276.296199858</v>
      </c>
    </row>
    <row r="1972" spans="1:20" x14ac:dyDescent="0.3">
      <c r="A1972" s="3">
        <v>501971</v>
      </c>
      <c r="B1972" s="3">
        <v>10970</v>
      </c>
      <c r="C1972" s="1">
        <v>46156</v>
      </c>
      <c r="D1972" s="3">
        <v>18</v>
      </c>
      <c r="E1972" t="s">
        <v>26</v>
      </c>
      <c r="F1972" t="s">
        <v>130</v>
      </c>
      <c r="G1972" t="s">
        <v>228</v>
      </c>
      <c r="H1972" t="s">
        <v>23</v>
      </c>
      <c r="I1972" t="s">
        <v>70</v>
      </c>
      <c r="J1972" t="s">
        <v>71</v>
      </c>
      <c r="K1972">
        <v>1</v>
      </c>
      <c r="L1972" s="3">
        <v>1571.72</v>
      </c>
      <c r="M1972" s="3">
        <f>Data[[#This Row],[Quantity]]*Data[[#This Row],[Unit_Price]]</f>
        <v>1571.72</v>
      </c>
      <c r="N1972" s="3">
        <v>24</v>
      </c>
      <c r="O1972" s="3">
        <f>Data[[#This Row],[Total_Price]]*(1-Data[[#This Row],[Discount]]/100)</f>
        <v>1194.5072</v>
      </c>
      <c r="P1972" t="s">
        <v>41</v>
      </c>
      <c r="Q1972" t="s">
        <v>21</v>
      </c>
      <c r="R1972">
        <v>5</v>
      </c>
      <c r="S1972">
        <v>3</v>
      </c>
      <c r="T1972" s="2">
        <f>SUMIF(Q:Q,Data[[#This Row],[Order_Status]],O:O)</f>
        <v>40477276.296199858</v>
      </c>
    </row>
    <row r="1973" spans="1:20" x14ac:dyDescent="0.3">
      <c r="A1973" s="3">
        <v>501972</v>
      </c>
      <c r="B1973" s="3">
        <v>10911</v>
      </c>
      <c r="C1973" s="1">
        <v>45994</v>
      </c>
      <c r="D1973" s="3">
        <v>31</v>
      </c>
      <c r="E1973" t="s">
        <v>26</v>
      </c>
      <c r="F1973" t="s">
        <v>34</v>
      </c>
      <c r="G1973" t="s">
        <v>243</v>
      </c>
      <c r="H1973" t="s">
        <v>23</v>
      </c>
      <c r="I1973" t="s">
        <v>24</v>
      </c>
      <c r="J1973" t="s">
        <v>173</v>
      </c>
      <c r="K1973">
        <v>3</v>
      </c>
      <c r="L1973" s="3">
        <v>2164.64</v>
      </c>
      <c r="M1973" s="3">
        <f>Data[[#This Row],[Quantity]]*Data[[#This Row],[Unit_Price]]</f>
        <v>6493.92</v>
      </c>
      <c r="N1973" s="3">
        <v>23</v>
      </c>
      <c r="O1973" s="3">
        <f>Data[[#This Row],[Total_Price]]*(1-Data[[#This Row],[Discount]]/100)</f>
        <v>5000.3184000000001</v>
      </c>
      <c r="P1973" t="s">
        <v>20</v>
      </c>
      <c r="Q1973" t="s">
        <v>21</v>
      </c>
      <c r="R1973">
        <v>5</v>
      </c>
      <c r="S1973">
        <v>5</v>
      </c>
      <c r="T1973" s="2">
        <f>SUMIF(Q:Q,Data[[#This Row],[Order_Status]],O:O)</f>
        <v>40477276.296199858</v>
      </c>
    </row>
    <row r="1974" spans="1:20" x14ac:dyDescent="0.3">
      <c r="A1974" s="3">
        <v>501973</v>
      </c>
      <c r="B1974" s="3">
        <v>11240</v>
      </c>
      <c r="C1974" s="1">
        <v>46113</v>
      </c>
      <c r="D1974" s="3">
        <v>52</v>
      </c>
      <c r="E1974" t="s">
        <v>15</v>
      </c>
      <c r="F1974" t="s">
        <v>34</v>
      </c>
      <c r="G1974" t="s">
        <v>243</v>
      </c>
      <c r="H1974" t="s">
        <v>30</v>
      </c>
      <c r="I1974" t="s">
        <v>31</v>
      </c>
      <c r="J1974" t="s">
        <v>32</v>
      </c>
      <c r="K1974">
        <v>1</v>
      </c>
      <c r="L1974" s="3">
        <v>23727.71</v>
      </c>
      <c r="M1974" s="3">
        <f>Data[[#This Row],[Quantity]]*Data[[#This Row],[Unit_Price]]</f>
        <v>23727.71</v>
      </c>
      <c r="N1974" s="3">
        <v>26</v>
      </c>
      <c r="O1974" s="3">
        <f>Data[[#This Row],[Total_Price]]*(1-Data[[#This Row],[Discount]]/100)</f>
        <v>17558.505399999998</v>
      </c>
      <c r="P1974" t="s">
        <v>33</v>
      </c>
      <c r="Q1974" t="s">
        <v>21</v>
      </c>
      <c r="R1974">
        <v>4</v>
      </c>
      <c r="S1974">
        <v>4</v>
      </c>
      <c r="T1974" s="2">
        <f>SUMIF(Q:Q,Data[[#This Row],[Order_Status]],O:O)</f>
        <v>40477276.296199858</v>
      </c>
    </row>
    <row r="1975" spans="1:20" x14ac:dyDescent="0.3">
      <c r="A1975" s="3">
        <v>501974</v>
      </c>
      <c r="B1975" s="3">
        <v>11111</v>
      </c>
      <c r="C1975" s="1">
        <v>46000</v>
      </c>
      <c r="D1975" s="3">
        <v>32</v>
      </c>
      <c r="E1975" t="s">
        <v>26</v>
      </c>
      <c r="F1975" t="s">
        <v>34</v>
      </c>
      <c r="G1975" t="s">
        <v>243</v>
      </c>
      <c r="H1975" t="s">
        <v>48</v>
      </c>
      <c r="I1975" t="s">
        <v>49</v>
      </c>
      <c r="J1975" t="s">
        <v>168</v>
      </c>
      <c r="K1975">
        <v>1</v>
      </c>
      <c r="L1975" s="3">
        <v>631.80999999999995</v>
      </c>
      <c r="M1975" s="3">
        <f>Data[[#This Row],[Quantity]]*Data[[#This Row],[Unit_Price]]</f>
        <v>631.80999999999995</v>
      </c>
      <c r="N1975" s="3">
        <v>5</v>
      </c>
      <c r="O1975" s="3">
        <f>Data[[#This Row],[Total_Price]]*(1-Data[[#This Row],[Discount]]/100)</f>
        <v>600.21949999999993</v>
      </c>
      <c r="P1975" t="s">
        <v>41</v>
      </c>
      <c r="Q1975" t="s">
        <v>21</v>
      </c>
      <c r="R1975">
        <v>4</v>
      </c>
      <c r="S1975">
        <v>4</v>
      </c>
      <c r="T1975" s="2">
        <f>SUMIF(Q:Q,Data[[#This Row],[Order_Status]],O:O)</f>
        <v>40477276.296199858</v>
      </c>
    </row>
    <row r="1976" spans="1:20" x14ac:dyDescent="0.3">
      <c r="A1976" s="3">
        <v>501975</v>
      </c>
      <c r="B1976" s="3">
        <v>11100</v>
      </c>
      <c r="C1976" s="1">
        <v>45679</v>
      </c>
      <c r="D1976" s="3">
        <v>38</v>
      </c>
      <c r="E1976" t="s">
        <v>26</v>
      </c>
      <c r="F1976" t="s">
        <v>105</v>
      </c>
      <c r="G1976" t="s">
        <v>243</v>
      </c>
      <c r="H1976" t="s">
        <v>23</v>
      </c>
      <c r="I1976" t="s">
        <v>70</v>
      </c>
      <c r="J1976" t="s">
        <v>106</v>
      </c>
      <c r="K1976">
        <v>4</v>
      </c>
      <c r="L1976" s="3">
        <v>2641.27</v>
      </c>
      <c r="M1976" s="3">
        <f>Data[[#This Row],[Quantity]]*Data[[#This Row],[Unit_Price]]</f>
        <v>10565.08</v>
      </c>
      <c r="N1976" s="3">
        <v>22</v>
      </c>
      <c r="O1976" s="3">
        <f>Data[[#This Row],[Total_Price]]*(1-Data[[#This Row],[Discount]]/100)</f>
        <v>8240.7623999999996</v>
      </c>
      <c r="P1976" t="s">
        <v>33</v>
      </c>
      <c r="Q1976" t="s">
        <v>21</v>
      </c>
      <c r="R1976">
        <v>5</v>
      </c>
      <c r="S1976">
        <v>3</v>
      </c>
      <c r="T1976" s="2">
        <f>SUMIF(Q:Q,Data[[#This Row],[Order_Status]],O:O)</f>
        <v>40477276.296199858</v>
      </c>
    </row>
    <row r="1977" spans="1:20" x14ac:dyDescent="0.3">
      <c r="A1977" s="3">
        <v>501976</v>
      </c>
      <c r="B1977" s="3">
        <v>10776</v>
      </c>
      <c r="C1977" s="1">
        <v>45916</v>
      </c>
      <c r="D1977" s="3">
        <v>17</v>
      </c>
      <c r="E1977" t="s">
        <v>15</v>
      </c>
      <c r="F1977" t="s">
        <v>34</v>
      </c>
      <c r="G1977" t="s">
        <v>243</v>
      </c>
      <c r="H1977" t="s">
        <v>48</v>
      </c>
      <c r="I1977" t="s">
        <v>79</v>
      </c>
      <c r="J1977" t="s">
        <v>158</v>
      </c>
      <c r="K1977">
        <v>4</v>
      </c>
      <c r="L1977" s="3">
        <v>524.32000000000005</v>
      </c>
      <c r="M1977" s="3">
        <f>Data[[#This Row],[Quantity]]*Data[[#This Row],[Unit_Price]]</f>
        <v>2097.2800000000002</v>
      </c>
      <c r="N1977" s="3">
        <v>23</v>
      </c>
      <c r="O1977" s="3">
        <f>Data[[#This Row],[Total_Price]]*(1-Data[[#This Row],[Discount]]/100)</f>
        <v>1614.9056000000003</v>
      </c>
      <c r="P1977" t="s">
        <v>33</v>
      </c>
      <c r="Q1977" t="s">
        <v>21</v>
      </c>
      <c r="R1977">
        <v>5</v>
      </c>
      <c r="S1977">
        <v>2</v>
      </c>
      <c r="T1977" s="2">
        <f>SUMIF(Q:Q,Data[[#This Row],[Order_Status]],O:O)</f>
        <v>40477276.296199858</v>
      </c>
    </row>
    <row r="1978" spans="1:20" x14ac:dyDescent="0.3">
      <c r="A1978" s="3">
        <v>501977</v>
      </c>
      <c r="B1978" s="3">
        <v>10563</v>
      </c>
      <c r="C1978" s="1">
        <v>45936</v>
      </c>
      <c r="D1978" s="3">
        <v>44</v>
      </c>
      <c r="E1978" t="s">
        <v>15</v>
      </c>
      <c r="F1978" t="s">
        <v>130</v>
      </c>
      <c r="G1978" t="s">
        <v>228</v>
      </c>
      <c r="H1978" t="s">
        <v>23</v>
      </c>
      <c r="I1978" t="s">
        <v>24</v>
      </c>
      <c r="J1978" t="s">
        <v>159</v>
      </c>
      <c r="K1978">
        <v>1</v>
      </c>
      <c r="L1978" s="3">
        <v>2037.58</v>
      </c>
      <c r="M1978" s="3">
        <f>Data[[#This Row],[Quantity]]*Data[[#This Row],[Unit_Price]]</f>
        <v>2037.58</v>
      </c>
      <c r="N1978" s="3">
        <v>11</v>
      </c>
      <c r="O1978" s="3">
        <f>Data[[#This Row],[Total_Price]]*(1-Data[[#This Row],[Discount]]/100)</f>
        <v>1813.4461999999999</v>
      </c>
      <c r="P1978" t="s">
        <v>20</v>
      </c>
      <c r="Q1978" t="s">
        <v>21</v>
      </c>
      <c r="R1978">
        <v>5</v>
      </c>
      <c r="S1978">
        <v>2</v>
      </c>
      <c r="T1978" s="2">
        <f>SUMIF(Q:Q,Data[[#This Row],[Order_Status]],O:O)</f>
        <v>40477276.296199858</v>
      </c>
    </row>
    <row r="1979" spans="1:20" x14ac:dyDescent="0.3">
      <c r="A1979" s="3">
        <v>501978</v>
      </c>
      <c r="B1979" s="3">
        <v>10121</v>
      </c>
      <c r="C1979" s="1">
        <v>45678</v>
      </c>
      <c r="D1979" s="3">
        <v>43</v>
      </c>
      <c r="E1979" t="s">
        <v>26</v>
      </c>
      <c r="F1979" t="s">
        <v>38</v>
      </c>
      <c r="G1979" t="s">
        <v>236</v>
      </c>
      <c r="H1979" t="s">
        <v>48</v>
      </c>
      <c r="I1979" t="s">
        <v>79</v>
      </c>
      <c r="J1979" t="s">
        <v>158</v>
      </c>
      <c r="K1979">
        <v>1</v>
      </c>
      <c r="L1979" s="3">
        <v>509.76</v>
      </c>
      <c r="M1979" s="3">
        <f>Data[[#This Row],[Quantity]]*Data[[#This Row],[Unit_Price]]</f>
        <v>509.76</v>
      </c>
      <c r="N1979" s="3">
        <v>26</v>
      </c>
      <c r="O1979" s="3">
        <f>Data[[#This Row],[Total_Price]]*(1-Data[[#This Row],[Discount]]/100)</f>
        <v>377.22239999999999</v>
      </c>
      <c r="P1979" t="s">
        <v>33</v>
      </c>
      <c r="Q1979" t="s">
        <v>21</v>
      </c>
      <c r="R1979">
        <v>2</v>
      </c>
      <c r="S1979">
        <v>6</v>
      </c>
      <c r="T1979" s="2">
        <f>SUMIF(Q:Q,Data[[#This Row],[Order_Status]],O:O)</f>
        <v>40477276.296199858</v>
      </c>
    </row>
    <row r="1980" spans="1:20" x14ac:dyDescent="0.3">
      <c r="A1980" s="3">
        <v>501979</v>
      </c>
      <c r="B1980" s="3">
        <v>11188</v>
      </c>
      <c r="C1980" s="1">
        <v>46204</v>
      </c>
      <c r="D1980" s="3">
        <v>32</v>
      </c>
      <c r="E1980" t="s">
        <v>15</v>
      </c>
      <c r="F1980" t="s">
        <v>88</v>
      </c>
      <c r="G1980" t="s">
        <v>241</v>
      </c>
      <c r="H1980" t="s">
        <v>17</v>
      </c>
      <c r="I1980" t="s">
        <v>62</v>
      </c>
      <c r="J1980" t="s">
        <v>194</v>
      </c>
      <c r="K1980">
        <v>1</v>
      </c>
      <c r="L1980" s="3">
        <v>205.41</v>
      </c>
      <c r="M1980" s="3">
        <f>Data[[#This Row],[Quantity]]*Data[[#This Row],[Unit_Price]]</f>
        <v>205.41</v>
      </c>
      <c r="N1980" s="3">
        <v>8</v>
      </c>
      <c r="O1980" s="3">
        <f>Data[[#This Row],[Total_Price]]*(1-Data[[#This Row],[Discount]]/100)</f>
        <v>188.97720000000001</v>
      </c>
      <c r="P1980" t="s">
        <v>51</v>
      </c>
      <c r="Q1980" t="s">
        <v>66</v>
      </c>
      <c r="R1980">
        <v>5</v>
      </c>
      <c r="S1980">
        <v>0</v>
      </c>
      <c r="T1980" s="2">
        <f>SUMIF(Q:Q,Data[[#This Row],[Order_Status]],O:O)</f>
        <v>3077928.2320000008</v>
      </c>
    </row>
    <row r="1981" spans="1:20" x14ac:dyDescent="0.3">
      <c r="A1981" s="3">
        <v>501980</v>
      </c>
      <c r="B1981" s="3">
        <v>10886</v>
      </c>
      <c r="C1981" s="1">
        <v>46243</v>
      </c>
      <c r="D1981" s="3">
        <v>54</v>
      </c>
      <c r="E1981" t="s">
        <v>15</v>
      </c>
      <c r="F1981" t="s">
        <v>34</v>
      </c>
      <c r="G1981" t="s">
        <v>243</v>
      </c>
      <c r="H1981" t="s">
        <v>83</v>
      </c>
      <c r="I1981" t="s">
        <v>70</v>
      </c>
      <c r="J1981" t="s">
        <v>120</v>
      </c>
      <c r="K1981">
        <v>3</v>
      </c>
      <c r="L1981" s="3">
        <v>631.01</v>
      </c>
      <c r="M1981" s="3">
        <f>Data[[#This Row],[Quantity]]*Data[[#This Row],[Unit_Price]]</f>
        <v>1893.03</v>
      </c>
      <c r="N1981" s="3">
        <v>25</v>
      </c>
      <c r="O1981" s="3">
        <f>Data[[#This Row],[Total_Price]]*(1-Data[[#This Row],[Discount]]/100)</f>
        <v>1419.7725</v>
      </c>
      <c r="P1981" t="s">
        <v>33</v>
      </c>
      <c r="Q1981" t="s">
        <v>21</v>
      </c>
      <c r="R1981">
        <v>5</v>
      </c>
      <c r="S1981">
        <v>3</v>
      </c>
      <c r="T1981" s="2">
        <f>SUMIF(Q:Q,Data[[#This Row],[Order_Status]],O:O)</f>
        <v>40477276.296199858</v>
      </c>
    </row>
    <row r="1982" spans="1:20" x14ac:dyDescent="0.3">
      <c r="A1982" s="3">
        <v>501981</v>
      </c>
      <c r="B1982" s="3">
        <v>11104</v>
      </c>
      <c r="C1982" s="1">
        <v>45694</v>
      </c>
      <c r="D1982" s="3">
        <v>32</v>
      </c>
      <c r="E1982" t="s">
        <v>15</v>
      </c>
      <c r="F1982" t="s">
        <v>67</v>
      </c>
      <c r="G1982" t="s">
        <v>235</v>
      </c>
      <c r="H1982" t="s">
        <v>35</v>
      </c>
      <c r="I1982" t="s">
        <v>64</v>
      </c>
      <c r="J1982" t="s">
        <v>156</v>
      </c>
      <c r="K1982">
        <v>1</v>
      </c>
      <c r="L1982" s="3">
        <v>1875.7</v>
      </c>
      <c r="M1982" s="3">
        <f>Data[[#This Row],[Quantity]]*Data[[#This Row],[Unit_Price]]</f>
        <v>1875.7</v>
      </c>
      <c r="N1982" s="3">
        <v>21</v>
      </c>
      <c r="O1982" s="3">
        <f>Data[[#This Row],[Total_Price]]*(1-Data[[#This Row],[Discount]]/100)</f>
        <v>1481.8030000000001</v>
      </c>
      <c r="P1982" t="s">
        <v>41</v>
      </c>
      <c r="Q1982" t="s">
        <v>21</v>
      </c>
      <c r="R1982">
        <v>3</v>
      </c>
      <c r="S1982">
        <v>5</v>
      </c>
      <c r="T1982" s="2">
        <f>SUMIF(Q:Q,Data[[#This Row],[Order_Status]],O:O)</f>
        <v>40477276.296199858</v>
      </c>
    </row>
    <row r="1983" spans="1:20" x14ac:dyDescent="0.3">
      <c r="A1983" s="3">
        <v>501982</v>
      </c>
      <c r="B1983" s="3">
        <v>11245</v>
      </c>
      <c r="C1983" s="1">
        <v>45876</v>
      </c>
      <c r="D1983" s="3">
        <v>27</v>
      </c>
      <c r="E1983" t="s">
        <v>15</v>
      </c>
      <c r="F1983" t="s">
        <v>67</v>
      </c>
      <c r="G1983" t="s">
        <v>235</v>
      </c>
      <c r="H1983" t="s">
        <v>30</v>
      </c>
      <c r="I1983" t="s">
        <v>39</v>
      </c>
      <c r="J1983" t="s">
        <v>109</v>
      </c>
      <c r="K1983">
        <v>1</v>
      </c>
      <c r="L1983" s="3">
        <v>1478.28</v>
      </c>
      <c r="M1983" s="3">
        <f>Data[[#This Row],[Quantity]]*Data[[#This Row],[Unit_Price]]</f>
        <v>1478.28</v>
      </c>
      <c r="N1983" s="3">
        <v>17</v>
      </c>
      <c r="O1983" s="3">
        <f>Data[[#This Row],[Total_Price]]*(1-Data[[#This Row],[Discount]]/100)</f>
        <v>1226.9723999999999</v>
      </c>
      <c r="P1983" t="s">
        <v>20</v>
      </c>
      <c r="Q1983" t="s">
        <v>44</v>
      </c>
      <c r="R1983">
        <v>3</v>
      </c>
      <c r="S1983">
        <v>7</v>
      </c>
      <c r="T1983" s="2">
        <f>SUMIF(Q:Q,Data[[#This Row],[Order_Status]],O:O)</f>
        <v>1813400.6490999996</v>
      </c>
    </row>
    <row r="1984" spans="1:20" x14ac:dyDescent="0.3">
      <c r="A1984" s="3">
        <v>501983</v>
      </c>
      <c r="B1984" s="3">
        <v>11366</v>
      </c>
      <c r="C1984" s="1">
        <v>45824</v>
      </c>
      <c r="D1984" s="3">
        <v>32</v>
      </c>
      <c r="E1984" t="s">
        <v>26</v>
      </c>
      <c r="F1984" t="s">
        <v>38</v>
      </c>
      <c r="G1984" t="s">
        <v>236</v>
      </c>
      <c r="H1984" t="s">
        <v>23</v>
      </c>
      <c r="I1984" t="s">
        <v>70</v>
      </c>
      <c r="J1984" t="s">
        <v>165</v>
      </c>
      <c r="K1984">
        <v>1</v>
      </c>
      <c r="L1984" s="3">
        <v>2408.15</v>
      </c>
      <c r="M1984" s="3">
        <f>Data[[#This Row],[Quantity]]*Data[[#This Row],[Unit_Price]]</f>
        <v>2408.15</v>
      </c>
      <c r="N1984" s="3">
        <v>13</v>
      </c>
      <c r="O1984" s="3">
        <f>Data[[#This Row],[Total_Price]]*(1-Data[[#This Row],[Discount]]/100)</f>
        <v>2095.0905000000002</v>
      </c>
      <c r="P1984" t="s">
        <v>41</v>
      </c>
      <c r="Q1984" t="s">
        <v>21</v>
      </c>
      <c r="R1984">
        <v>3</v>
      </c>
      <c r="S1984">
        <v>4</v>
      </c>
      <c r="T1984" s="2">
        <f>SUMIF(Q:Q,Data[[#This Row],[Order_Status]],O:O)</f>
        <v>40477276.296199858</v>
      </c>
    </row>
    <row r="1985" spans="1:20" x14ac:dyDescent="0.3">
      <c r="A1985" s="3">
        <v>501984</v>
      </c>
      <c r="B1985" s="3">
        <v>11232</v>
      </c>
      <c r="C1985" s="1">
        <v>46110</v>
      </c>
      <c r="D1985" s="3">
        <v>19</v>
      </c>
      <c r="E1985" t="s">
        <v>15</v>
      </c>
      <c r="F1985" t="s">
        <v>78</v>
      </c>
      <c r="G1985" t="s">
        <v>242</v>
      </c>
      <c r="H1985" t="s">
        <v>30</v>
      </c>
      <c r="I1985" t="s">
        <v>31</v>
      </c>
      <c r="J1985" t="s">
        <v>32</v>
      </c>
      <c r="K1985">
        <v>1</v>
      </c>
      <c r="L1985" s="3">
        <v>24975.4</v>
      </c>
      <c r="M1985" s="3">
        <f>Data[[#This Row],[Quantity]]*Data[[#This Row],[Unit_Price]]</f>
        <v>24975.4</v>
      </c>
      <c r="N1985" s="3">
        <v>28</v>
      </c>
      <c r="O1985" s="3">
        <f>Data[[#This Row],[Total_Price]]*(1-Data[[#This Row],[Discount]]/100)</f>
        <v>17982.288</v>
      </c>
      <c r="P1985" t="s">
        <v>41</v>
      </c>
      <c r="Q1985" t="s">
        <v>21</v>
      </c>
      <c r="R1985">
        <v>4</v>
      </c>
      <c r="S1985">
        <v>3</v>
      </c>
      <c r="T1985" s="2">
        <f>SUMIF(Q:Q,Data[[#This Row],[Order_Status]],O:O)</f>
        <v>40477276.296199858</v>
      </c>
    </row>
    <row r="1986" spans="1:20" x14ac:dyDescent="0.3">
      <c r="A1986" s="3">
        <v>501985</v>
      </c>
      <c r="B1986" s="3">
        <v>11439</v>
      </c>
      <c r="C1986" s="1">
        <v>45743</v>
      </c>
      <c r="D1986" s="3">
        <v>39</v>
      </c>
      <c r="E1986" t="s">
        <v>26</v>
      </c>
      <c r="F1986" t="s">
        <v>52</v>
      </c>
      <c r="G1986" t="s">
        <v>240</v>
      </c>
      <c r="H1986" t="s">
        <v>85</v>
      </c>
      <c r="I1986" t="s">
        <v>170</v>
      </c>
      <c r="J1986" t="s">
        <v>199</v>
      </c>
      <c r="K1986">
        <v>1</v>
      </c>
      <c r="L1986" s="3">
        <v>486.64</v>
      </c>
      <c r="M1986" s="3">
        <f>Data[[#This Row],[Quantity]]*Data[[#This Row],[Unit_Price]]</f>
        <v>486.64</v>
      </c>
      <c r="N1986" s="3">
        <v>10</v>
      </c>
      <c r="O1986" s="3">
        <f>Data[[#This Row],[Total_Price]]*(1-Data[[#This Row],[Discount]]/100)</f>
        <v>437.976</v>
      </c>
      <c r="P1986" t="s">
        <v>33</v>
      </c>
      <c r="Q1986" t="s">
        <v>21</v>
      </c>
      <c r="R1986">
        <v>5</v>
      </c>
      <c r="S1986">
        <v>4</v>
      </c>
      <c r="T1986" s="2">
        <f>SUMIF(Q:Q,Data[[#This Row],[Order_Status]],O:O)</f>
        <v>40477276.296199858</v>
      </c>
    </row>
    <row r="1987" spans="1:20" x14ac:dyDescent="0.3">
      <c r="A1987" s="3">
        <v>501986</v>
      </c>
      <c r="B1987" s="3">
        <v>10110</v>
      </c>
      <c r="C1987" s="1">
        <v>46136</v>
      </c>
      <c r="D1987" s="3">
        <v>33</v>
      </c>
      <c r="E1987" t="s">
        <v>15</v>
      </c>
      <c r="F1987" t="s">
        <v>88</v>
      </c>
      <c r="G1987" t="s">
        <v>241</v>
      </c>
      <c r="H1987" t="s">
        <v>83</v>
      </c>
      <c r="I1987" t="s">
        <v>162</v>
      </c>
      <c r="J1987" t="s">
        <v>176</v>
      </c>
      <c r="K1987">
        <v>2</v>
      </c>
      <c r="L1987" s="3">
        <v>662.24</v>
      </c>
      <c r="M1987" s="3">
        <f>Data[[#This Row],[Quantity]]*Data[[#This Row],[Unit_Price]]</f>
        <v>1324.48</v>
      </c>
      <c r="N1987" s="3">
        <v>14</v>
      </c>
      <c r="O1987" s="3">
        <f>Data[[#This Row],[Total_Price]]*(1-Data[[#This Row],[Discount]]/100)</f>
        <v>1139.0527999999999</v>
      </c>
      <c r="P1987" t="s">
        <v>72</v>
      </c>
      <c r="Q1987" t="s">
        <v>21</v>
      </c>
      <c r="R1987">
        <v>4</v>
      </c>
      <c r="S1987">
        <v>1</v>
      </c>
      <c r="T1987" s="2">
        <f>SUMIF(Q:Q,Data[[#This Row],[Order_Status]],O:O)</f>
        <v>40477276.296199858</v>
      </c>
    </row>
    <row r="1988" spans="1:20" x14ac:dyDescent="0.3">
      <c r="A1988" s="3">
        <v>501987</v>
      </c>
      <c r="B1988" s="3">
        <v>11266</v>
      </c>
      <c r="C1988" s="1">
        <v>46198</v>
      </c>
      <c r="D1988" s="3">
        <v>18</v>
      </c>
      <c r="E1988" t="s">
        <v>15</v>
      </c>
      <c r="F1988" t="s">
        <v>105</v>
      </c>
      <c r="G1988" t="s">
        <v>243</v>
      </c>
      <c r="H1988" t="s">
        <v>85</v>
      </c>
      <c r="I1988" t="s">
        <v>103</v>
      </c>
      <c r="J1988" t="s">
        <v>118</v>
      </c>
      <c r="K1988">
        <v>3</v>
      </c>
      <c r="L1988" s="3">
        <v>889.57</v>
      </c>
      <c r="M1988" s="3">
        <f>Data[[#This Row],[Quantity]]*Data[[#This Row],[Unit_Price]]</f>
        <v>2668.71</v>
      </c>
      <c r="N1988" s="3">
        <v>15</v>
      </c>
      <c r="O1988" s="3">
        <f>Data[[#This Row],[Total_Price]]*(1-Data[[#This Row],[Discount]]/100)</f>
        <v>2268.4034999999999</v>
      </c>
      <c r="P1988" t="s">
        <v>33</v>
      </c>
      <c r="Q1988" t="s">
        <v>21</v>
      </c>
      <c r="R1988">
        <v>3</v>
      </c>
      <c r="S1988">
        <v>3</v>
      </c>
      <c r="T1988" s="2">
        <f>SUMIF(Q:Q,Data[[#This Row],[Order_Status]],O:O)</f>
        <v>40477276.296199858</v>
      </c>
    </row>
    <row r="1989" spans="1:20" x14ac:dyDescent="0.3">
      <c r="A1989" s="3">
        <v>501988</v>
      </c>
      <c r="B1989" s="3">
        <v>11277</v>
      </c>
      <c r="C1989" s="1">
        <v>46169</v>
      </c>
      <c r="D1989" s="3">
        <v>60</v>
      </c>
      <c r="E1989" t="s">
        <v>26</v>
      </c>
      <c r="F1989" t="s">
        <v>73</v>
      </c>
      <c r="G1989" t="s">
        <v>229</v>
      </c>
      <c r="H1989" t="s">
        <v>83</v>
      </c>
      <c r="I1989" t="s">
        <v>132</v>
      </c>
      <c r="J1989" t="s">
        <v>190</v>
      </c>
      <c r="K1989">
        <v>1</v>
      </c>
      <c r="L1989" s="3">
        <v>941.34</v>
      </c>
      <c r="M1989" s="3">
        <f>Data[[#This Row],[Quantity]]*Data[[#This Row],[Unit_Price]]</f>
        <v>941.34</v>
      </c>
      <c r="N1989" s="3">
        <v>20</v>
      </c>
      <c r="O1989" s="3">
        <f>Data[[#This Row],[Total_Price]]*(1-Data[[#This Row],[Discount]]/100)</f>
        <v>753.07200000000012</v>
      </c>
      <c r="P1989" t="s">
        <v>81</v>
      </c>
      <c r="Q1989" t="s">
        <v>21</v>
      </c>
      <c r="R1989">
        <v>5</v>
      </c>
      <c r="S1989">
        <v>5</v>
      </c>
      <c r="T1989" s="2">
        <f>SUMIF(Q:Q,Data[[#This Row],[Order_Status]],O:O)</f>
        <v>40477276.296199858</v>
      </c>
    </row>
    <row r="1990" spans="1:20" x14ac:dyDescent="0.3">
      <c r="A1990" s="3">
        <v>501989</v>
      </c>
      <c r="B1990" s="3">
        <v>10011</v>
      </c>
      <c r="C1990" s="1">
        <v>45961</v>
      </c>
      <c r="D1990" s="3">
        <v>29</v>
      </c>
      <c r="E1990" t="s">
        <v>15</v>
      </c>
      <c r="F1990" t="s">
        <v>102</v>
      </c>
      <c r="G1990" t="s">
        <v>245</v>
      </c>
      <c r="H1990" t="s">
        <v>17</v>
      </c>
      <c r="I1990" t="s">
        <v>74</v>
      </c>
      <c r="J1990" t="s">
        <v>75</v>
      </c>
      <c r="K1990">
        <v>1</v>
      </c>
      <c r="L1990" s="3">
        <v>383.58</v>
      </c>
      <c r="M1990" s="3">
        <f>Data[[#This Row],[Quantity]]*Data[[#This Row],[Unit_Price]]</f>
        <v>383.58</v>
      </c>
      <c r="N1990" s="3">
        <v>21</v>
      </c>
      <c r="O1990" s="3">
        <f>Data[[#This Row],[Total_Price]]*(1-Data[[#This Row],[Discount]]/100)</f>
        <v>303.02820000000003</v>
      </c>
      <c r="P1990" t="s">
        <v>20</v>
      </c>
      <c r="Q1990" t="s">
        <v>21</v>
      </c>
      <c r="R1990">
        <v>4</v>
      </c>
      <c r="S1990">
        <v>7</v>
      </c>
      <c r="T1990" s="2">
        <f>SUMIF(Q:Q,Data[[#This Row],[Order_Status]],O:O)</f>
        <v>40477276.296199858</v>
      </c>
    </row>
    <row r="1991" spans="1:20" x14ac:dyDescent="0.3">
      <c r="A1991" s="3">
        <v>501990</v>
      </c>
      <c r="B1991" s="3">
        <v>10263</v>
      </c>
      <c r="C1991" s="1">
        <v>45775</v>
      </c>
      <c r="D1991" s="3">
        <v>15</v>
      </c>
      <c r="E1991" t="s">
        <v>15</v>
      </c>
      <c r="F1991" t="s">
        <v>88</v>
      </c>
      <c r="G1991" t="s">
        <v>241</v>
      </c>
      <c r="H1991" t="s">
        <v>35</v>
      </c>
      <c r="I1991" t="s">
        <v>64</v>
      </c>
      <c r="J1991" t="s">
        <v>127</v>
      </c>
      <c r="K1991">
        <v>1</v>
      </c>
      <c r="L1991" s="3">
        <v>739.18</v>
      </c>
      <c r="M1991" s="3">
        <f>Data[[#This Row],[Quantity]]*Data[[#This Row],[Unit_Price]]</f>
        <v>739.18</v>
      </c>
      <c r="N1991" s="3">
        <v>29</v>
      </c>
      <c r="O1991" s="3">
        <f>Data[[#This Row],[Total_Price]]*(1-Data[[#This Row],[Discount]]/100)</f>
        <v>524.81779999999992</v>
      </c>
      <c r="P1991" t="s">
        <v>20</v>
      </c>
      <c r="Q1991" t="s">
        <v>21</v>
      </c>
      <c r="R1991">
        <v>5</v>
      </c>
      <c r="S1991">
        <v>3</v>
      </c>
      <c r="T1991" s="2">
        <f>SUMIF(Q:Q,Data[[#This Row],[Order_Status]],O:O)</f>
        <v>40477276.296199858</v>
      </c>
    </row>
    <row r="1992" spans="1:20" x14ac:dyDescent="0.3">
      <c r="A1992" s="3">
        <v>501991</v>
      </c>
      <c r="B1992" s="3">
        <v>11152</v>
      </c>
      <c r="C1992" s="1">
        <v>46031</v>
      </c>
      <c r="D1992" s="3">
        <v>15</v>
      </c>
      <c r="E1992" t="s">
        <v>15</v>
      </c>
      <c r="F1992" t="s">
        <v>16</v>
      </c>
      <c r="G1992" t="s">
        <v>228</v>
      </c>
      <c r="H1992" t="s">
        <v>83</v>
      </c>
      <c r="I1992" t="s">
        <v>70</v>
      </c>
      <c r="J1992" t="s">
        <v>184</v>
      </c>
      <c r="K1992">
        <v>1</v>
      </c>
      <c r="L1992" s="3">
        <v>419.89</v>
      </c>
      <c r="M1992" s="3">
        <f>Data[[#This Row],[Quantity]]*Data[[#This Row],[Unit_Price]]</f>
        <v>419.89</v>
      </c>
      <c r="N1992" s="3">
        <v>7</v>
      </c>
      <c r="O1992" s="3">
        <f>Data[[#This Row],[Total_Price]]*(1-Data[[#This Row],[Discount]]/100)</f>
        <v>390.49769999999995</v>
      </c>
      <c r="P1992" t="s">
        <v>41</v>
      </c>
      <c r="Q1992" t="s">
        <v>21</v>
      </c>
      <c r="R1992">
        <v>5</v>
      </c>
      <c r="S1992">
        <v>3</v>
      </c>
      <c r="T1992" s="2">
        <f>SUMIF(Q:Q,Data[[#This Row],[Order_Status]],O:O)</f>
        <v>40477276.296199858</v>
      </c>
    </row>
    <row r="1993" spans="1:20" x14ac:dyDescent="0.3">
      <c r="A1993" s="3">
        <v>501992</v>
      </c>
      <c r="B1993" s="3">
        <v>11353</v>
      </c>
      <c r="C1993" s="1">
        <v>46112</v>
      </c>
      <c r="D1993" s="3">
        <v>40</v>
      </c>
      <c r="E1993" t="s">
        <v>15</v>
      </c>
      <c r="F1993" t="s">
        <v>34</v>
      </c>
      <c r="G1993" t="s">
        <v>243</v>
      </c>
      <c r="H1993" t="s">
        <v>85</v>
      </c>
      <c r="I1993" t="s">
        <v>103</v>
      </c>
      <c r="J1993" t="s">
        <v>104</v>
      </c>
      <c r="K1993">
        <v>5</v>
      </c>
      <c r="L1993" s="3">
        <v>783.81</v>
      </c>
      <c r="M1993" s="3">
        <f>Data[[#This Row],[Quantity]]*Data[[#This Row],[Unit_Price]]</f>
        <v>3919.0499999999997</v>
      </c>
      <c r="N1993" s="3">
        <v>27</v>
      </c>
      <c r="O1993" s="3">
        <f>Data[[#This Row],[Total_Price]]*(1-Data[[#This Row],[Discount]]/100)</f>
        <v>2860.9064999999996</v>
      </c>
      <c r="P1993" t="s">
        <v>33</v>
      </c>
      <c r="Q1993" t="s">
        <v>21</v>
      </c>
      <c r="R1993">
        <v>4</v>
      </c>
      <c r="S1993">
        <v>3</v>
      </c>
      <c r="T1993" s="2">
        <f>SUMIF(Q:Q,Data[[#This Row],[Order_Status]],O:O)</f>
        <v>40477276.296199858</v>
      </c>
    </row>
    <row r="1994" spans="1:20" x14ac:dyDescent="0.3">
      <c r="A1994" s="3">
        <v>501993</v>
      </c>
      <c r="B1994" s="3">
        <v>11276</v>
      </c>
      <c r="C1994" s="1">
        <v>45806</v>
      </c>
      <c r="D1994" s="3">
        <v>36</v>
      </c>
      <c r="E1994" t="s">
        <v>15</v>
      </c>
      <c r="F1994" t="s">
        <v>22</v>
      </c>
      <c r="G1994" t="s">
        <v>238</v>
      </c>
      <c r="H1994" t="s">
        <v>83</v>
      </c>
      <c r="I1994" t="s">
        <v>132</v>
      </c>
      <c r="J1994" t="s">
        <v>191</v>
      </c>
      <c r="K1994">
        <v>3</v>
      </c>
      <c r="L1994" s="3">
        <v>3321.26</v>
      </c>
      <c r="M1994" s="3">
        <f>Data[[#This Row],[Quantity]]*Data[[#This Row],[Unit_Price]]</f>
        <v>9963.7800000000007</v>
      </c>
      <c r="N1994" s="3">
        <v>21</v>
      </c>
      <c r="O1994" s="3">
        <f>Data[[#This Row],[Total_Price]]*(1-Data[[#This Row],[Discount]]/100)</f>
        <v>7871.3862000000008</v>
      </c>
      <c r="P1994" t="s">
        <v>72</v>
      </c>
      <c r="Q1994" t="s">
        <v>21</v>
      </c>
      <c r="R1994">
        <v>4</v>
      </c>
      <c r="S1994">
        <v>3</v>
      </c>
      <c r="T1994" s="2">
        <f>SUMIF(Q:Q,Data[[#This Row],[Order_Status]],O:O)</f>
        <v>40477276.296199858</v>
      </c>
    </row>
    <row r="1995" spans="1:20" x14ac:dyDescent="0.3">
      <c r="A1995" s="3">
        <v>501994</v>
      </c>
      <c r="B1995" s="3">
        <v>10901</v>
      </c>
      <c r="C1995" s="1">
        <v>45958</v>
      </c>
      <c r="D1995" s="3">
        <v>38</v>
      </c>
      <c r="E1995" t="s">
        <v>26</v>
      </c>
      <c r="F1995" t="s">
        <v>78</v>
      </c>
      <c r="G1995" t="s">
        <v>242</v>
      </c>
      <c r="H1995" t="s">
        <v>23</v>
      </c>
      <c r="I1995" t="s">
        <v>24</v>
      </c>
      <c r="J1995" t="s">
        <v>173</v>
      </c>
      <c r="K1995">
        <v>5</v>
      </c>
      <c r="L1995" s="3">
        <v>2377.21</v>
      </c>
      <c r="M1995" s="3">
        <f>Data[[#This Row],[Quantity]]*Data[[#This Row],[Unit_Price]]</f>
        <v>11886.05</v>
      </c>
      <c r="N1995" s="3">
        <v>27</v>
      </c>
      <c r="O1995" s="3">
        <f>Data[[#This Row],[Total_Price]]*(1-Data[[#This Row],[Discount]]/100)</f>
        <v>8676.816499999999</v>
      </c>
      <c r="P1995" t="s">
        <v>51</v>
      </c>
      <c r="Q1995" t="s">
        <v>21</v>
      </c>
      <c r="R1995">
        <v>5</v>
      </c>
      <c r="S1995">
        <v>3</v>
      </c>
      <c r="T1995" s="2">
        <f>SUMIF(Q:Q,Data[[#This Row],[Order_Status]],O:O)</f>
        <v>40477276.296199858</v>
      </c>
    </row>
    <row r="1996" spans="1:20" x14ac:dyDescent="0.3">
      <c r="A1996" s="3">
        <v>501995</v>
      </c>
      <c r="B1996" s="3">
        <v>10850</v>
      </c>
      <c r="C1996" s="1">
        <v>46097</v>
      </c>
      <c r="D1996" s="3">
        <v>28</v>
      </c>
      <c r="E1996" t="s">
        <v>15</v>
      </c>
      <c r="F1996" t="s">
        <v>61</v>
      </c>
      <c r="G1996" t="s">
        <v>239</v>
      </c>
      <c r="H1996" t="s">
        <v>48</v>
      </c>
      <c r="I1996" t="s">
        <v>124</v>
      </c>
      <c r="J1996" t="s">
        <v>187</v>
      </c>
      <c r="K1996">
        <v>1</v>
      </c>
      <c r="L1996" s="3">
        <v>516.4</v>
      </c>
      <c r="M1996" s="3">
        <f>Data[[#This Row],[Quantity]]*Data[[#This Row],[Unit_Price]]</f>
        <v>516.4</v>
      </c>
      <c r="N1996" s="3">
        <v>19</v>
      </c>
      <c r="O1996" s="3">
        <f>Data[[#This Row],[Total_Price]]*(1-Data[[#This Row],[Discount]]/100)</f>
        <v>418.28399999999999</v>
      </c>
      <c r="P1996" t="s">
        <v>33</v>
      </c>
      <c r="Q1996" t="s">
        <v>21</v>
      </c>
      <c r="R1996">
        <v>5</v>
      </c>
      <c r="S1996">
        <v>6</v>
      </c>
      <c r="T1996" s="2">
        <f>SUMIF(Q:Q,Data[[#This Row],[Order_Status]],O:O)</f>
        <v>40477276.296199858</v>
      </c>
    </row>
    <row r="1997" spans="1:20" x14ac:dyDescent="0.3">
      <c r="A1997" s="3">
        <v>501996</v>
      </c>
      <c r="B1997" s="3">
        <v>11096</v>
      </c>
      <c r="C1997" s="1">
        <v>46065</v>
      </c>
      <c r="D1997" s="3">
        <v>33</v>
      </c>
      <c r="E1997" t="s">
        <v>15</v>
      </c>
      <c r="F1997" t="s">
        <v>73</v>
      </c>
      <c r="G1997" t="s">
        <v>229</v>
      </c>
      <c r="H1997" t="s">
        <v>35</v>
      </c>
      <c r="I1997" t="s">
        <v>112</v>
      </c>
      <c r="J1997" t="s">
        <v>129</v>
      </c>
      <c r="K1997">
        <v>1</v>
      </c>
      <c r="L1997" s="3">
        <v>3411.43</v>
      </c>
      <c r="M1997" s="3">
        <f>Data[[#This Row],[Quantity]]*Data[[#This Row],[Unit_Price]]</f>
        <v>3411.43</v>
      </c>
      <c r="N1997" s="3">
        <v>15</v>
      </c>
      <c r="O1997" s="3">
        <f>Data[[#This Row],[Total_Price]]*(1-Data[[#This Row],[Discount]]/100)</f>
        <v>2899.7154999999998</v>
      </c>
      <c r="P1997" t="s">
        <v>72</v>
      </c>
      <c r="Q1997" t="s">
        <v>21</v>
      </c>
      <c r="R1997">
        <v>5</v>
      </c>
      <c r="S1997">
        <v>4</v>
      </c>
      <c r="T1997" s="2">
        <f>SUMIF(Q:Q,Data[[#This Row],[Order_Status]],O:O)</f>
        <v>40477276.296199858</v>
      </c>
    </row>
    <row r="1998" spans="1:20" x14ac:dyDescent="0.3">
      <c r="A1998" s="3">
        <v>501997</v>
      </c>
      <c r="B1998" s="3">
        <v>10244</v>
      </c>
      <c r="C1998" s="1">
        <v>46080</v>
      </c>
      <c r="D1998" s="3">
        <v>44</v>
      </c>
      <c r="E1998" t="s">
        <v>26</v>
      </c>
      <c r="F1998" t="s">
        <v>27</v>
      </c>
      <c r="G1998" t="s">
        <v>230</v>
      </c>
      <c r="H1998" t="s">
        <v>30</v>
      </c>
      <c r="I1998" t="s">
        <v>31</v>
      </c>
      <c r="J1998" t="s">
        <v>139</v>
      </c>
      <c r="K1998">
        <v>1</v>
      </c>
      <c r="L1998" s="3">
        <v>52333.71</v>
      </c>
      <c r="M1998" s="3">
        <f>Data[[#This Row],[Quantity]]*Data[[#This Row],[Unit_Price]]</f>
        <v>52333.71</v>
      </c>
      <c r="N1998" s="3">
        <v>18</v>
      </c>
      <c r="O1998" s="3">
        <f>Data[[#This Row],[Total_Price]]*(1-Data[[#This Row],[Discount]]/100)</f>
        <v>42913.642200000002</v>
      </c>
      <c r="P1998" t="s">
        <v>51</v>
      </c>
      <c r="Q1998" t="s">
        <v>44</v>
      </c>
      <c r="R1998">
        <v>3</v>
      </c>
      <c r="S1998">
        <v>6</v>
      </c>
      <c r="T1998" s="2">
        <f>SUMIF(Q:Q,Data[[#This Row],[Order_Status]],O:O)</f>
        <v>1813400.6490999996</v>
      </c>
    </row>
    <row r="1999" spans="1:20" x14ac:dyDescent="0.3">
      <c r="A1999" s="3">
        <v>501998</v>
      </c>
      <c r="B1999" s="3">
        <v>10132</v>
      </c>
      <c r="C1999" s="1">
        <v>46158</v>
      </c>
      <c r="D1999" s="3">
        <v>35</v>
      </c>
      <c r="E1999" t="s">
        <v>26</v>
      </c>
      <c r="F1999" t="s">
        <v>67</v>
      </c>
      <c r="G1999" t="s">
        <v>235</v>
      </c>
      <c r="H1999" t="s">
        <v>23</v>
      </c>
      <c r="I1999" t="s">
        <v>59</v>
      </c>
      <c r="J1999" t="s">
        <v>60</v>
      </c>
      <c r="K1999">
        <v>1</v>
      </c>
      <c r="L1999" s="3">
        <v>2583.4899999999998</v>
      </c>
      <c r="M1999" s="3">
        <f>Data[[#This Row],[Quantity]]*Data[[#This Row],[Unit_Price]]</f>
        <v>2583.4899999999998</v>
      </c>
      <c r="N1999" s="3">
        <v>30</v>
      </c>
      <c r="O1999" s="3">
        <f>Data[[#This Row],[Total_Price]]*(1-Data[[#This Row],[Discount]]/100)</f>
        <v>1808.4429999999998</v>
      </c>
      <c r="P1999" t="s">
        <v>33</v>
      </c>
      <c r="Q1999" t="s">
        <v>21</v>
      </c>
      <c r="R1999">
        <v>4</v>
      </c>
      <c r="S1999">
        <v>3</v>
      </c>
      <c r="T1999" s="2">
        <f>SUMIF(Q:Q,Data[[#This Row],[Order_Status]],O:O)</f>
        <v>40477276.296199858</v>
      </c>
    </row>
    <row r="2000" spans="1:20" x14ac:dyDescent="0.3">
      <c r="A2000" s="3">
        <v>501999</v>
      </c>
      <c r="B2000" s="3">
        <v>10620</v>
      </c>
      <c r="C2000" s="1">
        <v>45888</v>
      </c>
      <c r="D2000" s="3">
        <v>36</v>
      </c>
      <c r="E2000" t="s">
        <v>15</v>
      </c>
      <c r="F2000" t="s">
        <v>45</v>
      </c>
      <c r="G2000" t="s">
        <v>243</v>
      </c>
      <c r="H2000" t="s">
        <v>17</v>
      </c>
      <c r="I2000" t="s">
        <v>18</v>
      </c>
      <c r="J2000" t="s">
        <v>179</v>
      </c>
      <c r="K2000">
        <v>1</v>
      </c>
      <c r="L2000" s="3">
        <v>49.29</v>
      </c>
      <c r="M2000" s="3">
        <f>Data[[#This Row],[Quantity]]*Data[[#This Row],[Unit_Price]]</f>
        <v>49.29</v>
      </c>
      <c r="N2000" s="3">
        <v>24</v>
      </c>
      <c r="O2000" s="3">
        <f>Data[[#This Row],[Total_Price]]*(1-Data[[#This Row],[Discount]]/100)</f>
        <v>37.4604</v>
      </c>
      <c r="P2000" t="s">
        <v>51</v>
      </c>
      <c r="Q2000" t="s">
        <v>21</v>
      </c>
      <c r="R2000">
        <v>3</v>
      </c>
      <c r="S2000">
        <v>2</v>
      </c>
      <c r="T2000" s="2">
        <f>SUMIF(Q:Q,Data[[#This Row],[Order_Status]],O:O)</f>
        <v>40477276.296199858</v>
      </c>
    </row>
    <row r="2001" spans="1:20" x14ac:dyDescent="0.3">
      <c r="A2001" s="3">
        <v>502000</v>
      </c>
      <c r="B2001" s="3">
        <v>10385</v>
      </c>
      <c r="C2001" s="1">
        <v>46082</v>
      </c>
      <c r="D2001" s="3">
        <v>26</v>
      </c>
      <c r="E2001" t="s">
        <v>15</v>
      </c>
      <c r="F2001" t="s">
        <v>22</v>
      </c>
      <c r="G2001" t="s">
        <v>238</v>
      </c>
      <c r="H2001" t="s">
        <v>23</v>
      </c>
      <c r="I2001" t="s">
        <v>28</v>
      </c>
      <c r="J2001" t="s">
        <v>195</v>
      </c>
      <c r="K2001">
        <v>1</v>
      </c>
      <c r="L2001" s="3">
        <v>6220.86</v>
      </c>
      <c r="M2001" s="3">
        <f>Data[[#This Row],[Quantity]]*Data[[#This Row],[Unit_Price]]</f>
        <v>6220.86</v>
      </c>
      <c r="N2001" s="3">
        <v>19</v>
      </c>
      <c r="O2001" s="3">
        <f>Data[[#This Row],[Total_Price]]*(1-Data[[#This Row],[Discount]]/100)</f>
        <v>5038.8966</v>
      </c>
      <c r="P2001" t="s">
        <v>81</v>
      </c>
      <c r="Q2001" t="s">
        <v>21</v>
      </c>
      <c r="R2001">
        <v>5</v>
      </c>
      <c r="S2001">
        <v>2</v>
      </c>
      <c r="T2001" s="2">
        <f>SUMIF(Q:Q,Data[[#This Row],[Order_Status]],O:O)</f>
        <v>40477276.296199858</v>
      </c>
    </row>
    <row r="2002" spans="1:20" x14ac:dyDescent="0.3">
      <c r="A2002" s="3">
        <v>502001</v>
      </c>
      <c r="B2002" s="3">
        <v>10862</v>
      </c>
      <c r="C2002" s="1">
        <v>46113</v>
      </c>
      <c r="D2002" s="3">
        <v>17</v>
      </c>
      <c r="E2002" t="s">
        <v>26</v>
      </c>
      <c r="F2002" t="s">
        <v>69</v>
      </c>
      <c r="G2002" t="s">
        <v>228</v>
      </c>
      <c r="H2002" t="s">
        <v>30</v>
      </c>
      <c r="I2002" t="s">
        <v>31</v>
      </c>
      <c r="J2002" t="s">
        <v>32</v>
      </c>
      <c r="K2002">
        <v>1</v>
      </c>
      <c r="L2002" s="3">
        <v>23951.24</v>
      </c>
      <c r="M2002" s="3">
        <f>Data[[#This Row],[Quantity]]*Data[[#This Row],[Unit_Price]]</f>
        <v>23951.24</v>
      </c>
      <c r="N2002" s="3">
        <v>23</v>
      </c>
      <c r="O2002" s="3">
        <f>Data[[#This Row],[Total_Price]]*(1-Data[[#This Row],[Discount]]/100)</f>
        <v>18442.454800000003</v>
      </c>
      <c r="P2002" t="s">
        <v>51</v>
      </c>
      <c r="Q2002" t="s">
        <v>21</v>
      </c>
      <c r="R2002">
        <v>4</v>
      </c>
      <c r="S2002">
        <v>4</v>
      </c>
      <c r="T2002" s="2">
        <f>SUMIF(Q:Q,Data[[#This Row],[Order_Status]],O:O)</f>
        <v>40477276.296199858</v>
      </c>
    </row>
    <row r="2003" spans="1:20" x14ac:dyDescent="0.3">
      <c r="A2003" s="3">
        <v>502002</v>
      </c>
      <c r="B2003" s="3">
        <v>11317</v>
      </c>
      <c r="C2003" s="1">
        <v>45839</v>
      </c>
      <c r="D2003" s="3">
        <v>22</v>
      </c>
      <c r="E2003" t="s">
        <v>15</v>
      </c>
      <c r="F2003" t="s">
        <v>110</v>
      </c>
      <c r="G2003" t="s">
        <v>229</v>
      </c>
      <c r="H2003" t="s">
        <v>48</v>
      </c>
      <c r="I2003" t="s">
        <v>124</v>
      </c>
      <c r="J2003" t="s">
        <v>131</v>
      </c>
      <c r="K2003">
        <v>1</v>
      </c>
      <c r="L2003" s="3">
        <v>405.81</v>
      </c>
      <c r="M2003" s="3">
        <f>Data[[#This Row],[Quantity]]*Data[[#This Row],[Unit_Price]]</f>
        <v>405.81</v>
      </c>
      <c r="N2003" s="3">
        <v>3</v>
      </c>
      <c r="O2003" s="3">
        <f>Data[[#This Row],[Total_Price]]*(1-Data[[#This Row],[Discount]]/100)</f>
        <v>393.63569999999999</v>
      </c>
      <c r="P2003" t="s">
        <v>33</v>
      </c>
      <c r="Q2003" t="s">
        <v>21</v>
      </c>
      <c r="R2003">
        <v>4</v>
      </c>
      <c r="S2003">
        <v>3</v>
      </c>
      <c r="T2003" s="2">
        <f>SUMIF(Q:Q,Data[[#This Row],[Order_Status]],O:O)</f>
        <v>40477276.296199858</v>
      </c>
    </row>
    <row r="2004" spans="1:20" x14ac:dyDescent="0.3">
      <c r="A2004" s="3">
        <v>502003</v>
      </c>
      <c r="B2004" s="3">
        <v>10752</v>
      </c>
      <c r="C2004" s="1">
        <v>45892</v>
      </c>
      <c r="D2004" s="3">
        <v>19</v>
      </c>
      <c r="E2004" t="s">
        <v>26</v>
      </c>
      <c r="F2004" t="s">
        <v>78</v>
      </c>
      <c r="G2004" t="s">
        <v>242</v>
      </c>
      <c r="H2004" t="s">
        <v>30</v>
      </c>
      <c r="I2004" t="s">
        <v>76</v>
      </c>
      <c r="J2004" t="s">
        <v>92</v>
      </c>
      <c r="K2004">
        <v>1</v>
      </c>
      <c r="L2004" s="3">
        <v>57662.79</v>
      </c>
      <c r="M2004" s="3">
        <f>Data[[#This Row],[Quantity]]*Data[[#This Row],[Unit_Price]]</f>
        <v>57662.79</v>
      </c>
      <c r="N2004" s="3">
        <v>11</v>
      </c>
      <c r="O2004" s="3">
        <f>Data[[#This Row],[Total_Price]]*(1-Data[[#This Row],[Discount]]/100)</f>
        <v>51319.883099999999</v>
      </c>
      <c r="P2004" t="s">
        <v>72</v>
      </c>
      <c r="Q2004" t="s">
        <v>21</v>
      </c>
      <c r="R2004">
        <v>5</v>
      </c>
      <c r="S2004">
        <v>2</v>
      </c>
      <c r="T2004" s="2">
        <f>SUMIF(Q:Q,Data[[#This Row],[Order_Status]],O:O)</f>
        <v>40477276.296199858</v>
      </c>
    </row>
    <row r="2005" spans="1:20" x14ac:dyDescent="0.3">
      <c r="A2005" s="3">
        <v>502004</v>
      </c>
      <c r="B2005" s="3">
        <v>10554</v>
      </c>
      <c r="C2005" s="1">
        <v>46227</v>
      </c>
      <c r="D2005" s="3">
        <v>37</v>
      </c>
      <c r="E2005" t="s">
        <v>26</v>
      </c>
      <c r="F2005" t="s">
        <v>157</v>
      </c>
      <c r="G2005" t="s">
        <v>237</v>
      </c>
      <c r="H2005" t="s">
        <v>85</v>
      </c>
      <c r="I2005" t="s">
        <v>170</v>
      </c>
      <c r="J2005" t="s">
        <v>188</v>
      </c>
      <c r="K2005">
        <v>1</v>
      </c>
      <c r="L2005" s="3">
        <v>616.42999999999995</v>
      </c>
      <c r="M2005" s="3">
        <f>Data[[#This Row],[Quantity]]*Data[[#This Row],[Unit_Price]]</f>
        <v>616.42999999999995</v>
      </c>
      <c r="N2005" s="3">
        <v>18</v>
      </c>
      <c r="O2005" s="3">
        <f>Data[[#This Row],[Total_Price]]*(1-Data[[#This Row],[Discount]]/100)</f>
        <v>505.4726</v>
      </c>
      <c r="P2005" t="s">
        <v>33</v>
      </c>
      <c r="Q2005" t="s">
        <v>21</v>
      </c>
      <c r="R2005">
        <v>3</v>
      </c>
      <c r="S2005">
        <v>4</v>
      </c>
      <c r="T2005" s="2">
        <f>SUMIF(Q:Q,Data[[#This Row],[Order_Status]],O:O)</f>
        <v>40477276.296199858</v>
      </c>
    </row>
    <row r="2006" spans="1:20" x14ac:dyDescent="0.3">
      <c r="A2006" s="3">
        <v>502005</v>
      </c>
      <c r="B2006" s="3">
        <v>11212</v>
      </c>
      <c r="C2006" s="1">
        <v>46228</v>
      </c>
      <c r="D2006" s="3">
        <v>26</v>
      </c>
      <c r="E2006" t="s">
        <v>26</v>
      </c>
      <c r="F2006" t="s">
        <v>78</v>
      </c>
      <c r="G2006" t="s">
        <v>242</v>
      </c>
      <c r="H2006" t="s">
        <v>48</v>
      </c>
      <c r="I2006" t="s">
        <v>49</v>
      </c>
      <c r="J2006" t="s">
        <v>138</v>
      </c>
      <c r="K2006">
        <v>3</v>
      </c>
      <c r="L2006" s="3">
        <v>804.65</v>
      </c>
      <c r="M2006" s="3">
        <f>Data[[#This Row],[Quantity]]*Data[[#This Row],[Unit_Price]]</f>
        <v>2413.9499999999998</v>
      </c>
      <c r="N2006" s="3">
        <v>20</v>
      </c>
      <c r="O2006" s="3">
        <f>Data[[#This Row],[Total_Price]]*(1-Data[[#This Row],[Discount]]/100)</f>
        <v>1931.1599999999999</v>
      </c>
      <c r="P2006" t="s">
        <v>33</v>
      </c>
      <c r="Q2006" t="s">
        <v>21</v>
      </c>
      <c r="R2006">
        <v>4</v>
      </c>
      <c r="S2006">
        <v>4</v>
      </c>
      <c r="T2006" s="2">
        <f>SUMIF(Q:Q,Data[[#This Row],[Order_Status]],O:O)</f>
        <v>40477276.296199858</v>
      </c>
    </row>
    <row r="2007" spans="1:20" x14ac:dyDescent="0.3">
      <c r="A2007" s="3">
        <v>502006</v>
      </c>
      <c r="B2007" s="3">
        <v>10612</v>
      </c>
      <c r="C2007" s="1">
        <v>46177</v>
      </c>
      <c r="D2007" s="3">
        <v>33</v>
      </c>
      <c r="E2007" t="s">
        <v>135</v>
      </c>
      <c r="F2007" t="s">
        <v>61</v>
      </c>
      <c r="G2007" t="s">
        <v>239</v>
      </c>
      <c r="H2007" t="s">
        <v>35</v>
      </c>
      <c r="I2007" t="s">
        <v>112</v>
      </c>
      <c r="J2007" t="s">
        <v>121</v>
      </c>
      <c r="K2007">
        <v>1</v>
      </c>
      <c r="L2007" s="3">
        <v>8040.38</v>
      </c>
      <c r="M2007" s="3">
        <f>Data[[#This Row],[Quantity]]*Data[[#This Row],[Unit_Price]]</f>
        <v>8040.38</v>
      </c>
      <c r="N2007" s="3">
        <v>22</v>
      </c>
      <c r="O2007" s="3">
        <f>Data[[#This Row],[Total_Price]]*(1-Data[[#This Row],[Discount]]/100)</f>
        <v>6271.4964</v>
      </c>
      <c r="P2007" t="s">
        <v>33</v>
      </c>
      <c r="Q2007" t="s">
        <v>21</v>
      </c>
      <c r="R2007">
        <v>5</v>
      </c>
      <c r="S2007">
        <v>1</v>
      </c>
      <c r="T2007" s="2">
        <f>SUMIF(Q:Q,Data[[#This Row],[Order_Status]],O:O)</f>
        <v>40477276.296199858</v>
      </c>
    </row>
    <row r="2008" spans="1:20" x14ac:dyDescent="0.3">
      <c r="A2008" s="3">
        <v>502007</v>
      </c>
      <c r="B2008" s="3">
        <v>10261</v>
      </c>
      <c r="C2008" s="1">
        <v>45751</v>
      </c>
      <c r="D2008" s="3">
        <v>24</v>
      </c>
      <c r="E2008" t="s">
        <v>26</v>
      </c>
      <c r="F2008" t="s">
        <v>45</v>
      </c>
      <c r="G2008" t="s">
        <v>243</v>
      </c>
      <c r="H2008" t="s">
        <v>83</v>
      </c>
      <c r="I2008" t="s">
        <v>162</v>
      </c>
      <c r="J2008" t="s">
        <v>197</v>
      </c>
      <c r="K2008">
        <v>2</v>
      </c>
      <c r="L2008" s="3">
        <v>289.05</v>
      </c>
      <c r="M2008" s="3">
        <f>Data[[#This Row],[Quantity]]*Data[[#This Row],[Unit_Price]]</f>
        <v>578.1</v>
      </c>
      <c r="N2008" s="3">
        <v>5</v>
      </c>
      <c r="O2008" s="3">
        <f>Data[[#This Row],[Total_Price]]*(1-Data[[#This Row],[Discount]]/100)</f>
        <v>549.19500000000005</v>
      </c>
      <c r="P2008" t="s">
        <v>33</v>
      </c>
      <c r="Q2008" t="s">
        <v>21</v>
      </c>
      <c r="R2008">
        <v>3</v>
      </c>
      <c r="S2008">
        <v>2</v>
      </c>
      <c r="T2008" s="2">
        <f>SUMIF(Q:Q,Data[[#This Row],[Order_Status]],O:O)</f>
        <v>40477276.296199858</v>
      </c>
    </row>
    <row r="2009" spans="1:20" x14ac:dyDescent="0.3">
      <c r="A2009" s="3">
        <v>502008</v>
      </c>
      <c r="B2009" s="3">
        <v>10673</v>
      </c>
      <c r="C2009" s="1">
        <v>46168</v>
      </c>
      <c r="D2009" s="3">
        <v>30</v>
      </c>
      <c r="E2009" t="s">
        <v>15</v>
      </c>
      <c r="F2009" t="s">
        <v>57</v>
      </c>
      <c r="G2009" t="s">
        <v>233</v>
      </c>
      <c r="H2009" t="s">
        <v>35</v>
      </c>
      <c r="I2009" t="s">
        <v>53</v>
      </c>
      <c r="J2009" t="s">
        <v>54</v>
      </c>
      <c r="K2009">
        <v>1</v>
      </c>
      <c r="L2009" s="3">
        <v>1014.03</v>
      </c>
      <c r="M2009" s="3">
        <f>Data[[#This Row],[Quantity]]*Data[[#This Row],[Unit_Price]]</f>
        <v>1014.03</v>
      </c>
      <c r="N2009" s="3">
        <v>14</v>
      </c>
      <c r="O2009" s="3">
        <f>Data[[#This Row],[Total_Price]]*(1-Data[[#This Row],[Discount]]/100)</f>
        <v>872.06579999999997</v>
      </c>
      <c r="P2009" t="s">
        <v>41</v>
      </c>
      <c r="Q2009" t="s">
        <v>21</v>
      </c>
      <c r="R2009">
        <v>4</v>
      </c>
      <c r="S2009">
        <v>1</v>
      </c>
      <c r="T2009" s="2">
        <f>SUMIF(Q:Q,Data[[#This Row],[Order_Status]],O:O)</f>
        <v>40477276.296199858</v>
      </c>
    </row>
    <row r="2010" spans="1:20" x14ac:dyDescent="0.3">
      <c r="A2010" s="3">
        <v>502009</v>
      </c>
      <c r="B2010" s="3">
        <v>10031</v>
      </c>
      <c r="C2010" s="1">
        <v>46136</v>
      </c>
      <c r="D2010" s="3">
        <v>27</v>
      </c>
      <c r="E2010" t="s">
        <v>26</v>
      </c>
      <c r="F2010" t="s">
        <v>73</v>
      </c>
      <c r="G2010" t="s">
        <v>229</v>
      </c>
      <c r="H2010" t="s">
        <v>83</v>
      </c>
      <c r="I2010" t="s">
        <v>70</v>
      </c>
      <c r="J2010" t="s">
        <v>184</v>
      </c>
      <c r="K2010">
        <v>3</v>
      </c>
      <c r="L2010" s="3">
        <v>410.41</v>
      </c>
      <c r="M2010" s="3">
        <f>Data[[#This Row],[Quantity]]*Data[[#This Row],[Unit_Price]]</f>
        <v>1231.23</v>
      </c>
      <c r="N2010" s="3">
        <v>30</v>
      </c>
      <c r="O2010" s="3">
        <f>Data[[#This Row],[Total_Price]]*(1-Data[[#This Row],[Discount]]/100)</f>
        <v>861.86099999999999</v>
      </c>
      <c r="P2010" t="s">
        <v>33</v>
      </c>
      <c r="Q2010" t="s">
        <v>21</v>
      </c>
      <c r="R2010">
        <v>4</v>
      </c>
      <c r="S2010">
        <v>4</v>
      </c>
      <c r="T2010" s="2">
        <f>SUMIF(Q:Q,Data[[#This Row],[Order_Status]],O:O)</f>
        <v>40477276.296199858</v>
      </c>
    </row>
    <row r="2011" spans="1:20" x14ac:dyDescent="0.3">
      <c r="A2011" s="3">
        <v>502010</v>
      </c>
      <c r="B2011" s="3">
        <v>10681</v>
      </c>
      <c r="C2011" s="1">
        <v>45693</v>
      </c>
      <c r="D2011" s="3">
        <v>42</v>
      </c>
      <c r="E2011" t="s">
        <v>15</v>
      </c>
      <c r="F2011" t="s">
        <v>67</v>
      </c>
      <c r="G2011" t="s">
        <v>235</v>
      </c>
      <c r="H2011" t="s">
        <v>35</v>
      </c>
      <c r="I2011" t="s">
        <v>36</v>
      </c>
      <c r="J2011" t="s">
        <v>177</v>
      </c>
      <c r="K2011">
        <v>1</v>
      </c>
      <c r="L2011" s="3">
        <v>6692.65</v>
      </c>
      <c r="M2011" s="3">
        <f>Data[[#This Row],[Quantity]]*Data[[#This Row],[Unit_Price]]</f>
        <v>6692.65</v>
      </c>
      <c r="N2011" s="3">
        <v>30</v>
      </c>
      <c r="O2011" s="3">
        <f>Data[[#This Row],[Total_Price]]*(1-Data[[#This Row],[Discount]]/100)</f>
        <v>4684.8549999999996</v>
      </c>
      <c r="P2011" t="s">
        <v>33</v>
      </c>
      <c r="Q2011" t="s">
        <v>21</v>
      </c>
      <c r="R2011">
        <v>5</v>
      </c>
      <c r="S2011">
        <v>2</v>
      </c>
      <c r="T2011" s="2">
        <f>SUMIF(Q:Q,Data[[#This Row],[Order_Status]],O:O)</f>
        <v>40477276.296199858</v>
      </c>
    </row>
    <row r="2012" spans="1:20" x14ac:dyDescent="0.3">
      <c r="A2012" s="3">
        <v>502011</v>
      </c>
      <c r="B2012" s="3">
        <v>11368</v>
      </c>
      <c r="C2012" s="1">
        <v>45953</v>
      </c>
      <c r="D2012" s="3">
        <v>24</v>
      </c>
      <c r="E2012" t="s">
        <v>15</v>
      </c>
      <c r="F2012" t="s">
        <v>57</v>
      </c>
      <c r="G2012" t="s">
        <v>233</v>
      </c>
      <c r="H2012" t="s">
        <v>17</v>
      </c>
      <c r="I2012" t="s">
        <v>62</v>
      </c>
      <c r="J2012" t="s">
        <v>63</v>
      </c>
      <c r="K2012">
        <v>1</v>
      </c>
      <c r="L2012" s="3">
        <v>195.6</v>
      </c>
      <c r="M2012" s="3">
        <f>Data[[#This Row],[Quantity]]*Data[[#This Row],[Unit_Price]]</f>
        <v>195.6</v>
      </c>
      <c r="N2012" s="3">
        <v>12</v>
      </c>
      <c r="O2012" s="3">
        <f>Data[[#This Row],[Total_Price]]*(1-Data[[#This Row],[Discount]]/100)</f>
        <v>172.12799999999999</v>
      </c>
      <c r="P2012" t="s">
        <v>20</v>
      </c>
      <c r="Q2012" t="s">
        <v>21</v>
      </c>
      <c r="R2012">
        <v>3</v>
      </c>
      <c r="S2012">
        <v>2</v>
      </c>
      <c r="T2012" s="2">
        <f>SUMIF(Q:Q,Data[[#This Row],[Order_Status]],O:O)</f>
        <v>40477276.296199858</v>
      </c>
    </row>
    <row r="2013" spans="1:20" x14ac:dyDescent="0.3">
      <c r="A2013" s="3">
        <v>502012</v>
      </c>
      <c r="B2013" s="3">
        <v>10024</v>
      </c>
      <c r="C2013" s="1">
        <v>46052</v>
      </c>
      <c r="D2013" s="3">
        <v>18</v>
      </c>
      <c r="E2013" t="s">
        <v>15</v>
      </c>
      <c r="F2013" t="s">
        <v>73</v>
      </c>
      <c r="G2013" t="s">
        <v>229</v>
      </c>
      <c r="H2013" t="s">
        <v>23</v>
      </c>
      <c r="I2013" t="s">
        <v>59</v>
      </c>
      <c r="J2013" t="s">
        <v>122</v>
      </c>
      <c r="K2013">
        <v>1</v>
      </c>
      <c r="L2013" s="3">
        <v>1814.59</v>
      </c>
      <c r="M2013" s="3">
        <f>Data[[#This Row],[Quantity]]*Data[[#This Row],[Unit_Price]]</f>
        <v>1814.59</v>
      </c>
      <c r="N2013" s="3">
        <v>25</v>
      </c>
      <c r="O2013" s="3">
        <f>Data[[#This Row],[Total_Price]]*(1-Data[[#This Row],[Discount]]/100)</f>
        <v>1360.9424999999999</v>
      </c>
      <c r="P2013" t="s">
        <v>33</v>
      </c>
      <c r="Q2013" t="s">
        <v>21</v>
      </c>
      <c r="R2013">
        <v>5</v>
      </c>
      <c r="S2013">
        <v>1</v>
      </c>
      <c r="T2013" s="2">
        <f>SUMIF(Q:Q,Data[[#This Row],[Order_Status]],O:O)</f>
        <v>40477276.296199858</v>
      </c>
    </row>
    <row r="2014" spans="1:20" x14ac:dyDescent="0.3">
      <c r="A2014" s="3">
        <v>502013</v>
      </c>
      <c r="B2014" s="3">
        <v>10676</v>
      </c>
      <c r="C2014" s="1">
        <v>45660</v>
      </c>
      <c r="D2014" s="3">
        <v>25</v>
      </c>
      <c r="E2014" t="s">
        <v>15</v>
      </c>
      <c r="F2014" t="s">
        <v>67</v>
      </c>
      <c r="G2014" t="s">
        <v>235</v>
      </c>
      <c r="H2014" t="s">
        <v>48</v>
      </c>
      <c r="I2014" t="s">
        <v>98</v>
      </c>
      <c r="J2014" t="s">
        <v>134</v>
      </c>
      <c r="K2014">
        <v>3</v>
      </c>
      <c r="L2014" s="3">
        <v>569.9</v>
      </c>
      <c r="M2014" s="3">
        <f>Data[[#This Row],[Quantity]]*Data[[#This Row],[Unit_Price]]</f>
        <v>1709.6999999999998</v>
      </c>
      <c r="N2014" s="3">
        <v>21</v>
      </c>
      <c r="O2014" s="3">
        <f>Data[[#This Row],[Total_Price]]*(1-Data[[#This Row],[Discount]]/100)</f>
        <v>1350.663</v>
      </c>
      <c r="P2014" t="s">
        <v>33</v>
      </c>
      <c r="Q2014" t="s">
        <v>21</v>
      </c>
      <c r="R2014">
        <v>5</v>
      </c>
      <c r="S2014">
        <v>3</v>
      </c>
      <c r="T2014" s="2">
        <f>SUMIF(Q:Q,Data[[#This Row],[Order_Status]],O:O)</f>
        <v>40477276.296199858</v>
      </c>
    </row>
    <row r="2015" spans="1:20" x14ac:dyDescent="0.3">
      <c r="A2015" s="3">
        <v>502014</v>
      </c>
      <c r="B2015" s="3">
        <v>11416</v>
      </c>
      <c r="C2015" s="1">
        <v>46059</v>
      </c>
      <c r="D2015" s="3">
        <v>44</v>
      </c>
      <c r="E2015" t="s">
        <v>15</v>
      </c>
      <c r="F2015" t="s">
        <v>69</v>
      </c>
      <c r="G2015" t="s">
        <v>228</v>
      </c>
      <c r="H2015" t="s">
        <v>30</v>
      </c>
      <c r="I2015" t="s">
        <v>76</v>
      </c>
      <c r="J2015" t="s">
        <v>164</v>
      </c>
      <c r="K2015">
        <v>1</v>
      </c>
      <c r="L2015" s="3">
        <v>61728.69</v>
      </c>
      <c r="M2015" s="3">
        <f>Data[[#This Row],[Quantity]]*Data[[#This Row],[Unit_Price]]</f>
        <v>61728.69</v>
      </c>
      <c r="N2015" s="3">
        <v>28</v>
      </c>
      <c r="O2015" s="3">
        <f>Data[[#This Row],[Total_Price]]*(1-Data[[#This Row],[Discount]]/100)</f>
        <v>44444.656799999997</v>
      </c>
      <c r="P2015" t="s">
        <v>51</v>
      </c>
      <c r="Q2015" t="s">
        <v>44</v>
      </c>
      <c r="R2015">
        <v>3</v>
      </c>
      <c r="S2015">
        <v>1</v>
      </c>
      <c r="T2015" s="2">
        <f>SUMIF(Q:Q,Data[[#This Row],[Order_Status]],O:O)</f>
        <v>1813400.6490999996</v>
      </c>
    </row>
    <row r="2016" spans="1:20" x14ac:dyDescent="0.3">
      <c r="A2016" s="3">
        <v>502015</v>
      </c>
      <c r="B2016" s="3">
        <v>10158</v>
      </c>
      <c r="C2016" s="1">
        <v>46036</v>
      </c>
      <c r="D2016" s="3">
        <v>39</v>
      </c>
      <c r="E2016" t="s">
        <v>26</v>
      </c>
      <c r="F2016" t="s">
        <v>78</v>
      </c>
      <c r="G2016" t="s">
        <v>242</v>
      </c>
      <c r="H2016" t="s">
        <v>30</v>
      </c>
      <c r="I2016" t="s">
        <v>39</v>
      </c>
      <c r="J2016" t="s">
        <v>40</v>
      </c>
      <c r="K2016">
        <v>1</v>
      </c>
      <c r="L2016" s="3">
        <v>5722.14</v>
      </c>
      <c r="M2016" s="3">
        <f>Data[[#This Row],[Quantity]]*Data[[#This Row],[Unit_Price]]</f>
        <v>5722.14</v>
      </c>
      <c r="N2016" s="3">
        <v>4</v>
      </c>
      <c r="O2016" s="3">
        <f>Data[[#This Row],[Total_Price]]*(1-Data[[#This Row],[Discount]]/100)</f>
        <v>5493.2543999999998</v>
      </c>
      <c r="P2016" t="s">
        <v>51</v>
      </c>
      <c r="Q2016" t="s">
        <v>21</v>
      </c>
      <c r="R2016">
        <v>5</v>
      </c>
      <c r="S2016">
        <v>4</v>
      </c>
      <c r="T2016" s="2">
        <f>SUMIF(Q:Q,Data[[#This Row],[Order_Status]],O:O)</f>
        <v>40477276.296199858</v>
      </c>
    </row>
    <row r="2017" spans="1:20" x14ac:dyDescent="0.3">
      <c r="A2017" s="3">
        <v>502016</v>
      </c>
      <c r="B2017" s="3">
        <v>10768</v>
      </c>
      <c r="C2017" s="1">
        <v>45952</v>
      </c>
      <c r="D2017" s="3">
        <v>53</v>
      </c>
      <c r="E2017" t="s">
        <v>15</v>
      </c>
      <c r="F2017" t="s">
        <v>57</v>
      </c>
      <c r="G2017" t="s">
        <v>233</v>
      </c>
      <c r="H2017" t="s">
        <v>30</v>
      </c>
      <c r="I2017" t="s">
        <v>46</v>
      </c>
      <c r="J2017" t="s">
        <v>126</v>
      </c>
      <c r="K2017">
        <v>1</v>
      </c>
      <c r="L2017" s="3">
        <v>24867.77</v>
      </c>
      <c r="M2017" s="3">
        <f>Data[[#This Row],[Quantity]]*Data[[#This Row],[Unit_Price]]</f>
        <v>24867.77</v>
      </c>
      <c r="N2017" s="3">
        <v>30</v>
      </c>
      <c r="O2017" s="3">
        <f>Data[[#This Row],[Total_Price]]*(1-Data[[#This Row],[Discount]]/100)</f>
        <v>17407.438999999998</v>
      </c>
      <c r="P2017" t="s">
        <v>33</v>
      </c>
      <c r="Q2017" t="s">
        <v>21</v>
      </c>
      <c r="R2017">
        <v>4</v>
      </c>
      <c r="S2017">
        <v>3</v>
      </c>
      <c r="T2017" s="2">
        <f>SUMIF(Q:Q,Data[[#This Row],[Order_Status]],O:O)</f>
        <v>40477276.296199858</v>
      </c>
    </row>
    <row r="2018" spans="1:20" x14ac:dyDescent="0.3">
      <c r="A2018" s="3">
        <v>502017</v>
      </c>
      <c r="B2018" s="3">
        <v>11200</v>
      </c>
      <c r="C2018" s="1">
        <v>46040</v>
      </c>
      <c r="D2018" s="3">
        <v>49</v>
      </c>
      <c r="E2018" t="s">
        <v>15</v>
      </c>
      <c r="F2018" t="s">
        <v>78</v>
      </c>
      <c r="G2018" t="s">
        <v>242</v>
      </c>
      <c r="H2018" t="s">
        <v>17</v>
      </c>
      <c r="I2018" t="s">
        <v>89</v>
      </c>
      <c r="J2018" t="s">
        <v>175</v>
      </c>
      <c r="K2018">
        <v>1</v>
      </c>
      <c r="L2018" s="3">
        <v>727.9</v>
      </c>
      <c r="M2018" s="3">
        <f>Data[[#This Row],[Quantity]]*Data[[#This Row],[Unit_Price]]</f>
        <v>727.9</v>
      </c>
      <c r="N2018" s="3">
        <v>27</v>
      </c>
      <c r="O2018" s="3">
        <f>Data[[#This Row],[Total_Price]]*(1-Data[[#This Row],[Discount]]/100)</f>
        <v>531.36699999999996</v>
      </c>
      <c r="P2018" t="s">
        <v>51</v>
      </c>
      <c r="Q2018" t="s">
        <v>21</v>
      </c>
      <c r="R2018">
        <v>4</v>
      </c>
      <c r="S2018">
        <v>3</v>
      </c>
      <c r="T2018" s="2">
        <f>SUMIF(Q:Q,Data[[#This Row],[Order_Status]],O:O)</f>
        <v>40477276.296199858</v>
      </c>
    </row>
    <row r="2019" spans="1:20" x14ac:dyDescent="0.3">
      <c r="A2019" s="3">
        <v>502018</v>
      </c>
      <c r="B2019" s="3">
        <v>11186</v>
      </c>
      <c r="C2019" s="1">
        <v>45885</v>
      </c>
      <c r="D2019" s="3">
        <v>44</v>
      </c>
      <c r="E2019" t="s">
        <v>26</v>
      </c>
      <c r="F2019" t="s">
        <v>110</v>
      </c>
      <c r="G2019" t="s">
        <v>229</v>
      </c>
      <c r="H2019" t="s">
        <v>30</v>
      </c>
      <c r="I2019" t="s">
        <v>76</v>
      </c>
      <c r="J2019" t="s">
        <v>77</v>
      </c>
      <c r="K2019">
        <v>1</v>
      </c>
      <c r="L2019" s="3">
        <v>56339.16</v>
      </c>
      <c r="M2019" s="3">
        <f>Data[[#This Row],[Quantity]]*Data[[#This Row],[Unit_Price]]</f>
        <v>56339.16</v>
      </c>
      <c r="N2019" s="3">
        <v>30</v>
      </c>
      <c r="O2019" s="3">
        <f>Data[[#This Row],[Total_Price]]*(1-Data[[#This Row],[Discount]]/100)</f>
        <v>39437.411999999997</v>
      </c>
      <c r="P2019" t="s">
        <v>33</v>
      </c>
      <c r="Q2019" t="s">
        <v>66</v>
      </c>
      <c r="R2019">
        <v>2</v>
      </c>
      <c r="S2019">
        <v>0</v>
      </c>
      <c r="T2019" s="2">
        <f>SUMIF(Q:Q,Data[[#This Row],[Order_Status]],O:O)</f>
        <v>3077928.2320000008</v>
      </c>
    </row>
    <row r="2020" spans="1:20" x14ac:dyDescent="0.3">
      <c r="A2020" s="3">
        <v>502019</v>
      </c>
      <c r="B2020" s="3">
        <v>10800</v>
      </c>
      <c r="C2020" s="1">
        <v>46157</v>
      </c>
      <c r="D2020" s="3">
        <v>34</v>
      </c>
      <c r="E2020" t="s">
        <v>15</v>
      </c>
      <c r="F2020" t="s">
        <v>130</v>
      </c>
      <c r="G2020" t="s">
        <v>228</v>
      </c>
      <c r="H2020" t="s">
        <v>35</v>
      </c>
      <c r="I2020" t="s">
        <v>112</v>
      </c>
      <c r="J2020" t="s">
        <v>147</v>
      </c>
      <c r="K2020">
        <v>1</v>
      </c>
      <c r="L2020" s="3">
        <v>6321.66</v>
      </c>
      <c r="M2020" s="3">
        <f>Data[[#This Row],[Quantity]]*Data[[#This Row],[Unit_Price]]</f>
        <v>6321.66</v>
      </c>
      <c r="N2020" s="3">
        <v>12</v>
      </c>
      <c r="O2020" s="3">
        <f>Data[[#This Row],[Total_Price]]*(1-Data[[#This Row],[Discount]]/100)</f>
        <v>5563.0608000000002</v>
      </c>
      <c r="P2020" t="s">
        <v>20</v>
      </c>
      <c r="Q2020" t="s">
        <v>21</v>
      </c>
      <c r="R2020">
        <v>5</v>
      </c>
      <c r="S2020">
        <v>4</v>
      </c>
      <c r="T2020" s="2">
        <f>SUMIF(Q:Q,Data[[#This Row],[Order_Status]],O:O)</f>
        <v>40477276.296199858</v>
      </c>
    </row>
    <row r="2021" spans="1:20" x14ac:dyDescent="0.3">
      <c r="A2021" s="3">
        <v>502020</v>
      </c>
      <c r="B2021" s="3">
        <v>11077</v>
      </c>
      <c r="C2021" s="1">
        <v>45783</v>
      </c>
      <c r="D2021" s="3">
        <v>17</v>
      </c>
      <c r="E2021" t="s">
        <v>26</v>
      </c>
      <c r="F2021" t="s">
        <v>67</v>
      </c>
      <c r="G2021" t="s">
        <v>235</v>
      </c>
      <c r="H2021" t="s">
        <v>48</v>
      </c>
      <c r="I2021" t="s">
        <v>49</v>
      </c>
      <c r="J2021" t="s">
        <v>56</v>
      </c>
      <c r="K2021">
        <v>2</v>
      </c>
      <c r="L2021" s="3">
        <v>719.81</v>
      </c>
      <c r="M2021" s="3">
        <f>Data[[#This Row],[Quantity]]*Data[[#This Row],[Unit_Price]]</f>
        <v>1439.62</v>
      </c>
      <c r="N2021" s="3">
        <v>29</v>
      </c>
      <c r="O2021" s="3">
        <f>Data[[#This Row],[Total_Price]]*(1-Data[[#This Row],[Discount]]/100)</f>
        <v>1022.1301999999998</v>
      </c>
      <c r="P2021" t="s">
        <v>20</v>
      </c>
      <c r="Q2021" t="s">
        <v>21</v>
      </c>
      <c r="R2021">
        <v>2</v>
      </c>
      <c r="S2021">
        <v>3</v>
      </c>
      <c r="T2021" s="2">
        <f>SUMIF(Q:Q,Data[[#This Row],[Order_Status]],O:O)</f>
        <v>40477276.296199858</v>
      </c>
    </row>
    <row r="2022" spans="1:20" x14ac:dyDescent="0.3">
      <c r="A2022" s="3">
        <v>502021</v>
      </c>
      <c r="B2022" s="3">
        <v>10604</v>
      </c>
      <c r="C2022" s="1">
        <v>45762</v>
      </c>
      <c r="D2022" s="3">
        <v>49</v>
      </c>
      <c r="E2022" t="s">
        <v>26</v>
      </c>
      <c r="F2022" t="s">
        <v>27</v>
      </c>
      <c r="G2022" t="s">
        <v>230</v>
      </c>
      <c r="H2022" t="s">
        <v>23</v>
      </c>
      <c r="I2022" t="s">
        <v>59</v>
      </c>
      <c r="J2022" t="s">
        <v>60</v>
      </c>
      <c r="K2022">
        <v>1</v>
      </c>
      <c r="L2022" s="3">
        <v>2606.5700000000002</v>
      </c>
      <c r="M2022" s="3">
        <f>Data[[#This Row],[Quantity]]*Data[[#This Row],[Unit_Price]]</f>
        <v>2606.5700000000002</v>
      </c>
      <c r="N2022" s="3">
        <v>15</v>
      </c>
      <c r="O2022" s="3">
        <f>Data[[#This Row],[Total_Price]]*(1-Data[[#This Row],[Discount]]/100)</f>
        <v>2215.5844999999999</v>
      </c>
      <c r="P2022" t="s">
        <v>33</v>
      </c>
      <c r="Q2022" t="s">
        <v>21</v>
      </c>
      <c r="R2022">
        <v>4</v>
      </c>
      <c r="S2022">
        <v>1</v>
      </c>
      <c r="T2022" s="2">
        <f>SUMIF(Q:Q,Data[[#This Row],[Order_Status]],O:O)</f>
        <v>40477276.296199858</v>
      </c>
    </row>
    <row r="2023" spans="1:20" x14ac:dyDescent="0.3">
      <c r="A2023" s="3">
        <v>502022</v>
      </c>
      <c r="B2023" s="3">
        <v>10180</v>
      </c>
      <c r="C2023" s="1">
        <v>45777</v>
      </c>
      <c r="D2023" s="3">
        <v>64</v>
      </c>
      <c r="E2023" t="s">
        <v>26</v>
      </c>
      <c r="F2023" t="s">
        <v>34</v>
      </c>
      <c r="G2023" t="s">
        <v>243</v>
      </c>
      <c r="H2023" t="s">
        <v>17</v>
      </c>
      <c r="I2023" t="s">
        <v>89</v>
      </c>
      <c r="J2023" t="s">
        <v>175</v>
      </c>
      <c r="K2023">
        <v>2</v>
      </c>
      <c r="L2023" s="3">
        <v>681.14</v>
      </c>
      <c r="M2023" s="3">
        <f>Data[[#This Row],[Quantity]]*Data[[#This Row],[Unit_Price]]</f>
        <v>1362.28</v>
      </c>
      <c r="N2023" s="3">
        <v>18</v>
      </c>
      <c r="O2023" s="3">
        <f>Data[[#This Row],[Total_Price]]*(1-Data[[#This Row],[Discount]]/100)</f>
        <v>1117.0696</v>
      </c>
      <c r="P2023" t="s">
        <v>33</v>
      </c>
      <c r="Q2023" t="s">
        <v>21</v>
      </c>
      <c r="R2023">
        <v>4</v>
      </c>
      <c r="S2023">
        <v>4</v>
      </c>
      <c r="T2023" s="2">
        <f>SUMIF(Q:Q,Data[[#This Row],[Order_Status]],O:O)</f>
        <v>40477276.296199858</v>
      </c>
    </row>
    <row r="2024" spans="1:20" x14ac:dyDescent="0.3">
      <c r="A2024" s="3">
        <v>502023</v>
      </c>
      <c r="B2024" s="3">
        <v>10684</v>
      </c>
      <c r="C2024" s="1">
        <v>46067</v>
      </c>
      <c r="D2024" s="3">
        <v>39</v>
      </c>
      <c r="E2024" t="s">
        <v>15</v>
      </c>
      <c r="F2024" t="s">
        <v>45</v>
      </c>
      <c r="G2024" t="s">
        <v>243</v>
      </c>
      <c r="H2024" t="s">
        <v>35</v>
      </c>
      <c r="I2024" t="s">
        <v>53</v>
      </c>
      <c r="J2024" t="s">
        <v>123</v>
      </c>
      <c r="K2024">
        <v>1</v>
      </c>
      <c r="L2024" s="3">
        <v>1197.29</v>
      </c>
      <c r="M2024" s="3">
        <f>Data[[#This Row],[Quantity]]*Data[[#This Row],[Unit_Price]]</f>
        <v>1197.29</v>
      </c>
      <c r="N2024" s="3">
        <v>6</v>
      </c>
      <c r="O2024" s="3">
        <f>Data[[#This Row],[Total_Price]]*(1-Data[[#This Row],[Discount]]/100)</f>
        <v>1125.4525999999998</v>
      </c>
      <c r="P2024" t="s">
        <v>20</v>
      </c>
      <c r="Q2024" t="s">
        <v>21</v>
      </c>
      <c r="R2024">
        <v>3</v>
      </c>
      <c r="S2024">
        <v>2</v>
      </c>
      <c r="T2024" s="2">
        <f>SUMIF(Q:Q,Data[[#This Row],[Order_Status]],O:O)</f>
        <v>40477276.296199858</v>
      </c>
    </row>
    <row r="2025" spans="1:20" x14ac:dyDescent="0.3">
      <c r="A2025" s="3">
        <v>502024</v>
      </c>
      <c r="B2025" s="3">
        <v>10226</v>
      </c>
      <c r="C2025" s="1">
        <v>46252</v>
      </c>
      <c r="D2025" s="3">
        <v>46</v>
      </c>
      <c r="E2025" t="s">
        <v>15</v>
      </c>
      <c r="F2025" t="s">
        <v>78</v>
      </c>
      <c r="G2025" t="s">
        <v>242</v>
      </c>
      <c r="H2025" t="s">
        <v>30</v>
      </c>
      <c r="I2025" t="s">
        <v>46</v>
      </c>
      <c r="J2025" t="s">
        <v>143</v>
      </c>
      <c r="K2025">
        <v>3</v>
      </c>
      <c r="L2025" s="3">
        <v>3521.18</v>
      </c>
      <c r="M2025" s="3">
        <f>Data[[#This Row],[Quantity]]*Data[[#This Row],[Unit_Price]]</f>
        <v>10563.539999999999</v>
      </c>
      <c r="N2025" s="3">
        <v>26</v>
      </c>
      <c r="O2025" s="3">
        <f>Data[[#This Row],[Total_Price]]*(1-Data[[#This Row],[Discount]]/100)</f>
        <v>7817.0195999999996</v>
      </c>
      <c r="P2025" t="s">
        <v>72</v>
      </c>
      <c r="Q2025" t="s">
        <v>21</v>
      </c>
      <c r="R2025">
        <v>5</v>
      </c>
      <c r="S2025">
        <v>3</v>
      </c>
      <c r="T2025" s="2">
        <f>SUMIF(Q:Q,Data[[#This Row],[Order_Status]],O:O)</f>
        <v>40477276.296199858</v>
      </c>
    </row>
    <row r="2026" spans="1:20" x14ac:dyDescent="0.3">
      <c r="A2026" s="3">
        <v>502025</v>
      </c>
      <c r="B2026" s="3">
        <v>10202</v>
      </c>
      <c r="C2026" s="1">
        <v>45689</v>
      </c>
      <c r="D2026" s="3">
        <v>40</v>
      </c>
      <c r="E2026" t="s">
        <v>26</v>
      </c>
      <c r="F2026" t="s">
        <v>67</v>
      </c>
      <c r="G2026" t="s">
        <v>235</v>
      </c>
      <c r="H2026" t="s">
        <v>83</v>
      </c>
      <c r="I2026" t="s">
        <v>132</v>
      </c>
      <c r="J2026" t="s">
        <v>190</v>
      </c>
      <c r="K2026">
        <v>2</v>
      </c>
      <c r="L2026" s="3">
        <v>877.34</v>
      </c>
      <c r="M2026" s="3">
        <f>Data[[#This Row],[Quantity]]*Data[[#This Row],[Unit_Price]]</f>
        <v>1754.68</v>
      </c>
      <c r="N2026" s="3">
        <v>20</v>
      </c>
      <c r="O2026" s="3">
        <f>Data[[#This Row],[Total_Price]]*(1-Data[[#This Row],[Discount]]/100)</f>
        <v>1403.7440000000001</v>
      </c>
      <c r="P2026" t="s">
        <v>33</v>
      </c>
      <c r="Q2026" t="s">
        <v>66</v>
      </c>
      <c r="R2026">
        <v>4</v>
      </c>
      <c r="S2026">
        <v>0</v>
      </c>
      <c r="T2026" s="2">
        <f>SUMIF(Q:Q,Data[[#This Row],[Order_Status]],O:O)</f>
        <v>3077928.2320000008</v>
      </c>
    </row>
    <row r="2027" spans="1:20" x14ac:dyDescent="0.3">
      <c r="A2027" s="3">
        <v>502026</v>
      </c>
      <c r="B2027" s="3">
        <v>10771</v>
      </c>
      <c r="C2027" s="1">
        <v>46126</v>
      </c>
      <c r="D2027" s="3">
        <v>42</v>
      </c>
      <c r="E2027" t="s">
        <v>15</v>
      </c>
      <c r="F2027" t="s">
        <v>57</v>
      </c>
      <c r="G2027" t="s">
        <v>233</v>
      </c>
      <c r="H2027" t="s">
        <v>85</v>
      </c>
      <c r="I2027" t="s">
        <v>86</v>
      </c>
      <c r="J2027" t="s">
        <v>154</v>
      </c>
      <c r="K2027">
        <v>1</v>
      </c>
      <c r="L2027" s="3">
        <v>568.51</v>
      </c>
      <c r="M2027" s="3">
        <f>Data[[#This Row],[Quantity]]*Data[[#This Row],[Unit_Price]]</f>
        <v>568.51</v>
      </c>
      <c r="N2027" s="3">
        <v>22</v>
      </c>
      <c r="O2027" s="3">
        <f>Data[[#This Row],[Total_Price]]*(1-Data[[#This Row],[Discount]]/100)</f>
        <v>443.43779999999998</v>
      </c>
      <c r="P2027" t="s">
        <v>20</v>
      </c>
      <c r="Q2027" t="s">
        <v>21</v>
      </c>
      <c r="R2027">
        <v>4</v>
      </c>
      <c r="S2027">
        <v>3</v>
      </c>
      <c r="T2027" s="2">
        <f>SUMIF(Q:Q,Data[[#This Row],[Order_Status]],O:O)</f>
        <v>40477276.296199858</v>
      </c>
    </row>
    <row r="2028" spans="1:20" x14ac:dyDescent="0.3">
      <c r="A2028" s="3">
        <v>502027</v>
      </c>
      <c r="B2028" s="3">
        <v>10973</v>
      </c>
      <c r="C2028" s="1">
        <v>46141</v>
      </c>
      <c r="D2028" s="3">
        <v>43</v>
      </c>
      <c r="E2028" t="s">
        <v>26</v>
      </c>
      <c r="F2028" t="s">
        <v>67</v>
      </c>
      <c r="G2028" t="s">
        <v>235</v>
      </c>
      <c r="H2028" t="s">
        <v>17</v>
      </c>
      <c r="I2028" t="s">
        <v>18</v>
      </c>
      <c r="J2028" t="s">
        <v>149</v>
      </c>
      <c r="K2028">
        <v>2</v>
      </c>
      <c r="L2028" s="3">
        <v>40.18</v>
      </c>
      <c r="M2028" s="3">
        <f>Data[[#This Row],[Quantity]]*Data[[#This Row],[Unit_Price]]</f>
        <v>80.36</v>
      </c>
      <c r="N2028" s="3">
        <v>22</v>
      </c>
      <c r="O2028" s="3">
        <f>Data[[#This Row],[Total_Price]]*(1-Data[[#This Row],[Discount]]/100)</f>
        <v>62.680800000000005</v>
      </c>
      <c r="P2028" t="s">
        <v>72</v>
      </c>
      <c r="Q2028" t="s">
        <v>21</v>
      </c>
      <c r="R2028">
        <v>3</v>
      </c>
      <c r="S2028">
        <v>4</v>
      </c>
      <c r="T2028" s="2">
        <f>SUMIF(Q:Q,Data[[#This Row],[Order_Status]],O:O)</f>
        <v>40477276.296199858</v>
      </c>
    </row>
    <row r="2029" spans="1:20" x14ac:dyDescent="0.3">
      <c r="A2029" s="3">
        <v>502028</v>
      </c>
      <c r="B2029" s="3">
        <v>10782</v>
      </c>
      <c r="C2029" s="1">
        <v>45783</v>
      </c>
      <c r="D2029" s="3">
        <v>19</v>
      </c>
      <c r="E2029" t="s">
        <v>15</v>
      </c>
      <c r="F2029" t="s">
        <v>27</v>
      </c>
      <c r="G2029" t="s">
        <v>230</v>
      </c>
      <c r="H2029" t="s">
        <v>23</v>
      </c>
      <c r="I2029" t="s">
        <v>59</v>
      </c>
      <c r="J2029" t="s">
        <v>60</v>
      </c>
      <c r="K2029">
        <v>1</v>
      </c>
      <c r="L2029" s="3">
        <v>2530.62</v>
      </c>
      <c r="M2029" s="3">
        <f>Data[[#This Row],[Quantity]]*Data[[#This Row],[Unit_Price]]</f>
        <v>2530.62</v>
      </c>
      <c r="N2029" s="3">
        <v>2</v>
      </c>
      <c r="O2029" s="3">
        <f>Data[[#This Row],[Total_Price]]*(1-Data[[#This Row],[Discount]]/100)</f>
        <v>2480.0075999999999</v>
      </c>
      <c r="P2029" t="s">
        <v>33</v>
      </c>
      <c r="Q2029" t="s">
        <v>21</v>
      </c>
      <c r="R2029">
        <v>4</v>
      </c>
      <c r="S2029">
        <v>1</v>
      </c>
      <c r="T2029" s="2">
        <f>SUMIF(Q:Q,Data[[#This Row],[Order_Status]],O:O)</f>
        <v>40477276.296199858</v>
      </c>
    </row>
    <row r="2030" spans="1:20" x14ac:dyDescent="0.3">
      <c r="A2030" s="3">
        <v>502029</v>
      </c>
      <c r="B2030" s="3">
        <v>11032</v>
      </c>
      <c r="C2030" s="1">
        <v>46165</v>
      </c>
      <c r="D2030" s="3">
        <v>16</v>
      </c>
      <c r="E2030" t="s">
        <v>15</v>
      </c>
      <c r="F2030" t="s">
        <v>69</v>
      </c>
      <c r="G2030" t="s">
        <v>228</v>
      </c>
      <c r="H2030" t="s">
        <v>48</v>
      </c>
      <c r="I2030" t="s">
        <v>124</v>
      </c>
      <c r="J2030" t="s">
        <v>131</v>
      </c>
      <c r="K2030">
        <v>1</v>
      </c>
      <c r="L2030" s="3">
        <v>411.24</v>
      </c>
      <c r="M2030" s="3">
        <f>Data[[#This Row],[Quantity]]*Data[[#This Row],[Unit_Price]]</f>
        <v>411.24</v>
      </c>
      <c r="N2030" s="3">
        <v>27</v>
      </c>
      <c r="O2030" s="3">
        <f>Data[[#This Row],[Total_Price]]*(1-Data[[#This Row],[Discount]]/100)</f>
        <v>300.20519999999999</v>
      </c>
      <c r="P2030" t="s">
        <v>33</v>
      </c>
      <c r="Q2030" t="s">
        <v>44</v>
      </c>
      <c r="R2030">
        <v>5</v>
      </c>
      <c r="S2030">
        <v>3</v>
      </c>
      <c r="T2030" s="2">
        <f>SUMIF(Q:Q,Data[[#This Row],[Order_Status]],O:O)</f>
        <v>1813400.6490999996</v>
      </c>
    </row>
    <row r="2031" spans="1:20" x14ac:dyDescent="0.3">
      <c r="A2031" s="3">
        <v>502030</v>
      </c>
      <c r="B2031" s="3">
        <v>11000</v>
      </c>
      <c r="C2031" s="1">
        <v>46199</v>
      </c>
      <c r="D2031" s="3">
        <v>40</v>
      </c>
      <c r="E2031" t="s">
        <v>15</v>
      </c>
      <c r="F2031" t="s">
        <v>16</v>
      </c>
      <c r="G2031" t="s">
        <v>228</v>
      </c>
      <c r="H2031" t="s">
        <v>35</v>
      </c>
      <c r="I2031" t="s">
        <v>112</v>
      </c>
      <c r="J2031" t="s">
        <v>121</v>
      </c>
      <c r="K2031">
        <v>2</v>
      </c>
      <c r="L2031" s="3">
        <v>7787.98</v>
      </c>
      <c r="M2031" s="3">
        <f>Data[[#This Row],[Quantity]]*Data[[#This Row],[Unit_Price]]</f>
        <v>15575.96</v>
      </c>
      <c r="N2031" s="3">
        <v>9</v>
      </c>
      <c r="O2031" s="3">
        <f>Data[[#This Row],[Total_Price]]*(1-Data[[#This Row],[Discount]]/100)</f>
        <v>14174.123599999999</v>
      </c>
      <c r="P2031" t="s">
        <v>51</v>
      </c>
      <c r="Q2031" t="s">
        <v>21</v>
      </c>
      <c r="R2031">
        <v>5</v>
      </c>
      <c r="S2031">
        <v>7</v>
      </c>
      <c r="T2031" s="2">
        <f>SUMIF(Q:Q,Data[[#This Row],[Order_Status]],O:O)</f>
        <v>40477276.296199858</v>
      </c>
    </row>
    <row r="2032" spans="1:20" x14ac:dyDescent="0.3">
      <c r="A2032" s="3">
        <v>502031</v>
      </c>
      <c r="B2032" s="3">
        <v>10866</v>
      </c>
      <c r="C2032" s="1">
        <v>46092</v>
      </c>
      <c r="D2032" s="3">
        <v>30</v>
      </c>
      <c r="E2032" t="s">
        <v>15</v>
      </c>
      <c r="F2032" t="s">
        <v>93</v>
      </c>
      <c r="G2032" t="s">
        <v>232</v>
      </c>
      <c r="H2032" t="s">
        <v>23</v>
      </c>
      <c r="I2032" t="s">
        <v>24</v>
      </c>
      <c r="J2032" t="s">
        <v>159</v>
      </c>
      <c r="K2032">
        <v>1</v>
      </c>
      <c r="L2032" s="3">
        <v>2002.84</v>
      </c>
      <c r="M2032" s="3">
        <f>Data[[#This Row],[Quantity]]*Data[[#This Row],[Unit_Price]]</f>
        <v>2002.84</v>
      </c>
      <c r="N2032" s="3">
        <v>9</v>
      </c>
      <c r="O2032" s="3">
        <f>Data[[#This Row],[Total_Price]]*(1-Data[[#This Row],[Discount]]/100)</f>
        <v>1822.5844</v>
      </c>
      <c r="P2032" t="s">
        <v>72</v>
      </c>
      <c r="Q2032" t="s">
        <v>21</v>
      </c>
      <c r="R2032">
        <v>4</v>
      </c>
      <c r="S2032">
        <v>5</v>
      </c>
      <c r="T2032" s="2">
        <f>SUMIF(Q:Q,Data[[#This Row],[Order_Status]],O:O)</f>
        <v>40477276.296199858</v>
      </c>
    </row>
    <row r="2033" spans="1:20" x14ac:dyDescent="0.3">
      <c r="A2033" s="3">
        <v>502032</v>
      </c>
      <c r="B2033" s="3">
        <v>11085</v>
      </c>
      <c r="C2033" s="1">
        <v>45776</v>
      </c>
      <c r="D2033" s="3">
        <v>38</v>
      </c>
      <c r="E2033" t="s">
        <v>15</v>
      </c>
      <c r="F2033" t="s">
        <v>45</v>
      </c>
      <c r="G2033" t="s">
        <v>243</v>
      </c>
      <c r="H2033" t="s">
        <v>30</v>
      </c>
      <c r="I2033" t="s">
        <v>46</v>
      </c>
      <c r="J2033" t="s">
        <v>126</v>
      </c>
      <c r="K2033">
        <v>4</v>
      </c>
      <c r="L2033" s="3">
        <v>25411.37</v>
      </c>
      <c r="M2033" s="3">
        <f>Data[[#This Row],[Quantity]]*Data[[#This Row],[Unit_Price]]</f>
        <v>101645.48</v>
      </c>
      <c r="N2033" s="3">
        <v>30</v>
      </c>
      <c r="O2033" s="3">
        <f>Data[[#This Row],[Total_Price]]*(1-Data[[#This Row],[Discount]]/100)</f>
        <v>71151.835999999996</v>
      </c>
      <c r="P2033" t="s">
        <v>51</v>
      </c>
      <c r="Q2033" t="s">
        <v>21</v>
      </c>
      <c r="R2033">
        <v>5</v>
      </c>
      <c r="S2033">
        <v>4</v>
      </c>
      <c r="T2033" s="2">
        <f>SUMIF(Q:Q,Data[[#This Row],[Order_Status]],O:O)</f>
        <v>40477276.296199858</v>
      </c>
    </row>
    <row r="2034" spans="1:20" x14ac:dyDescent="0.3">
      <c r="A2034" s="3">
        <v>502033</v>
      </c>
      <c r="B2034" s="3">
        <v>11249</v>
      </c>
      <c r="C2034" s="1">
        <v>46167</v>
      </c>
      <c r="D2034" s="3">
        <v>37</v>
      </c>
      <c r="E2034" t="s">
        <v>15</v>
      </c>
      <c r="F2034" t="s">
        <v>73</v>
      </c>
      <c r="G2034" t="s">
        <v>229</v>
      </c>
      <c r="H2034" t="s">
        <v>30</v>
      </c>
      <c r="I2034" t="s">
        <v>31</v>
      </c>
      <c r="J2034" t="s">
        <v>94</v>
      </c>
      <c r="K2034">
        <v>1</v>
      </c>
      <c r="L2034" s="3">
        <v>39173.64</v>
      </c>
      <c r="M2034" s="3">
        <f>Data[[#This Row],[Quantity]]*Data[[#This Row],[Unit_Price]]</f>
        <v>39173.64</v>
      </c>
      <c r="N2034" s="3">
        <v>28</v>
      </c>
      <c r="O2034" s="3">
        <f>Data[[#This Row],[Total_Price]]*(1-Data[[#This Row],[Discount]]/100)</f>
        <v>28205.020799999998</v>
      </c>
      <c r="P2034" t="s">
        <v>33</v>
      </c>
      <c r="Q2034" t="s">
        <v>21</v>
      </c>
      <c r="R2034">
        <v>3</v>
      </c>
      <c r="S2034">
        <v>3</v>
      </c>
      <c r="T2034" s="2">
        <f>SUMIF(Q:Q,Data[[#This Row],[Order_Status]],O:O)</f>
        <v>40477276.296199858</v>
      </c>
    </row>
    <row r="2035" spans="1:20" x14ac:dyDescent="0.3">
      <c r="A2035" s="3">
        <v>502034</v>
      </c>
      <c r="B2035" s="3">
        <v>10916</v>
      </c>
      <c r="C2035" s="1">
        <v>45712</v>
      </c>
      <c r="D2035" s="3">
        <v>37</v>
      </c>
      <c r="E2035" t="s">
        <v>135</v>
      </c>
      <c r="F2035" t="s">
        <v>57</v>
      </c>
      <c r="G2035" t="s">
        <v>233</v>
      </c>
      <c r="H2035" t="s">
        <v>48</v>
      </c>
      <c r="I2035" t="s">
        <v>79</v>
      </c>
      <c r="J2035" t="s">
        <v>158</v>
      </c>
      <c r="K2035">
        <v>2</v>
      </c>
      <c r="L2035" s="3">
        <v>470.67</v>
      </c>
      <c r="M2035" s="3">
        <f>Data[[#This Row],[Quantity]]*Data[[#This Row],[Unit_Price]]</f>
        <v>941.34</v>
      </c>
      <c r="N2035" s="3">
        <v>26</v>
      </c>
      <c r="O2035" s="3">
        <f>Data[[#This Row],[Total_Price]]*(1-Data[[#This Row],[Discount]]/100)</f>
        <v>696.59159999999997</v>
      </c>
      <c r="P2035" t="s">
        <v>72</v>
      </c>
      <c r="Q2035" t="s">
        <v>21</v>
      </c>
      <c r="R2035">
        <v>5</v>
      </c>
      <c r="S2035">
        <v>5</v>
      </c>
      <c r="T2035" s="2">
        <f>SUMIF(Q:Q,Data[[#This Row],[Order_Status]],O:O)</f>
        <v>40477276.296199858</v>
      </c>
    </row>
    <row r="2036" spans="1:20" x14ac:dyDescent="0.3">
      <c r="A2036" s="3">
        <v>502035</v>
      </c>
      <c r="B2036" s="3">
        <v>10118</v>
      </c>
      <c r="C2036" s="1">
        <v>45739</v>
      </c>
      <c r="D2036" s="3">
        <v>21</v>
      </c>
      <c r="E2036" t="s">
        <v>15</v>
      </c>
      <c r="F2036" t="s">
        <v>61</v>
      </c>
      <c r="G2036" t="s">
        <v>239</v>
      </c>
      <c r="H2036" t="s">
        <v>35</v>
      </c>
      <c r="I2036" t="s">
        <v>112</v>
      </c>
      <c r="J2036" t="s">
        <v>121</v>
      </c>
      <c r="K2036">
        <v>1</v>
      </c>
      <c r="L2036" s="3">
        <v>7528.37</v>
      </c>
      <c r="M2036" s="3">
        <f>Data[[#This Row],[Quantity]]*Data[[#This Row],[Unit_Price]]</f>
        <v>7528.37</v>
      </c>
      <c r="N2036" s="3">
        <v>17</v>
      </c>
      <c r="O2036" s="3">
        <f>Data[[#This Row],[Total_Price]]*(1-Data[[#This Row],[Discount]]/100)</f>
        <v>6248.5470999999998</v>
      </c>
      <c r="P2036" t="s">
        <v>33</v>
      </c>
      <c r="Q2036" t="s">
        <v>21</v>
      </c>
      <c r="R2036">
        <v>5</v>
      </c>
      <c r="S2036">
        <v>1</v>
      </c>
      <c r="T2036" s="2">
        <f>SUMIF(Q:Q,Data[[#This Row],[Order_Status]],O:O)</f>
        <v>40477276.296199858</v>
      </c>
    </row>
    <row r="2037" spans="1:20" x14ac:dyDescent="0.3">
      <c r="A2037" s="3">
        <v>502036</v>
      </c>
      <c r="B2037" s="3">
        <v>10297</v>
      </c>
      <c r="C2037" s="1">
        <v>45917</v>
      </c>
      <c r="D2037" s="3">
        <v>44</v>
      </c>
      <c r="E2037" t="s">
        <v>26</v>
      </c>
      <c r="F2037" t="s">
        <v>27</v>
      </c>
      <c r="G2037" t="s">
        <v>230</v>
      </c>
      <c r="H2037" t="s">
        <v>23</v>
      </c>
      <c r="I2037" t="s">
        <v>70</v>
      </c>
      <c r="J2037" t="s">
        <v>106</v>
      </c>
      <c r="K2037">
        <v>2</v>
      </c>
      <c r="L2037" s="3">
        <v>2451.89</v>
      </c>
      <c r="M2037" s="3">
        <f>Data[[#This Row],[Quantity]]*Data[[#This Row],[Unit_Price]]</f>
        <v>4903.78</v>
      </c>
      <c r="N2037" s="3">
        <v>16</v>
      </c>
      <c r="O2037" s="3">
        <f>Data[[#This Row],[Total_Price]]*(1-Data[[#This Row],[Discount]]/100)</f>
        <v>4119.1751999999997</v>
      </c>
      <c r="P2037" t="s">
        <v>20</v>
      </c>
      <c r="Q2037" t="s">
        <v>21</v>
      </c>
      <c r="R2037">
        <v>5</v>
      </c>
      <c r="S2037">
        <v>3</v>
      </c>
      <c r="T2037" s="2">
        <f>SUMIF(Q:Q,Data[[#This Row],[Order_Status]],O:O)</f>
        <v>40477276.296199858</v>
      </c>
    </row>
    <row r="2038" spans="1:20" x14ac:dyDescent="0.3">
      <c r="A2038" s="3">
        <v>502037</v>
      </c>
      <c r="B2038" s="3">
        <v>10038</v>
      </c>
      <c r="C2038" s="1">
        <v>46040</v>
      </c>
      <c r="D2038" s="3">
        <v>15</v>
      </c>
      <c r="E2038" t="s">
        <v>26</v>
      </c>
      <c r="F2038" t="s">
        <v>22</v>
      </c>
      <c r="G2038" t="s">
        <v>238</v>
      </c>
      <c r="H2038" t="s">
        <v>30</v>
      </c>
      <c r="I2038" t="s">
        <v>31</v>
      </c>
      <c r="J2038" t="s">
        <v>139</v>
      </c>
      <c r="K2038">
        <v>1</v>
      </c>
      <c r="L2038" s="3">
        <v>51621.74</v>
      </c>
      <c r="M2038" s="3">
        <f>Data[[#This Row],[Quantity]]*Data[[#This Row],[Unit_Price]]</f>
        <v>51621.74</v>
      </c>
      <c r="N2038" s="3">
        <v>18</v>
      </c>
      <c r="O2038" s="3">
        <f>Data[[#This Row],[Total_Price]]*(1-Data[[#This Row],[Discount]]/100)</f>
        <v>42329.826800000003</v>
      </c>
      <c r="P2038" t="s">
        <v>72</v>
      </c>
      <c r="Q2038" t="s">
        <v>21</v>
      </c>
      <c r="R2038">
        <v>3</v>
      </c>
      <c r="S2038">
        <v>4</v>
      </c>
      <c r="T2038" s="2">
        <f>SUMIF(Q:Q,Data[[#This Row],[Order_Status]],O:O)</f>
        <v>40477276.296199858</v>
      </c>
    </row>
    <row r="2039" spans="1:20" x14ac:dyDescent="0.3">
      <c r="A2039" s="3">
        <v>502038</v>
      </c>
      <c r="B2039" s="3">
        <v>11142</v>
      </c>
      <c r="C2039" s="1">
        <v>46228</v>
      </c>
      <c r="D2039" s="3">
        <v>49</v>
      </c>
      <c r="E2039" t="s">
        <v>15</v>
      </c>
      <c r="F2039" t="s">
        <v>45</v>
      </c>
      <c r="G2039" t="s">
        <v>243</v>
      </c>
      <c r="H2039" t="s">
        <v>35</v>
      </c>
      <c r="I2039" t="s">
        <v>64</v>
      </c>
      <c r="J2039" t="s">
        <v>156</v>
      </c>
      <c r="K2039">
        <v>3</v>
      </c>
      <c r="L2039" s="3">
        <v>1795.54</v>
      </c>
      <c r="M2039" s="3">
        <f>Data[[#This Row],[Quantity]]*Data[[#This Row],[Unit_Price]]</f>
        <v>5386.62</v>
      </c>
      <c r="N2039" s="3">
        <v>15</v>
      </c>
      <c r="O2039" s="3">
        <f>Data[[#This Row],[Total_Price]]*(1-Data[[#This Row],[Discount]]/100)</f>
        <v>4578.6269999999995</v>
      </c>
      <c r="P2039" t="s">
        <v>51</v>
      </c>
      <c r="Q2039" t="s">
        <v>21</v>
      </c>
      <c r="R2039">
        <v>4</v>
      </c>
      <c r="S2039">
        <v>2</v>
      </c>
      <c r="T2039" s="2">
        <f>SUMIF(Q:Q,Data[[#This Row],[Order_Status]],O:O)</f>
        <v>40477276.296199858</v>
      </c>
    </row>
    <row r="2040" spans="1:20" x14ac:dyDescent="0.3">
      <c r="A2040" s="3">
        <v>502039</v>
      </c>
      <c r="B2040" s="3">
        <v>11177</v>
      </c>
      <c r="C2040" s="1">
        <v>46086</v>
      </c>
      <c r="D2040" s="3">
        <v>15</v>
      </c>
      <c r="E2040" t="s">
        <v>15</v>
      </c>
      <c r="F2040" t="s">
        <v>69</v>
      </c>
      <c r="G2040" t="s">
        <v>228</v>
      </c>
      <c r="H2040" t="s">
        <v>30</v>
      </c>
      <c r="I2040" t="s">
        <v>76</v>
      </c>
      <c r="J2040" t="s">
        <v>92</v>
      </c>
      <c r="K2040">
        <v>1</v>
      </c>
      <c r="L2040" s="3">
        <v>54653.86</v>
      </c>
      <c r="M2040" s="3">
        <f>Data[[#This Row],[Quantity]]*Data[[#This Row],[Unit_Price]]</f>
        <v>54653.86</v>
      </c>
      <c r="N2040" s="3">
        <v>23</v>
      </c>
      <c r="O2040" s="3">
        <f>Data[[#This Row],[Total_Price]]*(1-Data[[#This Row],[Discount]]/100)</f>
        <v>42083.472200000004</v>
      </c>
      <c r="P2040" t="s">
        <v>20</v>
      </c>
      <c r="Q2040" t="s">
        <v>66</v>
      </c>
      <c r="R2040">
        <v>1</v>
      </c>
      <c r="S2040">
        <v>0</v>
      </c>
      <c r="T2040" s="2">
        <f>SUMIF(Q:Q,Data[[#This Row],[Order_Status]],O:O)</f>
        <v>3077928.2320000008</v>
      </c>
    </row>
    <row r="2041" spans="1:20" x14ac:dyDescent="0.3">
      <c r="A2041" s="3">
        <v>502040</v>
      </c>
      <c r="B2041" s="3">
        <v>10124</v>
      </c>
      <c r="C2041" s="1">
        <v>45959</v>
      </c>
      <c r="D2041" s="3">
        <v>19</v>
      </c>
      <c r="E2041" t="s">
        <v>15</v>
      </c>
      <c r="F2041" t="s">
        <v>93</v>
      </c>
      <c r="G2041" t="s">
        <v>232</v>
      </c>
      <c r="H2041" t="s">
        <v>48</v>
      </c>
      <c r="I2041" t="s">
        <v>79</v>
      </c>
      <c r="J2041" t="s">
        <v>185</v>
      </c>
      <c r="K2041">
        <v>1</v>
      </c>
      <c r="L2041" s="3">
        <v>820.59</v>
      </c>
      <c r="M2041" s="3">
        <f>Data[[#This Row],[Quantity]]*Data[[#This Row],[Unit_Price]]</f>
        <v>820.59</v>
      </c>
      <c r="N2041" s="3">
        <v>29</v>
      </c>
      <c r="O2041" s="3">
        <f>Data[[#This Row],[Total_Price]]*(1-Data[[#This Row],[Discount]]/100)</f>
        <v>582.61889999999994</v>
      </c>
      <c r="P2041" t="s">
        <v>51</v>
      </c>
      <c r="Q2041" t="s">
        <v>21</v>
      </c>
      <c r="R2041">
        <v>4</v>
      </c>
      <c r="S2041">
        <v>4</v>
      </c>
      <c r="T2041" s="2">
        <f>SUMIF(Q:Q,Data[[#This Row],[Order_Status]],O:O)</f>
        <v>40477276.296199858</v>
      </c>
    </row>
    <row r="2042" spans="1:20" x14ac:dyDescent="0.3">
      <c r="A2042" s="3">
        <v>502041</v>
      </c>
      <c r="B2042" s="3">
        <v>11449</v>
      </c>
      <c r="C2042" s="1">
        <v>46234</v>
      </c>
      <c r="D2042" s="3">
        <v>48</v>
      </c>
      <c r="E2042" t="s">
        <v>26</v>
      </c>
      <c r="F2042" t="s">
        <v>73</v>
      </c>
      <c r="G2042" t="s">
        <v>229</v>
      </c>
      <c r="H2042" t="s">
        <v>48</v>
      </c>
      <c r="I2042" t="s">
        <v>124</v>
      </c>
      <c r="J2042" t="s">
        <v>125</v>
      </c>
      <c r="K2042">
        <v>1</v>
      </c>
      <c r="L2042" s="3">
        <v>474.78</v>
      </c>
      <c r="M2042" s="3">
        <f>Data[[#This Row],[Quantity]]*Data[[#This Row],[Unit_Price]]</f>
        <v>474.78</v>
      </c>
      <c r="N2042" s="3">
        <v>8</v>
      </c>
      <c r="O2042" s="3">
        <f>Data[[#This Row],[Total_Price]]*(1-Data[[#This Row],[Discount]]/100)</f>
        <v>436.79759999999999</v>
      </c>
      <c r="P2042" t="s">
        <v>33</v>
      </c>
      <c r="Q2042" t="s">
        <v>66</v>
      </c>
      <c r="R2042">
        <v>4</v>
      </c>
      <c r="S2042">
        <v>0</v>
      </c>
      <c r="T2042" s="2">
        <f>SUMIF(Q:Q,Data[[#This Row],[Order_Status]],O:O)</f>
        <v>3077928.2320000008</v>
      </c>
    </row>
    <row r="2043" spans="1:20" x14ac:dyDescent="0.3">
      <c r="A2043" s="3">
        <v>502042</v>
      </c>
      <c r="B2043" s="3">
        <v>11107</v>
      </c>
      <c r="C2043" s="1">
        <v>45684</v>
      </c>
      <c r="D2043" s="3">
        <v>41</v>
      </c>
      <c r="E2043" t="s">
        <v>15</v>
      </c>
      <c r="F2043" t="s">
        <v>42</v>
      </c>
      <c r="G2043" t="s">
        <v>230</v>
      </c>
      <c r="H2043" t="s">
        <v>83</v>
      </c>
      <c r="I2043" t="s">
        <v>132</v>
      </c>
      <c r="J2043" t="s">
        <v>191</v>
      </c>
      <c r="K2043">
        <v>3</v>
      </c>
      <c r="L2043" s="3">
        <v>3550.69</v>
      </c>
      <c r="M2043" s="3">
        <f>Data[[#This Row],[Quantity]]*Data[[#This Row],[Unit_Price]]</f>
        <v>10652.07</v>
      </c>
      <c r="N2043" s="3">
        <v>30</v>
      </c>
      <c r="O2043" s="3">
        <f>Data[[#This Row],[Total_Price]]*(1-Data[[#This Row],[Discount]]/100)</f>
        <v>7456.4489999999996</v>
      </c>
      <c r="P2043" t="s">
        <v>41</v>
      </c>
      <c r="Q2043" t="s">
        <v>21</v>
      </c>
      <c r="R2043">
        <v>5</v>
      </c>
      <c r="S2043">
        <v>4</v>
      </c>
      <c r="T2043" s="2">
        <f>SUMIF(Q:Q,Data[[#This Row],[Order_Status]],O:O)</f>
        <v>40477276.296199858</v>
      </c>
    </row>
    <row r="2044" spans="1:20" x14ac:dyDescent="0.3">
      <c r="A2044" s="3">
        <v>502043</v>
      </c>
      <c r="B2044" s="3">
        <v>10972</v>
      </c>
      <c r="C2044" s="1">
        <v>46049</v>
      </c>
      <c r="D2044" s="3">
        <v>27</v>
      </c>
      <c r="E2044" t="s">
        <v>15</v>
      </c>
      <c r="F2044" t="s">
        <v>22</v>
      </c>
      <c r="G2044" t="s">
        <v>238</v>
      </c>
      <c r="H2044" t="s">
        <v>48</v>
      </c>
      <c r="I2044" t="s">
        <v>49</v>
      </c>
      <c r="J2044" t="s">
        <v>138</v>
      </c>
      <c r="K2044">
        <v>1</v>
      </c>
      <c r="L2044" s="3">
        <v>762.86</v>
      </c>
      <c r="M2044" s="3">
        <f>Data[[#This Row],[Quantity]]*Data[[#This Row],[Unit_Price]]</f>
        <v>762.86</v>
      </c>
      <c r="N2044" s="3">
        <v>6</v>
      </c>
      <c r="O2044" s="3">
        <f>Data[[#This Row],[Total_Price]]*(1-Data[[#This Row],[Discount]]/100)</f>
        <v>717.08839999999998</v>
      </c>
      <c r="P2044" t="s">
        <v>20</v>
      </c>
      <c r="Q2044" t="s">
        <v>21</v>
      </c>
      <c r="R2044">
        <v>5</v>
      </c>
      <c r="S2044">
        <v>3</v>
      </c>
      <c r="T2044" s="2">
        <f>SUMIF(Q:Q,Data[[#This Row],[Order_Status]],O:O)</f>
        <v>40477276.296199858</v>
      </c>
    </row>
    <row r="2045" spans="1:20" x14ac:dyDescent="0.3">
      <c r="A2045" s="3">
        <v>502044</v>
      </c>
      <c r="B2045" s="3">
        <v>10746</v>
      </c>
      <c r="C2045" s="1">
        <v>45945</v>
      </c>
      <c r="D2045" s="3">
        <v>26</v>
      </c>
      <c r="E2045" t="s">
        <v>15</v>
      </c>
      <c r="F2045" t="s">
        <v>55</v>
      </c>
      <c r="G2045" t="s">
        <v>246</v>
      </c>
      <c r="H2045" t="s">
        <v>85</v>
      </c>
      <c r="I2045" t="s">
        <v>86</v>
      </c>
      <c r="J2045" t="s">
        <v>87</v>
      </c>
      <c r="K2045">
        <v>2</v>
      </c>
      <c r="L2045" s="3">
        <v>489.83</v>
      </c>
      <c r="M2045" s="3">
        <f>Data[[#This Row],[Quantity]]*Data[[#This Row],[Unit_Price]]</f>
        <v>979.66</v>
      </c>
      <c r="N2045" s="3">
        <v>26</v>
      </c>
      <c r="O2045" s="3">
        <f>Data[[#This Row],[Total_Price]]*(1-Data[[#This Row],[Discount]]/100)</f>
        <v>724.94839999999999</v>
      </c>
      <c r="P2045" t="s">
        <v>20</v>
      </c>
      <c r="Q2045" t="s">
        <v>21</v>
      </c>
      <c r="R2045">
        <v>3</v>
      </c>
      <c r="S2045">
        <v>4</v>
      </c>
      <c r="T2045" s="2">
        <f>SUMIF(Q:Q,Data[[#This Row],[Order_Status]],O:O)</f>
        <v>40477276.296199858</v>
      </c>
    </row>
    <row r="2046" spans="1:20" x14ac:dyDescent="0.3">
      <c r="A2046" s="3">
        <v>502045</v>
      </c>
      <c r="B2046" s="3">
        <v>10897</v>
      </c>
      <c r="C2046" s="1">
        <v>46170</v>
      </c>
      <c r="D2046" s="3">
        <v>32</v>
      </c>
      <c r="E2046" t="s">
        <v>15</v>
      </c>
      <c r="F2046" t="s">
        <v>22</v>
      </c>
      <c r="G2046" t="s">
        <v>238</v>
      </c>
      <c r="H2046" t="s">
        <v>30</v>
      </c>
      <c r="I2046" t="s">
        <v>39</v>
      </c>
      <c r="J2046" t="s">
        <v>96</v>
      </c>
      <c r="K2046">
        <v>3</v>
      </c>
      <c r="L2046" s="3">
        <v>5810.25</v>
      </c>
      <c r="M2046" s="3">
        <f>Data[[#This Row],[Quantity]]*Data[[#This Row],[Unit_Price]]</f>
        <v>17430.75</v>
      </c>
      <c r="N2046" s="3">
        <v>9</v>
      </c>
      <c r="O2046" s="3">
        <f>Data[[#This Row],[Total_Price]]*(1-Data[[#This Row],[Discount]]/100)</f>
        <v>15861.9825</v>
      </c>
      <c r="P2046" t="s">
        <v>51</v>
      </c>
      <c r="Q2046" t="s">
        <v>21</v>
      </c>
      <c r="R2046">
        <v>4</v>
      </c>
      <c r="S2046">
        <v>1</v>
      </c>
      <c r="T2046" s="2">
        <f>SUMIF(Q:Q,Data[[#This Row],[Order_Status]],O:O)</f>
        <v>40477276.296199858</v>
      </c>
    </row>
    <row r="2047" spans="1:20" x14ac:dyDescent="0.3">
      <c r="A2047" s="3">
        <v>502046</v>
      </c>
      <c r="B2047" s="3">
        <v>11062</v>
      </c>
      <c r="C2047" s="1">
        <v>45703</v>
      </c>
      <c r="D2047" s="3">
        <v>15</v>
      </c>
      <c r="E2047" t="s">
        <v>15</v>
      </c>
      <c r="F2047" t="s">
        <v>61</v>
      </c>
      <c r="G2047" t="s">
        <v>239</v>
      </c>
      <c r="H2047" t="s">
        <v>23</v>
      </c>
      <c r="I2047" t="s">
        <v>70</v>
      </c>
      <c r="J2047" t="s">
        <v>97</v>
      </c>
      <c r="K2047">
        <v>1</v>
      </c>
      <c r="L2047" s="3">
        <v>2060.35</v>
      </c>
      <c r="M2047" s="3">
        <f>Data[[#This Row],[Quantity]]*Data[[#This Row],[Unit_Price]]</f>
        <v>2060.35</v>
      </c>
      <c r="N2047" s="3">
        <v>18</v>
      </c>
      <c r="O2047" s="3">
        <f>Data[[#This Row],[Total_Price]]*(1-Data[[#This Row],[Discount]]/100)</f>
        <v>1689.4870000000001</v>
      </c>
      <c r="P2047" t="s">
        <v>72</v>
      </c>
      <c r="Q2047" t="s">
        <v>66</v>
      </c>
      <c r="R2047">
        <v>3</v>
      </c>
      <c r="S2047">
        <v>0</v>
      </c>
      <c r="T2047" s="2">
        <f>SUMIF(Q:Q,Data[[#This Row],[Order_Status]],O:O)</f>
        <v>3077928.2320000008</v>
      </c>
    </row>
    <row r="2048" spans="1:20" x14ac:dyDescent="0.3">
      <c r="A2048" s="3">
        <v>502047</v>
      </c>
      <c r="B2048" s="3">
        <v>11428</v>
      </c>
      <c r="C2048" s="1">
        <v>46145</v>
      </c>
      <c r="D2048" s="3">
        <v>22</v>
      </c>
      <c r="E2048" t="s">
        <v>135</v>
      </c>
      <c r="F2048" t="s">
        <v>88</v>
      </c>
      <c r="G2048" t="s">
        <v>241</v>
      </c>
      <c r="H2048" t="s">
        <v>48</v>
      </c>
      <c r="I2048" t="s">
        <v>98</v>
      </c>
      <c r="J2048" t="s">
        <v>99</v>
      </c>
      <c r="K2048">
        <v>1</v>
      </c>
      <c r="L2048" s="3">
        <v>394.05</v>
      </c>
      <c r="M2048" s="3">
        <f>Data[[#This Row],[Quantity]]*Data[[#This Row],[Unit_Price]]</f>
        <v>394.05</v>
      </c>
      <c r="N2048" s="3">
        <v>23</v>
      </c>
      <c r="O2048" s="3">
        <f>Data[[#This Row],[Total_Price]]*(1-Data[[#This Row],[Discount]]/100)</f>
        <v>303.41849999999999</v>
      </c>
      <c r="P2048" t="s">
        <v>33</v>
      </c>
      <c r="Q2048" t="s">
        <v>21</v>
      </c>
      <c r="R2048">
        <v>4</v>
      </c>
      <c r="S2048">
        <v>3</v>
      </c>
      <c r="T2048" s="2">
        <f>SUMIF(Q:Q,Data[[#This Row],[Order_Status]],O:O)</f>
        <v>40477276.296199858</v>
      </c>
    </row>
    <row r="2049" spans="1:20" x14ac:dyDescent="0.3">
      <c r="A2049" s="3">
        <v>502048</v>
      </c>
      <c r="B2049" s="3">
        <v>10363</v>
      </c>
      <c r="C2049" s="1">
        <v>45772</v>
      </c>
      <c r="D2049" s="3">
        <v>33</v>
      </c>
      <c r="E2049" t="s">
        <v>26</v>
      </c>
      <c r="F2049" t="s">
        <v>145</v>
      </c>
      <c r="G2049" t="s">
        <v>243</v>
      </c>
      <c r="H2049" t="s">
        <v>48</v>
      </c>
      <c r="I2049" t="s">
        <v>49</v>
      </c>
      <c r="J2049" t="s">
        <v>138</v>
      </c>
      <c r="K2049">
        <v>1</v>
      </c>
      <c r="L2049" s="3">
        <v>810.9</v>
      </c>
      <c r="M2049" s="3">
        <f>Data[[#This Row],[Quantity]]*Data[[#This Row],[Unit_Price]]</f>
        <v>810.9</v>
      </c>
      <c r="N2049" s="3">
        <v>15</v>
      </c>
      <c r="O2049" s="3">
        <f>Data[[#This Row],[Total_Price]]*(1-Data[[#This Row],[Discount]]/100)</f>
        <v>689.26499999999999</v>
      </c>
      <c r="P2049" t="s">
        <v>51</v>
      </c>
      <c r="Q2049" t="s">
        <v>44</v>
      </c>
      <c r="R2049">
        <v>1</v>
      </c>
      <c r="S2049">
        <v>2</v>
      </c>
      <c r="T2049" s="2">
        <f>SUMIF(Q:Q,Data[[#This Row],[Order_Status]],O:O)</f>
        <v>1813400.6490999996</v>
      </c>
    </row>
    <row r="2050" spans="1:20" x14ac:dyDescent="0.3">
      <c r="A2050" s="3">
        <v>502049</v>
      </c>
      <c r="B2050" s="3">
        <v>10781</v>
      </c>
      <c r="C2050" s="1">
        <v>45967</v>
      </c>
      <c r="D2050" s="3">
        <v>36</v>
      </c>
      <c r="E2050" t="s">
        <v>26</v>
      </c>
      <c r="F2050" t="s">
        <v>22</v>
      </c>
      <c r="G2050" t="s">
        <v>238</v>
      </c>
      <c r="H2050" t="s">
        <v>17</v>
      </c>
      <c r="I2050" t="s">
        <v>89</v>
      </c>
      <c r="J2050" t="s">
        <v>90</v>
      </c>
      <c r="K2050">
        <v>1</v>
      </c>
      <c r="L2050" s="3">
        <v>156.65</v>
      </c>
      <c r="M2050" s="3">
        <f>Data[[#This Row],[Quantity]]*Data[[#This Row],[Unit_Price]]</f>
        <v>156.65</v>
      </c>
      <c r="N2050" s="3">
        <v>10</v>
      </c>
      <c r="O2050" s="3">
        <f>Data[[#This Row],[Total_Price]]*(1-Data[[#This Row],[Discount]]/100)</f>
        <v>140.98500000000001</v>
      </c>
      <c r="P2050" t="s">
        <v>33</v>
      </c>
      <c r="Q2050" t="s">
        <v>21</v>
      </c>
      <c r="R2050">
        <v>4</v>
      </c>
      <c r="S2050">
        <v>7</v>
      </c>
      <c r="T2050" s="2">
        <f>SUMIF(Q:Q,Data[[#This Row],[Order_Status]],O:O)</f>
        <v>40477276.296199858</v>
      </c>
    </row>
    <row r="2051" spans="1:20" x14ac:dyDescent="0.3">
      <c r="A2051" s="3">
        <v>502050</v>
      </c>
      <c r="B2051" s="3">
        <v>10583</v>
      </c>
      <c r="C2051" s="1">
        <v>45858</v>
      </c>
      <c r="D2051" s="3">
        <v>41</v>
      </c>
      <c r="E2051" t="s">
        <v>15</v>
      </c>
      <c r="F2051" t="s">
        <v>16</v>
      </c>
      <c r="G2051" t="s">
        <v>228</v>
      </c>
      <c r="H2051" t="s">
        <v>83</v>
      </c>
      <c r="I2051" t="s">
        <v>70</v>
      </c>
      <c r="J2051" t="s">
        <v>184</v>
      </c>
      <c r="K2051">
        <v>2</v>
      </c>
      <c r="L2051" s="3">
        <v>420.41</v>
      </c>
      <c r="M2051" s="3">
        <f>Data[[#This Row],[Quantity]]*Data[[#This Row],[Unit_Price]]</f>
        <v>840.82</v>
      </c>
      <c r="N2051" s="3">
        <v>19</v>
      </c>
      <c r="O2051" s="3">
        <f>Data[[#This Row],[Total_Price]]*(1-Data[[#This Row],[Discount]]/100)</f>
        <v>681.06420000000014</v>
      </c>
      <c r="P2051" t="s">
        <v>33</v>
      </c>
      <c r="Q2051" t="s">
        <v>21</v>
      </c>
      <c r="R2051">
        <v>4</v>
      </c>
      <c r="S2051">
        <v>2</v>
      </c>
      <c r="T2051" s="2">
        <f>SUMIF(Q:Q,Data[[#This Row],[Order_Status]],O:O)</f>
        <v>40477276.296199858</v>
      </c>
    </row>
    <row r="2052" spans="1:20" x14ac:dyDescent="0.3">
      <c r="A2052" s="3">
        <v>502051</v>
      </c>
      <c r="B2052" s="3">
        <v>10657</v>
      </c>
      <c r="C2052" s="1">
        <v>45818</v>
      </c>
      <c r="D2052" s="3">
        <v>34</v>
      </c>
      <c r="E2052" t="s">
        <v>26</v>
      </c>
      <c r="F2052" t="s">
        <v>107</v>
      </c>
      <c r="G2052" t="s">
        <v>231</v>
      </c>
      <c r="H2052" t="s">
        <v>35</v>
      </c>
      <c r="I2052" t="s">
        <v>53</v>
      </c>
      <c r="J2052" t="s">
        <v>114</v>
      </c>
      <c r="K2052">
        <v>3</v>
      </c>
      <c r="L2052" s="3">
        <v>919.62</v>
      </c>
      <c r="M2052" s="3">
        <f>Data[[#This Row],[Quantity]]*Data[[#This Row],[Unit_Price]]</f>
        <v>2758.86</v>
      </c>
      <c r="N2052" s="3">
        <v>30</v>
      </c>
      <c r="O2052" s="3">
        <f>Data[[#This Row],[Total_Price]]*(1-Data[[#This Row],[Discount]]/100)</f>
        <v>1931.202</v>
      </c>
      <c r="P2052" t="s">
        <v>41</v>
      </c>
      <c r="Q2052" t="s">
        <v>21</v>
      </c>
      <c r="R2052">
        <v>5</v>
      </c>
      <c r="S2052">
        <v>3</v>
      </c>
      <c r="T2052" s="2">
        <f>SUMIF(Q:Q,Data[[#This Row],[Order_Status]],O:O)</f>
        <v>40477276.296199858</v>
      </c>
    </row>
    <row r="2053" spans="1:20" x14ac:dyDescent="0.3">
      <c r="A2053" s="3">
        <v>502052</v>
      </c>
      <c r="B2053" s="3">
        <v>10816</v>
      </c>
      <c r="C2053" s="1">
        <v>46177</v>
      </c>
      <c r="D2053" s="3">
        <v>18</v>
      </c>
      <c r="E2053" t="s">
        <v>15</v>
      </c>
      <c r="F2053" t="s">
        <v>61</v>
      </c>
      <c r="G2053" t="s">
        <v>239</v>
      </c>
      <c r="H2053" t="s">
        <v>48</v>
      </c>
      <c r="I2053" t="s">
        <v>124</v>
      </c>
      <c r="J2053" t="s">
        <v>148</v>
      </c>
      <c r="K2053">
        <v>1</v>
      </c>
      <c r="L2053" s="3">
        <v>616.27</v>
      </c>
      <c r="M2053" s="3">
        <f>Data[[#This Row],[Quantity]]*Data[[#This Row],[Unit_Price]]</f>
        <v>616.27</v>
      </c>
      <c r="N2053" s="3">
        <v>18</v>
      </c>
      <c r="O2053" s="3">
        <f>Data[[#This Row],[Total_Price]]*(1-Data[[#This Row],[Discount]]/100)</f>
        <v>505.34140000000002</v>
      </c>
      <c r="P2053" t="s">
        <v>20</v>
      </c>
      <c r="Q2053" t="s">
        <v>21</v>
      </c>
      <c r="R2053">
        <v>4</v>
      </c>
      <c r="S2053">
        <v>3</v>
      </c>
      <c r="T2053" s="2">
        <f>SUMIF(Q:Q,Data[[#This Row],[Order_Status]],O:O)</f>
        <v>40477276.296199858</v>
      </c>
    </row>
    <row r="2054" spans="1:20" x14ac:dyDescent="0.3">
      <c r="A2054" s="3">
        <v>502053</v>
      </c>
      <c r="B2054" s="3">
        <v>11141</v>
      </c>
      <c r="C2054" s="1">
        <v>46233</v>
      </c>
      <c r="D2054" s="3">
        <v>31</v>
      </c>
      <c r="E2054" t="s">
        <v>26</v>
      </c>
      <c r="F2054" t="s">
        <v>42</v>
      </c>
      <c r="G2054" t="s">
        <v>230</v>
      </c>
      <c r="H2054" t="s">
        <v>30</v>
      </c>
      <c r="I2054" t="s">
        <v>76</v>
      </c>
      <c r="J2054" t="s">
        <v>77</v>
      </c>
      <c r="K2054">
        <v>1</v>
      </c>
      <c r="L2054" s="3">
        <v>57810.55</v>
      </c>
      <c r="M2054" s="3">
        <f>Data[[#This Row],[Quantity]]*Data[[#This Row],[Unit_Price]]</f>
        <v>57810.55</v>
      </c>
      <c r="N2054" s="3">
        <v>16</v>
      </c>
      <c r="O2054" s="3">
        <f>Data[[#This Row],[Total_Price]]*(1-Data[[#This Row],[Discount]]/100)</f>
        <v>48560.862000000001</v>
      </c>
      <c r="P2054" t="s">
        <v>33</v>
      </c>
      <c r="Q2054" t="s">
        <v>21</v>
      </c>
      <c r="R2054">
        <v>5</v>
      </c>
      <c r="S2054">
        <v>5</v>
      </c>
      <c r="T2054" s="2">
        <f>SUMIF(Q:Q,Data[[#This Row],[Order_Status]],O:O)</f>
        <v>40477276.296199858</v>
      </c>
    </row>
    <row r="2055" spans="1:20" x14ac:dyDescent="0.3">
      <c r="A2055" s="3">
        <v>502054</v>
      </c>
      <c r="B2055" s="3">
        <v>10100</v>
      </c>
      <c r="C2055" s="1">
        <v>46114</v>
      </c>
      <c r="D2055" s="3">
        <v>31</v>
      </c>
      <c r="E2055" t="s">
        <v>26</v>
      </c>
      <c r="F2055" t="s">
        <v>34</v>
      </c>
      <c r="G2055" t="s">
        <v>243</v>
      </c>
      <c r="H2055" t="s">
        <v>23</v>
      </c>
      <c r="I2055" t="s">
        <v>59</v>
      </c>
      <c r="J2055" t="s">
        <v>146</v>
      </c>
      <c r="K2055">
        <v>2</v>
      </c>
      <c r="L2055" s="3">
        <v>1647.25</v>
      </c>
      <c r="M2055" s="3">
        <f>Data[[#This Row],[Quantity]]*Data[[#This Row],[Unit_Price]]</f>
        <v>3294.5</v>
      </c>
      <c r="N2055" s="3">
        <v>25</v>
      </c>
      <c r="O2055" s="3">
        <f>Data[[#This Row],[Total_Price]]*(1-Data[[#This Row],[Discount]]/100)</f>
        <v>2470.875</v>
      </c>
      <c r="P2055" t="s">
        <v>33</v>
      </c>
      <c r="Q2055" t="s">
        <v>21</v>
      </c>
      <c r="R2055">
        <v>1</v>
      </c>
      <c r="S2055">
        <v>5</v>
      </c>
      <c r="T2055" s="2">
        <f>SUMIF(Q:Q,Data[[#This Row],[Order_Status]],O:O)</f>
        <v>40477276.296199858</v>
      </c>
    </row>
    <row r="2056" spans="1:20" x14ac:dyDescent="0.3">
      <c r="A2056" s="3">
        <v>502055</v>
      </c>
      <c r="B2056" s="3">
        <v>11293</v>
      </c>
      <c r="C2056" s="1">
        <v>46085</v>
      </c>
      <c r="D2056" s="3">
        <v>34</v>
      </c>
      <c r="E2056" t="s">
        <v>26</v>
      </c>
      <c r="F2056" t="s">
        <v>58</v>
      </c>
      <c r="G2056" t="s">
        <v>244</v>
      </c>
      <c r="H2056" t="s">
        <v>23</v>
      </c>
      <c r="I2056" t="s">
        <v>28</v>
      </c>
      <c r="J2056" t="s">
        <v>150</v>
      </c>
      <c r="K2056">
        <v>2</v>
      </c>
      <c r="L2056" s="3">
        <v>4054.54</v>
      </c>
      <c r="M2056" s="3">
        <f>Data[[#This Row],[Quantity]]*Data[[#This Row],[Unit_Price]]</f>
        <v>8109.08</v>
      </c>
      <c r="N2056" s="3">
        <v>17</v>
      </c>
      <c r="O2056" s="3">
        <f>Data[[#This Row],[Total_Price]]*(1-Data[[#This Row],[Discount]]/100)</f>
        <v>6730.5364</v>
      </c>
      <c r="P2056" t="s">
        <v>51</v>
      </c>
      <c r="Q2056" t="s">
        <v>21</v>
      </c>
      <c r="R2056">
        <v>5</v>
      </c>
      <c r="S2056">
        <v>2</v>
      </c>
      <c r="T2056" s="2">
        <f>SUMIF(Q:Q,Data[[#This Row],[Order_Status]],O:O)</f>
        <v>40477276.296199858</v>
      </c>
    </row>
    <row r="2057" spans="1:20" x14ac:dyDescent="0.3">
      <c r="A2057" s="3">
        <v>502056</v>
      </c>
      <c r="B2057" s="3">
        <v>10914</v>
      </c>
      <c r="C2057" s="1">
        <v>45924</v>
      </c>
      <c r="D2057" s="3">
        <v>51</v>
      </c>
      <c r="E2057" t="s">
        <v>15</v>
      </c>
      <c r="F2057" t="s">
        <v>52</v>
      </c>
      <c r="G2057" t="s">
        <v>240</v>
      </c>
      <c r="H2057" t="s">
        <v>35</v>
      </c>
      <c r="I2057" t="s">
        <v>112</v>
      </c>
      <c r="J2057" t="s">
        <v>147</v>
      </c>
      <c r="K2057">
        <v>1</v>
      </c>
      <c r="L2057" s="3">
        <v>6208.42</v>
      </c>
      <c r="M2057" s="3">
        <f>Data[[#This Row],[Quantity]]*Data[[#This Row],[Unit_Price]]</f>
        <v>6208.42</v>
      </c>
      <c r="N2057" s="3">
        <v>29</v>
      </c>
      <c r="O2057" s="3">
        <f>Data[[#This Row],[Total_Price]]*(1-Data[[#This Row],[Discount]]/100)</f>
        <v>4407.9781999999996</v>
      </c>
      <c r="P2057" t="s">
        <v>51</v>
      </c>
      <c r="Q2057" t="s">
        <v>21</v>
      </c>
      <c r="R2057">
        <v>3</v>
      </c>
      <c r="S2057">
        <v>2</v>
      </c>
      <c r="T2057" s="2">
        <f>SUMIF(Q:Q,Data[[#This Row],[Order_Status]],O:O)</f>
        <v>40477276.296199858</v>
      </c>
    </row>
    <row r="2058" spans="1:20" x14ac:dyDescent="0.3">
      <c r="A2058" s="3">
        <v>502057</v>
      </c>
      <c r="B2058" s="3">
        <v>10556</v>
      </c>
      <c r="C2058" s="1">
        <v>45806</v>
      </c>
      <c r="D2058" s="3">
        <v>29</v>
      </c>
      <c r="E2058" t="s">
        <v>26</v>
      </c>
      <c r="F2058" t="s">
        <v>73</v>
      </c>
      <c r="G2058" t="s">
        <v>229</v>
      </c>
      <c r="H2058" t="s">
        <v>30</v>
      </c>
      <c r="I2058" t="s">
        <v>46</v>
      </c>
      <c r="J2058" t="s">
        <v>126</v>
      </c>
      <c r="K2058">
        <v>1</v>
      </c>
      <c r="L2058" s="3">
        <v>23640.74</v>
      </c>
      <c r="M2058" s="3">
        <f>Data[[#This Row],[Quantity]]*Data[[#This Row],[Unit_Price]]</f>
        <v>23640.74</v>
      </c>
      <c r="N2058" s="3">
        <v>4</v>
      </c>
      <c r="O2058" s="3">
        <f>Data[[#This Row],[Total_Price]]*(1-Data[[#This Row],[Discount]]/100)</f>
        <v>22695.110400000001</v>
      </c>
      <c r="P2058" t="s">
        <v>20</v>
      </c>
      <c r="Q2058" t="s">
        <v>21</v>
      </c>
      <c r="R2058">
        <v>4</v>
      </c>
      <c r="S2058">
        <v>5</v>
      </c>
      <c r="T2058" s="2">
        <f>SUMIF(Q:Q,Data[[#This Row],[Order_Status]],O:O)</f>
        <v>40477276.296199858</v>
      </c>
    </row>
    <row r="2059" spans="1:20" x14ac:dyDescent="0.3">
      <c r="A2059" s="3">
        <v>502058</v>
      </c>
      <c r="B2059" s="3">
        <v>10705</v>
      </c>
      <c r="C2059" s="1">
        <v>45872</v>
      </c>
      <c r="D2059" s="3">
        <v>17</v>
      </c>
      <c r="E2059" t="s">
        <v>15</v>
      </c>
      <c r="F2059" t="s">
        <v>105</v>
      </c>
      <c r="G2059" t="s">
        <v>243</v>
      </c>
      <c r="H2059" t="s">
        <v>83</v>
      </c>
      <c r="I2059" t="s">
        <v>132</v>
      </c>
      <c r="J2059" t="s">
        <v>133</v>
      </c>
      <c r="K2059">
        <v>2</v>
      </c>
      <c r="L2059" s="3">
        <v>1032.6300000000001</v>
      </c>
      <c r="M2059" s="3">
        <f>Data[[#This Row],[Quantity]]*Data[[#This Row],[Unit_Price]]</f>
        <v>2065.2600000000002</v>
      </c>
      <c r="N2059" s="3">
        <v>21</v>
      </c>
      <c r="O2059" s="3">
        <f>Data[[#This Row],[Total_Price]]*(1-Data[[#This Row],[Discount]]/100)</f>
        <v>1631.5554000000002</v>
      </c>
      <c r="P2059" t="s">
        <v>72</v>
      </c>
      <c r="Q2059" t="s">
        <v>21</v>
      </c>
      <c r="R2059">
        <v>4</v>
      </c>
      <c r="S2059">
        <v>5</v>
      </c>
      <c r="T2059" s="2">
        <f>SUMIF(Q:Q,Data[[#This Row],[Order_Status]],O:O)</f>
        <v>40477276.296199858</v>
      </c>
    </row>
    <row r="2060" spans="1:20" x14ac:dyDescent="0.3">
      <c r="A2060" s="3">
        <v>502059</v>
      </c>
      <c r="B2060" s="3">
        <v>10627</v>
      </c>
      <c r="C2060" s="1">
        <v>46153</v>
      </c>
      <c r="D2060" s="3">
        <v>23</v>
      </c>
      <c r="E2060" t="s">
        <v>26</v>
      </c>
      <c r="F2060" t="s">
        <v>34</v>
      </c>
      <c r="G2060" t="s">
        <v>243</v>
      </c>
      <c r="H2060" t="s">
        <v>30</v>
      </c>
      <c r="I2060" t="s">
        <v>39</v>
      </c>
      <c r="J2060" t="s">
        <v>108</v>
      </c>
      <c r="K2060">
        <v>1</v>
      </c>
      <c r="L2060" s="3">
        <v>4585.84</v>
      </c>
      <c r="M2060" s="3">
        <f>Data[[#This Row],[Quantity]]*Data[[#This Row],[Unit_Price]]</f>
        <v>4585.84</v>
      </c>
      <c r="N2060" s="3">
        <v>10</v>
      </c>
      <c r="O2060" s="3">
        <f>Data[[#This Row],[Total_Price]]*(1-Data[[#This Row],[Discount]]/100)</f>
        <v>4127.2560000000003</v>
      </c>
      <c r="P2060" t="s">
        <v>33</v>
      </c>
      <c r="Q2060" t="s">
        <v>21</v>
      </c>
      <c r="R2060">
        <v>5</v>
      </c>
      <c r="S2060">
        <v>6</v>
      </c>
      <c r="T2060" s="2">
        <f>SUMIF(Q:Q,Data[[#This Row],[Order_Status]],O:O)</f>
        <v>40477276.296199858</v>
      </c>
    </row>
    <row r="2061" spans="1:20" x14ac:dyDescent="0.3">
      <c r="A2061" s="3">
        <v>502060</v>
      </c>
      <c r="B2061" s="3">
        <v>10633</v>
      </c>
      <c r="C2061" s="1">
        <v>46032</v>
      </c>
      <c r="D2061" s="3">
        <v>32</v>
      </c>
      <c r="E2061" t="s">
        <v>26</v>
      </c>
      <c r="F2061" t="s">
        <v>145</v>
      </c>
      <c r="G2061" t="s">
        <v>243</v>
      </c>
      <c r="H2061" t="s">
        <v>23</v>
      </c>
      <c r="I2061" t="s">
        <v>59</v>
      </c>
      <c r="J2061" t="s">
        <v>60</v>
      </c>
      <c r="K2061">
        <v>1</v>
      </c>
      <c r="L2061" s="3">
        <v>2379.19</v>
      </c>
      <c r="M2061" s="3">
        <f>Data[[#This Row],[Quantity]]*Data[[#This Row],[Unit_Price]]</f>
        <v>2379.19</v>
      </c>
      <c r="N2061" s="3">
        <v>13</v>
      </c>
      <c r="O2061" s="3">
        <f>Data[[#This Row],[Total_Price]]*(1-Data[[#This Row],[Discount]]/100)</f>
        <v>2069.8953000000001</v>
      </c>
      <c r="P2061" t="s">
        <v>33</v>
      </c>
      <c r="Q2061" t="s">
        <v>21</v>
      </c>
      <c r="R2061">
        <v>4</v>
      </c>
      <c r="S2061">
        <v>4</v>
      </c>
      <c r="T2061" s="2">
        <f>SUMIF(Q:Q,Data[[#This Row],[Order_Status]],O:O)</f>
        <v>40477276.296199858</v>
      </c>
    </row>
    <row r="2062" spans="1:20" x14ac:dyDescent="0.3">
      <c r="A2062" s="3">
        <v>502061</v>
      </c>
      <c r="B2062" s="3">
        <v>10216</v>
      </c>
      <c r="C2062" s="1">
        <v>45770</v>
      </c>
      <c r="D2062" s="3">
        <v>42</v>
      </c>
      <c r="E2062" t="s">
        <v>15</v>
      </c>
      <c r="F2062" t="s">
        <v>34</v>
      </c>
      <c r="G2062" t="s">
        <v>243</v>
      </c>
      <c r="H2062" t="s">
        <v>17</v>
      </c>
      <c r="I2062" t="s">
        <v>74</v>
      </c>
      <c r="J2062" t="s">
        <v>75</v>
      </c>
      <c r="K2062">
        <v>2</v>
      </c>
      <c r="L2062" s="3">
        <v>411.3</v>
      </c>
      <c r="M2062" s="3">
        <f>Data[[#This Row],[Quantity]]*Data[[#This Row],[Unit_Price]]</f>
        <v>822.6</v>
      </c>
      <c r="N2062" s="3">
        <v>26</v>
      </c>
      <c r="O2062" s="3">
        <f>Data[[#This Row],[Total_Price]]*(1-Data[[#This Row],[Discount]]/100)</f>
        <v>608.72400000000005</v>
      </c>
      <c r="P2062" t="s">
        <v>33</v>
      </c>
      <c r="Q2062" t="s">
        <v>21</v>
      </c>
      <c r="R2062">
        <v>4</v>
      </c>
      <c r="S2062">
        <v>5</v>
      </c>
      <c r="T2062" s="2">
        <f>SUMIF(Q:Q,Data[[#This Row],[Order_Status]],O:O)</f>
        <v>40477276.296199858</v>
      </c>
    </row>
    <row r="2063" spans="1:20" x14ac:dyDescent="0.3">
      <c r="A2063" s="3">
        <v>502062</v>
      </c>
      <c r="B2063" s="3">
        <v>10208</v>
      </c>
      <c r="C2063" s="1">
        <v>45831</v>
      </c>
      <c r="D2063" s="3">
        <v>40</v>
      </c>
      <c r="E2063" t="s">
        <v>15</v>
      </c>
      <c r="F2063" t="s">
        <v>58</v>
      </c>
      <c r="G2063" t="s">
        <v>244</v>
      </c>
      <c r="H2063" t="s">
        <v>30</v>
      </c>
      <c r="I2063" t="s">
        <v>76</v>
      </c>
      <c r="J2063" t="s">
        <v>144</v>
      </c>
      <c r="K2063">
        <v>3</v>
      </c>
      <c r="L2063" s="3">
        <v>62157.07</v>
      </c>
      <c r="M2063" s="3">
        <f>Data[[#This Row],[Quantity]]*Data[[#This Row],[Unit_Price]]</f>
        <v>186471.21</v>
      </c>
      <c r="N2063" s="3">
        <v>22</v>
      </c>
      <c r="O2063" s="3">
        <f>Data[[#This Row],[Total_Price]]*(1-Data[[#This Row],[Discount]]/100)</f>
        <v>145447.54379999998</v>
      </c>
      <c r="P2063" t="s">
        <v>20</v>
      </c>
      <c r="Q2063" t="s">
        <v>21</v>
      </c>
      <c r="R2063">
        <v>4</v>
      </c>
      <c r="S2063">
        <v>1</v>
      </c>
      <c r="T2063" s="2">
        <f>SUMIF(Q:Q,Data[[#This Row],[Order_Status]],O:O)</f>
        <v>40477276.296199858</v>
      </c>
    </row>
    <row r="2064" spans="1:20" x14ac:dyDescent="0.3">
      <c r="A2064" s="3">
        <v>502063</v>
      </c>
      <c r="B2064" s="3">
        <v>10662</v>
      </c>
      <c r="C2064" s="1">
        <v>46197</v>
      </c>
      <c r="D2064" s="3">
        <v>28</v>
      </c>
      <c r="E2064" t="s">
        <v>26</v>
      </c>
      <c r="F2064" t="s">
        <v>145</v>
      </c>
      <c r="G2064" t="s">
        <v>243</v>
      </c>
      <c r="H2064" t="s">
        <v>30</v>
      </c>
      <c r="I2064" t="s">
        <v>76</v>
      </c>
      <c r="J2064" t="s">
        <v>164</v>
      </c>
      <c r="K2064">
        <v>2</v>
      </c>
      <c r="L2064" s="3">
        <v>64373.1</v>
      </c>
      <c r="M2064" s="3">
        <f>Data[[#This Row],[Quantity]]*Data[[#This Row],[Unit_Price]]</f>
        <v>128746.2</v>
      </c>
      <c r="N2064" s="3">
        <v>18</v>
      </c>
      <c r="O2064" s="3">
        <f>Data[[#This Row],[Total_Price]]*(1-Data[[#This Row],[Discount]]/100)</f>
        <v>105571.88400000001</v>
      </c>
      <c r="P2064" t="s">
        <v>51</v>
      </c>
      <c r="Q2064" t="s">
        <v>21</v>
      </c>
      <c r="R2064">
        <v>4</v>
      </c>
      <c r="S2064">
        <v>2</v>
      </c>
      <c r="T2064" s="2">
        <f>SUMIF(Q:Q,Data[[#This Row],[Order_Status]],O:O)</f>
        <v>40477276.296199858</v>
      </c>
    </row>
    <row r="2065" spans="1:20" x14ac:dyDescent="0.3">
      <c r="A2065" s="3">
        <v>502064</v>
      </c>
      <c r="B2065" s="3">
        <v>11386</v>
      </c>
      <c r="C2065" s="1">
        <v>45969</v>
      </c>
      <c r="D2065" s="3">
        <v>37</v>
      </c>
      <c r="E2065" t="s">
        <v>26</v>
      </c>
      <c r="F2065" t="s">
        <v>27</v>
      </c>
      <c r="G2065" t="s">
        <v>230</v>
      </c>
      <c r="H2065" t="s">
        <v>85</v>
      </c>
      <c r="I2065" t="s">
        <v>166</v>
      </c>
      <c r="J2065" t="s">
        <v>196</v>
      </c>
      <c r="K2065">
        <v>4</v>
      </c>
      <c r="L2065" s="3">
        <v>402.47</v>
      </c>
      <c r="M2065" s="3">
        <f>Data[[#This Row],[Quantity]]*Data[[#This Row],[Unit_Price]]</f>
        <v>1609.88</v>
      </c>
      <c r="N2065" s="3">
        <v>14</v>
      </c>
      <c r="O2065" s="3">
        <f>Data[[#This Row],[Total_Price]]*(1-Data[[#This Row],[Discount]]/100)</f>
        <v>1384.4968000000001</v>
      </c>
      <c r="P2065" t="s">
        <v>20</v>
      </c>
      <c r="Q2065" t="s">
        <v>44</v>
      </c>
      <c r="R2065">
        <v>3</v>
      </c>
      <c r="S2065">
        <v>4</v>
      </c>
      <c r="T2065" s="2">
        <f>SUMIF(Q:Q,Data[[#This Row],[Order_Status]],O:O)</f>
        <v>1813400.6490999996</v>
      </c>
    </row>
    <row r="2066" spans="1:20" x14ac:dyDescent="0.3">
      <c r="A2066" s="3">
        <v>502065</v>
      </c>
      <c r="B2066" s="3">
        <v>11360</v>
      </c>
      <c r="C2066" s="1">
        <v>45999</v>
      </c>
      <c r="D2066" s="3">
        <v>36</v>
      </c>
      <c r="E2066" t="s">
        <v>15</v>
      </c>
      <c r="F2066" t="s">
        <v>22</v>
      </c>
      <c r="G2066" t="s">
        <v>238</v>
      </c>
      <c r="H2066" t="s">
        <v>17</v>
      </c>
      <c r="I2066" t="s">
        <v>62</v>
      </c>
      <c r="J2066" t="s">
        <v>194</v>
      </c>
      <c r="K2066">
        <v>1</v>
      </c>
      <c r="L2066" s="3">
        <v>195.64</v>
      </c>
      <c r="M2066" s="3">
        <f>Data[[#This Row],[Quantity]]*Data[[#This Row],[Unit_Price]]</f>
        <v>195.64</v>
      </c>
      <c r="N2066" s="3">
        <v>29</v>
      </c>
      <c r="O2066" s="3">
        <f>Data[[#This Row],[Total_Price]]*(1-Data[[#This Row],[Discount]]/100)</f>
        <v>138.90439999999998</v>
      </c>
      <c r="P2066" t="s">
        <v>20</v>
      </c>
      <c r="Q2066" t="s">
        <v>21</v>
      </c>
      <c r="R2066">
        <v>4</v>
      </c>
      <c r="S2066">
        <v>1</v>
      </c>
      <c r="T2066" s="2">
        <f>SUMIF(Q:Q,Data[[#This Row],[Order_Status]],O:O)</f>
        <v>40477276.296199858</v>
      </c>
    </row>
    <row r="2067" spans="1:20" x14ac:dyDescent="0.3">
      <c r="A2067" s="3">
        <v>502066</v>
      </c>
      <c r="B2067" s="3">
        <v>10621</v>
      </c>
      <c r="C2067" s="1">
        <v>46244</v>
      </c>
      <c r="D2067" s="3">
        <v>25</v>
      </c>
      <c r="E2067" t="s">
        <v>26</v>
      </c>
      <c r="F2067" t="s">
        <v>67</v>
      </c>
      <c r="G2067" t="s">
        <v>235</v>
      </c>
      <c r="H2067" t="s">
        <v>30</v>
      </c>
      <c r="I2067" t="s">
        <v>31</v>
      </c>
      <c r="J2067" t="s">
        <v>32</v>
      </c>
      <c r="K2067">
        <v>1</v>
      </c>
      <c r="L2067" s="3">
        <v>24128.6</v>
      </c>
      <c r="M2067" s="3">
        <f>Data[[#This Row],[Quantity]]*Data[[#This Row],[Unit_Price]]</f>
        <v>24128.6</v>
      </c>
      <c r="N2067" s="3">
        <v>29</v>
      </c>
      <c r="O2067" s="3">
        <f>Data[[#This Row],[Total_Price]]*(1-Data[[#This Row],[Discount]]/100)</f>
        <v>17131.305999999997</v>
      </c>
      <c r="P2067" t="s">
        <v>20</v>
      </c>
      <c r="Q2067" t="s">
        <v>66</v>
      </c>
      <c r="R2067">
        <v>5</v>
      </c>
      <c r="S2067">
        <v>0</v>
      </c>
      <c r="T2067" s="2">
        <f>SUMIF(Q:Q,Data[[#This Row],[Order_Status]],O:O)</f>
        <v>3077928.2320000008</v>
      </c>
    </row>
    <row r="2068" spans="1:20" x14ac:dyDescent="0.3">
      <c r="A2068" s="3">
        <v>502067</v>
      </c>
      <c r="B2068" s="3">
        <v>10899</v>
      </c>
      <c r="C2068" s="1">
        <v>46230</v>
      </c>
      <c r="D2068" s="3">
        <v>47</v>
      </c>
      <c r="E2068" t="s">
        <v>26</v>
      </c>
      <c r="F2068" t="s">
        <v>102</v>
      </c>
      <c r="G2068" t="s">
        <v>245</v>
      </c>
      <c r="H2068" t="s">
        <v>30</v>
      </c>
      <c r="I2068" t="s">
        <v>76</v>
      </c>
      <c r="J2068" t="s">
        <v>92</v>
      </c>
      <c r="K2068">
        <v>1</v>
      </c>
      <c r="L2068" s="3">
        <v>59146.89</v>
      </c>
      <c r="M2068" s="3">
        <f>Data[[#This Row],[Quantity]]*Data[[#This Row],[Unit_Price]]</f>
        <v>59146.89</v>
      </c>
      <c r="N2068" s="3">
        <v>24</v>
      </c>
      <c r="O2068" s="3">
        <f>Data[[#This Row],[Total_Price]]*(1-Data[[#This Row],[Discount]]/100)</f>
        <v>44951.636400000003</v>
      </c>
      <c r="P2068" t="s">
        <v>33</v>
      </c>
      <c r="Q2068" t="s">
        <v>44</v>
      </c>
      <c r="R2068">
        <v>3</v>
      </c>
      <c r="S2068">
        <v>3</v>
      </c>
      <c r="T2068" s="2">
        <f>SUMIF(Q:Q,Data[[#This Row],[Order_Status]],O:O)</f>
        <v>1813400.6490999996</v>
      </c>
    </row>
    <row r="2069" spans="1:20" x14ac:dyDescent="0.3">
      <c r="A2069" s="3">
        <v>502068</v>
      </c>
      <c r="B2069" s="3">
        <v>10458</v>
      </c>
      <c r="C2069" s="1">
        <v>45787</v>
      </c>
      <c r="D2069" s="3">
        <v>23</v>
      </c>
      <c r="E2069" t="s">
        <v>15</v>
      </c>
      <c r="F2069" t="s">
        <v>57</v>
      </c>
      <c r="G2069" t="s">
        <v>233</v>
      </c>
      <c r="H2069" t="s">
        <v>35</v>
      </c>
      <c r="I2069" t="s">
        <v>36</v>
      </c>
      <c r="J2069" t="s">
        <v>116</v>
      </c>
      <c r="K2069">
        <v>2</v>
      </c>
      <c r="L2069" s="3">
        <v>5122.87</v>
      </c>
      <c r="M2069" s="3">
        <f>Data[[#This Row],[Quantity]]*Data[[#This Row],[Unit_Price]]</f>
        <v>10245.74</v>
      </c>
      <c r="N2069" s="3">
        <v>29</v>
      </c>
      <c r="O2069" s="3">
        <f>Data[[#This Row],[Total_Price]]*(1-Data[[#This Row],[Discount]]/100)</f>
        <v>7274.4753999999994</v>
      </c>
      <c r="P2069" t="s">
        <v>72</v>
      </c>
      <c r="Q2069" t="s">
        <v>21</v>
      </c>
      <c r="R2069">
        <v>1</v>
      </c>
      <c r="S2069">
        <v>6</v>
      </c>
      <c r="T2069" s="2">
        <f>SUMIF(Q:Q,Data[[#This Row],[Order_Status]],O:O)</f>
        <v>40477276.296199858</v>
      </c>
    </row>
    <row r="2070" spans="1:20" x14ac:dyDescent="0.3">
      <c r="A2070" s="3">
        <v>502069</v>
      </c>
      <c r="B2070" s="3">
        <v>10248</v>
      </c>
      <c r="C2070" s="1">
        <v>46010</v>
      </c>
      <c r="D2070" s="3">
        <v>27</v>
      </c>
      <c r="E2070" t="s">
        <v>26</v>
      </c>
      <c r="F2070" t="s">
        <v>61</v>
      </c>
      <c r="G2070" t="s">
        <v>239</v>
      </c>
      <c r="H2070" t="s">
        <v>83</v>
      </c>
      <c r="I2070" t="s">
        <v>132</v>
      </c>
      <c r="J2070" t="s">
        <v>137</v>
      </c>
      <c r="K2070">
        <v>1</v>
      </c>
      <c r="L2070" s="3">
        <v>2429.33</v>
      </c>
      <c r="M2070" s="3">
        <f>Data[[#This Row],[Quantity]]*Data[[#This Row],[Unit_Price]]</f>
        <v>2429.33</v>
      </c>
      <c r="N2070" s="3">
        <v>26</v>
      </c>
      <c r="O2070" s="3">
        <f>Data[[#This Row],[Total_Price]]*(1-Data[[#This Row],[Discount]]/100)</f>
        <v>1797.7041999999999</v>
      </c>
      <c r="P2070" t="s">
        <v>51</v>
      </c>
      <c r="Q2070" t="s">
        <v>21</v>
      </c>
      <c r="R2070">
        <v>5</v>
      </c>
      <c r="S2070">
        <v>7</v>
      </c>
      <c r="T2070" s="2">
        <f>SUMIF(Q:Q,Data[[#This Row],[Order_Status]],O:O)</f>
        <v>40477276.296199858</v>
      </c>
    </row>
    <row r="2071" spans="1:20" x14ac:dyDescent="0.3">
      <c r="A2071" s="3">
        <v>502070</v>
      </c>
      <c r="B2071" s="3">
        <v>11055</v>
      </c>
      <c r="C2071" s="1">
        <v>45701</v>
      </c>
      <c r="D2071" s="3">
        <v>28</v>
      </c>
      <c r="E2071" t="s">
        <v>26</v>
      </c>
      <c r="F2071" t="s">
        <v>67</v>
      </c>
      <c r="G2071" t="s">
        <v>235</v>
      </c>
      <c r="H2071" t="s">
        <v>23</v>
      </c>
      <c r="I2071" t="s">
        <v>28</v>
      </c>
      <c r="J2071" t="s">
        <v>195</v>
      </c>
      <c r="K2071">
        <v>1</v>
      </c>
      <c r="L2071" s="3">
        <v>5821.38</v>
      </c>
      <c r="M2071" s="3">
        <f>Data[[#This Row],[Quantity]]*Data[[#This Row],[Unit_Price]]</f>
        <v>5821.38</v>
      </c>
      <c r="N2071" s="3">
        <v>27</v>
      </c>
      <c r="O2071" s="3">
        <f>Data[[#This Row],[Total_Price]]*(1-Data[[#This Row],[Discount]]/100)</f>
        <v>4249.6073999999999</v>
      </c>
      <c r="P2071" t="s">
        <v>41</v>
      </c>
      <c r="Q2071" t="s">
        <v>21</v>
      </c>
      <c r="R2071">
        <v>5</v>
      </c>
      <c r="S2071">
        <v>5</v>
      </c>
      <c r="T2071" s="2">
        <f>SUMIF(Q:Q,Data[[#This Row],[Order_Status]],O:O)</f>
        <v>40477276.296199858</v>
      </c>
    </row>
    <row r="2072" spans="1:20" x14ac:dyDescent="0.3">
      <c r="A2072" s="3">
        <v>502071</v>
      </c>
      <c r="B2072" s="3">
        <v>11014</v>
      </c>
      <c r="C2072" s="1">
        <v>45909</v>
      </c>
      <c r="D2072" s="3">
        <v>26</v>
      </c>
      <c r="E2072" t="s">
        <v>15</v>
      </c>
      <c r="F2072" t="s">
        <v>130</v>
      </c>
      <c r="G2072" t="s">
        <v>228</v>
      </c>
      <c r="H2072" t="s">
        <v>35</v>
      </c>
      <c r="I2072" t="s">
        <v>36</v>
      </c>
      <c r="J2072" t="s">
        <v>37</v>
      </c>
      <c r="K2072">
        <v>2</v>
      </c>
      <c r="L2072" s="3">
        <v>3401.91</v>
      </c>
      <c r="M2072" s="3">
        <f>Data[[#This Row],[Quantity]]*Data[[#This Row],[Unit_Price]]</f>
        <v>6803.82</v>
      </c>
      <c r="N2072" s="3">
        <v>5</v>
      </c>
      <c r="O2072" s="3">
        <f>Data[[#This Row],[Total_Price]]*(1-Data[[#This Row],[Discount]]/100)</f>
        <v>6463.628999999999</v>
      </c>
      <c r="P2072" t="s">
        <v>20</v>
      </c>
      <c r="Q2072" t="s">
        <v>21</v>
      </c>
      <c r="R2072">
        <v>3</v>
      </c>
      <c r="S2072">
        <v>5</v>
      </c>
      <c r="T2072" s="2">
        <f>SUMIF(Q:Q,Data[[#This Row],[Order_Status]],O:O)</f>
        <v>40477276.296199858</v>
      </c>
    </row>
    <row r="2073" spans="1:20" x14ac:dyDescent="0.3">
      <c r="A2073" s="3">
        <v>502072</v>
      </c>
      <c r="B2073" s="3">
        <v>10322</v>
      </c>
      <c r="C2073" s="1">
        <v>46116</v>
      </c>
      <c r="D2073" s="3">
        <v>41</v>
      </c>
      <c r="E2073" t="s">
        <v>15</v>
      </c>
      <c r="F2073" t="s">
        <v>67</v>
      </c>
      <c r="G2073" t="s">
        <v>235</v>
      </c>
      <c r="H2073" t="s">
        <v>83</v>
      </c>
      <c r="I2073" t="s">
        <v>70</v>
      </c>
      <c r="J2073" t="s">
        <v>184</v>
      </c>
      <c r="K2073">
        <v>1</v>
      </c>
      <c r="L2073" s="3">
        <v>407.38</v>
      </c>
      <c r="M2073" s="3">
        <f>Data[[#This Row],[Quantity]]*Data[[#This Row],[Unit_Price]]</f>
        <v>407.38</v>
      </c>
      <c r="N2073" s="3">
        <v>28</v>
      </c>
      <c r="O2073" s="3">
        <f>Data[[#This Row],[Total_Price]]*(1-Data[[#This Row],[Discount]]/100)</f>
        <v>293.31360000000001</v>
      </c>
      <c r="P2073" t="s">
        <v>33</v>
      </c>
      <c r="Q2073" t="s">
        <v>21</v>
      </c>
      <c r="R2073">
        <v>3</v>
      </c>
      <c r="S2073">
        <v>4</v>
      </c>
      <c r="T2073" s="2">
        <f>SUMIF(Q:Q,Data[[#This Row],[Order_Status]],O:O)</f>
        <v>40477276.296199858</v>
      </c>
    </row>
    <row r="2074" spans="1:20" x14ac:dyDescent="0.3">
      <c r="A2074" s="3">
        <v>502073</v>
      </c>
      <c r="B2074" s="3">
        <v>11165</v>
      </c>
      <c r="C2074" s="1">
        <v>46061</v>
      </c>
      <c r="D2074" s="3">
        <v>45</v>
      </c>
      <c r="E2074" t="s">
        <v>15</v>
      </c>
      <c r="F2074" t="s">
        <v>128</v>
      </c>
      <c r="G2074" t="s">
        <v>233</v>
      </c>
      <c r="H2074" t="s">
        <v>23</v>
      </c>
      <c r="I2074" t="s">
        <v>70</v>
      </c>
      <c r="J2074" t="s">
        <v>97</v>
      </c>
      <c r="K2074">
        <v>3</v>
      </c>
      <c r="L2074" s="3">
        <v>1930.39</v>
      </c>
      <c r="M2074" s="3">
        <f>Data[[#This Row],[Quantity]]*Data[[#This Row],[Unit_Price]]</f>
        <v>5791.17</v>
      </c>
      <c r="N2074" s="3">
        <v>19</v>
      </c>
      <c r="O2074" s="3">
        <f>Data[[#This Row],[Total_Price]]*(1-Data[[#This Row],[Discount]]/100)</f>
        <v>4690.8477000000003</v>
      </c>
      <c r="P2074" t="s">
        <v>20</v>
      </c>
      <c r="Q2074" t="s">
        <v>21</v>
      </c>
      <c r="R2074">
        <v>4</v>
      </c>
      <c r="S2074">
        <v>4</v>
      </c>
      <c r="T2074" s="2">
        <f>SUMIF(Q:Q,Data[[#This Row],[Order_Status]],O:O)</f>
        <v>40477276.296199858</v>
      </c>
    </row>
    <row r="2075" spans="1:20" x14ac:dyDescent="0.3">
      <c r="A2075" s="3">
        <v>502074</v>
      </c>
      <c r="B2075" s="3">
        <v>11000</v>
      </c>
      <c r="C2075" s="1">
        <v>46180</v>
      </c>
      <c r="D2075" s="3">
        <v>40</v>
      </c>
      <c r="E2075" t="s">
        <v>15</v>
      </c>
      <c r="F2075" t="s">
        <v>16</v>
      </c>
      <c r="G2075" t="s">
        <v>228</v>
      </c>
      <c r="H2075" t="s">
        <v>23</v>
      </c>
      <c r="I2075" t="s">
        <v>59</v>
      </c>
      <c r="J2075" t="s">
        <v>146</v>
      </c>
      <c r="K2075">
        <v>1</v>
      </c>
      <c r="L2075" s="3">
        <v>1505.36</v>
      </c>
      <c r="M2075" s="3">
        <f>Data[[#This Row],[Quantity]]*Data[[#This Row],[Unit_Price]]</f>
        <v>1505.36</v>
      </c>
      <c r="N2075" s="3">
        <v>20</v>
      </c>
      <c r="O2075" s="3">
        <f>Data[[#This Row],[Total_Price]]*(1-Data[[#This Row],[Discount]]/100)</f>
        <v>1204.288</v>
      </c>
      <c r="P2075" t="s">
        <v>33</v>
      </c>
      <c r="Q2075" t="s">
        <v>21</v>
      </c>
      <c r="R2075">
        <v>3</v>
      </c>
      <c r="S2075">
        <v>3</v>
      </c>
      <c r="T2075" s="2">
        <f>SUMIF(Q:Q,Data[[#This Row],[Order_Status]],O:O)</f>
        <v>40477276.296199858</v>
      </c>
    </row>
    <row r="2076" spans="1:20" x14ac:dyDescent="0.3">
      <c r="A2076" s="3">
        <v>502075</v>
      </c>
      <c r="B2076" s="3">
        <v>10621</v>
      </c>
      <c r="C2076" s="1">
        <v>45865</v>
      </c>
      <c r="D2076" s="3">
        <v>25</v>
      </c>
      <c r="E2076" t="s">
        <v>26</v>
      </c>
      <c r="F2076" t="s">
        <v>67</v>
      </c>
      <c r="G2076" t="s">
        <v>235</v>
      </c>
      <c r="H2076" t="s">
        <v>23</v>
      </c>
      <c r="I2076" t="s">
        <v>70</v>
      </c>
      <c r="J2076" t="s">
        <v>71</v>
      </c>
      <c r="K2076">
        <v>1</v>
      </c>
      <c r="L2076" s="3">
        <v>1512.98</v>
      </c>
      <c r="M2076" s="3">
        <f>Data[[#This Row],[Quantity]]*Data[[#This Row],[Unit_Price]]</f>
        <v>1512.98</v>
      </c>
      <c r="N2076" s="3">
        <v>25</v>
      </c>
      <c r="O2076" s="3">
        <f>Data[[#This Row],[Total_Price]]*(1-Data[[#This Row],[Discount]]/100)</f>
        <v>1134.7350000000001</v>
      </c>
      <c r="P2076" t="s">
        <v>33</v>
      </c>
      <c r="Q2076" t="s">
        <v>21</v>
      </c>
      <c r="R2076">
        <v>4</v>
      </c>
      <c r="S2076">
        <v>5</v>
      </c>
      <c r="T2076" s="2">
        <f>SUMIF(Q:Q,Data[[#This Row],[Order_Status]],O:O)</f>
        <v>40477276.296199858</v>
      </c>
    </row>
    <row r="2077" spans="1:20" x14ac:dyDescent="0.3">
      <c r="A2077" s="3">
        <v>502076</v>
      </c>
      <c r="B2077" s="3">
        <v>10871</v>
      </c>
      <c r="C2077" s="1">
        <v>46025</v>
      </c>
      <c r="D2077" s="3">
        <v>32</v>
      </c>
      <c r="E2077" t="s">
        <v>26</v>
      </c>
      <c r="F2077" t="s">
        <v>69</v>
      </c>
      <c r="G2077" t="s">
        <v>228</v>
      </c>
      <c r="H2077" t="s">
        <v>30</v>
      </c>
      <c r="I2077" t="s">
        <v>76</v>
      </c>
      <c r="J2077" t="s">
        <v>77</v>
      </c>
      <c r="K2077">
        <v>1</v>
      </c>
      <c r="L2077" s="3">
        <v>53982.43</v>
      </c>
      <c r="M2077" s="3">
        <f>Data[[#This Row],[Quantity]]*Data[[#This Row],[Unit_Price]]</f>
        <v>53982.43</v>
      </c>
      <c r="N2077" s="3">
        <v>30</v>
      </c>
      <c r="O2077" s="3">
        <f>Data[[#This Row],[Total_Price]]*(1-Data[[#This Row],[Discount]]/100)</f>
        <v>37787.701000000001</v>
      </c>
      <c r="P2077" t="s">
        <v>20</v>
      </c>
      <c r="Q2077" t="s">
        <v>21</v>
      </c>
      <c r="R2077">
        <v>4</v>
      </c>
      <c r="S2077">
        <v>5</v>
      </c>
      <c r="T2077" s="2">
        <f>SUMIF(Q:Q,Data[[#This Row],[Order_Status]],O:O)</f>
        <v>40477276.296199858</v>
      </c>
    </row>
    <row r="2078" spans="1:20" x14ac:dyDescent="0.3">
      <c r="A2078" s="3">
        <v>502077</v>
      </c>
      <c r="B2078" s="3">
        <v>11343</v>
      </c>
      <c r="C2078" s="1">
        <v>46083</v>
      </c>
      <c r="D2078" s="3">
        <v>39</v>
      </c>
      <c r="E2078" t="s">
        <v>15</v>
      </c>
      <c r="F2078" t="s">
        <v>67</v>
      </c>
      <c r="G2078" t="s">
        <v>235</v>
      </c>
      <c r="H2078" t="s">
        <v>30</v>
      </c>
      <c r="I2078" t="s">
        <v>76</v>
      </c>
      <c r="J2078" t="s">
        <v>77</v>
      </c>
      <c r="K2078">
        <v>1</v>
      </c>
      <c r="L2078" s="3">
        <v>53043.46</v>
      </c>
      <c r="M2078" s="3">
        <f>Data[[#This Row],[Quantity]]*Data[[#This Row],[Unit_Price]]</f>
        <v>53043.46</v>
      </c>
      <c r="N2078" s="3">
        <v>28</v>
      </c>
      <c r="O2078" s="3">
        <f>Data[[#This Row],[Total_Price]]*(1-Data[[#This Row],[Discount]]/100)</f>
        <v>38191.2912</v>
      </c>
      <c r="P2078" t="s">
        <v>33</v>
      </c>
      <c r="Q2078" t="s">
        <v>21</v>
      </c>
      <c r="R2078">
        <v>5</v>
      </c>
      <c r="S2078">
        <v>2</v>
      </c>
      <c r="T2078" s="2">
        <f>SUMIF(Q:Q,Data[[#This Row],[Order_Status]],O:O)</f>
        <v>40477276.296199858</v>
      </c>
    </row>
    <row r="2079" spans="1:20" x14ac:dyDescent="0.3">
      <c r="A2079" s="3">
        <v>502078</v>
      </c>
      <c r="B2079" s="3">
        <v>11355</v>
      </c>
      <c r="C2079" s="1">
        <v>45662</v>
      </c>
      <c r="D2079" s="3">
        <v>28</v>
      </c>
      <c r="E2079" t="s">
        <v>15</v>
      </c>
      <c r="F2079" t="s">
        <v>42</v>
      </c>
      <c r="G2079" t="s">
        <v>230</v>
      </c>
      <c r="H2079" t="s">
        <v>30</v>
      </c>
      <c r="I2079" t="s">
        <v>46</v>
      </c>
      <c r="J2079" t="s">
        <v>140</v>
      </c>
      <c r="K2079">
        <v>2</v>
      </c>
      <c r="L2079" s="3">
        <v>28765.33</v>
      </c>
      <c r="M2079" s="3">
        <f>Data[[#This Row],[Quantity]]*Data[[#This Row],[Unit_Price]]</f>
        <v>57530.66</v>
      </c>
      <c r="N2079" s="3">
        <v>13</v>
      </c>
      <c r="O2079" s="3">
        <f>Data[[#This Row],[Total_Price]]*(1-Data[[#This Row],[Discount]]/100)</f>
        <v>50051.674200000001</v>
      </c>
      <c r="P2079" t="s">
        <v>33</v>
      </c>
      <c r="Q2079" t="s">
        <v>21</v>
      </c>
      <c r="R2079">
        <v>4</v>
      </c>
      <c r="S2079">
        <v>3</v>
      </c>
      <c r="T2079" s="2">
        <f>SUMIF(Q:Q,Data[[#This Row],[Order_Status]],O:O)</f>
        <v>40477276.296199858</v>
      </c>
    </row>
    <row r="2080" spans="1:20" x14ac:dyDescent="0.3">
      <c r="A2080" s="3">
        <v>502079</v>
      </c>
      <c r="B2080" s="3">
        <v>10187</v>
      </c>
      <c r="C2080" s="1">
        <v>45803</v>
      </c>
      <c r="D2080" s="3">
        <v>39</v>
      </c>
      <c r="E2080" t="s">
        <v>15</v>
      </c>
      <c r="F2080" t="s">
        <v>57</v>
      </c>
      <c r="G2080" t="s">
        <v>233</v>
      </c>
      <c r="H2080" t="s">
        <v>30</v>
      </c>
      <c r="I2080" t="s">
        <v>39</v>
      </c>
      <c r="J2080" t="s">
        <v>109</v>
      </c>
      <c r="K2080">
        <v>1</v>
      </c>
      <c r="L2080" s="3">
        <v>1437.09</v>
      </c>
      <c r="M2080" s="3">
        <f>Data[[#This Row],[Quantity]]*Data[[#This Row],[Unit_Price]]</f>
        <v>1437.09</v>
      </c>
      <c r="N2080" s="3">
        <v>11</v>
      </c>
      <c r="O2080" s="3">
        <f>Data[[#This Row],[Total_Price]]*(1-Data[[#This Row],[Discount]]/100)</f>
        <v>1279.0101</v>
      </c>
      <c r="P2080" t="s">
        <v>72</v>
      </c>
      <c r="Q2080" t="s">
        <v>21</v>
      </c>
      <c r="R2080">
        <v>4</v>
      </c>
      <c r="S2080">
        <v>4</v>
      </c>
      <c r="T2080" s="2">
        <f>SUMIF(Q:Q,Data[[#This Row],[Order_Status]],O:O)</f>
        <v>40477276.296199858</v>
      </c>
    </row>
    <row r="2081" spans="1:20" x14ac:dyDescent="0.3">
      <c r="A2081" s="3">
        <v>502080</v>
      </c>
      <c r="B2081" s="3">
        <v>10775</v>
      </c>
      <c r="C2081" s="1">
        <v>46203</v>
      </c>
      <c r="D2081" s="3">
        <v>41</v>
      </c>
      <c r="E2081" t="s">
        <v>15</v>
      </c>
      <c r="F2081" t="s">
        <v>22</v>
      </c>
      <c r="G2081" t="s">
        <v>238</v>
      </c>
      <c r="H2081" t="s">
        <v>83</v>
      </c>
      <c r="I2081" t="s">
        <v>141</v>
      </c>
      <c r="J2081" t="s">
        <v>198</v>
      </c>
      <c r="K2081">
        <v>1</v>
      </c>
      <c r="L2081" s="3">
        <v>2500.9699999999998</v>
      </c>
      <c r="M2081" s="3">
        <f>Data[[#This Row],[Quantity]]*Data[[#This Row],[Unit_Price]]</f>
        <v>2500.9699999999998</v>
      </c>
      <c r="N2081" s="3">
        <v>22</v>
      </c>
      <c r="O2081" s="3">
        <f>Data[[#This Row],[Total_Price]]*(1-Data[[#This Row],[Discount]]/100)</f>
        <v>1950.7565999999999</v>
      </c>
      <c r="P2081" t="s">
        <v>20</v>
      </c>
      <c r="Q2081" t="s">
        <v>21</v>
      </c>
      <c r="R2081">
        <v>4</v>
      </c>
      <c r="S2081">
        <v>4</v>
      </c>
      <c r="T2081" s="2">
        <f>SUMIF(Q:Q,Data[[#This Row],[Order_Status]],O:O)</f>
        <v>40477276.296199858</v>
      </c>
    </row>
    <row r="2082" spans="1:20" x14ac:dyDescent="0.3">
      <c r="A2082" s="3">
        <v>502081</v>
      </c>
      <c r="B2082" s="3">
        <v>10258</v>
      </c>
      <c r="C2082" s="1">
        <v>45846</v>
      </c>
      <c r="D2082" s="3">
        <v>26</v>
      </c>
      <c r="E2082" t="s">
        <v>15</v>
      </c>
      <c r="F2082" t="s">
        <v>107</v>
      </c>
      <c r="G2082" t="s">
        <v>231</v>
      </c>
      <c r="H2082" t="s">
        <v>23</v>
      </c>
      <c r="I2082" t="s">
        <v>24</v>
      </c>
      <c r="J2082" t="s">
        <v>136</v>
      </c>
      <c r="K2082">
        <v>2</v>
      </c>
      <c r="L2082" s="3">
        <v>2401.5500000000002</v>
      </c>
      <c r="M2082" s="3">
        <f>Data[[#This Row],[Quantity]]*Data[[#This Row],[Unit_Price]]</f>
        <v>4803.1000000000004</v>
      </c>
      <c r="N2082" s="3">
        <v>28</v>
      </c>
      <c r="O2082" s="3">
        <f>Data[[#This Row],[Total_Price]]*(1-Data[[#This Row],[Discount]]/100)</f>
        <v>3458.232</v>
      </c>
      <c r="P2082" t="s">
        <v>51</v>
      </c>
      <c r="Q2082" t="s">
        <v>21</v>
      </c>
      <c r="R2082">
        <v>5</v>
      </c>
      <c r="S2082">
        <v>7</v>
      </c>
      <c r="T2082" s="2">
        <f>SUMIF(Q:Q,Data[[#This Row],[Order_Status]],O:O)</f>
        <v>40477276.296199858</v>
      </c>
    </row>
    <row r="2083" spans="1:20" x14ac:dyDescent="0.3">
      <c r="A2083" s="3">
        <v>502082</v>
      </c>
      <c r="B2083" s="3">
        <v>10219</v>
      </c>
      <c r="C2083" s="1">
        <v>46218</v>
      </c>
      <c r="D2083" s="3">
        <v>29</v>
      </c>
      <c r="E2083" t="s">
        <v>15</v>
      </c>
      <c r="F2083" t="s">
        <v>67</v>
      </c>
      <c r="G2083" t="s">
        <v>235</v>
      </c>
      <c r="H2083" t="s">
        <v>23</v>
      </c>
      <c r="I2083" t="s">
        <v>24</v>
      </c>
      <c r="J2083" t="s">
        <v>173</v>
      </c>
      <c r="K2083">
        <v>1</v>
      </c>
      <c r="L2083" s="3">
        <v>2250.86</v>
      </c>
      <c r="M2083" s="3">
        <f>Data[[#This Row],[Quantity]]*Data[[#This Row],[Unit_Price]]</f>
        <v>2250.86</v>
      </c>
      <c r="N2083" s="3">
        <v>6</v>
      </c>
      <c r="O2083" s="3">
        <f>Data[[#This Row],[Total_Price]]*(1-Data[[#This Row],[Discount]]/100)</f>
        <v>2115.8083999999999</v>
      </c>
      <c r="P2083" t="s">
        <v>33</v>
      </c>
      <c r="Q2083" t="s">
        <v>21</v>
      </c>
      <c r="R2083">
        <v>5</v>
      </c>
      <c r="S2083">
        <v>4</v>
      </c>
      <c r="T2083" s="2">
        <f>SUMIF(Q:Q,Data[[#This Row],[Order_Status]],O:O)</f>
        <v>40477276.296199858</v>
      </c>
    </row>
    <row r="2084" spans="1:20" x14ac:dyDescent="0.3">
      <c r="A2084" s="3">
        <v>502083</v>
      </c>
      <c r="B2084" s="3">
        <v>10103</v>
      </c>
      <c r="C2084" s="1">
        <v>45832</v>
      </c>
      <c r="D2084" s="3">
        <v>30</v>
      </c>
      <c r="E2084" t="s">
        <v>15</v>
      </c>
      <c r="F2084" t="s">
        <v>78</v>
      </c>
      <c r="G2084" t="s">
        <v>242</v>
      </c>
      <c r="H2084" t="s">
        <v>23</v>
      </c>
      <c r="I2084" t="s">
        <v>70</v>
      </c>
      <c r="J2084" t="s">
        <v>165</v>
      </c>
      <c r="K2084">
        <v>2</v>
      </c>
      <c r="L2084" s="3">
        <v>2345.88</v>
      </c>
      <c r="M2084" s="3">
        <f>Data[[#This Row],[Quantity]]*Data[[#This Row],[Unit_Price]]</f>
        <v>4691.76</v>
      </c>
      <c r="N2084" s="3">
        <v>28</v>
      </c>
      <c r="O2084" s="3">
        <f>Data[[#This Row],[Total_Price]]*(1-Data[[#This Row],[Discount]]/100)</f>
        <v>3378.0672</v>
      </c>
      <c r="P2084" t="s">
        <v>33</v>
      </c>
      <c r="Q2084" t="s">
        <v>21</v>
      </c>
      <c r="R2084">
        <v>4</v>
      </c>
      <c r="S2084">
        <v>2</v>
      </c>
      <c r="T2084" s="2">
        <f>SUMIF(Q:Q,Data[[#This Row],[Order_Status]],O:O)</f>
        <v>40477276.296199858</v>
      </c>
    </row>
    <row r="2085" spans="1:20" x14ac:dyDescent="0.3">
      <c r="A2085" s="3">
        <v>502084</v>
      </c>
      <c r="B2085" s="3">
        <v>10928</v>
      </c>
      <c r="C2085" s="1">
        <v>46247</v>
      </c>
      <c r="D2085" s="3">
        <v>38</v>
      </c>
      <c r="E2085" t="s">
        <v>26</v>
      </c>
      <c r="F2085" t="s">
        <v>34</v>
      </c>
      <c r="G2085" t="s">
        <v>243</v>
      </c>
      <c r="H2085" t="s">
        <v>17</v>
      </c>
      <c r="I2085" t="s">
        <v>74</v>
      </c>
      <c r="J2085" t="s">
        <v>178</v>
      </c>
      <c r="K2085">
        <v>2</v>
      </c>
      <c r="L2085" s="3">
        <v>260.24</v>
      </c>
      <c r="M2085" s="3">
        <f>Data[[#This Row],[Quantity]]*Data[[#This Row],[Unit_Price]]</f>
        <v>520.48</v>
      </c>
      <c r="N2085" s="3">
        <v>4</v>
      </c>
      <c r="O2085" s="3">
        <f>Data[[#This Row],[Total_Price]]*(1-Data[[#This Row],[Discount]]/100)</f>
        <v>499.66079999999999</v>
      </c>
      <c r="P2085" t="s">
        <v>33</v>
      </c>
      <c r="Q2085" t="s">
        <v>21</v>
      </c>
      <c r="R2085">
        <v>2</v>
      </c>
      <c r="S2085">
        <v>4</v>
      </c>
      <c r="T2085" s="2">
        <f>SUMIF(Q:Q,Data[[#This Row],[Order_Status]],O:O)</f>
        <v>40477276.296199858</v>
      </c>
    </row>
    <row r="2086" spans="1:20" x14ac:dyDescent="0.3">
      <c r="A2086" s="3">
        <v>502085</v>
      </c>
      <c r="B2086" s="3">
        <v>11119</v>
      </c>
      <c r="C2086" s="1">
        <v>45701</v>
      </c>
      <c r="D2086" s="3">
        <v>36</v>
      </c>
      <c r="E2086" t="s">
        <v>26</v>
      </c>
      <c r="F2086" t="s">
        <v>73</v>
      </c>
      <c r="G2086" t="s">
        <v>229</v>
      </c>
      <c r="H2086" t="s">
        <v>48</v>
      </c>
      <c r="I2086" t="s">
        <v>79</v>
      </c>
      <c r="J2086" t="s">
        <v>152</v>
      </c>
      <c r="K2086">
        <v>1</v>
      </c>
      <c r="L2086" s="3">
        <v>733.16</v>
      </c>
      <c r="M2086" s="3">
        <f>Data[[#This Row],[Quantity]]*Data[[#This Row],[Unit_Price]]</f>
        <v>733.16</v>
      </c>
      <c r="N2086" s="3">
        <v>12</v>
      </c>
      <c r="O2086" s="3">
        <f>Data[[#This Row],[Total_Price]]*(1-Data[[#This Row],[Discount]]/100)</f>
        <v>645.18079999999998</v>
      </c>
      <c r="P2086" t="s">
        <v>72</v>
      </c>
      <c r="Q2086" t="s">
        <v>21</v>
      </c>
      <c r="R2086">
        <v>3</v>
      </c>
      <c r="S2086">
        <v>2</v>
      </c>
      <c r="T2086" s="2">
        <f>SUMIF(Q:Q,Data[[#This Row],[Order_Status]],O:O)</f>
        <v>40477276.296199858</v>
      </c>
    </row>
    <row r="2087" spans="1:20" x14ac:dyDescent="0.3">
      <c r="A2087" s="3">
        <v>502086</v>
      </c>
      <c r="B2087" s="3">
        <v>10215</v>
      </c>
      <c r="C2087" s="1">
        <v>46181</v>
      </c>
      <c r="D2087" s="3">
        <v>31</v>
      </c>
      <c r="E2087" t="s">
        <v>26</v>
      </c>
      <c r="F2087" t="s">
        <v>42</v>
      </c>
      <c r="G2087" t="s">
        <v>230</v>
      </c>
      <c r="H2087" t="s">
        <v>17</v>
      </c>
      <c r="I2087" t="s">
        <v>89</v>
      </c>
      <c r="J2087" t="s">
        <v>175</v>
      </c>
      <c r="K2087">
        <v>1</v>
      </c>
      <c r="L2087" s="3">
        <v>697.2</v>
      </c>
      <c r="M2087" s="3">
        <f>Data[[#This Row],[Quantity]]*Data[[#This Row],[Unit_Price]]</f>
        <v>697.2</v>
      </c>
      <c r="N2087" s="3">
        <v>12</v>
      </c>
      <c r="O2087" s="3">
        <f>Data[[#This Row],[Total_Price]]*(1-Data[[#This Row],[Discount]]/100)</f>
        <v>613.53600000000006</v>
      </c>
      <c r="P2087" t="s">
        <v>20</v>
      </c>
      <c r="Q2087" t="s">
        <v>21</v>
      </c>
      <c r="R2087">
        <v>4</v>
      </c>
      <c r="S2087">
        <v>2</v>
      </c>
      <c r="T2087" s="2">
        <f>SUMIF(Q:Q,Data[[#This Row],[Order_Status]],O:O)</f>
        <v>40477276.296199858</v>
      </c>
    </row>
    <row r="2088" spans="1:20" x14ac:dyDescent="0.3">
      <c r="A2088" s="3">
        <v>502087</v>
      </c>
      <c r="B2088" s="3">
        <v>10495</v>
      </c>
      <c r="C2088" s="1">
        <v>45918</v>
      </c>
      <c r="D2088" s="3">
        <v>51</v>
      </c>
      <c r="E2088" t="s">
        <v>15</v>
      </c>
      <c r="F2088" t="s">
        <v>107</v>
      </c>
      <c r="G2088" t="s">
        <v>231</v>
      </c>
      <c r="H2088" t="s">
        <v>35</v>
      </c>
      <c r="I2088" t="s">
        <v>64</v>
      </c>
      <c r="J2088" t="s">
        <v>65</v>
      </c>
      <c r="K2088">
        <v>2</v>
      </c>
      <c r="L2088" s="3">
        <v>1295.7</v>
      </c>
      <c r="M2088" s="3">
        <f>Data[[#This Row],[Quantity]]*Data[[#This Row],[Unit_Price]]</f>
        <v>2591.4</v>
      </c>
      <c r="N2088" s="3">
        <v>15</v>
      </c>
      <c r="O2088" s="3">
        <f>Data[[#This Row],[Total_Price]]*(1-Data[[#This Row],[Discount]]/100)</f>
        <v>2202.69</v>
      </c>
      <c r="P2088" t="s">
        <v>33</v>
      </c>
      <c r="Q2088" t="s">
        <v>21</v>
      </c>
      <c r="R2088">
        <v>5</v>
      </c>
      <c r="S2088">
        <v>4</v>
      </c>
      <c r="T2088" s="2">
        <f>SUMIF(Q:Q,Data[[#This Row],[Order_Status]],O:O)</f>
        <v>40477276.296199858</v>
      </c>
    </row>
    <row r="2089" spans="1:20" x14ac:dyDescent="0.3">
      <c r="A2089" s="3">
        <v>502088</v>
      </c>
      <c r="B2089" s="3">
        <v>10427</v>
      </c>
      <c r="C2089" s="1">
        <v>45688</v>
      </c>
      <c r="D2089" s="3">
        <v>23</v>
      </c>
      <c r="E2089" t="s">
        <v>26</v>
      </c>
      <c r="F2089" t="s">
        <v>102</v>
      </c>
      <c r="G2089" t="s">
        <v>245</v>
      </c>
      <c r="H2089" t="s">
        <v>23</v>
      </c>
      <c r="I2089" t="s">
        <v>70</v>
      </c>
      <c r="J2089" t="s">
        <v>106</v>
      </c>
      <c r="K2089">
        <v>1</v>
      </c>
      <c r="L2089" s="3">
        <v>2495.81</v>
      </c>
      <c r="M2089" s="3">
        <f>Data[[#This Row],[Quantity]]*Data[[#This Row],[Unit_Price]]</f>
        <v>2495.81</v>
      </c>
      <c r="N2089" s="3">
        <v>13</v>
      </c>
      <c r="O2089" s="3">
        <f>Data[[#This Row],[Total_Price]]*(1-Data[[#This Row],[Discount]]/100)</f>
        <v>2171.3546999999999</v>
      </c>
      <c r="P2089" t="s">
        <v>33</v>
      </c>
      <c r="Q2089" t="s">
        <v>21</v>
      </c>
      <c r="R2089">
        <v>5</v>
      </c>
      <c r="S2089">
        <v>3</v>
      </c>
      <c r="T2089" s="2">
        <f>SUMIF(Q:Q,Data[[#This Row],[Order_Status]],O:O)</f>
        <v>40477276.296199858</v>
      </c>
    </row>
    <row r="2090" spans="1:20" x14ac:dyDescent="0.3">
      <c r="A2090" s="3">
        <v>502089</v>
      </c>
      <c r="B2090" s="3">
        <v>10700</v>
      </c>
      <c r="C2090" s="1">
        <v>46126</v>
      </c>
      <c r="D2090" s="3">
        <v>32</v>
      </c>
      <c r="E2090" t="s">
        <v>15</v>
      </c>
      <c r="F2090" t="s">
        <v>107</v>
      </c>
      <c r="G2090" t="s">
        <v>231</v>
      </c>
      <c r="H2090" t="s">
        <v>23</v>
      </c>
      <c r="I2090" t="s">
        <v>59</v>
      </c>
      <c r="J2090" t="s">
        <v>122</v>
      </c>
      <c r="K2090">
        <v>3</v>
      </c>
      <c r="L2090" s="3">
        <v>1899.19</v>
      </c>
      <c r="M2090" s="3">
        <f>Data[[#This Row],[Quantity]]*Data[[#This Row],[Unit_Price]]</f>
        <v>5697.57</v>
      </c>
      <c r="N2090" s="3">
        <v>29</v>
      </c>
      <c r="O2090" s="3">
        <f>Data[[#This Row],[Total_Price]]*(1-Data[[#This Row],[Discount]]/100)</f>
        <v>4045.2746999999995</v>
      </c>
      <c r="P2090" t="s">
        <v>33</v>
      </c>
      <c r="Q2090" t="s">
        <v>21</v>
      </c>
      <c r="R2090">
        <v>4</v>
      </c>
      <c r="S2090">
        <v>3</v>
      </c>
      <c r="T2090" s="2">
        <f>SUMIF(Q:Q,Data[[#This Row],[Order_Status]],O:O)</f>
        <v>40477276.296199858</v>
      </c>
    </row>
    <row r="2091" spans="1:20" x14ac:dyDescent="0.3">
      <c r="A2091" s="3">
        <v>502090</v>
      </c>
      <c r="B2091" s="3">
        <v>10234</v>
      </c>
      <c r="C2091" s="1">
        <v>46124</v>
      </c>
      <c r="D2091" s="3">
        <v>27</v>
      </c>
      <c r="E2091" t="s">
        <v>26</v>
      </c>
      <c r="F2091" t="s">
        <v>16</v>
      </c>
      <c r="G2091" t="s">
        <v>228</v>
      </c>
      <c r="H2091" t="s">
        <v>35</v>
      </c>
      <c r="I2091" t="s">
        <v>53</v>
      </c>
      <c r="J2091" t="s">
        <v>68</v>
      </c>
      <c r="K2091">
        <v>5</v>
      </c>
      <c r="L2091" s="3">
        <v>730.48</v>
      </c>
      <c r="M2091" s="3">
        <f>Data[[#This Row],[Quantity]]*Data[[#This Row],[Unit_Price]]</f>
        <v>3652.4</v>
      </c>
      <c r="N2091" s="3">
        <v>19</v>
      </c>
      <c r="O2091" s="3">
        <f>Data[[#This Row],[Total_Price]]*(1-Data[[#This Row],[Discount]]/100)</f>
        <v>2958.4440000000004</v>
      </c>
      <c r="P2091" t="s">
        <v>33</v>
      </c>
      <c r="Q2091" t="s">
        <v>21</v>
      </c>
      <c r="R2091">
        <v>3</v>
      </c>
      <c r="S2091">
        <v>3</v>
      </c>
      <c r="T2091" s="2">
        <f>SUMIF(Q:Q,Data[[#This Row],[Order_Status]],O:O)</f>
        <v>40477276.296199858</v>
      </c>
    </row>
    <row r="2092" spans="1:20" x14ac:dyDescent="0.3">
      <c r="A2092" s="3">
        <v>502091</v>
      </c>
      <c r="B2092" s="3">
        <v>11058</v>
      </c>
      <c r="C2092" s="1">
        <v>45664</v>
      </c>
      <c r="D2092" s="3">
        <v>47</v>
      </c>
      <c r="E2092" t="s">
        <v>26</v>
      </c>
      <c r="F2092" t="s">
        <v>34</v>
      </c>
      <c r="G2092" t="s">
        <v>243</v>
      </c>
      <c r="H2092" t="s">
        <v>35</v>
      </c>
      <c r="I2092" t="s">
        <v>36</v>
      </c>
      <c r="J2092" t="s">
        <v>37</v>
      </c>
      <c r="K2092">
        <v>1</v>
      </c>
      <c r="L2092" s="3">
        <v>3379.2</v>
      </c>
      <c r="M2092" s="3">
        <f>Data[[#This Row],[Quantity]]*Data[[#This Row],[Unit_Price]]</f>
        <v>3379.2</v>
      </c>
      <c r="N2092" s="3">
        <v>18</v>
      </c>
      <c r="O2092" s="3">
        <f>Data[[#This Row],[Total_Price]]*(1-Data[[#This Row],[Discount]]/100)</f>
        <v>2770.944</v>
      </c>
      <c r="P2092" t="s">
        <v>20</v>
      </c>
      <c r="Q2092" t="s">
        <v>21</v>
      </c>
      <c r="R2092">
        <v>2</v>
      </c>
      <c r="S2092">
        <v>4</v>
      </c>
      <c r="T2092" s="2">
        <f>SUMIF(Q:Q,Data[[#This Row],[Order_Status]],O:O)</f>
        <v>40477276.296199858</v>
      </c>
    </row>
    <row r="2093" spans="1:20" x14ac:dyDescent="0.3">
      <c r="A2093" s="3">
        <v>502092</v>
      </c>
      <c r="B2093" s="3">
        <v>10839</v>
      </c>
      <c r="C2093" s="1">
        <v>46076</v>
      </c>
      <c r="D2093" s="3">
        <v>45</v>
      </c>
      <c r="E2093" t="s">
        <v>15</v>
      </c>
      <c r="F2093" t="s">
        <v>61</v>
      </c>
      <c r="G2093" t="s">
        <v>239</v>
      </c>
      <c r="H2093" t="s">
        <v>30</v>
      </c>
      <c r="I2093" t="s">
        <v>39</v>
      </c>
      <c r="J2093" t="s">
        <v>108</v>
      </c>
      <c r="K2093">
        <v>1</v>
      </c>
      <c r="L2093" s="3">
        <v>4659.91</v>
      </c>
      <c r="M2093" s="3">
        <f>Data[[#This Row],[Quantity]]*Data[[#This Row],[Unit_Price]]</f>
        <v>4659.91</v>
      </c>
      <c r="N2093" s="3">
        <v>3</v>
      </c>
      <c r="O2093" s="3">
        <f>Data[[#This Row],[Total_Price]]*(1-Data[[#This Row],[Discount]]/100)</f>
        <v>4520.1126999999997</v>
      </c>
      <c r="P2093" t="s">
        <v>51</v>
      </c>
      <c r="Q2093" t="s">
        <v>44</v>
      </c>
      <c r="R2093">
        <v>1</v>
      </c>
      <c r="S2093">
        <v>3</v>
      </c>
      <c r="T2093" s="2">
        <f>SUMIF(Q:Q,Data[[#This Row],[Order_Status]],O:O)</f>
        <v>1813400.6490999996</v>
      </c>
    </row>
    <row r="2094" spans="1:20" x14ac:dyDescent="0.3">
      <c r="A2094" s="3">
        <v>502093</v>
      </c>
      <c r="B2094" s="3">
        <v>10765</v>
      </c>
      <c r="C2094" s="1">
        <v>46215</v>
      </c>
      <c r="D2094" s="3">
        <v>47</v>
      </c>
      <c r="E2094" t="s">
        <v>26</v>
      </c>
      <c r="F2094" t="s">
        <v>55</v>
      </c>
      <c r="G2094" t="s">
        <v>246</v>
      </c>
      <c r="H2094" t="s">
        <v>17</v>
      </c>
      <c r="I2094" t="s">
        <v>74</v>
      </c>
      <c r="J2094" t="s">
        <v>75</v>
      </c>
      <c r="K2094">
        <v>1</v>
      </c>
      <c r="L2094" s="3">
        <v>390.76</v>
      </c>
      <c r="M2094" s="3">
        <f>Data[[#This Row],[Quantity]]*Data[[#This Row],[Unit_Price]]</f>
        <v>390.76</v>
      </c>
      <c r="N2094" s="3">
        <v>22</v>
      </c>
      <c r="O2094" s="3">
        <f>Data[[#This Row],[Total_Price]]*(1-Data[[#This Row],[Discount]]/100)</f>
        <v>304.7928</v>
      </c>
      <c r="P2094" t="s">
        <v>33</v>
      </c>
      <c r="Q2094" t="s">
        <v>21</v>
      </c>
      <c r="R2094">
        <v>5</v>
      </c>
      <c r="S2094">
        <v>3</v>
      </c>
      <c r="T2094" s="2">
        <f>SUMIF(Q:Q,Data[[#This Row],[Order_Status]],O:O)</f>
        <v>40477276.296199858</v>
      </c>
    </row>
    <row r="2095" spans="1:20" x14ac:dyDescent="0.3">
      <c r="A2095" s="3">
        <v>502094</v>
      </c>
      <c r="B2095" s="3">
        <v>10483</v>
      </c>
      <c r="C2095" s="1">
        <v>46024</v>
      </c>
      <c r="D2095" s="3">
        <v>16</v>
      </c>
      <c r="E2095" t="s">
        <v>26</v>
      </c>
      <c r="F2095" t="s">
        <v>45</v>
      </c>
      <c r="G2095" t="s">
        <v>243</v>
      </c>
      <c r="H2095" t="s">
        <v>85</v>
      </c>
      <c r="I2095" t="s">
        <v>103</v>
      </c>
      <c r="J2095" t="s">
        <v>104</v>
      </c>
      <c r="K2095">
        <v>1</v>
      </c>
      <c r="L2095" s="3">
        <v>777.51</v>
      </c>
      <c r="M2095" s="3">
        <f>Data[[#This Row],[Quantity]]*Data[[#This Row],[Unit_Price]]</f>
        <v>777.51</v>
      </c>
      <c r="N2095" s="3">
        <v>23</v>
      </c>
      <c r="O2095" s="3">
        <f>Data[[#This Row],[Total_Price]]*(1-Data[[#This Row],[Discount]]/100)</f>
        <v>598.68269999999995</v>
      </c>
      <c r="P2095" t="s">
        <v>20</v>
      </c>
      <c r="Q2095" t="s">
        <v>21</v>
      </c>
      <c r="R2095">
        <v>5</v>
      </c>
      <c r="S2095">
        <v>5</v>
      </c>
      <c r="T2095" s="2">
        <f>SUMIF(Q:Q,Data[[#This Row],[Order_Status]],O:O)</f>
        <v>40477276.296199858</v>
      </c>
    </row>
    <row r="2096" spans="1:20" x14ac:dyDescent="0.3">
      <c r="A2096" s="3">
        <v>502095</v>
      </c>
      <c r="B2096" s="3">
        <v>10872</v>
      </c>
      <c r="C2096" s="1">
        <v>46212</v>
      </c>
      <c r="D2096" s="3">
        <v>25</v>
      </c>
      <c r="E2096" t="s">
        <v>26</v>
      </c>
      <c r="F2096" t="s">
        <v>73</v>
      </c>
      <c r="G2096" t="s">
        <v>229</v>
      </c>
      <c r="H2096" t="s">
        <v>48</v>
      </c>
      <c r="I2096" t="s">
        <v>49</v>
      </c>
      <c r="J2096" t="s">
        <v>168</v>
      </c>
      <c r="K2096">
        <v>1</v>
      </c>
      <c r="L2096" s="3">
        <v>591.22</v>
      </c>
      <c r="M2096" s="3">
        <f>Data[[#This Row],[Quantity]]*Data[[#This Row],[Unit_Price]]</f>
        <v>591.22</v>
      </c>
      <c r="N2096" s="3">
        <v>21</v>
      </c>
      <c r="O2096" s="3">
        <f>Data[[#This Row],[Total_Price]]*(1-Data[[#This Row],[Discount]]/100)</f>
        <v>467.06380000000001</v>
      </c>
      <c r="P2096" t="s">
        <v>33</v>
      </c>
      <c r="Q2096" t="s">
        <v>21</v>
      </c>
      <c r="R2096">
        <v>4</v>
      </c>
      <c r="S2096">
        <v>3</v>
      </c>
      <c r="T2096" s="2">
        <f>SUMIF(Q:Q,Data[[#This Row],[Order_Status]],O:O)</f>
        <v>40477276.296199858</v>
      </c>
    </row>
    <row r="2097" spans="1:20" x14ac:dyDescent="0.3">
      <c r="A2097" s="3">
        <v>502096</v>
      </c>
      <c r="B2097" s="3">
        <v>10506</v>
      </c>
      <c r="C2097" s="1">
        <v>45848</v>
      </c>
      <c r="D2097" s="3">
        <v>29</v>
      </c>
      <c r="E2097" t="s">
        <v>26</v>
      </c>
      <c r="F2097" t="s">
        <v>73</v>
      </c>
      <c r="G2097" t="s">
        <v>229</v>
      </c>
      <c r="H2097" t="s">
        <v>17</v>
      </c>
      <c r="I2097" t="s">
        <v>89</v>
      </c>
      <c r="J2097" t="s">
        <v>115</v>
      </c>
      <c r="K2097">
        <v>3</v>
      </c>
      <c r="L2097" s="3">
        <v>29.54</v>
      </c>
      <c r="M2097" s="3">
        <f>Data[[#This Row],[Quantity]]*Data[[#This Row],[Unit_Price]]</f>
        <v>88.62</v>
      </c>
      <c r="N2097" s="3">
        <v>9</v>
      </c>
      <c r="O2097" s="3">
        <f>Data[[#This Row],[Total_Price]]*(1-Data[[#This Row],[Discount]]/100)</f>
        <v>80.644200000000012</v>
      </c>
      <c r="P2097" t="s">
        <v>33</v>
      </c>
      <c r="Q2097" t="s">
        <v>21</v>
      </c>
      <c r="R2097">
        <v>2</v>
      </c>
      <c r="S2097">
        <v>5</v>
      </c>
      <c r="T2097" s="2">
        <f>SUMIF(Q:Q,Data[[#This Row],[Order_Status]],O:O)</f>
        <v>40477276.296199858</v>
      </c>
    </row>
    <row r="2098" spans="1:20" x14ac:dyDescent="0.3">
      <c r="A2098" s="3">
        <v>502097</v>
      </c>
      <c r="B2098" s="3">
        <v>10772</v>
      </c>
      <c r="C2098" s="1">
        <v>45673</v>
      </c>
      <c r="D2098" s="3">
        <v>28</v>
      </c>
      <c r="E2098" t="s">
        <v>15</v>
      </c>
      <c r="F2098" t="s">
        <v>88</v>
      </c>
      <c r="G2098" t="s">
        <v>241</v>
      </c>
      <c r="H2098" t="s">
        <v>30</v>
      </c>
      <c r="I2098" t="s">
        <v>46</v>
      </c>
      <c r="J2098" t="s">
        <v>126</v>
      </c>
      <c r="K2098">
        <v>1</v>
      </c>
      <c r="L2098" s="3">
        <v>23638.73</v>
      </c>
      <c r="M2098" s="3">
        <f>Data[[#This Row],[Quantity]]*Data[[#This Row],[Unit_Price]]</f>
        <v>23638.73</v>
      </c>
      <c r="N2098" s="3">
        <v>19</v>
      </c>
      <c r="O2098" s="3">
        <f>Data[[#This Row],[Total_Price]]*(1-Data[[#This Row],[Discount]]/100)</f>
        <v>19147.371300000003</v>
      </c>
      <c r="P2098" t="s">
        <v>33</v>
      </c>
      <c r="Q2098" t="s">
        <v>21</v>
      </c>
      <c r="R2098">
        <v>5</v>
      </c>
      <c r="S2098">
        <v>2</v>
      </c>
      <c r="T2098" s="2">
        <f>SUMIF(Q:Q,Data[[#This Row],[Order_Status]],O:O)</f>
        <v>40477276.296199858</v>
      </c>
    </row>
    <row r="2099" spans="1:20" x14ac:dyDescent="0.3">
      <c r="A2099" s="3">
        <v>502098</v>
      </c>
      <c r="B2099" s="3">
        <v>11240</v>
      </c>
      <c r="C2099" s="1">
        <v>46148</v>
      </c>
      <c r="D2099" s="3">
        <v>52</v>
      </c>
      <c r="E2099" t="s">
        <v>15</v>
      </c>
      <c r="F2099" t="s">
        <v>34</v>
      </c>
      <c r="G2099" t="s">
        <v>243</v>
      </c>
      <c r="H2099" t="s">
        <v>23</v>
      </c>
      <c r="I2099" t="s">
        <v>59</v>
      </c>
      <c r="J2099" t="s">
        <v>95</v>
      </c>
      <c r="K2099">
        <v>1</v>
      </c>
      <c r="L2099" s="3">
        <v>1292.25</v>
      </c>
      <c r="M2099" s="3">
        <f>Data[[#This Row],[Quantity]]*Data[[#This Row],[Unit_Price]]</f>
        <v>1292.25</v>
      </c>
      <c r="N2099" s="3">
        <v>30</v>
      </c>
      <c r="O2099" s="3">
        <f>Data[[#This Row],[Total_Price]]*(1-Data[[#This Row],[Discount]]/100)</f>
        <v>904.57499999999993</v>
      </c>
      <c r="P2099" t="s">
        <v>33</v>
      </c>
      <c r="Q2099" t="s">
        <v>21</v>
      </c>
      <c r="R2099">
        <v>5</v>
      </c>
      <c r="S2099">
        <v>4</v>
      </c>
      <c r="T2099" s="2">
        <f>SUMIF(Q:Q,Data[[#This Row],[Order_Status]],O:O)</f>
        <v>40477276.296199858</v>
      </c>
    </row>
    <row r="2100" spans="1:20" x14ac:dyDescent="0.3">
      <c r="A2100" s="3">
        <v>502099</v>
      </c>
      <c r="B2100" s="3">
        <v>10117</v>
      </c>
      <c r="C2100" s="1">
        <v>46129</v>
      </c>
      <c r="D2100" s="3">
        <v>34</v>
      </c>
      <c r="E2100" t="s">
        <v>26</v>
      </c>
      <c r="F2100" t="s">
        <v>57</v>
      </c>
      <c r="G2100" t="s">
        <v>233</v>
      </c>
      <c r="H2100" t="s">
        <v>30</v>
      </c>
      <c r="I2100" t="s">
        <v>39</v>
      </c>
      <c r="J2100" t="s">
        <v>96</v>
      </c>
      <c r="K2100">
        <v>1</v>
      </c>
      <c r="L2100" s="3">
        <v>5399.3</v>
      </c>
      <c r="M2100" s="3">
        <f>Data[[#This Row],[Quantity]]*Data[[#This Row],[Unit_Price]]</f>
        <v>5399.3</v>
      </c>
      <c r="N2100" s="3">
        <v>20</v>
      </c>
      <c r="O2100" s="3">
        <f>Data[[#This Row],[Total_Price]]*(1-Data[[#This Row],[Discount]]/100)</f>
        <v>4319.4400000000005</v>
      </c>
      <c r="P2100" t="s">
        <v>33</v>
      </c>
      <c r="Q2100" t="s">
        <v>21</v>
      </c>
      <c r="R2100">
        <v>3</v>
      </c>
      <c r="S2100">
        <v>7</v>
      </c>
      <c r="T2100" s="2">
        <f>SUMIF(Q:Q,Data[[#This Row],[Order_Status]],O:O)</f>
        <v>40477276.296199858</v>
      </c>
    </row>
    <row r="2101" spans="1:20" x14ac:dyDescent="0.3">
      <c r="A2101" s="3">
        <v>502100</v>
      </c>
      <c r="B2101" s="3">
        <v>10682</v>
      </c>
      <c r="C2101" s="1">
        <v>45751</v>
      </c>
      <c r="D2101" s="3">
        <v>22</v>
      </c>
      <c r="E2101" t="s">
        <v>26</v>
      </c>
      <c r="F2101" t="s">
        <v>22</v>
      </c>
      <c r="G2101" t="s">
        <v>238</v>
      </c>
      <c r="H2101" t="s">
        <v>23</v>
      </c>
      <c r="I2101" t="s">
        <v>24</v>
      </c>
      <c r="J2101" t="s">
        <v>173</v>
      </c>
      <c r="K2101">
        <v>2</v>
      </c>
      <c r="L2101" s="3">
        <v>2209.64</v>
      </c>
      <c r="M2101" s="3">
        <f>Data[[#This Row],[Quantity]]*Data[[#This Row],[Unit_Price]]</f>
        <v>4419.28</v>
      </c>
      <c r="N2101" s="3">
        <v>4</v>
      </c>
      <c r="O2101" s="3">
        <f>Data[[#This Row],[Total_Price]]*(1-Data[[#This Row],[Discount]]/100)</f>
        <v>4242.5087999999996</v>
      </c>
      <c r="P2101" t="s">
        <v>41</v>
      </c>
      <c r="Q2101" t="s">
        <v>21</v>
      </c>
      <c r="R2101">
        <v>3</v>
      </c>
      <c r="S2101">
        <v>3</v>
      </c>
      <c r="T2101" s="2">
        <f>SUMIF(Q:Q,Data[[#This Row],[Order_Status]],O:O)</f>
        <v>40477276.296199858</v>
      </c>
    </row>
    <row r="2102" spans="1:20" x14ac:dyDescent="0.3">
      <c r="A2102" s="3">
        <v>502101</v>
      </c>
      <c r="B2102" s="3">
        <v>10041</v>
      </c>
      <c r="C2102" s="1">
        <v>46219</v>
      </c>
      <c r="D2102" s="3">
        <v>42</v>
      </c>
      <c r="E2102" t="s">
        <v>15</v>
      </c>
      <c r="F2102" t="s">
        <v>110</v>
      </c>
      <c r="G2102" t="s">
        <v>229</v>
      </c>
      <c r="H2102" t="s">
        <v>48</v>
      </c>
      <c r="I2102" t="s">
        <v>49</v>
      </c>
      <c r="J2102" t="s">
        <v>56</v>
      </c>
      <c r="K2102">
        <v>1</v>
      </c>
      <c r="L2102" s="3">
        <v>734.05</v>
      </c>
      <c r="M2102" s="3">
        <f>Data[[#This Row],[Quantity]]*Data[[#This Row],[Unit_Price]]</f>
        <v>734.05</v>
      </c>
      <c r="N2102" s="3">
        <v>15</v>
      </c>
      <c r="O2102" s="3">
        <f>Data[[#This Row],[Total_Price]]*(1-Data[[#This Row],[Discount]]/100)</f>
        <v>623.9425</v>
      </c>
      <c r="P2102" t="s">
        <v>41</v>
      </c>
      <c r="Q2102" t="s">
        <v>21</v>
      </c>
      <c r="R2102">
        <v>5</v>
      </c>
      <c r="S2102">
        <v>4</v>
      </c>
      <c r="T2102" s="2">
        <f>SUMIF(Q:Q,Data[[#This Row],[Order_Status]],O:O)</f>
        <v>40477276.296199858</v>
      </c>
    </row>
    <row r="2103" spans="1:20" x14ac:dyDescent="0.3">
      <c r="A2103" s="3">
        <v>502102</v>
      </c>
      <c r="B2103" s="3">
        <v>10298</v>
      </c>
      <c r="C2103" s="1">
        <v>45802</v>
      </c>
      <c r="D2103" s="3">
        <v>37</v>
      </c>
      <c r="E2103" t="s">
        <v>15</v>
      </c>
      <c r="F2103" t="s">
        <v>73</v>
      </c>
      <c r="G2103" t="s">
        <v>229</v>
      </c>
      <c r="H2103" t="s">
        <v>35</v>
      </c>
      <c r="I2103" t="s">
        <v>53</v>
      </c>
      <c r="J2103" t="s">
        <v>54</v>
      </c>
      <c r="K2103">
        <v>1</v>
      </c>
      <c r="L2103" s="3">
        <v>965.13</v>
      </c>
      <c r="M2103" s="3">
        <f>Data[[#This Row],[Quantity]]*Data[[#This Row],[Unit_Price]]</f>
        <v>965.13</v>
      </c>
      <c r="N2103" s="3">
        <v>28</v>
      </c>
      <c r="O2103" s="3">
        <f>Data[[#This Row],[Total_Price]]*(1-Data[[#This Row],[Discount]]/100)</f>
        <v>694.89359999999999</v>
      </c>
      <c r="P2103" t="s">
        <v>33</v>
      </c>
      <c r="Q2103" t="s">
        <v>21</v>
      </c>
      <c r="R2103">
        <v>5</v>
      </c>
      <c r="S2103">
        <v>3</v>
      </c>
      <c r="T2103" s="2">
        <f>SUMIF(Q:Q,Data[[#This Row],[Order_Status]],O:O)</f>
        <v>40477276.296199858</v>
      </c>
    </row>
    <row r="2104" spans="1:20" x14ac:dyDescent="0.3">
      <c r="A2104" s="3">
        <v>502103</v>
      </c>
      <c r="B2104" s="3">
        <v>10636</v>
      </c>
      <c r="C2104" s="1">
        <v>45687</v>
      </c>
      <c r="D2104" s="3">
        <v>16</v>
      </c>
      <c r="E2104" t="s">
        <v>26</v>
      </c>
      <c r="F2104" t="s">
        <v>34</v>
      </c>
      <c r="G2104" t="s">
        <v>243</v>
      </c>
      <c r="H2104" t="s">
        <v>23</v>
      </c>
      <c r="I2104" t="s">
        <v>28</v>
      </c>
      <c r="J2104" t="s">
        <v>195</v>
      </c>
      <c r="K2104">
        <v>2</v>
      </c>
      <c r="L2104" s="3">
        <v>6056.22</v>
      </c>
      <c r="M2104" s="3">
        <f>Data[[#This Row],[Quantity]]*Data[[#This Row],[Unit_Price]]</f>
        <v>12112.44</v>
      </c>
      <c r="N2104" s="3">
        <v>6</v>
      </c>
      <c r="O2104" s="3">
        <f>Data[[#This Row],[Total_Price]]*(1-Data[[#This Row],[Discount]]/100)</f>
        <v>11385.693600000001</v>
      </c>
      <c r="P2104" t="s">
        <v>33</v>
      </c>
      <c r="Q2104" t="s">
        <v>21</v>
      </c>
      <c r="R2104">
        <v>3</v>
      </c>
      <c r="S2104">
        <v>7</v>
      </c>
      <c r="T2104" s="2">
        <f>SUMIF(Q:Q,Data[[#This Row],[Order_Status]],O:O)</f>
        <v>40477276.296199858</v>
      </c>
    </row>
    <row r="2105" spans="1:20" x14ac:dyDescent="0.3">
      <c r="A2105" s="3">
        <v>502104</v>
      </c>
      <c r="B2105" s="3">
        <v>10879</v>
      </c>
      <c r="C2105" s="1">
        <v>46122</v>
      </c>
      <c r="D2105" s="3">
        <v>34</v>
      </c>
      <c r="E2105" t="s">
        <v>15</v>
      </c>
      <c r="F2105" t="s">
        <v>67</v>
      </c>
      <c r="G2105" t="s">
        <v>235</v>
      </c>
      <c r="H2105" t="s">
        <v>35</v>
      </c>
      <c r="I2105" t="s">
        <v>112</v>
      </c>
      <c r="J2105" t="s">
        <v>113</v>
      </c>
      <c r="K2105">
        <v>1</v>
      </c>
      <c r="L2105" s="3">
        <v>6783.85</v>
      </c>
      <c r="M2105" s="3">
        <f>Data[[#This Row],[Quantity]]*Data[[#This Row],[Unit_Price]]</f>
        <v>6783.85</v>
      </c>
      <c r="N2105" s="3">
        <v>27</v>
      </c>
      <c r="O2105" s="3">
        <f>Data[[#This Row],[Total_Price]]*(1-Data[[#This Row],[Discount]]/100)</f>
        <v>4952.2105000000001</v>
      </c>
      <c r="P2105" t="s">
        <v>20</v>
      </c>
      <c r="Q2105" t="s">
        <v>21</v>
      </c>
      <c r="R2105">
        <v>5</v>
      </c>
      <c r="S2105">
        <v>2</v>
      </c>
      <c r="T2105" s="2">
        <f>SUMIF(Q:Q,Data[[#This Row],[Order_Status]],O:O)</f>
        <v>40477276.296199858</v>
      </c>
    </row>
    <row r="2106" spans="1:20" x14ac:dyDescent="0.3">
      <c r="A2106" s="3">
        <v>502105</v>
      </c>
      <c r="B2106" s="3">
        <v>11310</v>
      </c>
      <c r="C2106" s="1">
        <v>45710</v>
      </c>
      <c r="D2106" s="3">
        <v>39</v>
      </c>
      <c r="E2106" t="s">
        <v>15</v>
      </c>
      <c r="F2106" t="s">
        <v>82</v>
      </c>
      <c r="G2106" t="s">
        <v>234</v>
      </c>
      <c r="H2106" t="s">
        <v>35</v>
      </c>
      <c r="I2106" t="s">
        <v>64</v>
      </c>
      <c r="J2106" t="s">
        <v>65</v>
      </c>
      <c r="K2106">
        <v>1</v>
      </c>
      <c r="L2106" s="3">
        <v>1258.45</v>
      </c>
      <c r="M2106" s="3">
        <f>Data[[#This Row],[Quantity]]*Data[[#This Row],[Unit_Price]]</f>
        <v>1258.45</v>
      </c>
      <c r="N2106" s="3">
        <v>14</v>
      </c>
      <c r="O2106" s="3">
        <f>Data[[#This Row],[Total_Price]]*(1-Data[[#This Row],[Discount]]/100)</f>
        <v>1082.2670000000001</v>
      </c>
      <c r="P2106" t="s">
        <v>51</v>
      </c>
      <c r="Q2106" t="s">
        <v>21</v>
      </c>
      <c r="R2106">
        <v>5</v>
      </c>
      <c r="S2106">
        <v>5</v>
      </c>
      <c r="T2106" s="2">
        <f>SUMIF(Q:Q,Data[[#This Row],[Order_Status]],O:O)</f>
        <v>40477276.296199858</v>
      </c>
    </row>
    <row r="2107" spans="1:20" x14ac:dyDescent="0.3">
      <c r="A2107" s="3">
        <v>502106</v>
      </c>
      <c r="B2107" s="3">
        <v>10823</v>
      </c>
      <c r="C2107" s="1">
        <v>45754</v>
      </c>
      <c r="D2107" s="3">
        <v>59</v>
      </c>
      <c r="E2107" t="s">
        <v>26</v>
      </c>
      <c r="F2107" t="s">
        <v>67</v>
      </c>
      <c r="G2107" t="s">
        <v>235</v>
      </c>
      <c r="H2107" t="s">
        <v>17</v>
      </c>
      <c r="I2107" t="s">
        <v>18</v>
      </c>
      <c r="J2107" t="s">
        <v>179</v>
      </c>
      <c r="K2107">
        <v>2</v>
      </c>
      <c r="L2107" s="3">
        <v>48.63</v>
      </c>
      <c r="M2107" s="3">
        <f>Data[[#This Row],[Quantity]]*Data[[#This Row],[Unit_Price]]</f>
        <v>97.26</v>
      </c>
      <c r="N2107" s="3">
        <v>15</v>
      </c>
      <c r="O2107" s="3">
        <f>Data[[#This Row],[Total_Price]]*(1-Data[[#This Row],[Discount]]/100)</f>
        <v>82.671000000000006</v>
      </c>
      <c r="P2107" t="s">
        <v>51</v>
      </c>
      <c r="Q2107" t="s">
        <v>21</v>
      </c>
      <c r="R2107">
        <v>4</v>
      </c>
      <c r="S2107">
        <v>5</v>
      </c>
      <c r="T2107" s="2">
        <f>SUMIF(Q:Q,Data[[#This Row],[Order_Status]],O:O)</f>
        <v>40477276.296199858</v>
      </c>
    </row>
    <row r="2108" spans="1:20" x14ac:dyDescent="0.3">
      <c r="A2108" s="3">
        <v>502107</v>
      </c>
      <c r="B2108" s="3">
        <v>10925</v>
      </c>
      <c r="C2108" s="1">
        <v>45901</v>
      </c>
      <c r="D2108" s="3">
        <v>47</v>
      </c>
      <c r="E2108" t="s">
        <v>135</v>
      </c>
      <c r="F2108" t="s">
        <v>78</v>
      </c>
      <c r="G2108" t="s">
        <v>242</v>
      </c>
      <c r="H2108" t="s">
        <v>35</v>
      </c>
      <c r="I2108" t="s">
        <v>36</v>
      </c>
      <c r="J2108" t="s">
        <v>116</v>
      </c>
      <c r="K2108">
        <v>2</v>
      </c>
      <c r="L2108" s="3">
        <v>4701.63</v>
      </c>
      <c r="M2108" s="3">
        <f>Data[[#This Row],[Quantity]]*Data[[#This Row],[Unit_Price]]</f>
        <v>9403.26</v>
      </c>
      <c r="N2108" s="3">
        <v>13</v>
      </c>
      <c r="O2108" s="3">
        <f>Data[[#This Row],[Total_Price]]*(1-Data[[#This Row],[Discount]]/100)</f>
        <v>8180.8361999999997</v>
      </c>
      <c r="P2108" t="s">
        <v>51</v>
      </c>
      <c r="Q2108" t="s">
        <v>66</v>
      </c>
      <c r="R2108">
        <v>5</v>
      </c>
      <c r="S2108">
        <v>0</v>
      </c>
      <c r="T2108" s="2">
        <f>SUMIF(Q:Q,Data[[#This Row],[Order_Status]],O:O)</f>
        <v>3077928.2320000008</v>
      </c>
    </row>
    <row r="2109" spans="1:20" x14ac:dyDescent="0.3">
      <c r="A2109" s="3">
        <v>502108</v>
      </c>
      <c r="B2109" s="3">
        <v>10113</v>
      </c>
      <c r="C2109" s="1">
        <v>45681</v>
      </c>
      <c r="D2109" s="3">
        <v>35</v>
      </c>
      <c r="E2109" t="s">
        <v>26</v>
      </c>
      <c r="F2109" t="s">
        <v>73</v>
      </c>
      <c r="G2109" t="s">
        <v>229</v>
      </c>
      <c r="H2109" t="s">
        <v>30</v>
      </c>
      <c r="I2109" t="s">
        <v>39</v>
      </c>
      <c r="J2109" t="s">
        <v>108</v>
      </c>
      <c r="K2109">
        <v>1</v>
      </c>
      <c r="L2109" s="3">
        <v>4721.0600000000004</v>
      </c>
      <c r="M2109" s="3">
        <f>Data[[#This Row],[Quantity]]*Data[[#This Row],[Unit_Price]]</f>
        <v>4721.0600000000004</v>
      </c>
      <c r="N2109" s="3">
        <v>15</v>
      </c>
      <c r="O2109" s="3">
        <f>Data[[#This Row],[Total_Price]]*(1-Data[[#This Row],[Discount]]/100)</f>
        <v>4012.9010000000003</v>
      </c>
      <c r="P2109" t="s">
        <v>33</v>
      </c>
      <c r="Q2109" t="s">
        <v>21</v>
      </c>
      <c r="R2109">
        <v>5</v>
      </c>
      <c r="S2109">
        <v>3</v>
      </c>
      <c r="T2109" s="2">
        <f>SUMIF(Q:Q,Data[[#This Row],[Order_Status]],O:O)</f>
        <v>40477276.296199858</v>
      </c>
    </row>
    <row r="2110" spans="1:20" x14ac:dyDescent="0.3">
      <c r="A2110" s="3">
        <v>502109</v>
      </c>
      <c r="B2110" s="3">
        <v>11378</v>
      </c>
      <c r="C2110" s="1">
        <v>46045</v>
      </c>
      <c r="D2110" s="3">
        <v>45</v>
      </c>
      <c r="E2110" t="s">
        <v>15</v>
      </c>
      <c r="F2110" t="s">
        <v>34</v>
      </c>
      <c r="G2110" t="s">
        <v>243</v>
      </c>
      <c r="H2110" t="s">
        <v>17</v>
      </c>
      <c r="I2110" t="s">
        <v>89</v>
      </c>
      <c r="J2110" t="s">
        <v>115</v>
      </c>
      <c r="K2110">
        <v>4</v>
      </c>
      <c r="L2110" s="3">
        <v>30.12</v>
      </c>
      <c r="M2110" s="3">
        <f>Data[[#This Row],[Quantity]]*Data[[#This Row],[Unit_Price]]</f>
        <v>120.48</v>
      </c>
      <c r="N2110" s="3">
        <v>26</v>
      </c>
      <c r="O2110" s="3">
        <f>Data[[#This Row],[Total_Price]]*(1-Data[[#This Row],[Discount]]/100)</f>
        <v>89.155200000000008</v>
      </c>
      <c r="P2110" t="s">
        <v>72</v>
      </c>
      <c r="Q2110" t="s">
        <v>21</v>
      </c>
      <c r="R2110">
        <v>5</v>
      </c>
      <c r="S2110">
        <v>6</v>
      </c>
      <c r="T2110" s="2">
        <f>SUMIF(Q:Q,Data[[#This Row],[Order_Status]],O:O)</f>
        <v>40477276.296199858</v>
      </c>
    </row>
    <row r="2111" spans="1:20" x14ac:dyDescent="0.3">
      <c r="A2111" s="3">
        <v>502110</v>
      </c>
      <c r="B2111" s="3">
        <v>10640</v>
      </c>
      <c r="C2111" s="1">
        <v>46208</v>
      </c>
      <c r="D2111" s="3">
        <v>20</v>
      </c>
      <c r="E2111" t="s">
        <v>26</v>
      </c>
      <c r="F2111" t="s">
        <v>78</v>
      </c>
      <c r="G2111" t="s">
        <v>242</v>
      </c>
      <c r="H2111" t="s">
        <v>23</v>
      </c>
      <c r="I2111" t="s">
        <v>59</v>
      </c>
      <c r="J2111" t="s">
        <v>60</v>
      </c>
      <c r="K2111">
        <v>1</v>
      </c>
      <c r="L2111" s="3">
        <v>2374.4499999999998</v>
      </c>
      <c r="M2111" s="3">
        <f>Data[[#This Row],[Quantity]]*Data[[#This Row],[Unit_Price]]</f>
        <v>2374.4499999999998</v>
      </c>
      <c r="N2111" s="3">
        <v>26</v>
      </c>
      <c r="O2111" s="3">
        <f>Data[[#This Row],[Total_Price]]*(1-Data[[#This Row],[Discount]]/100)</f>
        <v>1757.0929999999998</v>
      </c>
      <c r="P2111" t="s">
        <v>41</v>
      </c>
      <c r="Q2111" t="s">
        <v>21</v>
      </c>
      <c r="R2111">
        <v>4</v>
      </c>
      <c r="S2111">
        <v>3</v>
      </c>
      <c r="T2111" s="2">
        <f>SUMIF(Q:Q,Data[[#This Row],[Order_Status]],O:O)</f>
        <v>40477276.296199858</v>
      </c>
    </row>
    <row r="2112" spans="1:20" x14ac:dyDescent="0.3">
      <c r="A2112" s="3">
        <v>502111</v>
      </c>
      <c r="B2112" s="3">
        <v>10186</v>
      </c>
      <c r="C2112" s="1">
        <v>46201</v>
      </c>
      <c r="D2112" s="3">
        <v>42</v>
      </c>
      <c r="E2112" t="s">
        <v>26</v>
      </c>
      <c r="F2112" t="s">
        <v>34</v>
      </c>
      <c r="G2112" t="s">
        <v>243</v>
      </c>
      <c r="H2112" t="s">
        <v>83</v>
      </c>
      <c r="I2112" t="s">
        <v>162</v>
      </c>
      <c r="J2112" t="s">
        <v>186</v>
      </c>
      <c r="K2112">
        <v>3</v>
      </c>
      <c r="L2112" s="3">
        <v>939.08</v>
      </c>
      <c r="M2112" s="3">
        <f>Data[[#This Row],[Quantity]]*Data[[#This Row],[Unit_Price]]</f>
        <v>2817.2400000000002</v>
      </c>
      <c r="N2112" s="3">
        <v>6</v>
      </c>
      <c r="O2112" s="3">
        <f>Data[[#This Row],[Total_Price]]*(1-Data[[#This Row],[Discount]]/100)</f>
        <v>2648.2056000000002</v>
      </c>
      <c r="P2112" t="s">
        <v>33</v>
      </c>
      <c r="Q2112" t="s">
        <v>21</v>
      </c>
      <c r="R2112">
        <v>5</v>
      </c>
      <c r="S2112">
        <v>2</v>
      </c>
      <c r="T2112" s="2">
        <f>SUMIF(Q:Q,Data[[#This Row],[Order_Status]],O:O)</f>
        <v>40477276.296199858</v>
      </c>
    </row>
    <row r="2113" spans="1:20" x14ac:dyDescent="0.3">
      <c r="A2113" s="3">
        <v>502112</v>
      </c>
      <c r="B2113" s="3">
        <v>11220</v>
      </c>
      <c r="C2113" s="1">
        <v>45868</v>
      </c>
      <c r="D2113" s="3">
        <v>58</v>
      </c>
      <c r="E2113" t="s">
        <v>26</v>
      </c>
      <c r="F2113" t="s">
        <v>22</v>
      </c>
      <c r="G2113" t="s">
        <v>238</v>
      </c>
      <c r="H2113" t="s">
        <v>85</v>
      </c>
      <c r="I2113" t="s">
        <v>170</v>
      </c>
      <c r="J2113" t="s">
        <v>171</v>
      </c>
      <c r="K2113">
        <v>1</v>
      </c>
      <c r="L2113" s="3">
        <v>704.18</v>
      </c>
      <c r="M2113" s="3">
        <f>Data[[#This Row],[Quantity]]*Data[[#This Row],[Unit_Price]]</f>
        <v>704.18</v>
      </c>
      <c r="N2113" s="3">
        <v>30</v>
      </c>
      <c r="O2113" s="3">
        <f>Data[[#This Row],[Total_Price]]*(1-Data[[#This Row],[Discount]]/100)</f>
        <v>492.92599999999993</v>
      </c>
      <c r="P2113" t="s">
        <v>41</v>
      </c>
      <c r="Q2113" t="s">
        <v>21</v>
      </c>
      <c r="R2113">
        <v>5</v>
      </c>
      <c r="S2113">
        <v>2</v>
      </c>
      <c r="T2113" s="2">
        <f>SUMIF(Q:Q,Data[[#This Row],[Order_Status]],O:O)</f>
        <v>40477276.296199858</v>
      </c>
    </row>
    <row r="2114" spans="1:20" x14ac:dyDescent="0.3">
      <c r="A2114" s="3">
        <v>502113</v>
      </c>
      <c r="B2114" s="3">
        <v>10516</v>
      </c>
      <c r="C2114" s="1">
        <v>45659</v>
      </c>
      <c r="D2114" s="3">
        <v>42</v>
      </c>
      <c r="E2114" t="s">
        <v>26</v>
      </c>
      <c r="F2114" t="s">
        <v>42</v>
      </c>
      <c r="G2114" t="s">
        <v>230</v>
      </c>
      <c r="H2114" t="s">
        <v>85</v>
      </c>
      <c r="I2114" t="s">
        <v>103</v>
      </c>
      <c r="J2114" t="s">
        <v>200</v>
      </c>
      <c r="K2114">
        <v>2</v>
      </c>
      <c r="L2114" s="3">
        <v>708.17</v>
      </c>
      <c r="M2114" s="3">
        <f>Data[[#This Row],[Quantity]]*Data[[#This Row],[Unit_Price]]</f>
        <v>1416.34</v>
      </c>
      <c r="N2114" s="3">
        <v>22</v>
      </c>
      <c r="O2114" s="3">
        <f>Data[[#This Row],[Total_Price]]*(1-Data[[#This Row],[Discount]]/100)</f>
        <v>1104.7452000000001</v>
      </c>
      <c r="P2114" t="s">
        <v>33</v>
      </c>
      <c r="Q2114" t="s">
        <v>21</v>
      </c>
      <c r="R2114">
        <v>4</v>
      </c>
      <c r="S2114">
        <v>4</v>
      </c>
      <c r="T2114" s="2">
        <f>SUMIF(Q:Q,Data[[#This Row],[Order_Status]],O:O)</f>
        <v>40477276.296199858</v>
      </c>
    </row>
    <row r="2115" spans="1:20" x14ac:dyDescent="0.3">
      <c r="A2115" s="3">
        <v>502114</v>
      </c>
      <c r="B2115" s="3">
        <v>10935</v>
      </c>
      <c r="C2115" s="1">
        <v>45821</v>
      </c>
      <c r="D2115" s="3">
        <v>39</v>
      </c>
      <c r="E2115" t="s">
        <v>15</v>
      </c>
      <c r="F2115" t="s">
        <v>57</v>
      </c>
      <c r="G2115" t="s">
        <v>233</v>
      </c>
      <c r="H2115" t="s">
        <v>23</v>
      </c>
      <c r="I2115" t="s">
        <v>59</v>
      </c>
      <c r="J2115" t="s">
        <v>60</v>
      </c>
      <c r="K2115">
        <v>1</v>
      </c>
      <c r="L2115" s="3">
        <v>2644.99</v>
      </c>
      <c r="M2115" s="3">
        <f>Data[[#This Row],[Quantity]]*Data[[#This Row],[Unit_Price]]</f>
        <v>2644.99</v>
      </c>
      <c r="N2115" s="3">
        <v>19</v>
      </c>
      <c r="O2115" s="3">
        <f>Data[[#This Row],[Total_Price]]*(1-Data[[#This Row],[Discount]]/100)</f>
        <v>2142.4418999999998</v>
      </c>
      <c r="P2115" t="s">
        <v>51</v>
      </c>
      <c r="Q2115" t="s">
        <v>21</v>
      </c>
      <c r="R2115">
        <v>4</v>
      </c>
      <c r="S2115">
        <v>6</v>
      </c>
      <c r="T2115" s="2">
        <f>SUMIF(Q:Q,Data[[#This Row],[Order_Status]],O:O)</f>
        <v>40477276.296199858</v>
      </c>
    </row>
    <row r="2116" spans="1:20" x14ac:dyDescent="0.3">
      <c r="A2116" s="3">
        <v>502115</v>
      </c>
      <c r="B2116" s="3">
        <v>10698</v>
      </c>
      <c r="C2116" s="1">
        <v>45722</v>
      </c>
      <c r="D2116" s="3">
        <v>20</v>
      </c>
      <c r="E2116" t="s">
        <v>26</v>
      </c>
      <c r="F2116" t="s">
        <v>73</v>
      </c>
      <c r="G2116" t="s">
        <v>229</v>
      </c>
      <c r="H2116" t="s">
        <v>30</v>
      </c>
      <c r="I2116" t="s">
        <v>39</v>
      </c>
      <c r="J2116" t="s">
        <v>40</v>
      </c>
      <c r="K2116">
        <v>1</v>
      </c>
      <c r="L2116" s="3">
        <v>6347.1</v>
      </c>
      <c r="M2116" s="3">
        <f>Data[[#This Row],[Quantity]]*Data[[#This Row],[Unit_Price]]</f>
        <v>6347.1</v>
      </c>
      <c r="N2116" s="3">
        <v>12</v>
      </c>
      <c r="O2116" s="3">
        <f>Data[[#This Row],[Total_Price]]*(1-Data[[#This Row],[Discount]]/100)</f>
        <v>5585.4480000000003</v>
      </c>
      <c r="P2116" t="s">
        <v>20</v>
      </c>
      <c r="Q2116" t="s">
        <v>21</v>
      </c>
      <c r="R2116">
        <v>5</v>
      </c>
      <c r="S2116">
        <v>1</v>
      </c>
      <c r="T2116" s="2">
        <f>SUMIF(Q:Q,Data[[#This Row],[Order_Status]],O:O)</f>
        <v>40477276.296199858</v>
      </c>
    </row>
    <row r="2117" spans="1:20" x14ac:dyDescent="0.3">
      <c r="A2117" s="3">
        <v>502116</v>
      </c>
      <c r="B2117" s="3">
        <v>10325</v>
      </c>
      <c r="C2117" s="1">
        <v>46184</v>
      </c>
      <c r="D2117" s="3">
        <v>23</v>
      </c>
      <c r="E2117" t="s">
        <v>26</v>
      </c>
      <c r="F2117" t="s">
        <v>78</v>
      </c>
      <c r="G2117" t="s">
        <v>242</v>
      </c>
      <c r="H2117" t="s">
        <v>35</v>
      </c>
      <c r="I2117" t="s">
        <v>53</v>
      </c>
      <c r="J2117" t="s">
        <v>123</v>
      </c>
      <c r="K2117">
        <v>2</v>
      </c>
      <c r="L2117" s="3">
        <v>1153.3699999999999</v>
      </c>
      <c r="M2117" s="3">
        <f>Data[[#This Row],[Quantity]]*Data[[#This Row],[Unit_Price]]</f>
        <v>2306.7399999999998</v>
      </c>
      <c r="N2117" s="3">
        <v>15</v>
      </c>
      <c r="O2117" s="3">
        <f>Data[[#This Row],[Total_Price]]*(1-Data[[#This Row],[Discount]]/100)</f>
        <v>1960.7289999999998</v>
      </c>
      <c r="P2117" t="s">
        <v>51</v>
      </c>
      <c r="Q2117" t="s">
        <v>21</v>
      </c>
      <c r="R2117">
        <v>3</v>
      </c>
      <c r="S2117">
        <v>7</v>
      </c>
      <c r="T2117" s="2">
        <f>SUMIF(Q:Q,Data[[#This Row],[Order_Status]],O:O)</f>
        <v>40477276.296199858</v>
      </c>
    </row>
    <row r="2118" spans="1:20" x14ac:dyDescent="0.3">
      <c r="A2118" s="3">
        <v>502117</v>
      </c>
      <c r="B2118" s="3">
        <v>10950</v>
      </c>
      <c r="C2118" s="1">
        <v>45746</v>
      </c>
      <c r="D2118" s="3">
        <v>37</v>
      </c>
      <c r="E2118" t="s">
        <v>15</v>
      </c>
      <c r="F2118" t="s">
        <v>88</v>
      </c>
      <c r="G2118" t="s">
        <v>241</v>
      </c>
      <c r="H2118" t="s">
        <v>85</v>
      </c>
      <c r="I2118" t="s">
        <v>86</v>
      </c>
      <c r="J2118" t="s">
        <v>160</v>
      </c>
      <c r="K2118">
        <v>1</v>
      </c>
      <c r="L2118" s="3">
        <v>696.41</v>
      </c>
      <c r="M2118" s="3">
        <f>Data[[#This Row],[Quantity]]*Data[[#This Row],[Unit_Price]]</f>
        <v>696.41</v>
      </c>
      <c r="N2118" s="3">
        <v>18</v>
      </c>
      <c r="O2118" s="3">
        <f>Data[[#This Row],[Total_Price]]*(1-Data[[#This Row],[Discount]]/100)</f>
        <v>571.05619999999999</v>
      </c>
      <c r="P2118" t="s">
        <v>33</v>
      </c>
      <c r="Q2118" t="s">
        <v>21</v>
      </c>
      <c r="R2118">
        <v>3</v>
      </c>
      <c r="S2118">
        <v>5</v>
      </c>
      <c r="T2118" s="2">
        <f>SUMIF(Q:Q,Data[[#This Row],[Order_Status]],O:O)</f>
        <v>40477276.296199858</v>
      </c>
    </row>
    <row r="2119" spans="1:20" x14ac:dyDescent="0.3">
      <c r="A2119" s="3">
        <v>502118</v>
      </c>
      <c r="B2119" s="3">
        <v>10336</v>
      </c>
      <c r="C2119" s="1">
        <v>45774</v>
      </c>
      <c r="D2119" s="3">
        <v>32</v>
      </c>
      <c r="E2119" t="s">
        <v>26</v>
      </c>
      <c r="F2119" t="s">
        <v>130</v>
      </c>
      <c r="G2119" t="s">
        <v>228</v>
      </c>
      <c r="H2119" t="s">
        <v>23</v>
      </c>
      <c r="I2119" t="s">
        <v>70</v>
      </c>
      <c r="J2119" t="s">
        <v>97</v>
      </c>
      <c r="K2119">
        <v>1</v>
      </c>
      <c r="L2119" s="3">
        <v>1932.07</v>
      </c>
      <c r="M2119" s="3">
        <f>Data[[#This Row],[Quantity]]*Data[[#This Row],[Unit_Price]]</f>
        <v>1932.07</v>
      </c>
      <c r="N2119" s="3">
        <v>7</v>
      </c>
      <c r="O2119" s="3">
        <f>Data[[#This Row],[Total_Price]]*(1-Data[[#This Row],[Discount]]/100)</f>
        <v>1796.8250999999998</v>
      </c>
      <c r="P2119" t="s">
        <v>20</v>
      </c>
      <c r="Q2119" t="s">
        <v>21</v>
      </c>
      <c r="R2119">
        <v>4</v>
      </c>
      <c r="S2119">
        <v>3</v>
      </c>
      <c r="T2119" s="2">
        <f>SUMIF(Q:Q,Data[[#This Row],[Order_Status]],O:O)</f>
        <v>40477276.296199858</v>
      </c>
    </row>
    <row r="2120" spans="1:20" x14ac:dyDescent="0.3">
      <c r="A2120" s="3">
        <v>502119</v>
      </c>
      <c r="B2120" s="3">
        <v>10146</v>
      </c>
      <c r="C2120" s="1">
        <v>46060</v>
      </c>
      <c r="D2120" s="3">
        <v>43</v>
      </c>
      <c r="E2120" t="s">
        <v>26</v>
      </c>
      <c r="F2120" t="s">
        <v>67</v>
      </c>
      <c r="G2120" t="s">
        <v>235</v>
      </c>
      <c r="H2120" t="s">
        <v>48</v>
      </c>
      <c r="I2120" t="s">
        <v>98</v>
      </c>
      <c r="J2120" t="s">
        <v>172</v>
      </c>
      <c r="K2120">
        <v>1</v>
      </c>
      <c r="L2120" s="3">
        <v>295.62</v>
      </c>
      <c r="M2120" s="3">
        <f>Data[[#This Row],[Quantity]]*Data[[#This Row],[Unit_Price]]</f>
        <v>295.62</v>
      </c>
      <c r="N2120" s="3">
        <v>30</v>
      </c>
      <c r="O2120" s="3">
        <f>Data[[#This Row],[Total_Price]]*(1-Data[[#This Row],[Discount]]/100)</f>
        <v>206.934</v>
      </c>
      <c r="P2120" t="s">
        <v>41</v>
      </c>
      <c r="Q2120" t="s">
        <v>21</v>
      </c>
      <c r="R2120">
        <v>5</v>
      </c>
      <c r="S2120">
        <v>6</v>
      </c>
      <c r="T2120" s="2">
        <f>SUMIF(Q:Q,Data[[#This Row],[Order_Status]],O:O)</f>
        <v>40477276.296199858</v>
      </c>
    </row>
    <row r="2121" spans="1:20" x14ac:dyDescent="0.3">
      <c r="A2121" s="3">
        <v>502120</v>
      </c>
      <c r="B2121" s="3">
        <v>10019</v>
      </c>
      <c r="C2121" s="1">
        <v>46152</v>
      </c>
      <c r="D2121" s="3">
        <v>24</v>
      </c>
      <c r="E2121" t="s">
        <v>26</v>
      </c>
      <c r="F2121" t="s">
        <v>69</v>
      </c>
      <c r="G2121" t="s">
        <v>228</v>
      </c>
      <c r="H2121" t="s">
        <v>30</v>
      </c>
      <c r="I2121" t="s">
        <v>31</v>
      </c>
      <c r="J2121" t="s">
        <v>94</v>
      </c>
      <c r="K2121">
        <v>1</v>
      </c>
      <c r="L2121" s="3">
        <v>38649.78</v>
      </c>
      <c r="M2121" s="3">
        <f>Data[[#This Row],[Quantity]]*Data[[#This Row],[Unit_Price]]</f>
        <v>38649.78</v>
      </c>
      <c r="N2121" s="3">
        <v>20</v>
      </c>
      <c r="O2121" s="3">
        <f>Data[[#This Row],[Total_Price]]*(1-Data[[#This Row],[Discount]]/100)</f>
        <v>30919.824000000001</v>
      </c>
      <c r="P2121" t="s">
        <v>20</v>
      </c>
      <c r="Q2121" t="s">
        <v>21</v>
      </c>
      <c r="R2121">
        <v>5</v>
      </c>
      <c r="S2121">
        <v>4</v>
      </c>
      <c r="T2121" s="2">
        <f>SUMIF(Q:Q,Data[[#This Row],[Order_Status]],O:O)</f>
        <v>40477276.296199858</v>
      </c>
    </row>
    <row r="2122" spans="1:20" x14ac:dyDescent="0.3">
      <c r="A2122" s="3">
        <v>502121</v>
      </c>
      <c r="B2122" s="3">
        <v>11359</v>
      </c>
      <c r="C2122" s="1">
        <v>45866</v>
      </c>
      <c r="D2122" s="3">
        <v>18</v>
      </c>
      <c r="E2122" t="s">
        <v>15</v>
      </c>
      <c r="F2122" t="s">
        <v>110</v>
      </c>
      <c r="G2122" t="s">
        <v>229</v>
      </c>
      <c r="H2122" t="s">
        <v>48</v>
      </c>
      <c r="I2122" t="s">
        <v>49</v>
      </c>
      <c r="J2122" t="s">
        <v>138</v>
      </c>
      <c r="K2122">
        <v>2</v>
      </c>
      <c r="L2122" s="3">
        <v>822.21</v>
      </c>
      <c r="M2122" s="3">
        <f>Data[[#This Row],[Quantity]]*Data[[#This Row],[Unit_Price]]</f>
        <v>1644.42</v>
      </c>
      <c r="N2122" s="3">
        <v>28</v>
      </c>
      <c r="O2122" s="3">
        <f>Data[[#This Row],[Total_Price]]*(1-Data[[#This Row],[Discount]]/100)</f>
        <v>1183.9824000000001</v>
      </c>
      <c r="P2122" t="s">
        <v>33</v>
      </c>
      <c r="Q2122" t="s">
        <v>21</v>
      </c>
      <c r="R2122">
        <v>5</v>
      </c>
      <c r="S2122">
        <v>1</v>
      </c>
      <c r="T2122" s="2">
        <f>SUMIF(Q:Q,Data[[#This Row],[Order_Status]],O:O)</f>
        <v>40477276.296199858</v>
      </c>
    </row>
    <row r="2123" spans="1:20" x14ac:dyDescent="0.3">
      <c r="A2123" s="3">
        <v>502122</v>
      </c>
      <c r="B2123" s="3">
        <v>10380</v>
      </c>
      <c r="C2123" s="1">
        <v>46078</v>
      </c>
      <c r="D2123" s="3">
        <v>25</v>
      </c>
      <c r="E2123" t="s">
        <v>26</v>
      </c>
      <c r="F2123" t="s">
        <v>55</v>
      </c>
      <c r="G2123" t="s">
        <v>246</v>
      </c>
      <c r="H2123" t="s">
        <v>23</v>
      </c>
      <c r="I2123" t="s">
        <v>28</v>
      </c>
      <c r="J2123" t="s">
        <v>195</v>
      </c>
      <c r="K2123">
        <v>3</v>
      </c>
      <c r="L2123" s="3">
        <v>6303.77</v>
      </c>
      <c r="M2123" s="3">
        <f>Data[[#This Row],[Quantity]]*Data[[#This Row],[Unit_Price]]</f>
        <v>18911.310000000001</v>
      </c>
      <c r="N2123" s="3">
        <v>20</v>
      </c>
      <c r="O2123" s="3">
        <f>Data[[#This Row],[Total_Price]]*(1-Data[[#This Row],[Discount]]/100)</f>
        <v>15129.048000000003</v>
      </c>
      <c r="P2123" t="s">
        <v>33</v>
      </c>
      <c r="Q2123" t="s">
        <v>21</v>
      </c>
      <c r="R2123">
        <v>5</v>
      </c>
      <c r="S2123">
        <v>2</v>
      </c>
      <c r="T2123" s="2">
        <f>SUMIF(Q:Q,Data[[#This Row],[Order_Status]],O:O)</f>
        <v>40477276.296199858</v>
      </c>
    </row>
    <row r="2124" spans="1:20" x14ac:dyDescent="0.3">
      <c r="A2124" s="3">
        <v>502123</v>
      </c>
      <c r="B2124" s="3">
        <v>10411</v>
      </c>
      <c r="C2124" s="1">
        <v>45709</v>
      </c>
      <c r="D2124" s="3">
        <v>42</v>
      </c>
      <c r="E2124" t="s">
        <v>15</v>
      </c>
      <c r="F2124" t="s">
        <v>73</v>
      </c>
      <c r="G2124" t="s">
        <v>229</v>
      </c>
      <c r="H2124" t="s">
        <v>83</v>
      </c>
      <c r="I2124" t="s">
        <v>141</v>
      </c>
      <c r="J2124" t="s">
        <v>183</v>
      </c>
      <c r="K2124">
        <v>1</v>
      </c>
      <c r="L2124" s="3">
        <v>827.37</v>
      </c>
      <c r="M2124" s="3">
        <f>Data[[#This Row],[Quantity]]*Data[[#This Row],[Unit_Price]]</f>
        <v>827.37</v>
      </c>
      <c r="N2124" s="3">
        <v>15</v>
      </c>
      <c r="O2124" s="3">
        <f>Data[[#This Row],[Total_Price]]*(1-Data[[#This Row],[Discount]]/100)</f>
        <v>703.2645</v>
      </c>
      <c r="P2124" t="s">
        <v>33</v>
      </c>
      <c r="Q2124" t="s">
        <v>44</v>
      </c>
      <c r="R2124">
        <v>5</v>
      </c>
      <c r="S2124">
        <v>3</v>
      </c>
      <c r="T2124" s="2">
        <f>SUMIF(Q:Q,Data[[#This Row],[Order_Status]],O:O)</f>
        <v>1813400.6490999996</v>
      </c>
    </row>
    <row r="2125" spans="1:20" x14ac:dyDescent="0.3">
      <c r="A2125" s="3">
        <v>502124</v>
      </c>
      <c r="B2125" s="3">
        <v>10568</v>
      </c>
      <c r="C2125" s="1">
        <v>46178</v>
      </c>
      <c r="D2125" s="3">
        <v>23</v>
      </c>
      <c r="E2125" t="s">
        <v>26</v>
      </c>
      <c r="F2125" t="s">
        <v>61</v>
      </c>
      <c r="G2125" t="s">
        <v>239</v>
      </c>
      <c r="H2125" t="s">
        <v>83</v>
      </c>
      <c r="I2125" t="s">
        <v>132</v>
      </c>
      <c r="J2125" t="s">
        <v>137</v>
      </c>
      <c r="K2125">
        <v>2</v>
      </c>
      <c r="L2125" s="3">
        <v>2179.42</v>
      </c>
      <c r="M2125" s="3">
        <f>Data[[#This Row],[Quantity]]*Data[[#This Row],[Unit_Price]]</f>
        <v>4358.84</v>
      </c>
      <c r="N2125" s="3">
        <v>14</v>
      </c>
      <c r="O2125" s="3">
        <f>Data[[#This Row],[Total_Price]]*(1-Data[[#This Row],[Discount]]/100)</f>
        <v>3748.6024000000002</v>
      </c>
      <c r="P2125" t="s">
        <v>33</v>
      </c>
      <c r="Q2125" t="s">
        <v>21</v>
      </c>
      <c r="R2125">
        <v>4</v>
      </c>
      <c r="S2125">
        <v>2</v>
      </c>
      <c r="T2125" s="2">
        <f>SUMIF(Q:Q,Data[[#This Row],[Order_Status]],O:O)</f>
        <v>40477276.296199858</v>
      </c>
    </row>
    <row r="2126" spans="1:20" x14ac:dyDescent="0.3">
      <c r="A2126" s="3">
        <v>502125</v>
      </c>
      <c r="B2126" s="3">
        <v>11276</v>
      </c>
      <c r="C2126" s="1">
        <v>46066</v>
      </c>
      <c r="D2126" s="3">
        <v>36</v>
      </c>
      <c r="E2126" t="s">
        <v>15</v>
      </c>
      <c r="F2126" t="s">
        <v>22</v>
      </c>
      <c r="G2126" t="s">
        <v>238</v>
      </c>
      <c r="H2126" t="s">
        <v>48</v>
      </c>
      <c r="I2126" t="s">
        <v>49</v>
      </c>
      <c r="J2126" t="s">
        <v>168</v>
      </c>
      <c r="K2126">
        <v>1</v>
      </c>
      <c r="L2126" s="3">
        <v>597.45000000000005</v>
      </c>
      <c r="M2126" s="3">
        <f>Data[[#This Row],[Quantity]]*Data[[#This Row],[Unit_Price]]</f>
        <v>597.45000000000005</v>
      </c>
      <c r="N2126" s="3">
        <v>29</v>
      </c>
      <c r="O2126" s="3">
        <f>Data[[#This Row],[Total_Price]]*(1-Data[[#This Row],[Discount]]/100)</f>
        <v>424.18950000000001</v>
      </c>
      <c r="P2126" t="s">
        <v>20</v>
      </c>
      <c r="Q2126" t="s">
        <v>21</v>
      </c>
      <c r="R2126">
        <v>4</v>
      </c>
      <c r="S2126">
        <v>5</v>
      </c>
      <c r="T2126" s="2">
        <f>SUMIF(Q:Q,Data[[#This Row],[Order_Status]],O:O)</f>
        <v>40477276.296199858</v>
      </c>
    </row>
    <row r="2127" spans="1:20" x14ac:dyDescent="0.3">
      <c r="A2127" s="3">
        <v>502126</v>
      </c>
      <c r="B2127" s="3">
        <v>10826</v>
      </c>
      <c r="C2127" s="1">
        <v>45825</v>
      </c>
      <c r="D2127" s="3">
        <v>50</v>
      </c>
      <c r="E2127" t="s">
        <v>26</v>
      </c>
      <c r="F2127" t="s">
        <v>128</v>
      </c>
      <c r="G2127" t="s">
        <v>233</v>
      </c>
      <c r="H2127" t="s">
        <v>35</v>
      </c>
      <c r="I2127" t="s">
        <v>112</v>
      </c>
      <c r="J2127" t="s">
        <v>147</v>
      </c>
      <c r="K2127">
        <v>1</v>
      </c>
      <c r="L2127" s="3">
        <v>5639.14</v>
      </c>
      <c r="M2127" s="3">
        <f>Data[[#This Row],[Quantity]]*Data[[#This Row],[Unit_Price]]</f>
        <v>5639.14</v>
      </c>
      <c r="N2127" s="3">
        <v>16</v>
      </c>
      <c r="O2127" s="3">
        <f>Data[[#This Row],[Total_Price]]*(1-Data[[#This Row],[Discount]]/100)</f>
        <v>4736.8775999999998</v>
      </c>
      <c r="P2127" t="s">
        <v>41</v>
      </c>
      <c r="Q2127" t="s">
        <v>21</v>
      </c>
      <c r="R2127">
        <v>5</v>
      </c>
      <c r="S2127">
        <v>4</v>
      </c>
      <c r="T2127" s="2">
        <f>SUMIF(Q:Q,Data[[#This Row],[Order_Status]],O:O)</f>
        <v>40477276.296199858</v>
      </c>
    </row>
    <row r="2128" spans="1:20" x14ac:dyDescent="0.3">
      <c r="A2128" s="3">
        <v>502127</v>
      </c>
      <c r="B2128" s="3">
        <v>10729</v>
      </c>
      <c r="C2128" s="1">
        <v>45871</v>
      </c>
      <c r="D2128" s="3">
        <v>28</v>
      </c>
      <c r="E2128" t="s">
        <v>26</v>
      </c>
      <c r="F2128" t="s">
        <v>107</v>
      </c>
      <c r="G2128" t="s">
        <v>231</v>
      </c>
      <c r="H2128" t="s">
        <v>35</v>
      </c>
      <c r="I2128" t="s">
        <v>64</v>
      </c>
      <c r="J2128" t="s">
        <v>65</v>
      </c>
      <c r="K2128">
        <v>3</v>
      </c>
      <c r="L2128" s="3">
        <v>1349.73</v>
      </c>
      <c r="M2128" s="3">
        <f>Data[[#This Row],[Quantity]]*Data[[#This Row],[Unit_Price]]</f>
        <v>4049.19</v>
      </c>
      <c r="N2128" s="3">
        <v>29</v>
      </c>
      <c r="O2128" s="3">
        <f>Data[[#This Row],[Total_Price]]*(1-Data[[#This Row],[Discount]]/100)</f>
        <v>2874.9249</v>
      </c>
      <c r="P2128" t="s">
        <v>20</v>
      </c>
      <c r="Q2128" t="s">
        <v>21</v>
      </c>
      <c r="R2128">
        <v>4</v>
      </c>
      <c r="S2128">
        <v>4</v>
      </c>
      <c r="T2128" s="2">
        <f>SUMIF(Q:Q,Data[[#This Row],[Order_Status]],O:O)</f>
        <v>40477276.296199858</v>
      </c>
    </row>
    <row r="2129" spans="1:20" x14ac:dyDescent="0.3">
      <c r="A2129" s="3">
        <v>502128</v>
      </c>
      <c r="B2129" s="3">
        <v>10208</v>
      </c>
      <c r="C2129" s="1">
        <v>45975</v>
      </c>
      <c r="D2129" s="3">
        <v>40</v>
      </c>
      <c r="E2129" t="s">
        <v>15</v>
      </c>
      <c r="F2129" t="s">
        <v>58</v>
      </c>
      <c r="G2129" t="s">
        <v>244</v>
      </c>
      <c r="H2129" t="s">
        <v>23</v>
      </c>
      <c r="I2129" t="s">
        <v>28</v>
      </c>
      <c r="J2129" t="s">
        <v>43</v>
      </c>
      <c r="K2129">
        <v>4</v>
      </c>
      <c r="L2129" s="3">
        <v>5149.28</v>
      </c>
      <c r="M2129" s="3">
        <f>Data[[#This Row],[Quantity]]*Data[[#This Row],[Unit_Price]]</f>
        <v>20597.12</v>
      </c>
      <c r="N2129" s="3">
        <v>27</v>
      </c>
      <c r="O2129" s="3">
        <f>Data[[#This Row],[Total_Price]]*(1-Data[[#This Row],[Discount]]/100)</f>
        <v>15035.897599999998</v>
      </c>
      <c r="P2129" t="s">
        <v>33</v>
      </c>
      <c r="Q2129" t="s">
        <v>21</v>
      </c>
      <c r="R2129">
        <v>4</v>
      </c>
      <c r="S2129">
        <v>5</v>
      </c>
      <c r="T2129" s="2">
        <f>SUMIF(Q:Q,Data[[#This Row],[Order_Status]],O:O)</f>
        <v>40477276.296199858</v>
      </c>
    </row>
    <row r="2130" spans="1:20" x14ac:dyDescent="0.3">
      <c r="A2130" s="3">
        <v>502129</v>
      </c>
      <c r="B2130" s="3">
        <v>10394</v>
      </c>
      <c r="C2130" s="1">
        <v>45877</v>
      </c>
      <c r="D2130" s="3">
        <v>54</v>
      </c>
      <c r="E2130" t="s">
        <v>26</v>
      </c>
      <c r="F2130" t="s">
        <v>34</v>
      </c>
      <c r="G2130" t="s">
        <v>243</v>
      </c>
      <c r="H2130" t="s">
        <v>48</v>
      </c>
      <c r="I2130" t="s">
        <v>124</v>
      </c>
      <c r="J2130" t="s">
        <v>148</v>
      </c>
      <c r="K2130">
        <v>1</v>
      </c>
      <c r="L2130" s="3">
        <v>586.74</v>
      </c>
      <c r="M2130" s="3">
        <f>Data[[#This Row],[Quantity]]*Data[[#This Row],[Unit_Price]]</f>
        <v>586.74</v>
      </c>
      <c r="N2130" s="3">
        <v>12</v>
      </c>
      <c r="O2130" s="3">
        <f>Data[[#This Row],[Total_Price]]*(1-Data[[#This Row],[Discount]]/100)</f>
        <v>516.33119999999997</v>
      </c>
      <c r="P2130" t="s">
        <v>33</v>
      </c>
      <c r="Q2130" t="s">
        <v>21</v>
      </c>
      <c r="R2130">
        <v>4</v>
      </c>
      <c r="S2130">
        <v>4</v>
      </c>
      <c r="T2130" s="2">
        <f>SUMIF(Q:Q,Data[[#This Row],[Order_Status]],O:O)</f>
        <v>40477276.296199858</v>
      </c>
    </row>
    <row r="2131" spans="1:20" x14ac:dyDescent="0.3">
      <c r="A2131" s="3">
        <v>502130</v>
      </c>
      <c r="B2131" s="3">
        <v>10676</v>
      </c>
      <c r="C2131" s="1">
        <v>45753</v>
      </c>
      <c r="D2131" s="3">
        <v>25</v>
      </c>
      <c r="E2131" t="s">
        <v>15</v>
      </c>
      <c r="F2131" t="s">
        <v>67</v>
      </c>
      <c r="G2131" t="s">
        <v>235</v>
      </c>
      <c r="H2131" t="s">
        <v>83</v>
      </c>
      <c r="I2131" t="s">
        <v>141</v>
      </c>
      <c r="J2131" t="s">
        <v>183</v>
      </c>
      <c r="K2131">
        <v>1</v>
      </c>
      <c r="L2131" s="3">
        <v>774.89</v>
      </c>
      <c r="M2131" s="3">
        <f>Data[[#This Row],[Quantity]]*Data[[#This Row],[Unit_Price]]</f>
        <v>774.89</v>
      </c>
      <c r="N2131" s="3">
        <v>2</v>
      </c>
      <c r="O2131" s="3">
        <f>Data[[#This Row],[Total_Price]]*(1-Data[[#This Row],[Discount]]/100)</f>
        <v>759.3922</v>
      </c>
      <c r="P2131" t="s">
        <v>20</v>
      </c>
      <c r="Q2131" t="s">
        <v>21</v>
      </c>
      <c r="R2131">
        <v>4</v>
      </c>
      <c r="S2131">
        <v>2</v>
      </c>
      <c r="T2131" s="2">
        <f>SUMIF(Q:Q,Data[[#This Row],[Order_Status]],O:O)</f>
        <v>40477276.296199858</v>
      </c>
    </row>
    <row r="2132" spans="1:20" x14ac:dyDescent="0.3">
      <c r="A2132" s="3">
        <v>502131</v>
      </c>
      <c r="B2132" s="3">
        <v>10069</v>
      </c>
      <c r="C2132" s="1">
        <v>46177</v>
      </c>
      <c r="D2132" s="3">
        <v>38</v>
      </c>
      <c r="E2132" t="s">
        <v>26</v>
      </c>
      <c r="F2132" t="s">
        <v>102</v>
      </c>
      <c r="G2132" t="s">
        <v>245</v>
      </c>
      <c r="H2132" t="s">
        <v>35</v>
      </c>
      <c r="I2132" t="s">
        <v>36</v>
      </c>
      <c r="J2132" t="s">
        <v>177</v>
      </c>
      <c r="K2132">
        <v>1</v>
      </c>
      <c r="L2132" s="3">
        <v>7401.27</v>
      </c>
      <c r="M2132" s="3">
        <f>Data[[#This Row],[Quantity]]*Data[[#This Row],[Unit_Price]]</f>
        <v>7401.27</v>
      </c>
      <c r="N2132" s="3">
        <v>17</v>
      </c>
      <c r="O2132" s="3">
        <f>Data[[#This Row],[Total_Price]]*(1-Data[[#This Row],[Discount]]/100)</f>
        <v>6143.0541000000003</v>
      </c>
      <c r="P2132" t="s">
        <v>51</v>
      </c>
      <c r="Q2132" t="s">
        <v>21</v>
      </c>
      <c r="R2132">
        <v>5</v>
      </c>
      <c r="S2132">
        <v>6</v>
      </c>
      <c r="T2132" s="2">
        <f>SUMIF(Q:Q,Data[[#This Row],[Order_Status]],O:O)</f>
        <v>40477276.296199858</v>
      </c>
    </row>
    <row r="2133" spans="1:20" x14ac:dyDescent="0.3">
      <c r="A2133" s="3">
        <v>502132</v>
      </c>
      <c r="B2133" s="3">
        <v>10576</v>
      </c>
      <c r="C2133" s="1">
        <v>45793</v>
      </c>
      <c r="D2133" s="3">
        <v>15</v>
      </c>
      <c r="E2133" t="s">
        <v>15</v>
      </c>
      <c r="F2133" t="s">
        <v>55</v>
      </c>
      <c r="G2133" t="s">
        <v>246</v>
      </c>
      <c r="H2133" t="s">
        <v>85</v>
      </c>
      <c r="I2133" t="s">
        <v>170</v>
      </c>
      <c r="J2133" t="s">
        <v>199</v>
      </c>
      <c r="K2133">
        <v>1</v>
      </c>
      <c r="L2133" s="3">
        <v>513.41</v>
      </c>
      <c r="M2133" s="3">
        <f>Data[[#This Row],[Quantity]]*Data[[#This Row],[Unit_Price]]</f>
        <v>513.41</v>
      </c>
      <c r="N2133" s="3">
        <v>13</v>
      </c>
      <c r="O2133" s="3">
        <f>Data[[#This Row],[Total_Price]]*(1-Data[[#This Row],[Discount]]/100)</f>
        <v>446.66669999999999</v>
      </c>
      <c r="P2133" t="s">
        <v>20</v>
      </c>
      <c r="Q2133" t="s">
        <v>21</v>
      </c>
      <c r="R2133">
        <v>5</v>
      </c>
      <c r="S2133">
        <v>2</v>
      </c>
      <c r="T2133" s="2">
        <f>SUMIF(Q:Q,Data[[#This Row],[Order_Status]],O:O)</f>
        <v>40477276.296199858</v>
      </c>
    </row>
    <row r="2134" spans="1:20" x14ac:dyDescent="0.3">
      <c r="A2134" s="3">
        <v>502133</v>
      </c>
      <c r="B2134" s="3">
        <v>10858</v>
      </c>
      <c r="C2134" s="1">
        <v>45942</v>
      </c>
      <c r="D2134" s="3">
        <v>39</v>
      </c>
      <c r="E2134" t="s">
        <v>15</v>
      </c>
      <c r="F2134" t="s">
        <v>27</v>
      </c>
      <c r="G2134" t="s">
        <v>230</v>
      </c>
      <c r="H2134" t="s">
        <v>23</v>
      </c>
      <c r="I2134" t="s">
        <v>28</v>
      </c>
      <c r="J2134" t="s">
        <v>195</v>
      </c>
      <c r="K2134">
        <v>3</v>
      </c>
      <c r="L2134" s="3">
        <v>6139.26</v>
      </c>
      <c r="M2134" s="3">
        <f>Data[[#This Row],[Quantity]]*Data[[#This Row],[Unit_Price]]</f>
        <v>18417.78</v>
      </c>
      <c r="N2134" s="3">
        <v>15</v>
      </c>
      <c r="O2134" s="3">
        <f>Data[[#This Row],[Total_Price]]*(1-Data[[#This Row],[Discount]]/100)</f>
        <v>15655.112999999999</v>
      </c>
      <c r="P2134" t="s">
        <v>33</v>
      </c>
      <c r="Q2134" t="s">
        <v>21</v>
      </c>
      <c r="R2134">
        <v>5</v>
      </c>
      <c r="S2134">
        <v>6</v>
      </c>
      <c r="T2134" s="2">
        <f>SUMIF(Q:Q,Data[[#This Row],[Order_Status]],O:O)</f>
        <v>40477276.296199858</v>
      </c>
    </row>
    <row r="2135" spans="1:20" x14ac:dyDescent="0.3">
      <c r="A2135" s="3">
        <v>502134</v>
      </c>
      <c r="B2135" s="3">
        <v>11179</v>
      </c>
      <c r="C2135" s="1">
        <v>46037</v>
      </c>
      <c r="D2135" s="3">
        <v>23</v>
      </c>
      <c r="E2135" t="s">
        <v>15</v>
      </c>
      <c r="F2135" t="s">
        <v>22</v>
      </c>
      <c r="G2135" t="s">
        <v>238</v>
      </c>
      <c r="H2135" t="s">
        <v>30</v>
      </c>
      <c r="I2135" t="s">
        <v>76</v>
      </c>
      <c r="J2135" t="s">
        <v>144</v>
      </c>
      <c r="K2135">
        <v>1</v>
      </c>
      <c r="L2135" s="3">
        <v>64813.51</v>
      </c>
      <c r="M2135" s="3">
        <f>Data[[#This Row],[Quantity]]*Data[[#This Row],[Unit_Price]]</f>
        <v>64813.51</v>
      </c>
      <c r="N2135" s="3">
        <v>18</v>
      </c>
      <c r="O2135" s="3">
        <f>Data[[#This Row],[Total_Price]]*(1-Data[[#This Row],[Discount]]/100)</f>
        <v>53147.078200000004</v>
      </c>
      <c r="P2135" t="s">
        <v>20</v>
      </c>
      <c r="Q2135" t="s">
        <v>21</v>
      </c>
      <c r="R2135">
        <v>5</v>
      </c>
      <c r="S2135">
        <v>3</v>
      </c>
      <c r="T2135" s="2">
        <f>SUMIF(Q:Q,Data[[#This Row],[Order_Status]],O:O)</f>
        <v>40477276.296199858</v>
      </c>
    </row>
    <row r="2136" spans="1:20" x14ac:dyDescent="0.3">
      <c r="A2136" s="3">
        <v>502135</v>
      </c>
      <c r="B2136" s="3">
        <v>10701</v>
      </c>
      <c r="C2136" s="1">
        <v>46068</v>
      </c>
      <c r="D2136" s="3">
        <v>28</v>
      </c>
      <c r="E2136" t="s">
        <v>15</v>
      </c>
      <c r="F2136" t="s">
        <v>42</v>
      </c>
      <c r="G2136" t="s">
        <v>230</v>
      </c>
      <c r="H2136" t="s">
        <v>23</v>
      </c>
      <c r="I2136" t="s">
        <v>28</v>
      </c>
      <c r="J2136" t="s">
        <v>43</v>
      </c>
      <c r="K2136">
        <v>1</v>
      </c>
      <c r="L2136" s="3">
        <v>5260.51</v>
      </c>
      <c r="M2136" s="3">
        <f>Data[[#This Row],[Quantity]]*Data[[#This Row],[Unit_Price]]</f>
        <v>5260.51</v>
      </c>
      <c r="N2136" s="3">
        <v>10</v>
      </c>
      <c r="O2136" s="3">
        <f>Data[[#This Row],[Total_Price]]*(1-Data[[#This Row],[Discount]]/100)</f>
        <v>4734.4590000000007</v>
      </c>
      <c r="P2136" t="s">
        <v>33</v>
      </c>
      <c r="Q2136" t="s">
        <v>21</v>
      </c>
      <c r="R2136">
        <v>4</v>
      </c>
      <c r="S2136">
        <v>3</v>
      </c>
      <c r="T2136" s="2">
        <f>SUMIF(Q:Q,Data[[#This Row],[Order_Status]],O:O)</f>
        <v>40477276.296199858</v>
      </c>
    </row>
    <row r="2137" spans="1:20" x14ac:dyDescent="0.3">
      <c r="A2137" s="3">
        <v>502136</v>
      </c>
      <c r="B2137" s="3">
        <v>10664</v>
      </c>
      <c r="C2137" s="1">
        <v>46120</v>
      </c>
      <c r="D2137" s="3">
        <v>28</v>
      </c>
      <c r="E2137" t="s">
        <v>15</v>
      </c>
      <c r="F2137" t="s">
        <v>88</v>
      </c>
      <c r="G2137" t="s">
        <v>241</v>
      </c>
      <c r="H2137" t="s">
        <v>30</v>
      </c>
      <c r="I2137" t="s">
        <v>31</v>
      </c>
      <c r="J2137" t="s">
        <v>32</v>
      </c>
      <c r="K2137">
        <v>1</v>
      </c>
      <c r="L2137" s="3">
        <v>25769.79</v>
      </c>
      <c r="M2137" s="3">
        <f>Data[[#This Row],[Quantity]]*Data[[#This Row],[Unit_Price]]</f>
        <v>25769.79</v>
      </c>
      <c r="N2137" s="3">
        <v>30</v>
      </c>
      <c r="O2137" s="3">
        <f>Data[[#This Row],[Total_Price]]*(1-Data[[#This Row],[Discount]]/100)</f>
        <v>18038.852999999999</v>
      </c>
      <c r="P2137" t="s">
        <v>41</v>
      </c>
      <c r="Q2137" t="s">
        <v>21</v>
      </c>
      <c r="R2137">
        <v>4</v>
      </c>
      <c r="S2137">
        <v>6</v>
      </c>
      <c r="T2137" s="2">
        <f>SUMIF(Q:Q,Data[[#This Row],[Order_Status]],O:O)</f>
        <v>40477276.296199858</v>
      </c>
    </row>
    <row r="2138" spans="1:20" x14ac:dyDescent="0.3">
      <c r="A2138" s="3">
        <v>502137</v>
      </c>
      <c r="B2138" s="3">
        <v>10242</v>
      </c>
      <c r="C2138" s="1">
        <v>45973</v>
      </c>
      <c r="D2138" s="3">
        <v>33</v>
      </c>
      <c r="E2138" t="s">
        <v>15</v>
      </c>
      <c r="F2138" t="s">
        <v>105</v>
      </c>
      <c r="G2138" t="s">
        <v>243</v>
      </c>
      <c r="H2138" t="s">
        <v>48</v>
      </c>
      <c r="I2138" t="s">
        <v>49</v>
      </c>
      <c r="J2138" t="s">
        <v>56</v>
      </c>
      <c r="K2138">
        <v>1</v>
      </c>
      <c r="L2138" s="3">
        <v>694.69</v>
      </c>
      <c r="M2138" s="3">
        <f>Data[[#This Row],[Quantity]]*Data[[#This Row],[Unit_Price]]</f>
        <v>694.69</v>
      </c>
      <c r="N2138" s="3">
        <v>12</v>
      </c>
      <c r="O2138" s="3">
        <f>Data[[#This Row],[Total_Price]]*(1-Data[[#This Row],[Discount]]/100)</f>
        <v>611.32720000000006</v>
      </c>
      <c r="P2138" t="s">
        <v>51</v>
      </c>
      <c r="Q2138" t="s">
        <v>21</v>
      </c>
      <c r="R2138">
        <v>4</v>
      </c>
      <c r="S2138">
        <v>4</v>
      </c>
      <c r="T2138" s="2">
        <f>SUMIF(Q:Q,Data[[#This Row],[Order_Status]],O:O)</f>
        <v>40477276.296199858</v>
      </c>
    </row>
    <row r="2139" spans="1:20" x14ac:dyDescent="0.3">
      <c r="A2139" s="3">
        <v>502138</v>
      </c>
      <c r="B2139" s="3">
        <v>10417</v>
      </c>
      <c r="C2139" s="1">
        <v>45864</v>
      </c>
      <c r="D2139" s="3">
        <v>51</v>
      </c>
      <c r="E2139" t="s">
        <v>26</v>
      </c>
      <c r="F2139" t="s">
        <v>130</v>
      </c>
      <c r="G2139" t="s">
        <v>228</v>
      </c>
      <c r="H2139" t="s">
        <v>30</v>
      </c>
      <c r="I2139" t="s">
        <v>31</v>
      </c>
      <c r="J2139" t="s">
        <v>139</v>
      </c>
      <c r="K2139">
        <v>3</v>
      </c>
      <c r="L2139" s="3">
        <v>53523.92</v>
      </c>
      <c r="M2139" s="3">
        <f>Data[[#This Row],[Quantity]]*Data[[#This Row],[Unit_Price]]</f>
        <v>160571.76</v>
      </c>
      <c r="N2139" s="3">
        <v>25</v>
      </c>
      <c r="O2139" s="3">
        <f>Data[[#This Row],[Total_Price]]*(1-Data[[#This Row],[Discount]]/100)</f>
        <v>120428.82</v>
      </c>
      <c r="P2139" t="s">
        <v>20</v>
      </c>
      <c r="Q2139" t="s">
        <v>21</v>
      </c>
      <c r="R2139">
        <v>2</v>
      </c>
      <c r="S2139">
        <v>3</v>
      </c>
      <c r="T2139" s="2">
        <f>SUMIF(Q:Q,Data[[#This Row],[Order_Status]],O:O)</f>
        <v>40477276.296199858</v>
      </c>
    </row>
    <row r="2140" spans="1:20" x14ac:dyDescent="0.3">
      <c r="A2140" s="3">
        <v>502139</v>
      </c>
      <c r="B2140" s="3">
        <v>10389</v>
      </c>
      <c r="C2140" s="1">
        <v>46050</v>
      </c>
      <c r="D2140" s="3">
        <v>44</v>
      </c>
      <c r="E2140" t="s">
        <v>26</v>
      </c>
      <c r="F2140" t="s">
        <v>93</v>
      </c>
      <c r="G2140" t="s">
        <v>232</v>
      </c>
      <c r="H2140" t="s">
        <v>30</v>
      </c>
      <c r="I2140" t="s">
        <v>39</v>
      </c>
      <c r="J2140" t="s">
        <v>96</v>
      </c>
      <c r="K2140">
        <v>1</v>
      </c>
      <c r="L2140" s="3">
        <v>5595.47</v>
      </c>
      <c r="M2140" s="3">
        <f>Data[[#This Row],[Quantity]]*Data[[#This Row],[Unit_Price]]</f>
        <v>5595.47</v>
      </c>
      <c r="N2140" s="3">
        <v>24</v>
      </c>
      <c r="O2140" s="3">
        <f>Data[[#This Row],[Total_Price]]*(1-Data[[#This Row],[Discount]]/100)</f>
        <v>4252.5572000000002</v>
      </c>
      <c r="P2140" t="s">
        <v>33</v>
      </c>
      <c r="Q2140" t="s">
        <v>21</v>
      </c>
      <c r="R2140">
        <v>5</v>
      </c>
      <c r="S2140">
        <v>2</v>
      </c>
      <c r="T2140" s="2">
        <f>SUMIF(Q:Q,Data[[#This Row],[Order_Status]],O:O)</f>
        <v>40477276.296199858</v>
      </c>
    </row>
    <row r="2141" spans="1:20" x14ac:dyDescent="0.3">
      <c r="A2141" s="3">
        <v>502140</v>
      </c>
      <c r="B2141" s="3">
        <v>10978</v>
      </c>
      <c r="C2141" s="1">
        <v>45864</v>
      </c>
      <c r="D2141" s="3">
        <v>15</v>
      </c>
      <c r="E2141" t="s">
        <v>15</v>
      </c>
      <c r="F2141" t="s">
        <v>110</v>
      </c>
      <c r="G2141" t="s">
        <v>229</v>
      </c>
      <c r="H2141" t="s">
        <v>23</v>
      </c>
      <c r="I2141" t="s">
        <v>59</v>
      </c>
      <c r="J2141" t="s">
        <v>146</v>
      </c>
      <c r="K2141">
        <v>1</v>
      </c>
      <c r="L2141" s="3">
        <v>1521.14</v>
      </c>
      <c r="M2141" s="3">
        <f>Data[[#This Row],[Quantity]]*Data[[#This Row],[Unit_Price]]</f>
        <v>1521.14</v>
      </c>
      <c r="N2141" s="3">
        <v>15</v>
      </c>
      <c r="O2141" s="3">
        <f>Data[[#This Row],[Total_Price]]*(1-Data[[#This Row],[Discount]]/100)</f>
        <v>1292.9690000000001</v>
      </c>
      <c r="P2141" t="s">
        <v>20</v>
      </c>
      <c r="Q2141" t="s">
        <v>21</v>
      </c>
      <c r="R2141">
        <v>5</v>
      </c>
      <c r="S2141">
        <v>4</v>
      </c>
      <c r="T2141" s="2">
        <f>SUMIF(Q:Q,Data[[#This Row],[Order_Status]],O:O)</f>
        <v>40477276.296199858</v>
      </c>
    </row>
    <row r="2142" spans="1:20" x14ac:dyDescent="0.3">
      <c r="A2142" s="3">
        <v>502141</v>
      </c>
      <c r="B2142" s="3">
        <v>10414</v>
      </c>
      <c r="C2142" s="1">
        <v>45901</v>
      </c>
      <c r="D2142" s="3">
        <v>48</v>
      </c>
      <c r="E2142" t="s">
        <v>15</v>
      </c>
      <c r="F2142" t="s">
        <v>52</v>
      </c>
      <c r="G2142" t="s">
        <v>240</v>
      </c>
      <c r="H2142" t="s">
        <v>35</v>
      </c>
      <c r="I2142" t="s">
        <v>64</v>
      </c>
      <c r="J2142" t="s">
        <v>65</v>
      </c>
      <c r="K2142">
        <v>5</v>
      </c>
      <c r="L2142" s="3">
        <v>1230.57</v>
      </c>
      <c r="M2142" s="3">
        <f>Data[[#This Row],[Quantity]]*Data[[#This Row],[Unit_Price]]</f>
        <v>6152.8499999999995</v>
      </c>
      <c r="N2142" s="3">
        <v>19</v>
      </c>
      <c r="O2142" s="3">
        <f>Data[[#This Row],[Total_Price]]*(1-Data[[#This Row],[Discount]]/100)</f>
        <v>4983.8085000000001</v>
      </c>
      <c r="P2142" t="s">
        <v>20</v>
      </c>
      <c r="Q2142" t="s">
        <v>21</v>
      </c>
      <c r="R2142">
        <v>4</v>
      </c>
      <c r="S2142">
        <v>4</v>
      </c>
      <c r="T2142" s="2">
        <f>SUMIF(Q:Q,Data[[#This Row],[Order_Status]],O:O)</f>
        <v>40477276.296199858</v>
      </c>
    </row>
    <row r="2143" spans="1:20" x14ac:dyDescent="0.3">
      <c r="A2143" s="3">
        <v>502142</v>
      </c>
      <c r="B2143" s="3">
        <v>11107</v>
      </c>
      <c r="C2143" s="1">
        <v>46081</v>
      </c>
      <c r="D2143" s="3">
        <v>41</v>
      </c>
      <c r="E2143" t="s">
        <v>15</v>
      </c>
      <c r="F2143" t="s">
        <v>42</v>
      </c>
      <c r="G2143" t="s">
        <v>230</v>
      </c>
      <c r="H2143" t="s">
        <v>23</v>
      </c>
      <c r="I2143" t="s">
        <v>59</v>
      </c>
      <c r="J2143" t="s">
        <v>95</v>
      </c>
      <c r="K2143">
        <v>1</v>
      </c>
      <c r="L2143" s="3">
        <v>1363.7</v>
      </c>
      <c r="M2143" s="3">
        <f>Data[[#This Row],[Quantity]]*Data[[#This Row],[Unit_Price]]</f>
        <v>1363.7</v>
      </c>
      <c r="N2143" s="3">
        <v>26</v>
      </c>
      <c r="O2143" s="3">
        <f>Data[[#This Row],[Total_Price]]*(1-Data[[#This Row],[Discount]]/100)</f>
        <v>1009.138</v>
      </c>
      <c r="P2143" t="s">
        <v>33</v>
      </c>
      <c r="Q2143" t="s">
        <v>21</v>
      </c>
      <c r="R2143">
        <v>4</v>
      </c>
      <c r="S2143">
        <v>7</v>
      </c>
      <c r="T2143" s="2">
        <f>SUMIF(Q:Q,Data[[#This Row],[Order_Status]],O:O)</f>
        <v>40477276.296199858</v>
      </c>
    </row>
    <row r="2144" spans="1:20" x14ac:dyDescent="0.3">
      <c r="A2144" s="3">
        <v>502143</v>
      </c>
      <c r="B2144" s="3">
        <v>10806</v>
      </c>
      <c r="C2144" s="1">
        <v>46023</v>
      </c>
      <c r="D2144" s="3">
        <v>31</v>
      </c>
      <c r="E2144" t="s">
        <v>26</v>
      </c>
      <c r="F2144" t="s">
        <v>34</v>
      </c>
      <c r="G2144" t="s">
        <v>243</v>
      </c>
      <c r="H2144" t="s">
        <v>17</v>
      </c>
      <c r="I2144" t="s">
        <v>18</v>
      </c>
      <c r="J2144" t="s">
        <v>149</v>
      </c>
      <c r="K2144">
        <v>1</v>
      </c>
      <c r="L2144" s="3">
        <v>39.17</v>
      </c>
      <c r="M2144" s="3">
        <f>Data[[#This Row],[Quantity]]*Data[[#This Row],[Unit_Price]]</f>
        <v>39.17</v>
      </c>
      <c r="N2144" s="3">
        <v>4</v>
      </c>
      <c r="O2144" s="3">
        <f>Data[[#This Row],[Total_Price]]*(1-Data[[#This Row],[Discount]]/100)</f>
        <v>37.603200000000001</v>
      </c>
      <c r="P2144" t="s">
        <v>20</v>
      </c>
      <c r="Q2144" t="s">
        <v>66</v>
      </c>
      <c r="R2144">
        <v>3</v>
      </c>
      <c r="S2144">
        <v>0</v>
      </c>
      <c r="T2144" s="2">
        <f>SUMIF(Q:Q,Data[[#This Row],[Order_Status]],O:O)</f>
        <v>3077928.2320000008</v>
      </c>
    </row>
    <row r="2145" spans="1:20" x14ac:dyDescent="0.3">
      <c r="A2145" s="3">
        <v>502144</v>
      </c>
      <c r="B2145" s="3">
        <v>11073</v>
      </c>
      <c r="C2145" s="1">
        <v>45764</v>
      </c>
      <c r="D2145" s="3">
        <v>35</v>
      </c>
      <c r="E2145" t="s">
        <v>26</v>
      </c>
      <c r="F2145" t="s">
        <v>22</v>
      </c>
      <c r="G2145" t="s">
        <v>238</v>
      </c>
      <c r="H2145" t="s">
        <v>35</v>
      </c>
      <c r="I2145" t="s">
        <v>36</v>
      </c>
      <c r="J2145" t="s">
        <v>37</v>
      </c>
      <c r="K2145">
        <v>2</v>
      </c>
      <c r="L2145" s="3">
        <v>3445.96</v>
      </c>
      <c r="M2145" s="3">
        <f>Data[[#This Row],[Quantity]]*Data[[#This Row],[Unit_Price]]</f>
        <v>6891.92</v>
      </c>
      <c r="N2145" s="3">
        <v>24</v>
      </c>
      <c r="O2145" s="3">
        <f>Data[[#This Row],[Total_Price]]*(1-Data[[#This Row],[Discount]]/100)</f>
        <v>5237.8591999999999</v>
      </c>
      <c r="P2145" t="s">
        <v>51</v>
      </c>
      <c r="Q2145" t="s">
        <v>21</v>
      </c>
      <c r="R2145">
        <v>4</v>
      </c>
      <c r="S2145">
        <v>3</v>
      </c>
      <c r="T2145" s="2">
        <f>SUMIF(Q:Q,Data[[#This Row],[Order_Status]],O:O)</f>
        <v>40477276.296199858</v>
      </c>
    </row>
    <row r="2146" spans="1:20" x14ac:dyDescent="0.3">
      <c r="A2146" s="3">
        <v>502145</v>
      </c>
      <c r="B2146" s="3">
        <v>10573</v>
      </c>
      <c r="C2146" s="1">
        <v>46218</v>
      </c>
      <c r="D2146" s="3">
        <v>38</v>
      </c>
      <c r="E2146" t="s">
        <v>15</v>
      </c>
      <c r="F2146" t="s">
        <v>67</v>
      </c>
      <c r="G2146" t="s">
        <v>235</v>
      </c>
      <c r="H2146" t="s">
        <v>83</v>
      </c>
      <c r="I2146" t="s">
        <v>141</v>
      </c>
      <c r="J2146" t="s">
        <v>183</v>
      </c>
      <c r="K2146">
        <v>1</v>
      </c>
      <c r="L2146" s="3">
        <v>774.92</v>
      </c>
      <c r="M2146" s="3">
        <f>Data[[#This Row],[Quantity]]*Data[[#This Row],[Unit_Price]]</f>
        <v>774.92</v>
      </c>
      <c r="N2146" s="3">
        <v>19</v>
      </c>
      <c r="O2146" s="3">
        <f>Data[[#This Row],[Total_Price]]*(1-Data[[#This Row],[Discount]]/100)</f>
        <v>627.68520000000001</v>
      </c>
      <c r="P2146" t="s">
        <v>51</v>
      </c>
      <c r="Q2146" t="s">
        <v>21</v>
      </c>
      <c r="R2146">
        <v>4</v>
      </c>
      <c r="S2146">
        <v>4</v>
      </c>
      <c r="T2146" s="2">
        <f>SUMIF(Q:Q,Data[[#This Row],[Order_Status]],O:O)</f>
        <v>40477276.296199858</v>
      </c>
    </row>
    <row r="2147" spans="1:20" x14ac:dyDescent="0.3">
      <c r="A2147" s="3">
        <v>502146</v>
      </c>
      <c r="B2147" s="3">
        <v>11440</v>
      </c>
      <c r="C2147" s="1">
        <v>45690</v>
      </c>
      <c r="D2147" s="3">
        <v>42</v>
      </c>
      <c r="E2147" t="s">
        <v>15</v>
      </c>
      <c r="F2147" t="s">
        <v>73</v>
      </c>
      <c r="G2147" t="s">
        <v>229</v>
      </c>
      <c r="H2147" t="s">
        <v>17</v>
      </c>
      <c r="I2147" t="s">
        <v>62</v>
      </c>
      <c r="J2147" t="s">
        <v>194</v>
      </c>
      <c r="K2147">
        <v>3</v>
      </c>
      <c r="L2147" s="3">
        <v>189.6</v>
      </c>
      <c r="M2147" s="3">
        <f>Data[[#This Row],[Quantity]]*Data[[#This Row],[Unit_Price]]</f>
        <v>568.79999999999995</v>
      </c>
      <c r="N2147" s="3">
        <v>24</v>
      </c>
      <c r="O2147" s="3">
        <f>Data[[#This Row],[Total_Price]]*(1-Data[[#This Row],[Discount]]/100)</f>
        <v>432.28799999999995</v>
      </c>
      <c r="P2147" t="s">
        <v>33</v>
      </c>
      <c r="Q2147" t="s">
        <v>21</v>
      </c>
      <c r="R2147">
        <v>3</v>
      </c>
      <c r="S2147">
        <v>3</v>
      </c>
      <c r="T2147" s="2">
        <f>SUMIF(Q:Q,Data[[#This Row],[Order_Status]],O:O)</f>
        <v>40477276.296199858</v>
      </c>
    </row>
    <row r="2148" spans="1:20" x14ac:dyDescent="0.3">
      <c r="A2148" s="3">
        <v>502147</v>
      </c>
      <c r="B2148" s="3">
        <v>11058</v>
      </c>
      <c r="C2148" s="1">
        <v>46220</v>
      </c>
      <c r="D2148" s="3">
        <v>47</v>
      </c>
      <c r="E2148" t="s">
        <v>26</v>
      </c>
      <c r="F2148" t="s">
        <v>34</v>
      </c>
      <c r="G2148" t="s">
        <v>243</v>
      </c>
      <c r="H2148" t="s">
        <v>30</v>
      </c>
      <c r="I2148" t="s">
        <v>76</v>
      </c>
      <c r="J2148" t="s">
        <v>144</v>
      </c>
      <c r="K2148">
        <v>2</v>
      </c>
      <c r="L2148" s="3">
        <v>62980.47</v>
      </c>
      <c r="M2148" s="3">
        <f>Data[[#This Row],[Quantity]]*Data[[#This Row],[Unit_Price]]</f>
        <v>125960.94</v>
      </c>
      <c r="N2148" s="3">
        <v>25</v>
      </c>
      <c r="O2148" s="3">
        <f>Data[[#This Row],[Total_Price]]*(1-Data[[#This Row],[Discount]]/100)</f>
        <v>94470.705000000002</v>
      </c>
      <c r="P2148" t="s">
        <v>33</v>
      </c>
      <c r="Q2148" t="s">
        <v>21</v>
      </c>
      <c r="R2148">
        <v>4</v>
      </c>
      <c r="S2148">
        <v>4</v>
      </c>
      <c r="T2148" s="2">
        <f>SUMIF(Q:Q,Data[[#This Row],[Order_Status]],O:O)</f>
        <v>40477276.296199858</v>
      </c>
    </row>
    <row r="2149" spans="1:20" x14ac:dyDescent="0.3">
      <c r="A2149" s="3">
        <v>502148</v>
      </c>
      <c r="B2149" s="3">
        <v>11435</v>
      </c>
      <c r="C2149" s="1">
        <v>45665</v>
      </c>
      <c r="D2149" s="3">
        <v>32</v>
      </c>
      <c r="E2149" t="s">
        <v>15</v>
      </c>
      <c r="F2149" t="s">
        <v>88</v>
      </c>
      <c r="G2149" t="s">
        <v>241</v>
      </c>
      <c r="H2149" t="s">
        <v>23</v>
      </c>
      <c r="I2149" t="s">
        <v>28</v>
      </c>
      <c r="J2149" t="s">
        <v>43</v>
      </c>
      <c r="K2149">
        <v>1</v>
      </c>
      <c r="L2149" s="3">
        <v>5083.78</v>
      </c>
      <c r="M2149" s="3">
        <f>Data[[#This Row],[Quantity]]*Data[[#This Row],[Unit_Price]]</f>
        <v>5083.78</v>
      </c>
      <c r="N2149" s="3">
        <v>26</v>
      </c>
      <c r="O2149" s="3">
        <f>Data[[#This Row],[Total_Price]]*(1-Data[[#This Row],[Discount]]/100)</f>
        <v>3761.9971999999998</v>
      </c>
      <c r="P2149" t="s">
        <v>20</v>
      </c>
      <c r="Q2149" t="s">
        <v>21</v>
      </c>
      <c r="R2149">
        <v>5</v>
      </c>
      <c r="S2149">
        <v>7</v>
      </c>
      <c r="T2149" s="2">
        <f>SUMIF(Q:Q,Data[[#This Row],[Order_Status]],O:O)</f>
        <v>40477276.296199858</v>
      </c>
    </row>
    <row r="2150" spans="1:20" x14ac:dyDescent="0.3">
      <c r="A2150" s="3">
        <v>502149</v>
      </c>
      <c r="B2150" s="3">
        <v>11014</v>
      </c>
      <c r="C2150" s="1">
        <v>45820</v>
      </c>
      <c r="D2150" s="3">
        <v>26</v>
      </c>
      <c r="E2150" t="s">
        <v>15</v>
      </c>
      <c r="F2150" t="s">
        <v>130</v>
      </c>
      <c r="G2150" t="s">
        <v>228</v>
      </c>
      <c r="H2150" t="s">
        <v>35</v>
      </c>
      <c r="I2150" t="s">
        <v>36</v>
      </c>
      <c r="J2150" t="s">
        <v>116</v>
      </c>
      <c r="K2150">
        <v>1</v>
      </c>
      <c r="L2150" s="3">
        <v>5209.67</v>
      </c>
      <c r="M2150" s="3">
        <f>Data[[#This Row],[Quantity]]*Data[[#This Row],[Unit_Price]]</f>
        <v>5209.67</v>
      </c>
      <c r="N2150" s="3">
        <v>21</v>
      </c>
      <c r="O2150" s="3">
        <f>Data[[#This Row],[Total_Price]]*(1-Data[[#This Row],[Discount]]/100)</f>
        <v>4115.6392999999998</v>
      </c>
      <c r="P2150" t="s">
        <v>33</v>
      </c>
      <c r="Q2150" t="s">
        <v>21</v>
      </c>
      <c r="R2150">
        <v>4</v>
      </c>
      <c r="S2150">
        <v>2</v>
      </c>
      <c r="T2150" s="2">
        <f>SUMIF(Q:Q,Data[[#This Row],[Order_Status]],O:O)</f>
        <v>40477276.296199858</v>
      </c>
    </row>
    <row r="2151" spans="1:20" x14ac:dyDescent="0.3">
      <c r="A2151" s="3">
        <v>502150</v>
      </c>
      <c r="B2151" s="3">
        <v>11059</v>
      </c>
      <c r="C2151" s="1">
        <v>45846</v>
      </c>
      <c r="D2151" s="3">
        <v>40</v>
      </c>
      <c r="E2151" t="s">
        <v>15</v>
      </c>
      <c r="F2151" t="s">
        <v>78</v>
      </c>
      <c r="G2151" t="s">
        <v>242</v>
      </c>
      <c r="H2151" t="s">
        <v>48</v>
      </c>
      <c r="I2151" t="s">
        <v>49</v>
      </c>
      <c r="J2151" t="s">
        <v>56</v>
      </c>
      <c r="K2151">
        <v>1</v>
      </c>
      <c r="L2151" s="3">
        <v>660.69</v>
      </c>
      <c r="M2151" s="3">
        <f>Data[[#This Row],[Quantity]]*Data[[#This Row],[Unit_Price]]</f>
        <v>660.69</v>
      </c>
      <c r="N2151" s="3">
        <v>4</v>
      </c>
      <c r="O2151" s="3">
        <f>Data[[#This Row],[Total_Price]]*(1-Data[[#This Row],[Discount]]/100)</f>
        <v>634.26240000000007</v>
      </c>
      <c r="P2151" t="s">
        <v>33</v>
      </c>
      <c r="Q2151" t="s">
        <v>21</v>
      </c>
      <c r="R2151">
        <v>5</v>
      </c>
      <c r="S2151">
        <v>6</v>
      </c>
      <c r="T2151" s="2">
        <f>SUMIF(Q:Q,Data[[#This Row],[Order_Status]],O:O)</f>
        <v>40477276.296199858</v>
      </c>
    </row>
    <row r="2152" spans="1:20" x14ac:dyDescent="0.3">
      <c r="A2152" s="3">
        <v>502151</v>
      </c>
      <c r="B2152" s="3">
        <v>10207</v>
      </c>
      <c r="C2152" s="1">
        <v>46000</v>
      </c>
      <c r="D2152" s="3">
        <v>40</v>
      </c>
      <c r="E2152" t="s">
        <v>15</v>
      </c>
      <c r="F2152" t="s">
        <v>22</v>
      </c>
      <c r="G2152" t="s">
        <v>238</v>
      </c>
      <c r="H2152" t="s">
        <v>48</v>
      </c>
      <c r="I2152" t="s">
        <v>98</v>
      </c>
      <c r="J2152" t="s">
        <v>134</v>
      </c>
      <c r="K2152">
        <v>1</v>
      </c>
      <c r="L2152" s="3">
        <v>603.41999999999996</v>
      </c>
      <c r="M2152" s="3">
        <f>Data[[#This Row],[Quantity]]*Data[[#This Row],[Unit_Price]]</f>
        <v>603.41999999999996</v>
      </c>
      <c r="N2152" s="3">
        <v>25</v>
      </c>
      <c r="O2152" s="3">
        <f>Data[[#This Row],[Total_Price]]*(1-Data[[#This Row],[Discount]]/100)</f>
        <v>452.56499999999994</v>
      </c>
      <c r="P2152" t="s">
        <v>41</v>
      </c>
      <c r="Q2152" t="s">
        <v>21</v>
      </c>
      <c r="R2152">
        <v>4</v>
      </c>
      <c r="S2152">
        <v>4</v>
      </c>
      <c r="T2152" s="2">
        <f>SUMIF(Q:Q,Data[[#This Row],[Order_Status]],O:O)</f>
        <v>40477276.296199858</v>
      </c>
    </row>
    <row r="2153" spans="1:20" x14ac:dyDescent="0.3">
      <c r="A2153" s="3">
        <v>502152</v>
      </c>
      <c r="B2153" s="3">
        <v>10838</v>
      </c>
      <c r="C2153" s="1">
        <v>45874</v>
      </c>
      <c r="D2153" s="3">
        <v>23</v>
      </c>
      <c r="E2153" t="s">
        <v>26</v>
      </c>
      <c r="F2153" t="s">
        <v>34</v>
      </c>
      <c r="G2153" t="s">
        <v>243</v>
      </c>
      <c r="H2153" t="s">
        <v>23</v>
      </c>
      <c r="I2153" t="s">
        <v>24</v>
      </c>
      <c r="J2153" t="s">
        <v>159</v>
      </c>
      <c r="K2153">
        <v>2</v>
      </c>
      <c r="L2153" s="3">
        <v>2109.5100000000002</v>
      </c>
      <c r="M2153" s="3">
        <f>Data[[#This Row],[Quantity]]*Data[[#This Row],[Unit_Price]]</f>
        <v>4219.0200000000004</v>
      </c>
      <c r="N2153" s="3">
        <v>7</v>
      </c>
      <c r="O2153" s="3">
        <f>Data[[#This Row],[Total_Price]]*(1-Data[[#This Row],[Discount]]/100)</f>
        <v>3923.6886</v>
      </c>
      <c r="P2153" t="s">
        <v>51</v>
      </c>
      <c r="Q2153" t="s">
        <v>21</v>
      </c>
      <c r="R2153">
        <v>4</v>
      </c>
      <c r="S2153">
        <v>4</v>
      </c>
      <c r="T2153" s="2">
        <f>SUMIF(Q:Q,Data[[#This Row],[Order_Status]],O:O)</f>
        <v>40477276.296199858</v>
      </c>
    </row>
    <row r="2154" spans="1:20" x14ac:dyDescent="0.3">
      <c r="A2154" s="3">
        <v>502153</v>
      </c>
      <c r="B2154" s="3">
        <v>10701</v>
      </c>
      <c r="C2154" s="1">
        <v>45829</v>
      </c>
      <c r="D2154" s="3">
        <v>28</v>
      </c>
      <c r="E2154" t="s">
        <v>15</v>
      </c>
      <c r="F2154" t="s">
        <v>42</v>
      </c>
      <c r="G2154" t="s">
        <v>230</v>
      </c>
      <c r="H2154" t="s">
        <v>85</v>
      </c>
      <c r="I2154" t="s">
        <v>103</v>
      </c>
      <c r="J2154" t="s">
        <v>104</v>
      </c>
      <c r="K2154">
        <v>2</v>
      </c>
      <c r="L2154" s="3">
        <v>842.43</v>
      </c>
      <c r="M2154" s="3">
        <f>Data[[#This Row],[Quantity]]*Data[[#This Row],[Unit_Price]]</f>
        <v>1684.86</v>
      </c>
      <c r="N2154" s="3">
        <v>8</v>
      </c>
      <c r="O2154" s="3">
        <f>Data[[#This Row],[Total_Price]]*(1-Data[[#This Row],[Discount]]/100)</f>
        <v>1550.0711999999999</v>
      </c>
      <c r="P2154" t="s">
        <v>72</v>
      </c>
      <c r="Q2154" t="s">
        <v>21</v>
      </c>
      <c r="R2154">
        <v>4</v>
      </c>
      <c r="S2154">
        <v>3</v>
      </c>
      <c r="T2154" s="2">
        <f>SUMIF(Q:Q,Data[[#This Row],[Order_Status]],O:O)</f>
        <v>40477276.296199858</v>
      </c>
    </row>
    <row r="2155" spans="1:20" x14ac:dyDescent="0.3">
      <c r="A2155" s="3">
        <v>502154</v>
      </c>
      <c r="B2155" s="3">
        <v>11163</v>
      </c>
      <c r="C2155" s="1">
        <v>46254</v>
      </c>
      <c r="D2155" s="3">
        <v>19</v>
      </c>
      <c r="E2155" t="s">
        <v>15</v>
      </c>
      <c r="F2155" t="s">
        <v>34</v>
      </c>
      <c r="G2155" t="s">
        <v>243</v>
      </c>
      <c r="H2155" t="s">
        <v>35</v>
      </c>
      <c r="I2155" t="s">
        <v>112</v>
      </c>
      <c r="J2155" t="s">
        <v>121</v>
      </c>
      <c r="K2155">
        <v>1</v>
      </c>
      <c r="L2155" s="3">
        <v>7843.9</v>
      </c>
      <c r="M2155" s="3">
        <f>Data[[#This Row],[Quantity]]*Data[[#This Row],[Unit_Price]]</f>
        <v>7843.9</v>
      </c>
      <c r="N2155" s="3">
        <v>6</v>
      </c>
      <c r="O2155" s="3">
        <f>Data[[#This Row],[Total_Price]]*(1-Data[[#This Row],[Discount]]/100)</f>
        <v>7373.2659999999996</v>
      </c>
      <c r="P2155" t="s">
        <v>33</v>
      </c>
      <c r="Q2155" t="s">
        <v>21</v>
      </c>
      <c r="R2155">
        <v>4</v>
      </c>
      <c r="S2155">
        <v>3</v>
      </c>
      <c r="T2155" s="2">
        <f>SUMIF(Q:Q,Data[[#This Row],[Order_Status]],O:O)</f>
        <v>40477276.296199858</v>
      </c>
    </row>
    <row r="2156" spans="1:20" x14ac:dyDescent="0.3">
      <c r="A2156" s="3">
        <v>502155</v>
      </c>
      <c r="B2156" s="3">
        <v>10080</v>
      </c>
      <c r="C2156" s="1">
        <v>46042</v>
      </c>
      <c r="D2156" s="3">
        <v>15</v>
      </c>
      <c r="E2156" t="s">
        <v>26</v>
      </c>
      <c r="F2156" t="s">
        <v>57</v>
      </c>
      <c r="G2156" t="s">
        <v>233</v>
      </c>
      <c r="H2156" t="s">
        <v>23</v>
      </c>
      <c r="I2156" t="s">
        <v>28</v>
      </c>
      <c r="J2156" t="s">
        <v>150</v>
      </c>
      <c r="K2156">
        <v>1</v>
      </c>
      <c r="L2156" s="3">
        <v>4080.71</v>
      </c>
      <c r="M2156" s="3">
        <f>Data[[#This Row],[Quantity]]*Data[[#This Row],[Unit_Price]]</f>
        <v>4080.71</v>
      </c>
      <c r="N2156" s="3">
        <v>16</v>
      </c>
      <c r="O2156" s="3">
        <f>Data[[#This Row],[Total_Price]]*(1-Data[[#This Row],[Discount]]/100)</f>
        <v>3427.7963999999997</v>
      </c>
      <c r="P2156" t="s">
        <v>41</v>
      </c>
      <c r="Q2156" t="s">
        <v>21</v>
      </c>
      <c r="R2156">
        <v>3</v>
      </c>
      <c r="S2156">
        <v>2</v>
      </c>
      <c r="T2156" s="2">
        <f>SUMIF(Q:Q,Data[[#This Row],[Order_Status]],O:O)</f>
        <v>40477276.296199858</v>
      </c>
    </row>
    <row r="2157" spans="1:20" x14ac:dyDescent="0.3">
      <c r="A2157" s="3">
        <v>502156</v>
      </c>
      <c r="B2157" s="3">
        <v>11092</v>
      </c>
      <c r="C2157" s="1">
        <v>45795</v>
      </c>
      <c r="D2157" s="3">
        <v>34</v>
      </c>
      <c r="E2157" t="s">
        <v>26</v>
      </c>
      <c r="F2157" t="s">
        <v>16</v>
      </c>
      <c r="G2157" t="s">
        <v>228</v>
      </c>
      <c r="H2157" t="s">
        <v>23</v>
      </c>
      <c r="I2157" t="s">
        <v>70</v>
      </c>
      <c r="J2157" t="s">
        <v>71</v>
      </c>
      <c r="K2157">
        <v>2</v>
      </c>
      <c r="L2157" s="3">
        <v>1457.67</v>
      </c>
      <c r="M2157" s="3">
        <f>Data[[#This Row],[Quantity]]*Data[[#This Row],[Unit_Price]]</f>
        <v>2915.34</v>
      </c>
      <c r="N2157" s="3">
        <v>6</v>
      </c>
      <c r="O2157" s="3">
        <f>Data[[#This Row],[Total_Price]]*(1-Data[[#This Row],[Discount]]/100)</f>
        <v>2740.4196000000002</v>
      </c>
      <c r="P2157" t="s">
        <v>20</v>
      </c>
      <c r="Q2157" t="s">
        <v>44</v>
      </c>
      <c r="R2157">
        <v>2</v>
      </c>
      <c r="S2157">
        <v>4</v>
      </c>
      <c r="T2157" s="2">
        <f>SUMIF(Q:Q,Data[[#This Row],[Order_Status]],O:O)</f>
        <v>1813400.6490999996</v>
      </c>
    </row>
    <row r="2158" spans="1:20" x14ac:dyDescent="0.3">
      <c r="A2158" s="3">
        <v>502157</v>
      </c>
      <c r="B2158" s="3">
        <v>10845</v>
      </c>
      <c r="C2158" s="1">
        <v>45783</v>
      </c>
      <c r="D2158" s="3">
        <v>36</v>
      </c>
      <c r="E2158" t="s">
        <v>26</v>
      </c>
      <c r="F2158" t="s">
        <v>22</v>
      </c>
      <c r="G2158" t="s">
        <v>238</v>
      </c>
      <c r="H2158" t="s">
        <v>35</v>
      </c>
      <c r="I2158" t="s">
        <v>64</v>
      </c>
      <c r="J2158" t="s">
        <v>65</v>
      </c>
      <c r="K2158">
        <v>1</v>
      </c>
      <c r="L2158" s="3">
        <v>1336.43</v>
      </c>
      <c r="M2158" s="3">
        <f>Data[[#This Row],[Quantity]]*Data[[#This Row],[Unit_Price]]</f>
        <v>1336.43</v>
      </c>
      <c r="N2158" s="3">
        <v>25</v>
      </c>
      <c r="O2158" s="3">
        <f>Data[[#This Row],[Total_Price]]*(1-Data[[#This Row],[Discount]]/100)</f>
        <v>1002.3225</v>
      </c>
      <c r="P2158" t="s">
        <v>33</v>
      </c>
      <c r="Q2158" t="s">
        <v>21</v>
      </c>
      <c r="R2158">
        <v>5</v>
      </c>
      <c r="S2158">
        <v>2</v>
      </c>
      <c r="T2158" s="2">
        <f>SUMIF(Q:Q,Data[[#This Row],[Order_Status]],O:O)</f>
        <v>40477276.296199858</v>
      </c>
    </row>
    <row r="2159" spans="1:20" x14ac:dyDescent="0.3">
      <c r="A2159" s="3">
        <v>502158</v>
      </c>
      <c r="B2159" s="3">
        <v>11331</v>
      </c>
      <c r="C2159" s="1">
        <v>45750</v>
      </c>
      <c r="D2159" s="3">
        <v>51</v>
      </c>
      <c r="E2159" t="s">
        <v>26</v>
      </c>
      <c r="F2159" t="s">
        <v>45</v>
      </c>
      <c r="G2159" t="s">
        <v>243</v>
      </c>
      <c r="H2159" t="s">
        <v>17</v>
      </c>
      <c r="I2159" t="s">
        <v>89</v>
      </c>
      <c r="J2159" t="s">
        <v>90</v>
      </c>
      <c r="K2159">
        <v>1</v>
      </c>
      <c r="L2159" s="3">
        <v>160.97</v>
      </c>
      <c r="M2159" s="3">
        <f>Data[[#This Row],[Quantity]]*Data[[#This Row],[Unit_Price]]</f>
        <v>160.97</v>
      </c>
      <c r="N2159" s="3">
        <v>10</v>
      </c>
      <c r="O2159" s="3">
        <f>Data[[#This Row],[Total_Price]]*(1-Data[[#This Row],[Discount]]/100)</f>
        <v>144.87299999999999</v>
      </c>
      <c r="P2159" t="s">
        <v>20</v>
      </c>
      <c r="Q2159" t="s">
        <v>21</v>
      </c>
      <c r="R2159">
        <v>2</v>
      </c>
      <c r="S2159">
        <v>3</v>
      </c>
      <c r="T2159" s="2">
        <f>SUMIF(Q:Q,Data[[#This Row],[Order_Status]],O:O)</f>
        <v>40477276.296199858</v>
      </c>
    </row>
    <row r="2160" spans="1:20" x14ac:dyDescent="0.3">
      <c r="A2160" s="3">
        <v>502159</v>
      </c>
      <c r="B2160" s="3">
        <v>10961</v>
      </c>
      <c r="C2160" s="1">
        <v>45931</v>
      </c>
      <c r="D2160" s="3">
        <v>41</v>
      </c>
      <c r="E2160" t="s">
        <v>15</v>
      </c>
      <c r="F2160" t="s">
        <v>61</v>
      </c>
      <c r="G2160" t="s">
        <v>239</v>
      </c>
      <c r="H2160" t="s">
        <v>23</v>
      </c>
      <c r="I2160" t="s">
        <v>59</v>
      </c>
      <c r="J2160" t="s">
        <v>60</v>
      </c>
      <c r="K2160">
        <v>1</v>
      </c>
      <c r="L2160" s="3">
        <v>2419.66</v>
      </c>
      <c r="M2160" s="3">
        <f>Data[[#This Row],[Quantity]]*Data[[#This Row],[Unit_Price]]</f>
        <v>2419.66</v>
      </c>
      <c r="N2160" s="3">
        <v>27</v>
      </c>
      <c r="O2160" s="3">
        <f>Data[[#This Row],[Total_Price]]*(1-Data[[#This Row],[Discount]]/100)</f>
        <v>1766.3517999999999</v>
      </c>
      <c r="P2160" t="s">
        <v>33</v>
      </c>
      <c r="Q2160" t="s">
        <v>66</v>
      </c>
      <c r="R2160">
        <v>5</v>
      </c>
      <c r="S2160">
        <v>0</v>
      </c>
      <c r="T2160" s="2">
        <f>SUMIF(Q:Q,Data[[#This Row],[Order_Status]],O:O)</f>
        <v>3077928.2320000008</v>
      </c>
    </row>
    <row r="2161" spans="1:20" x14ac:dyDescent="0.3">
      <c r="A2161" s="3">
        <v>502160</v>
      </c>
      <c r="B2161" s="3">
        <v>10845</v>
      </c>
      <c r="C2161" s="1">
        <v>45902</v>
      </c>
      <c r="D2161" s="3">
        <v>36</v>
      </c>
      <c r="E2161" t="s">
        <v>26</v>
      </c>
      <c r="F2161" t="s">
        <v>22</v>
      </c>
      <c r="G2161" t="s">
        <v>238</v>
      </c>
      <c r="H2161" t="s">
        <v>35</v>
      </c>
      <c r="I2161" t="s">
        <v>36</v>
      </c>
      <c r="J2161" t="s">
        <v>37</v>
      </c>
      <c r="K2161">
        <v>3</v>
      </c>
      <c r="L2161" s="3">
        <v>3178.67</v>
      </c>
      <c r="M2161" s="3">
        <f>Data[[#This Row],[Quantity]]*Data[[#This Row],[Unit_Price]]</f>
        <v>9536.01</v>
      </c>
      <c r="N2161" s="3">
        <v>29</v>
      </c>
      <c r="O2161" s="3">
        <f>Data[[#This Row],[Total_Price]]*(1-Data[[#This Row],[Discount]]/100)</f>
        <v>6770.5671000000002</v>
      </c>
      <c r="P2161" t="s">
        <v>33</v>
      </c>
      <c r="Q2161" t="s">
        <v>21</v>
      </c>
      <c r="R2161">
        <v>4</v>
      </c>
      <c r="S2161">
        <v>4</v>
      </c>
      <c r="T2161" s="2">
        <f>SUMIF(Q:Q,Data[[#This Row],[Order_Status]],O:O)</f>
        <v>40477276.296199858</v>
      </c>
    </row>
    <row r="2162" spans="1:20" x14ac:dyDescent="0.3">
      <c r="A2162" s="3">
        <v>502161</v>
      </c>
      <c r="B2162" s="3">
        <v>11084</v>
      </c>
      <c r="C2162" s="1">
        <v>45786</v>
      </c>
      <c r="D2162" s="3">
        <v>57</v>
      </c>
      <c r="E2162" t="s">
        <v>26</v>
      </c>
      <c r="F2162" t="s">
        <v>67</v>
      </c>
      <c r="G2162" t="s">
        <v>235</v>
      </c>
      <c r="H2162" t="s">
        <v>30</v>
      </c>
      <c r="I2162" t="s">
        <v>31</v>
      </c>
      <c r="J2162" t="s">
        <v>139</v>
      </c>
      <c r="K2162">
        <v>4</v>
      </c>
      <c r="L2162" s="3">
        <v>53337.91</v>
      </c>
      <c r="M2162" s="3">
        <f>Data[[#This Row],[Quantity]]*Data[[#This Row],[Unit_Price]]</f>
        <v>213351.64</v>
      </c>
      <c r="N2162" s="3">
        <v>5</v>
      </c>
      <c r="O2162" s="3">
        <f>Data[[#This Row],[Total_Price]]*(1-Data[[#This Row],[Discount]]/100)</f>
        <v>202684.05799999999</v>
      </c>
      <c r="P2162" t="s">
        <v>51</v>
      </c>
      <c r="Q2162" t="s">
        <v>21</v>
      </c>
      <c r="R2162">
        <v>4</v>
      </c>
      <c r="S2162">
        <v>4</v>
      </c>
      <c r="T2162" s="2">
        <f>SUMIF(Q:Q,Data[[#This Row],[Order_Status]],O:O)</f>
        <v>40477276.296199858</v>
      </c>
    </row>
    <row r="2163" spans="1:20" x14ac:dyDescent="0.3">
      <c r="A2163" s="3">
        <v>502162</v>
      </c>
      <c r="B2163" s="3">
        <v>11184</v>
      </c>
      <c r="C2163" s="1">
        <v>46079</v>
      </c>
      <c r="D2163" s="3">
        <v>17</v>
      </c>
      <c r="E2163" t="s">
        <v>15</v>
      </c>
      <c r="F2163" t="s">
        <v>34</v>
      </c>
      <c r="G2163" t="s">
        <v>243</v>
      </c>
      <c r="H2163" t="s">
        <v>17</v>
      </c>
      <c r="I2163" t="s">
        <v>74</v>
      </c>
      <c r="J2163" t="s">
        <v>151</v>
      </c>
      <c r="K2163">
        <v>1</v>
      </c>
      <c r="L2163" s="3">
        <v>188.28</v>
      </c>
      <c r="M2163" s="3">
        <f>Data[[#This Row],[Quantity]]*Data[[#This Row],[Unit_Price]]</f>
        <v>188.28</v>
      </c>
      <c r="N2163" s="3">
        <v>22</v>
      </c>
      <c r="O2163" s="3">
        <f>Data[[#This Row],[Total_Price]]*(1-Data[[#This Row],[Discount]]/100)</f>
        <v>146.85840000000002</v>
      </c>
      <c r="P2163" t="s">
        <v>33</v>
      </c>
      <c r="Q2163" t="s">
        <v>21</v>
      </c>
      <c r="R2163">
        <v>3</v>
      </c>
      <c r="S2163">
        <v>4</v>
      </c>
      <c r="T2163" s="2">
        <f>SUMIF(Q:Q,Data[[#This Row],[Order_Status]],O:O)</f>
        <v>40477276.296199858</v>
      </c>
    </row>
    <row r="2164" spans="1:20" x14ac:dyDescent="0.3">
      <c r="A2164" s="3">
        <v>502163</v>
      </c>
      <c r="B2164" s="3">
        <v>11388</v>
      </c>
      <c r="C2164" s="1">
        <v>46150</v>
      </c>
      <c r="D2164" s="3">
        <v>51</v>
      </c>
      <c r="E2164" t="s">
        <v>26</v>
      </c>
      <c r="F2164" t="s">
        <v>88</v>
      </c>
      <c r="G2164" t="s">
        <v>241</v>
      </c>
      <c r="H2164" t="s">
        <v>48</v>
      </c>
      <c r="I2164" t="s">
        <v>79</v>
      </c>
      <c r="J2164" t="s">
        <v>185</v>
      </c>
      <c r="K2164">
        <v>1</v>
      </c>
      <c r="L2164" s="3">
        <v>844.95</v>
      </c>
      <c r="M2164" s="3">
        <f>Data[[#This Row],[Quantity]]*Data[[#This Row],[Unit_Price]]</f>
        <v>844.95</v>
      </c>
      <c r="N2164" s="3">
        <v>10</v>
      </c>
      <c r="O2164" s="3">
        <f>Data[[#This Row],[Total_Price]]*(1-Data[[#This Row],[Discount]]/100)</f>
        <v>760.45500000000004</v>
      </c>
      <c r="P2164" t="s">
        <v>51</v>
      </c>
      <c r="Q2164" t="s">
        <v>21</v>
      </c>
      <c r="R2164">
        <v>3</v>
      </c>
      <c r="S2164">
        <v>3</v>
      </c>
      <c r="T2164" s="2">
        <f>SUMIF(Q:Q,Data[[#This Row],[Order_Status]],O:O)</f>
        <v>40477276.296199858</v>
      </c>
    </row>
    <row r="2165" spans="1:20" x14ac:dyDescent="0.3">
      <c r="A2165" s="3">
        <v>502164</v>
      </c>
      <c r="B2165" s="3">
        <v>10117</v>
      </c>
      <c r="C2165" s="1">
        <v>46040</v>
      </c>
      <c r="D2165" s="3">
        <v>34</v>
      </c>
      <c r="E2165" t="s">
        <v>26</v>
      </c>
      <c r="F2165" t="s">
        <v>57</v>
      </c>
      <c r="G2165" t="s">
        <v>233</v>
      </c>
      <c r="H2165" t="s">
        <v>35</v>
      </c>
      <c r="I2165" t="s">
        <v>112</v>
      </c>
      <c r="J2165" t="s">
        <v>121</v>
      </c>
      <c r="K2165">
        <v>1</v>
      </c>
      <c r="L2165" s="3">
        <v>8444.6</v>
      </c>
      <c r="M2165" s="3">
        <f>Data[[#This Row],[Quantity]]*Data[[#This Row],[Unit_Price]]</f>
        <v>8444.6</v>
      </c>
      <c r="N2165" s="3">
        <v>30</v>
      </c>
      <c r="O2165" s="3">
        <f>Data[[#This Row],[Total_Price]]*(1-Data[[#This Row],[Discount]]/100)</f>
        <v>5911.22</v>
      </c>
      <c r="P2165" t="s">
        <v>41</v>
      </c>
      <c r="Q2165" t="s">
        <v>21</v>
      </c>
      <c r="R2165">
        <v>5</v>
      </c>
      <c r="S2165">
        <v>5</v>
      </c>
      <c r="T2165" s="2">
        <f>SUMIF(Q:Q,Data[[#This Row],[Order_Status]],O:O)</f>
        <v>40477276.296199858</v>
      </c>
    </row>
    <row r="2166" spans="1:20" x14ac:dyDescent="0.3">
      <c r="A2166" s="3">
        <v>502165</v>
      </c>
      <c r="B2166" s="3">
        <v>10178</v>
      </c>
      <c r="C2166" s="1">
        <v>45665</v>
      </c>
      <c r="D2166" s="3">
        <v>50</v>
      </c>
      <c r="E2166" t="s">
        <v>15</v>
      </c>
      <c r="F2166" t="s">
        <v>58</v>
      </c>
      <c r="G2166" t="s">
        <v>244</v>
      </c>
      <c r="H2166" t="s">
        <v>48</v>
      </c>
      <c r="I2166" t="s">
        <v>79</v>
      </c>
      <c r="J2166" t="s">
        <v>152</v>
      </c>
      <c r="K2166">
        <v>1</v>
      </c>
      <c r="L2166" s="3">
        <v>710.56</v>
      </c>
      <c r="M2166" s="3">
        <f>Data[[#This Row],[Quantity]]*Data[[#This Row],[Unit_Price]]</f>
        <v>710.56</v>
      </c>
      <c r="N2166" s="3">
        <v>17</v>
      </c>
      <c r="O2166" s="3">
        <f>Data[[#This Row],[Total_Price]]*(1-Data[[#This Row],[Discount]]/100)</f>
        <v>589.76479999999992</v>
      </c>
      <c r="P2166" t="s">
        <v>20</v>
      </c>
      <c r="Q2166" t="s">
        <v>21</v>
      </c>
      <c r="R2166">
        <v>4</v>
      </c>
      <c r="S2166">
        <v>3</v>
      </c>
      <c r="T2166" s="2">
        <f>SUMIF(Q:Q,Data[[#This Row],[Order_Status]],O:O)</f>
        <v>40477276.296199858</v>
      </c>
    </row>
    <row r="2167" spans="1:20" x14ac:dyDescent="0.3">
      <c r="A2167" s="3">
        <v>502166</v>
      </c>
      <c r="B2167" s="3">
        <v>10313</v>
      </c>
      <c r="C2167" s="1">
        <v>46185</v>
      </c>
      <c r="D2167" s="3">
        <v>43</v>
      </c>
      <c r="E2167" t="s">
        <v>26</v>
      </c>
      <c r="F2167" t="s">
        <v>145</v>
      </c>
      <c r="G2167" t="s">
        <v>243</v>
      </c>
      <c r="H2167" t="s">
        <v>48</v>
      </c>
      <c r="I2167" t="s">
        <v>79</v>
      </c>
      <c r="J2167" t="s">
        <v>80</v>
      </c>
      <c r="K2167">
        <v>2</v>
      </c>
      <c r="L2167" s="3">
        <v>606.01</v>
      </c>
      <c r="M2167" s="3">
        <f>Data[[#This Row],[Quantity]]*Data[[#This Row],[Unit_Price]]</f>
        <v>1212.02</v>
      </c>
      <c r="N2167" s="3">
        <v>20</v>
      </c>
      <c r="O2167" s="3">
        <f>Data[[#This Row],[Total_Price]]*(1-Data[[#This Row],[Discount]]/100)</f>
        <v>969.61599999999999</v>
      </c>
      <c r="P2167" t="s">
        <v>33</v>
      </c>
      <c r="Q2167" t="s">
        <v>44</v>
      </c>
      <c r="R2167">
        <v>4</v>
      </c>
      <c r="S2167">
        <v>5</v>
      </c>
      <c r="T2167" s="2">
        <f>SUMIF(Q:Q,Data[[#This Row],[Order_Status]],O:O)</f>
        <v>1813400.6490999996</v>
      </c>
    </row>
    <row r="2168" spans="1:20" x14ac:dyDescent="0.3">
      <c r="A2168" s="3">
        <v>502167</v>
      </c>
      <c r="B2168" s="3">
        <v>11135</v>
      </c>
      <c r="C2168" s="1">
        <v>45880</v>
      </c>
      <c r="D2168" s="3">
        <v>31</v>
      </c>
      <c r="E2168" t="s">
        <v>26</v>
      </c>
      <c r="F2168" t="s">
        <v>45</v>
      </c>
      <c r="G2168" t="s">
        <v>243</v>
      </c>
      <c r="H2168" t="s">
        <v>30</v>
      </c>
      <c r="I2168" t="s">
        <v>31</v>
      </c>
      <c r="J2168" t="s">
        <v>94</v>
      </c>
      <c r="K2168">
        <v>1</v>
      </c>
      <c r="L2168" s="3">
        <v>39282.199999999997</v>
      </c>
      <c r="M2168" s="3">
        <f>Data[[#This Row],[Quantity]]*Data[[#This Row],[Unit_Price]]</f>
        <v>39282.199999999997</v>
      </c>
      <c r="N2168" s="3">
        <v>10</v>
      </c>
      <c r="O2168" s="3">
        <f>Data[[#This Row],[Total_Price]]*(1-Data[[#This Row],[Discount]]/100)</f>
        <v>35353.979999999996</v>
      </c>
      <c r="P2168" t="s">
        <v>33</v>
      </c>
      <c r="Q2168" t="s">
        <v>21</v>
      </c>
      <c r="R2168">
        <v>3</v>
      </c>
      <c r="S2168">
        <v>3</v>
      </c>
      <c r="T2168" s="2">
        <f>SUMIF(Q:Q,Data[[#This Row],[Order_Status]],O:O)</f>
        <v>40477276.296199858</v>
      </c>
    </row>
    <row r="2169" spans="1:20" x14ac:dyDescent="0.3">
      <c r="A2169" s="3">
        <v>502168</v>
      </c>
      <c r="B2169" s="3">
        <v>10295</v>
      </c>
      <c r="C2169" s="1">
        <v>45828</v>
      </c>
      <c r="D2169" s="3">
        <v>38</v>
      </c>
      <c r="E2169" t="s">
        <v>26</v>
      </c>
      <c r="F2169" t="s">
        <v>128</v>
      </c>
      <c r="G2169" t="s">
        <v>233</v>
      </c>
      <c r="H2169" t="s">
        <v>23</v>
      </c>
      <c r="I2169" t="s">
        <v>70</v>
      </c>
      <c r="J2169" t="s">
        <v>106</v>
      </c>
      <c r="K2169">
        <v>1</v>
      </c>
      <c r="L2169" s="3">
        <v>2636.79</v>
      </c>
      <c r="M2169" s="3">
        <f>Data[[#This Row],[Quantity]]*Data[[#This Row],[Unit_Price]]</f>
        <v>2636.79</v>
      </c>
      <c r="N2169" s="3">
        <v>18</v>
      </c>
      <c r="O2169" s="3">
        <f>Data[[#This Row],[Total_Price]]*(1-Data[[#This Row],[Discount]]/100)</f>
        <v>2162.1678000000002</v>
      </c>
      <c r="P2169" t="s">
        <v>33</v>
      </c>
      <c r="Q2169" t="s">
        <v>21</v>
      </c>
      <c r="R2169">
        <v>2</v>
      </c>
      <c r="S2169">
        <v>3</v>
      </c>
      <c r="T2169" s="2">
        <f>SUMIF(Q:Q,Data[[#This Row],[Order_Status]],O:O)</f>
        <v>40477276.296199858</v>
      </c>
    </row>
    <row r="2170" spans="1:20" x14ac:dyDescent="0.3">
      <c r="A2170" s="3">
        <v>502169</v>
      </c>
      <c r="B2170" s="3">
        <v>10904</v>
      </c>
      <c r="C2170" s="1">
        <v>46132</v>
      </c>
      <c r="D2170" s="3">
        <v>48</v>
      </c>
      <c r="E2170" t="s">
        <v>15</v>
      </c>
      <c r="F2170" t="s">
        <v>27</v>
      </c>
      <c r="G2170" t="s">
        <v>230</v>
      </c>
      <c r="H2170" t="s">
        <v>48</v>
      </c>
      <c r="I2170" t="s">
        <v>79</v>
      </c>
      <c r="J2170" t="s">
        <v>185</v>
      </c>
      <c r="K2170">
        <v>1</v>
      </c>
      <c r="L2170" s="3">
        <v>757.02</v>
      </c>
      <c r="M2170" s="3">
        <f>Data[[#This Row],[Quantity]]*Data[[#This Row],[Unit_Price]]</f>
        <v>757.02</v>
      </c>
      <c r="N2170" s="3">
        <v>10</v>
      </c>
      <c r="O2170" s="3">
        <f>Data[[#This Row],[Total_Price]]*(1-Data[[#This Row],[Discount]]/100)</f>
        <v>681.31799999999998</v>
      </c>
      <c r="P2170" t="s">
        <v>51</v>
      </c>
      <c r="Q2170" t="s">
        <v>21</v>
      </c>
      <c r="R2170">
        <v>5</v>
      </c>
      <c r="S2170">
        <v>6</v>
      </c>
      <c r="T2170" s="2">
        <f>SUMIF(Q:Q,Data[[#This Row],[Order_Status]],O:O)</f>
        <v>40477276.296199858</v>
      </c>
    </row>
    <row r="2171" spans="1:20" x14ac:dyDescent="0.3">
      <c r="A2171" s="3">
        <v>502170</v>
      </c>
      <c r="B2171" s="3">
        <v>10213</v>
      </c>
      <c r="C2171" s="1">
        <v>46187</v>
      </c>
      <c r="D2171" s="3">
        <v>44</v>
      </c>
      <c r="E2171" t="s">
        <v>15</v>
      </c>
      <c r="F2171" t="s">
        <v>73</v>
      </c>
      <c r="G2171" t="s">
        <v>229</v>
      </c>
      <c r="H2171" t="s">
        <v>48</v>
      </c>
      <c r="I2171" t="s">
        <v>49</v>
      </c>
      <c r="J2171" t="s">
        <v>168</v>
      </c>
      <c r="K2171">
        <v>1</v>
      </c>
      <c r="L2171" s="3">
        <v>576.98</v>
      </c>
      <c r="M2171" s="3">
        <f>Data[[#This Row],[Quantity]]*Data[[#This Row],[Unit_Price]]</f>
        <v>576.98</v>
      </c>
      <c r="N2171" s="3">
        <v>29</v>
      </c>
      <c r="O2171" s="3">
        <f>Data[[#This Row],[Total_Price]]*(1-Data[[#This Row],[Discount]]/100)</f>
        <v>409.6558</v>
      </c>
      <c r="P2171" t="s">
        <v>20</v>
      </c>
      <c r="Q2171" t="s">
        <v>21</v>
      </c>
      <c r="R2171">
        <v>3</v>
      </c>
      <c r="S2171">
        <v>6</v>
      </c>
      <c r="T2171" s="2">
        <f>SUMIF(Q:Q,Data[[#This Row],[Order_Status]],O:O)</f>
        <v>40477276.296199858</v>
      </c>
    </row>
    <row r="2172" spans="1:20" x14ac:dyDescent="0.3">
      <c r="A2172" s="3">
        <v>502171</v>
      </c>
      <c r="B2172" s="3">
        <v>11015</v>
      </c>
      <c r="C2172" s="1">
        <v>45881</v>
      </c>
      <c r="D2172" s="3">
        <v>53</v>
      </c>
      <c r="E2172" t="s">
        <v>26</v>
      </c>
      <c r="F2172" t="s">
        <v>45</v>
      </c>
      <c r="G2172" t="s">
        <v>243</v>
      </c>
      <c r="H2172" t="s">
        <v>85</v>
      </c>
      <c r="I2172" t="s">
        <v>103</v>
      </c>
      <c r="J2172" t="s">
        <v>104</v>
      </c>
      <c r="K2172">
        <v>1</v>
      </c>
      <c r="L2172" s="3">
        <v>783.54</v>
      </c>
      <c r="M2172" s="3">
        <f>Data[[#This Row],[Quantity]]*Data[[#This Row],[Unit_Price]]</f>
        <v>783.54</v>
      </c>
      <c r="N2172" s="3">
        <v>21</v>
      </c>
      <c r="O2172" s="3">
        <f>Data[[#This Row],[Total_Price]]*(1-Data[[#This Row],[Discount]]/100)</f>
        <v>618.99659999999994</v>
      </c>
      <c r="P2172" t="s">
        <v>20</v>
      </c>
      <c r="Q2172" t="s">
        <v>21</v>
      </c>
      <c r="R2172">
        <v>4</v>
      </c>
      <c r="S2172">
        <v>7</v>
      </c>
      <c r="T2172" s="2">
        <f>SUMIF(Q:Q,Data[[#This Row],[Order_Status]],O:O)</f>
        <v>40477276.296199858</v>
      </c>
    </row>
    <row r="2173" spans="1:20" x14ac:dyDescent="0.3">
      <c r="A2173" s="3">
        <v>502172</v>
      </c>
      <c r="B2173" s="3">
        <v>11430</v>
      </c>
      <c r="C2173" s="1">
        <v>45784</v>
      </c>
      <c r="D2173" s="3">
        <v>31</v>
      </c>
      <c r="E2173" t="s">
        <v>15</v>
      </c>
      <c r="F2173" t="s">
        <v>16</v>
      </c>
      <c r="G2173" t="s">
        <v>228</v>
      </c>
      <c r="H2173" t="s">
        <v>30</v>
      </c>
      <c r="I2173" t="s">
        <v>46</v>
      </c>
      <c r="J2173" t="s">
        <v>126</v>
      </c>
      <c r="K2173">
        <v>1</v>
      </c>
      <c r="L2173" s="3">
        <v>24490.05</v>
      </c>
      <c r="M2173" s="3">
        <f>Data[[#This Row],[Quantity]]*Data[[#This Row],[Unit_Price]]</f>
        <v>24490.05</v>
      </c>
      <c r="N2173" s="3">
        <v>11</v>
      </c>
      <c r="O2173" s="3">
        <f>Data[[#This Row],[Total_Price]]*(1-Data[[#This Row],[Discount]]/100)</f>
        <v>21796.144499999999</v>
      </c>
      <c r="P2173" t="s">
        <v>33</v>
      </c>
      <c r="Q2173" t="s">
        <v>21</v>
      </c>
      <c r="R2173">
        <v>5</v>
      </c>
      <c r="S2173">
        <v>3</v>
      </c>
      <c r="T2173" s="2">
        <f>SUMIF(Q:Q,Data[[#This Row],[Order_Status]],O:O)</f>
        <v>40477276.296199858</v>
      </c>
    </row>
    <row r="2174" spans="1:20" x14ac:dyDescent="0.3">
      <c r="A2174" s="3">
        <v>502173</v>
      </c>
      <c r="B2174" s="3">
        <v>10514</v>
      </c>
      <c r="C2174" s="1">
        <v>45658</v>
      </c>
      <c r="D2174" s="3">
        <v>24</v>
      </c>
      <c r="E2174" t="s">
        <v>26</v>
      </c>
      <c r="F2174" t="s">
        <v>67</v>
      </c>
      <c r="G2174" t="s">
        <v>235</v>
      </c>
      <c r="H2174" t="s">
        <v>23</v>
      </c>
      <c r="I2174" t="s">
        <v>28</v>
      </c>
      <c r="J2174" t="s">
        <v>195</v>
      </c>
      <c r="K2174">
        <v>1</v>
      </c>
      <c r="L2174" s="3">
        <v>6303.08</v>
      </c>
      <c r="M2174" s="3">
        <f>Data[[#This Row],[Quantity]]*Data[[#This Row],[Unit_Price]]</f>
        <v>6303.08</v>
      </c>
      <c r="N2174" s="3">
        <v>24</v>
      </c>
      <c r="O2174" s="3">
        <f>Data[[#This Row],[Total_Price]]*(1-Data[[#This Row],[Discount]]/100)</f>
        <v>4790.3407999999999</v>
      </c>
      <c r="P2174" t="s">
        <v>81</v>
      </c>
      <c r="Q2174" t="s">
        <v>21</v>
      </c>
      <c r="R2174">
        <v>4</v>
      </c>
      <c r="S2174">
        <v>2</v>
      </c>
      <c r="T2174" s="2">
        <f>SUMIF(Q:Q,Data[[#This Row],[Order_Status]],O:O)</f>
        <v>40477276.296199858</v>
      </c>
    </row>
    <row r="2175" spans="1:20" x14ac:dyDescent="0.3">
      <c r="A2175" s="3">
        <v>502174</v>
      </c>
      <c r="B2175" s="3">
        <v>11394</v>
      </c>
      <c r="C2175" s="1">
        <v>45855</v>
      </c>
      <c r="D2175" s="3">
        <v>36</v>
      </c>
      <c r="E2175" t="s">
        <v>26</v>
      </c>
      <c r="F2175" t="s">
        <v>38</v>
      </c>
      <c r="G2175" t="s">
        <v>236</v>
      </c>
      <c r="H2175" t="s">
        <v>85</v>
      </c>
      <c r="I2175" t="s">
        <v>86</v>
      </c>
      <c r="J2175" t="s">
        <v>160</v>
      </c>
      <c r="K2175">
        <v>1</v>
      </c>
      <c r="L2175" s="3">
        <v>660.97</v>
      </c>
      <c r="M2175" s="3">
        <f>Data[[#This Row],[Quantity]]*Data[[#This Row],[Unit_Price]]</f>
        <v>660.97</v>
      </c>
      <c r="N2175" s="3">
        <v>29</v>
      </c>
      <c r="O2175" s="3">
        <f>Data[[#This Row],[Total_Price]]*(1-Data[[#This Row],[Discount]]/100)</f>
        <v>469.28870000000001</v>
      </c>
      <c r="P2175" t="s">
        <v>41</v>
      </c>
      <c r="Q2175" t="s">
        <v>21</v>
      </c>
      <c r="R2175">
        <v>5</v>
      </c>
      <c r="S2175">
        <v>3</v>
      </c>
      <c r="T2175" s="2">
        <f>SUMIF(Q:Q,Data[[#This Row],[Order_Status]],O:O)</f>
        <v>40477276.296199858</v>
      </c>
    </row>
    <row r="2176" spans="1:20" x14ac:dyDescent="0.3">
      <c r="A2176" s="3">
        <v>502175</v>
      </c>
      <c r="B2176" s="3">
        <v>10309</v>
      </c>
      <c r="C2176" s="1">
        <v>45817</v>
      </c>
      <c r="D2176" s="3">
        <v>40</v>
      </c>
      <c r="E2176" t="s">
        <v>15</v>
      </c>
      <c r="F2176" t="s">
        <v>88</v>
      </c>
      <c r="G2176" t="s">
        <v>241</v>
      </c>
      <c r="H2176" t="s">
        <v>83</v>
      </c>
      <c r="I2176" t="s">
        <v>162</v>
      </c>
      <c r="J2176" t="s">
        <v>186</v>
      </c>
      <c r="K2176">
        <v>2</v>
      </c>
      <c r="L2176" s="3">
        <v>954.37</v>
      </c>
      <c r="M2176" s="3">
        <f>Data[[#This Row],[Quantity]]*Data[[#This Row],[Unit_Price]]</f>
        <v>1908.74</v>
      </c>
      <c r="N2176" s="3">
        <v>29</v>
      </c>
      <c r="O2176" s="3">
        <f>Data[[#This Row],[Total_Price]]*(1-Data[[#This Row],[Discount]]/100)</f>
        <v>1355.2053999999998</v>
      </c>
      <c r="P2176" t="s">
        <v>33</v>
      </c>
      <c r="Q2176" t="s">
        <v>21</v>
      </c>
      <c r="R2176">
        <v>4</v>
      </c>
      <c r="S2176">
        <v>3</v>
      </c>
      <c r="T2176" s="2">
        <f>SUMIF(Q:Q,Data[[#This Row],[Order_Status]],O:O)</f>
        <v>40477276.296199858</v>
      </c>
    </row>
    <row r="2177" spans="1:20" x14ac:dyDescent="0.3">
      <c r="A2177" s="3">
        <v>502176</v>
      </c>
      <c r="B2177" s="3">
        <v>10233</v>
      </c>
      <c r="C2177" s="1">
        <v>46174</v>
      </c>
      <c r="D2177" s="3">
        <v>35</v>
      </c>
      <c r="E2177" t="s">
        <v>26</v>
      </c>
      <c r="F2177" t="s">
        <v>22</v>
      </c>
      <c r="G2177" t="s">
        <v>238</v>
      </c>
      <c r="H2177" t="s">
        <v>30</v>
      </c>
      <c r="I2177" t="s">
        <v>46</v>
      </c>
      <c r="J2177" t="s">
        <v>126</v>
      </c>
      <c r="K2177">
        <v>2</v>
      </c>
      <c r="L2177" s="3">
        <v>25275.71</v>
      </c>
      <c r="M2177" s="3">
        <f>Data[[#This Row],[Quantity]]*Data[[#This Row],[Unit_Price]]</f>
        <v>50551.42</v>
      </c>
      <c r="N2177" s="3">
        <v>30</v>
      </c>
      <c r="O2177" s="3">
        <f>Data[[#This Row],[Total_Price]]*(1-Data[[#This Row],[Discount]]/100)</f>
        <v>35385.993999999999</v>
      </c>
      <c r="P2177" t="s">
        <v>51</v>
      </c>
      <c r="Q2177" t="s">
        <v>21</v>
      </c>
      <c r="R2177">
        <v>4</v>
      </c>
      <c r="S2177">
        <v>4</v>
      </c>
      <c r="T2177" s="2">
        <f>SUMIF(Q:Q,Data[[#This Row],[Order_Status]],O:O)</f>
        <v>40477276.296199858</v>
      </c>
    </row>
    <row r="2178" spans="1:20" x14ac:dyDescent="0.3">
      <c r="A2178" s="3">
        <v>502177</v>
      </c>
      <c r="B2178" s="3">
        <v>11112</v>
      </c>
      <c r="C2178" s="1">
        <v>45897</v>
      </c>
      <c r="D2178" s="3">
        <v>36</v>
      </c>
      <c r="E2178" t="s">
        <v>26</v>
      </c>
      <c r="F2178" t="s">
        <v>22</v>
      </c>
      <c r="G2178" t="s">
        <v>238</v>
      </c>
      <c r="H2178" t="s">
        <v>23</v>
      </c>
      <c r="I2178" t="s">
        <v>24</v>
      </c>
      <c r="J2178" t="s">
        <v>173</v>
      </c>
      <c r="K2178">
        <v>4</v>
      </c>
      <c r="L2178" s="3">
        <v>2339.1799999999998</v>
      </c>
      <c r="M2178" s="3">
        <f>Data[[#This Row],[Quantity]]*Data[[#This Row],[Unit_Price]]</f>
        <v>9356.7199999999993</v>
      </c>
      <c r="N2178" s="3">
        <v>28</v>
      </c>
      <c r="O2178" s="3">
        <f>Data[[#This Row],[Total_Price]]*(1-Data[[#This Row],[Discount]]/100)</f>
        <v>6736.8383999999996</v>
      </c>
      <c r="P2178" t="s">
        <v>33</v>
      </c>
      <c r="Q2178" t="s">
        <v>21</v>
      </c>
      <c r="R2178">
        <v>5</v>
      </c>
      <c r="S2178">
        <v>4</v>
      </c>
      <c r="T2178" s="2">
        <f>SUMIF(Q:Q,Data[[#This Row],[Order_Status]],O:O)</f>
        <v>40477276.296199858</v>
      </c>
    </row>
    <row r="2179" spans="1:20" x14ac:dyDescent="0.3">
      <c r="A2179" s="3">
        <v>502178</v>
      </c>
      <c r="B2179" s="3">
        <v>10628</v>
      </c>
      <c r="C2179" s="1">
        <v>45906</v>
      </c>
      <c r="D2179" s="3">
        <v>33</v>
      </c>
      <c r="E2179" t="s">
        <v>26</v>
      </c>
      <c r="F2179" t="s">
        <v>107</v>
      </c>
      <c r="G2179" t="s">
        <v>231</v>
      </c>
      <c r="H2179" t="s">
        <v>35</v>
      </c>
      <c r="I2179" t="s">
        <v>112</v>
      </c>
      <c r="J2179" t="s">
        <v>129</v>
      </c>
      <c r="K2179">
        <v>1</v>
      </c>
      <c r="L2179" s="3">
        <v>3586.49</v>
      </c>
      <c r="M2179" s="3">
        <f>Data[[#This Row],[Quantity]]*Data[[#This Row],[Unit_Price]]</f>
        <v>3586.49</v>
      </c>
      <c r="N2179" s="3">
        <v>27</v>
      </c>
      <c r="O2179" s="3">
        <f>Data[[#This Row],[Total_Price]]*(1-Data[[#This Row],[Discount]]/100)</f>
        <v>2618.1376999999998</v>
      </c>
      <c r="P2179" t="s">
        <v>33</v>
      </c>
      <c r="Q2179" t="s">
        <v>21</v>
      </c>
      <c r="R2179">
        <v>5</v>
      </c>
      <c r="S2179">
        <v>1</v>
      </c>
      <c r="T2179" s="2">
        <f>SUMIF(Q:Q,Data[[#This Row],[Order_Status]],O:O)</f>
        <v>40477276.296199858</v>
      </c>
    </row>
    <row r="2180" spans="1:20" x14ac:dyDescent="0.3">
      <c r="A2180" s="3">
        <v>502179</v>
      </c>
      <c r="B2180" s="3">
        <v>10531</v>
      </c>
      <c r="C2180" s="1">
        <v>46192</v>
      </c>
      <c r="D2180" s="3">
        <v>41</v>
      </c>
      <c r="E2180" t="s">
        <v>26</v>
      </c>
      <c r="F2180" t="s">
        <v>27</v>
      </c>
      <c r="G2180" t="s">
        <v>230</v>
      </c>
      <c r="H2180" t="s">
        <v>35</v>
      </c>
      <c r="I2180" t="s">
        <v>36</v>
      </c>
      <c r="J2180" t="s">
        <v>37</v>
      </c>
      <c r="K2180">
        <v>3</v>
      </c>
      <c r="L2180" s="3">
        <v>3252.03</v>
      </c>
      <c r="M2180" s="3">
        <f>Data[[#This Row],[Quantity]]*Data[[#This Row],[Unit_Price]]</f>
        <v>9756.09</v>
      </c>
      <c r="N2180" s="3">
        <v>10</v>
      </c>
      <c r="O2180" s="3">
        <f>Data[[#This Row],[Total_Price]]*(1-Data[[#This Row],[Discount]]/100)</f>
        <v>8780.4809999999998</v>
      </c>
      <c r="P2180" t="s">
        <v>33</v>
      </c>
      <c r="Q2180" t="s">
        <v>21</v>
      </c>
      <c r="R2180">
        <v>5</v>
      </c>
      <c r="S2180">
        <v>5</v>
      </c>
      <c r="T2180" s="2">
        <f>SUMIF(Q:Q,Data[[#This Row],[Order_Status]],O:O)</f>
        <v>40477276.296199858</v>
      </c>
    </row>
    <row r="2181" spans="1:20" x14ac:dyDescent="0.3">
      <c r="A2181" s="3">
        <v>502180</v>
      </c>
      <c r="B2181" s="3">
        <v>10884</v>
      </c>
      <c r="C2181" s="1">
        <v>45740</v>
      </c>
      <c r="D2181" s="3">
        <v>45</v>
      </c>
      <c r="E2181" t="s">
        <v>26</v>
      </c>
      <c r="F2181" t="s">
        <v>61</v>
      </c>
      <c r="G2181" t="s">
        <v>239</v>
      </c>
      <c r="H2181" t="s">
        <v>30</v>
      </c>
      <c r="I2181" t="s">
        <v>31</v>
      </c>
      <c r="J2181" t="s">
        <v>117</v>
      </c>
      <c r="K2181">
        <v>2</v>
      </c>
      <c r="L2181" s="3">
        <v>72261.34</v>
      </c>
      <c r="M2181" s="3">
        <f>Data[[#This Row],[Quantity]]*Data[[#This Row],[Unit_Price]]</f>
        <v>144522.68</v>
      </c>
      <c r="N2181" s="3">
        <v>7</v>
      </c>
      <c r="O2181" s="3">
        <f>Data[[#This Row],[Total_Price]]*(1-Data[[#This Row],[Discount]]/100)</f>
        <v>134406.09239999999</v>
      </c>
      <c r="P2181" t="s">
        <v>51</v>
      </c>
      <c r="Q2181" t="s">
        <v>21</v>
      </c>
      <c r="R2181">
        <v>3</v>
      </c>
      <c r="S2181">
        <v>1</v>
      </c>
      <c r="T2181" s="2">
        <f>SUMIF(Q:Q,Data[[#This Row],[Order_Status]],O:O)</f>
        <v>40477276.296199858</v>
      </c>
    </row>
    <row r="2182" spans="1:20" x14ac:dyDescent="0.3">
      <c r="A2182" s="3">
        <v>502181</v>
      </c>
      <c r="B2182" s="3">
        <v>10348</v>
      </c>
      <c r="C2182" s="1">
        <v>45929</v>
      </c>
      <c r="D2182" s="3">
        <v>19</v>
      </c>
      <c r="E2182" t="s">
        <v>26</v>
      </c>
      <c r="F2182" t="s">
        <v>34</v>
      </c>
      <c r="G2182" t="s">
        <v>243</v>
      </c>
      <c r="H2182" t="s">
        <v>48</v>
      </c>
      <c r="I2182" t="s">
        <v>79</v>
      </c>
      <c r="J2182" t="s">
        <v>185</v>
      </c>
      <c r="K2182">
        <v>1</v>
      </c>
      <c r="L2182" s="3">
        <v>821.46</v>
      </c>
      <c r="M2182" s="3">
        <f>Data[[#This Row],[Quantity]]*Data[[#This Row],[Unit_Price]]</f>
        <v>821.46</v>
      </c>
      <c r="N2182" s="3">
        <v>23</v>
      </c>
      <c r="O2182" s="3">
        <f>Data[[#This Row],[Total_Price]]*(1-Data[[#This Row],[Discount]]/100)</f>
        <v>632.52420000000006</v>
      </c>
      <c r="P2182" t="s">
        <v>33</v>
      </c>
      <c r="Q2182" t="s">
        <v>21</v>
      </c>
      <c r="R2182">
        <v>5</v>
      </c>
      <c r="S2182">
        <v>4</v>
      </c>
      <c r="T2182" s="2">
        <f>SUMIF(Q:Q,Data[[#This Row],[Order_Status]],O:O)</f>
        <v>40477276.296199858</v>
      </c>
    </row>
    <row r="2183" spans="1:20" x14ac:dyDescent="0.3">
      <c r="A2183" s="3">
        <v>502182</v>
      </c>
      <c r="B2183" s="3">
        <v>11226</v>
      </c>
      <c r="C2183" s="1">
        <v>46188</v>
      </c>
      <c r="D2183" s="3">
        <v>33</v>
      </c>
      <c r="E2183" t="s">
        <v>15</v>
      </c>
      <c r="F2183" t="s">
        <v>58</v>
      </c>
      <c r="G2183" t="s">
        <v>244</v>
      </c>
      <c r="H2183" t="s">
        <v>17</v>
      </c>
      <c r="I2183" t="s">
        <v>62</v>
      </c>
      <c r="J2183" t="s">
        <v>101</v>
      </c>
      <c r="K2183">
        <v>1</v>
      </c>
      <c r="L2183" s="3">
        <v>146.56</v>
      </c>
      <c r="M2183" s="3">
        <f>Data[[#This Row],[Quantity]]*Data[[#This Row],[Unit_Price]]</f>
        <v>146.56</v>
      </c>
      <c r="N2183" s="3">
        <v>19</v>
      </c>
      <c r="O2183" s="3">
        <f>Data[[#This Row],[Total_Price]]*(1-Data[[#This Row],[Discount]]/100)</f>
        <v>118.71360000000001</v>
      </c>
      <c r="P2183" t="s">
        <v>33</v>
      </c>
      <c r="Q2183" t="s">
        <v>21</v>
      </c>
      <c r="R2183">
        <v>5</v>
      </c>
      <c r="S2183">
        <v>6</v>
      </c>
      <c r="T2183" s="2">
        <f>SUMIF(Q:Q,Data[[#This Row],[Order_Status]],O:O)</f>
        <v>40477276.296199858</v>
      </c>
    </row>
    <row r="2184" spans="1:20" x14ac:dyDescent="0.3">
      <c r="A2184" s="3">
        <v>502183</v>
      </c>
      <c r="B2184" s="3">
        <v>10956</v>
      </c>
      <c r="C2184" s="1">
        <v>46067</v>
      </c>
      <c r="D2184" s="3">
        <v>46</v>
      </c>
      <c r="E2184" t="s">
        <v>15</v>
      </c>
      <c r="F2184" t="s">
        <v>45</v>
      </c>
      <c r="G2184" t="s">
        <v>243</v>
      </c>
      <c r="H2184" t="s">
        <v>35</v>
      </c>
      <c r="I2184" t="s">
        <v>53</v>
      </c>
      <c r="J2184" t="s">
        <v>68</v>
      </c>
      <c r="K2184">
        <v>1</v>
      </c>
      <c r="L2184" s="3">
        <v>721.07</v>
      </c>
      <c r="M2184" s="3">
        <f>Data[[#This Row],[Quantity]]*Data[[#This Row],[Unit_Price]]</f>
        <v>721.07</v>
      </c>
      <c r="N2184" s="3">
        <v>24</v>
      </c>
      <c r="O2184" s="3">
        <f>Data[[#This Row],[Total_Price]]*(1-Data[[#This Row],[Discount]]/100)</f>
        <v>548.0132000000001</v>
      </c>
      <c r="P2184" t="s">
        <v>33</v>
      </c>
      <c r="Q2184" t="s">
        <v>21</v>
      </c>
      <c r="R2184">
        <v>5</v>
      </c>
      <c r="S2184">
        <v>2</v>
      </c>
      <c r="T2184" s="2">
        <f>SUMIF(Q:Q,Data[[#This Row],[Order_Status]],O:O)</f>
        <v>40477276.296199858</v>
      </c>
    </row>
    <row r="2185" spans="1:20" x14ac:dyDescent="0.3">
      <c r="A2185" s="3">
        <v>502184</v>
      </c>
      <c r="B2185" s="3">
        <v>10894</v>
      </c>
      <c r="C2185" s="1">
        <v>45692</v>
      </c>
      <c r="D2185" s="3">
        <v>47</v>
      </c>
      <c r="E2185" t="s">
        <v>15</v>
      </c>
      <c r="F2185" t="s">
        <v>16</v>
      </c>
      <c r="G2185" t="s">
        <v>228</v>
      </c>
      <c r="H2185" t="s">
        <v>48</v>
      </c>
      <c r="I2185" t="s">
        <v>124</v>
      </c>
      <c r="J2185" t="s">
        <v>131</v>
      </c>
      <c r="K2185">
        <v>2</v>
      </c>
      <c r="L2185" s="3">
        <v>404.66</v>
      </c>
      <c r="M2185" s="3">
        <f>Data[[#This Row],[Quantity]]*Data[[#This Row],[Unit_Price]]</f>
        <v>809.32</v>
      </c>
      <c r="N2185" s="3">
        <v>13</v>
      </c>
      <c r="O2185" s="3">
        <f>Data[[#This Row],[Total_Price]]*(1-Data[[#This Row],[Discount]]/100)</f>
        <v>704.10840000000007</v>
      </c>
      <c r="P2185" t="s">
        <v>20</v>
      </c>
      <c r="Q2185" t="s">
        <v>21</v>
      </c>
      <c r="R2185">
        <v>4</v>
      </c>
      <c r="S2185">
        <v>5</v>
      </c>
      <c r="T2185" s="2">
        <f>SUMIF(Q:Q,Data[[#This Row],[Order_Status]],O:O)</f>
        <v>40477276.296199858</v>
      </c>
    </row>
    <row r="2186" spans="1:20" x14ac:dyDescent="0.3">
      <c r="A2186" s="3">
        <v>502185</v>
      </c>
      <c r="B2186" s="3">
        <v>11026</v>
      </c>
      <c r="C2186" s="1">
        <v>46149</v>
      </c>
      <c r="D2186" s="3">
        <v>39</v>
      </c>
      <c r="E2186" t="s">
        <v>15</v>
      </c>
      <c r="F2186" t="s">
        <v>69</v>
      </c>
      <c r="G2186" t="s">
        <v>228</v>
      </c>
      <c r="H2186" t="s">
        <v>35</v>
      </c>
      <c r="I2186" t="s">
        <v>53</v>
      </c>
      <c r="J2186" t="s">
        <v>54</v>
      </c>
      <c r="K2186">
        <v>1</v>
      </c>
      <c r="L2186" s="3">
        <v>940.2</v>
      </c>
      <c r="M2186" s="3">
        <f>Data[[#This Row],[Quantity]]*Data[[#This Row],[Unit_Price]]</f>
        <v>940.2</v>
      </c>
      <c r="N2186" s="3">
        <v>8</v>
      </c>
      <c r="O2186" s="3">
        <f>Data[[#This Row],[Total_Price]]*(1-Data[[#This Row],[Discount]]/100)</f>
        <v>864.98400000000004</v>
      </c>
      <c r="P2186" t="s">
        <v>33</v>
      </c>
      <c r="Q2186" t="s">
        <v>21</v>
      </c>
      <c r="R2186">
        <v>4</v>
      </c>
      <c r="S2186">
        <v>5</v>
      </c>
      <c r="T2186" s="2">
        <f>SUMIF(Q:Q,Data[[#This Row],[Order_Status]],O:O)</f>
        <v>40477276.296199858</v>
      </c>
    </row>
    <row r="2187" spans="1:20" x14ac:dyDescent="0.3">
      <c r="A2187" s="3">
        <v>502186</v>
      </c>
      <c r="B2187" s="3">
        <v>11077</v>
      </c>
      <c r="C2187" s="1">
        <v>46233</v>
      </c>
      <c r="D2187" s="3">
        <v>17</v>
      </c>
      <c r="E2187" t="s">
        <v>26</v>
      </c>
      <c r="F2187" t="s">
        <v>67</v>
      </c>
      <c r="G2187" t="s">
        <v>235</v>
      </c>
      <c r="H2187" t="s">
        <v>48</v>
      </c>
      <c r="I2187" t="s">
        <v>79</v>
      </c>
      <c r="J2187" t="s">
        <v>80</v>
      </c>
      <c r="K2187">
        <v>1</v>
      </c>
      <c r="L2187" s="3">
        <v>573.32000000000005</v>
      </c>
      <c r="M2187" s="3">
        <f>Data[[#This Row],[Quantity]]*Data[[#This Row],[Unit_Price]]</f>
        <v>573.32000000000005</v>
      </c>
      <c r="N2187" s="3">
        <v>21</v>
      </c>
      <c r="O2187" s="3">
        <f>Data[[#This Row],[Total_Price]]*(1-Data[[#This Row],[Discount]]/100)</f>
        <v>452.92280000000005</v>
      </c>
      <c r="P2187" t="s">
        <v>51</v>
      </c>
      <c r="Q2187" t="s">
        <v>21</v>
      </c>
      <c r="R2187">
        <v>4</v>
      </c>
      <c r="S2187">
        <v>4</v>
      </c>
      <c r="T2187" s="2">
        <f>SUMIF(Q:Q,Data[[#This Row],[Order_Status]],O:O)</f>
        <v>40477276.296199858</v>
      </c>
    </row>
    <row r="2188" spans="1:20" x14ac:dyDescent="0.3">
      <c r="A2188" s="3">
        <v>502187</v>
      </c>
      <c r="B2188" s="3">
        <v>10587</v>
      </c>
      <c r="C2188" s="1">
        <v>45785</v>
      </c>
      <c r="D2188" s="3">
        <v>29</v>
      </c>
      <c r="E2188" t="s">
        <v>135</v>
      </c>
      <c r="F2188" t="s">
        <v>34</v>
      </c>
      <c r="G2188" t="s">
        <v>243</v>
      </c>
      <c r="H2188" t="s">
        <v>35</v>
      </c>
      <c r="I2188" t="s">
        <v>64</v>
      </c>
      <c r="J2188" t="s">
        <v>156</v>
      </c>
      <c r="K2188">
        <v>1</v>
      </c>
      <c r="L2188" s="3">
        <v>2008.07</v>
      </c>
      <c r="M2188" s="3">
        <f>Data[[#This Row],[Quantity]]*Data[[#This Row],[Unit_Price]]</f>
        <v>2008.07</v>
      </c>
      <c r="N2188" s="3">
        <v>21</v>
      </c>
      <c r="O2188" s="3">
        <f>Data[[#This Row],[Total_Price]]*(1-Data[[#This Row],[Discount]]/100)</f>
        <v>1586.3752999999999</v>
      </c>
      <c r="P2188" t="s">
        <v>41</v>
      </c>
      <c r="Q2188" t="s">
        <v>21</v>
      </c>
      <c r="R2188">
        <v>5</v>
      </c>
      <c r="S2188">
        <v>2</v>
      </c>
      <c r="T2188" s="2">
        <f>SUMIF(Q:Q,Data[[#This Row],[Order_Status]],O:O)</f>
        <v>40477276.296199858</v>
      </c>
    </row>
    <row r="2189" spans="1:20" x14ac:dyDescent="0.3">
      <c r="A2189" s="3">
        <v>502188</v>
      </c>
      <c r="B2189" s="3">
        <v>11013</v>
      </c>
      <c r="C2189" s="1">
        <v>46179</v>
      </c>
      <c r="D2189" s="3">
        <v>57</v>
      </c>
      <c r="E2189" t="s">
        <v>26</v>
      </c>
      <c r="F2189" t="s">
        <v>69</v>
      </c>
      <c r="G2189" t="s">
        <v>228</v>
      </c>
      <c r="H2189" t="s">
        <v>23</v>
      </c>
      <c r="I2189" t="s">
        <v>70</v>
      </c>
      <c r="J2189" t="s">
        <v>106</v>
      </c>
      <c r="K2189">
        <v>2</v>
      </c>
      <c r="L2189" s="3">
        <v>2607.58</v>
      </c>
      <c r="M2189" s="3">
        <f>Data[[#This Row],[Quantity]]*Data[[#This Row],[Unit_Price]]</f>
        <v>5215.16</v>
      </c>
      <c r="N2189" s="3">
        <v>3</v>
      </c>
      <c r="O2189" s="3">
        <f>Data[[#This Row],[Total_Price]]*(1-Data[[#This Row],[Discount]]/100)</f>
        <v>5058.7051999999994</v>
      </c>
      <c r="P2189" t="s">
        <v>33</v>
      </c>
      <c r="Q2189" t="s">
        <v>21</v>
      </c>
      <c r="R2189">
        <v>5</v>
      </c>
      <c r="S2189">
        <v>2</v>
      </c>
      <c r="T2189" s="2">
        <f>SUMIF(Q:Q,Data[[#This Row],[Order_Status]],O:O)</f>
        <v>40477276.296199858</v>
      </c>
    </row>
    <row r="2190" spans="1:20" x14ac:dyDescent="0.3">
      <c r="A2190" s="3">
        <v>502189</v>
      </c>
      <c r="B2190" s="3">
        <v>10129</v>
      </c>
      <c r="C2190" s="1">
        <v>46112</v>
      </c>
      <c r="D2190" s="3">
        <v>35</v>
      </c>
      <c r="E2190" t="s">
        <v>26</v>
      </c>
      <c r="F2190" t="s">
        <v>42</v>
      </c>
      <c r="G2190" t="s">
        <v>230</v>
      </c>
      <c r="H2190" t="s">
        <v>30</v>
      </c>
      <c r="I2190" t="s">
        <v>39</v>
      </c>
      <c r="J2190" t="s">
        <v>108</v>
      </c>
      <c r="K2190">
        <v>1</v>
      </c>
      <c r="L2190" s="3">
        <v>4575.6099999999997</v>
      </c>
      <c r="M2190" s="3">
        <f>Data[[#This Row],[Quantity]]*Data[[#This Row],[Unit_Price]]</f>
        <v>4575.6099999999997</v>
      </c>
      <c r="N2190" s="3">
        <v>14</v>
      </c>
      <c r="O2190" s="3">
        <f>Data[[#This Row],[Total_Price]]*(1-Data[[#This Row],[Discount]]/100)</f>
        <v>3935.0245999999997</v>
      </c>
      <c r="P2190" t="s">
        <v>20</v>
      </c>
      <c r="Q2190" t="s">
        <v>21</v>
      </c>
      <c r="R2190">
        <v>5</v>
      </c>
      <c r="S2190">
        <v>4</v>
      </c>
      <c r="T2190" s="2">
        <f>SUMIF(Q:Q,Data[[#This Row],[Order_Status]],O:O)</f>
        <v>40477276.296199858</v>
      </c>
    </row>
    <row r="2191" spans="1:20" x14ac:dyDescent="0.3">
      <c r="A2191" s="3">
        <v>502190</v>
      </c>
      <c r="B2191" s="3">
        <v>11274</v>
      </c>
      <c r="C2191" s="1">
        <v>46073</v>
      </c>
      <c r="D2191" s="3">
        <v>31</v>
      </c>
      <c r="E2191" t="s">
        <v>26</v>
      </c>
      <c r="F2191" t="s">
        <v>73</v>
      </c>
      <c r="G2191" t="s">
        <v>229</v>
      </c>
      <c r="H2191" t="s">
        <v>17</v>
      </c>
      <c r="I2191" t="s">
        <v>62</v>
      </c>
      <c r="J2191" t="s">
        <v>194</v>
      </c>
      <c r="K2191">
        <v>2</v>
      </c>
      <c r="L2191" s="3">
        <v>206.95</v>
      </c>
      <c r="M2191" s="3">
        <f>Data[[#This Row],[Quantity]]*Data[[#This Row],[Unit_Price]]</f>
        <v>413.9</v>
      </c>
      <c r="N2191" s="3">
        <v>11</v>
      </c>
      <c r="O2191" s="3">
        <f>Data[[#This Row],[Total_Price]]*(1-Data[[#This Row],[Discount]]/100)</f>
        <v>368.37099999999998</v>
      </c>
      <c r="P2191" t="s">
        <v>51</v>
      </c>
      <c r="Q2191" t="s">
        <v>21</v>
      </c>
      <c r="R2191">
        <v>3</v>
      </c>
      <c r="S2191">
        <v>3</v>
      </c>
      <c r="T2191" s="2">
        <f>SUMIF(Q:Q,Data[[#This Row],[Order_Status]],O:O)</f>
        <v>40477276.296199858</v>
      </c>
    </row>
    <row r="2192" spans="1:20" x14ac:dyDescent="0.3">
      <c r="A2192" s="3">
        <v>502191</v>
      </c>
      <c r="B2192" s="3">
        <v>10387</v>
      </c>
      <c r="C2192" s="1">
        <v>46020</v>
      </c>
      <c r="D2192" s="3">
        <v>38</v>
      </c>
      <c r="E2192" t="s">
        <v>26</v>
      </c>
      <c r="F2192" t="s">
        <v>34</v>
      </c>
      <c r="G2192" t="s">
        <v>243</v>
      </c>
      <c r="H2192" t="s">
        <v>48</v>
      </c>
      <c r="I2192" t="s">
        <v>124</v>
      </c>
      <c r="J2192" t="s">
        <v>125</v>
      </c>
      <c r="K2192">
        <v>2</v>
      </c>
      <c r="L2192" s="3">
        <v>438.45</v>
      </c>
      <c r="M2192" s="3">
        <f>Data[[#This Row],[Quantity]]*Data[[#This Row],[Unit_Price]]</f>
        <v>876.9</v>
      </c>
      <c r="N2192" s="3">
        <v>19</v>
      </c>
      <c r="O2192" s="3">
        <f>Data[[#This Row],[Total_Price]]*(1-Data[[#This Row],[Discount]]/100)</f>
        <v>710.28899999999999</v>
      </c>
      <c r="P2192" t="s">
        <v>20</v>
      </c>
      <c r="Q2192" t="s">
        <v>21</v>
      </c>
      <c r="R2192">
        <v>4</v>
      </c>
      <c r="S2192">
        <v>3</v>
      </c>
      <c r="T2192" s="2">
        <f>SUMIF(Q:Q,Data[[#This Row],[Order_Status]],O:O)</f>
        <v>40477276.296199858</v>
      </c>
    </row>
    <row r="2193" spans="1:20" x14ac:dyDescent="0.3">
      <c r="A2193" s="3">
        <v>502192</v>
      </c>
      <c r="B2193" s="3">
        <v>10032</v>
      </c>
      <c r="C2193" s="1">
        <v>46212</v>
      </c>
      <c r="D2193" s="3">
        <v>54</v>
      </c>
      <c r="E2193" t="s">
        <v>15</v>
      </c>
      <c r="F2193" t="s">
        <v>34</v>
      </c>
      <c r="G2193" t="s">
        <v>243</v>
      </c>
      <c r="H2193" t="s">
        <v>85</v>
      </c>
      <c r="I2193" t="s">
        <v>170</v>
      </c>
      <c r="J2193" t="s">
        <v>199</v>
      </c>
      <c r="K2193">
        <v>1</v>
      </c>
      <c r="L2193" s="3">
        <v>507.7</v>
      </c>
      <c r="M2193" s="3">
        <f>Data[[#This Row],[Quantity]]*Data[[#This Row],[Unit_Price]]</f>
        <v>507.7</v>
      </c>
      <c r="N2193" s="3">
        <v>6</v>
      </c>
      <c r="O2193" s="3">
        <f>Data[[#This Row],[Total_Price]]*(1-Data[[#This Row],[Discount]]/100)</f>
        <v>477.23799999999994</v>
      </c>
      <c r="P2193" t="s">
        <v>33</v>
      </c>
      <c r="Q2193" t="s">
        <v>21</v>
      </c>
      <c r="R2193">
        <v>5</v>
      </c>
      <c r="S2193">
        <v>7</v>
      </c>
      <c r="T2193" s="2">
        <f>SUMIF(Q:Q,Data[[#This Row],[Order_Status]],O:O)</f>
        <v>40477276.296199858</v>
      </c>
    </row>
    <row r="2194" spans="1:20" x14ac:dyDescent="0.3">
      <c r="A2194" s="3">
        <v>502193</v>
      </c>
      <c r="B2194" s="3">
        <v>10362</v>
      </c>
      <c r="C2194" s="1">
        <v>45821</v>
      </c>
      <c r="D2194" s="3">
        <v>51</v>
      </c>
      <c r="E2194" t="s">
        <v>26</v>
      </c>
      <c r="F2194" t="s">
        <v>78</v>
      </c>
      <c r="G2194" t="s">
        <v>242</v>
      </c>
      <c r="H2194" t="s">
        <v>83</v>
      </c>
      <c r="I2194" t="s">
        <v>162</v>
      </c>
      <c r="J2194" t="s">
        <v>163</v>
      </c>
      <c r="K2194">
        <v>2</v>
      </c>
      <c r="L2194" s="3">
        <v>2362.34</v>
      </c>
      <c r="M2194" s="3">
        <f>Data[[#This Row],[Quantity]]*Data[[#This Row],[Unit_Price]]</f>
        <v>4724.68</v>
      </c>
      <c r="N2194" s="3">
        <v>15</v>
      </c>
      <c r="O2194" s="3">
        <f>Data[[#This Row],[Total_Price]]*(1-Data[[#This Row],[Discount]]/100)</f>
        <v>4015.9780000000001</v>
      </c>
      <c r="P2194" t="s">
        <v>33</v>
      </c>
      <c r="Q2194" t="s">
        <v>21</v>
      </c>
      <c r="R2194">
        <v>5</v>
      </c>
      <c r="S2194">
        <v>3</v>
      </c>
      <c r="T2194" s="2">
        <f>SUMIF(Q:Q,Data[[#This Row],[Order_Status]],O:O)</f>
        <v>40477276.296199858</v>
      </c>
    </row>
    <row r="2195" spans="1:20" x14ac:dyDescent="0.3">
      <c r="A2195" s="3">
        <v>502194</v>
      </c>
      <c r="B2195" s="3">
        <v>11030</v>
      </c>
      <c r="C2195" s="1">
        <v>46192</v>
      </c>
      <c r="D2195" s="3">
        <v>23</v>
      </c>
      <c r="E2195" t="s">
        <v>15</v>
      </c>
      <c r="F2195" t="s">
        <v>161</v>
      </c>
      <c r="G2195" t="s">
        <v>242</v>
      </c>
      <c r="H2195" t="s">
        <v>48</v>
      </c>
      <c r="I2195" t="s">
        <v>98</v>
      </c>
      <c r="J2195" t="s">
        <v>172</v>
      </c>
      <c r="K2195">
        <v>1</v>
      </c>
      <c r="L2195" s="3">
        <v>316.68</v>
      </c>
      <c r="M2195" s="3">
        <f>Data[[#This Row],[Quantity]]*Data[[#This Row],[Unit_Price]]</f>
        <v>316.68</v>
      </c>
      <c r="N2195" s="3">
        <v>26</v>
      </c>
      <c r="O2195" s="3">
        <f>Data[[#This Row],[Total_Price]]*(1-Data[[#This Row],[Discount]]/100)</f>
        <v>234.3432</v>
      </c>
      <c r="P2195" t="s">
        <v>20</v>
      </c>
      <c r="Q2195" t="s">
        <v>21</v>
      </c>
      <c r="R2195">
        <v>4</v>
      </c>
      <c r="S2195">
        <v>2</v>
      </c>
      <c r="T2195" s="2">
        <f>SUMIF(Q:Q,Data[[#This Row],[Order_Status]],O:O)</f>
        <v>40477276.296199858</v>
      </c>
    </row>
    <row r="2196" spans="1:20" x14ac:dyDescent="0.3">
      <c r="A2196" s="3">
        <v>502195</v>
      </c>
      <c r="B2196" s="3">
        <v>11174</v>
      </c>
      <c r="C2196" s="1">
        <v>46234</v>
      </c>
      <c r="D2196" s="3">
        <v>33</v>
      </c>
      <c r="E2196" t="s">
        <v>15</v>
      </c>
      <c r="F2196" t="s">
        <v>67</v>
      </c>
      <c r="G2196" t="s">
        <v>235</v>
      </c>
      <c r="H2196" t="s">
        <v>48</v>
      </c>
      <c r="I2196" t="s">
        <v>98</v>
      </c>
      <c r="J2196" t="s">
        <v>99</v>
      </c>
      <c r="K2196">
        <v>1</v>
      </c>
      <c r="L2196" s="3">
        <v>378.79</v>
      </c>
      <c r="M2196" s="3">
        <f>Data[[#This Row],[Quantity]]*Data[[#This Row],[Unit_Price]]</f>
        <v>378.79</v>
      </c>
      <c r="N2196" s="3">
        <v>4</v>
      </c>
      <c r="O2196" s="3">
        <f>Data[[#This Row],[Total_Price]]*(1-Data[[#This Row],[Discount]]/100)</f>
        <v>363.63839999999999</v>
      </c>
      <c r="P2196" t="s">
        <v>20</v>
      </c>
      <c r="Q2196" t="s">
        <v>21</v>
      </c>
      <c r="R2196">
        <v>5</v>
      </c>
      <c r="S2196">
        <v>2</v>
      </c>
      <c r="T2196" s="2">
        <f>SUMIF(Q:Q,Data[[#This Row],[Order_Status]],O:O)</f>
        <v>40477276.296199858</v>
      </c>
    </row>
    <row r="2197" spans="1:20" x14ac:dyDescent="0.3">
      <c r="A2197" s="3">
        <v>502196</v>
      </c>
      <c r="B2197" s="3">
        <v>10073</v>
      </c>
      <c r="C2197" s="1">
        <v>46171</v>
      </c>
      <c r="D2197" s="3">
        <v>34</v>
      </c>
      <c r="E2197" t="s">
        <v>15</v>
      </c>
      <c r="F2197" t="s">
        <v>107</v>
      </c>
      <c r="G2197" t="s">
        <v>231</v>
      </c>
      <c r="H2197" t="s">
        <v>35</v>
      </c>
      <c r="I2197" t="s">
        <v>64</v>
      </c>
      <c r="J2197" t="s">
        <v>155</v>
      </c>
      <c r="K2197">
        <v>1</v>
      </c>
      <c r="L2197" s="3">
        <v>780.82</v>
      </c>
      <c r="M2197" s="3">
        <f>Data[[#This Row],[Quantity]]*Data[[#This Row],[Unit_Price]]</f>
        <v>780.82</v>
      </c>
      <c r="N2197" s="3">
        <v>17</v>
      </c>
      <c r="O2197" s="3">
        <f>Data[[#This Row],[Total_Price]]*(1-Data[[#This Row],[Discount]]/100)</f>
        <v>648.0806</v>
      </c>
      <c r="P2197" t="s">
        <v>51</v>
      </c>
      <c r="Q2197" t="s">
        <v>21</v>
      </c>
      <c r="R2197">
        <v>4</v>
      </c>
      <c r="S2197">
        <v>6</v>
      </c>
      <c r="T2197" s="2">
        <f>SUMIF(Q:Q,Data[[#This Row],[Order_Status]],O:O)</f>
        <v>40477276.296199858</v>
      </c>
    </row>
    <row r="2198" spans="1:20" x14ac:dyDescent="0.3">
      <c r="A2198" s="3">
        <v>502197</v>
      </c>
      <c r="B2198" s="3">
        <v>11032</v>
      </c>
      <c r="C2198" s="1">
        <v>45680</v>
      </c>
      <c r="D2198" s="3">
        <v>16</v>
      </c>
      <c r="E2198" t="s">
        <v>15</v>
      </c>
      <c r="F2198" t="s">
        <v>69</v>
      </c>
      <c r="G2198" t="s">
        <v>228</v>
      </c>
      <c r="H2198" t="s">
        <v>48</v>
      </c>
      <c r="I2198" t="s">
        <v>49</v>
      </c>
      <c r="J2198" t="s">
        <v>56</v>
      </c>
      <c r="K2198">
        <v>1</v>
      </c>
      <c r="L2198" s="3">
        <v>668.87</v>
      </c>
      <c r="M2198" s="3">
        <f>Data[[#This Row],[Quantity]]*Data[[#This Row],[Unit_Price]]</f>
        <v>668.87</v>
      </c>
      <c r="N2198" s="3">
        <v>16</v>
      </c>
      <c r="O2198" s="3">
        <f>Data[[#This Row],[Total_Price]]*(1-Data[[#This Row],[Discount]]/100)</f>
        <v>561.85079999999994</v>
      </c>
      <c r="P2198" t="s">
        <v>51</v>
      </c>
      <c r="Q2198" t="s">
        <v>66</v>
      </c>
      <c r="R2198">
        <v>5</v>
      </c>
      <c r="S2198">
        <v>0</v>
      </c>
      <c r="T2198" s="2">
        <f>SUMIF(Q:Q,Data[[#This Row],[Order_Status]],O:O)</f>
        <v>3077928.2320000008</v>
      </c>
    </row>
    <row r="2199" spans="1:20" x14ac:dyDescent="0.3">
      <c r="A2199" s="3">
        <v>502198</v>
      </c>
      <c r="B2199" s="3">
        <v>11181</v>
      </c>
      <c r="C2199" s="1">
        <v>45987</v>
      </c>
      <c r="D2199" s="3">
        <v>36</v>
      </c>
      <c r="E2199" t="s">
        <v>26</v>
      </c>
      <c r="F2199" t="s">
        <v>16</v>
      </c>
      <c r="G2199" t="s">
        <v>228</v>
      </c>
      <c r="H2199" t="s">
        <v>23</v>
      </c>
      <c r="I2199" t="s">
        <v>70</v>
      </c>
      <c r="J2199" t="s">
        <v>106</v>
      </c>
      <c r="K2199">
        <v>1</v>
      </c>
      <c r="L2199" s="3">
        <v>2528</v>
      </c>
      <c r="M2199" s="3">
        <f>Data[[#This Row],[Quantity]]*Data[[#This Row],[Unit_Price]]</f>
        <v>2528</v>
      </c>
      <c r="N2199" s="3">
        <v>17</v>
      </c>
      <c r="O2199" s="3">
        <f>Data[[#This Row],[Total_Price]]*(1-Data[[#This Row],[Discount]]/100)</f>
        <v>2098.2399999999998</v>
      </c>
      <c r="P2199" t="s">
        <v>51</v>
      </c>
      <c r="Q2199" t="s">
        <v>21</v>
      </c>
      <c r="R2199">
        <v>2</v>
      </c>
      <c r="S2199">
        <v>6</v>
      </c>
      <c r="T2199" s="2">
        <f>SUMIF(Q:Q,Data[[#This Row],[Order_Status]],O:O)</f>
        <v>40477276.296199858</v>
      </c>
    </row>
    <row r="2200" spans="1:20" x14ac:dyDescent="0.3">
      <c r="A2200" s="3">
        <v>502199</v>
      </c>
      <c r="B2200" s="3">
        <v>10791</v>
      </c>
      <c r="C2200" s="1">
        <v>45718</v>
      </c>
      <c r="D2200" s="3">
        <v>39</v>
      </c>
      <c r="E2200" t="s">
        <v>26</v>
      </c>
      <c r="F2200" t="s">
        <v>69</v>
      </c>
      <c r="G2200" t="s">
        <v>228</v>
      </c>
      <c r="H2200" t="s">
        <v>30</v>
      </c>
      <c r="I2200" t="s">
        <v>76</v>
      </c>
      <c r="J2200" t="s">
        <v>144</v>
      </c>
      <c r="K2200">
        <v>2</v>
      </c>
      <c r="L2200" s="3">
        <v>63841.69</v>
      </c>
      <c r="M2200" s="3">
        <f>Data[[#This Row],[Quantity]]*Data[[#This Row],[Unit_Price]]</f>
        <v>127683.38</v>
      </c>
      <c r="N2200" s="3">
        <v>30</v>
      </c>
      <c r="O2200" s="3">
        <f>Data[[#This Row],[Total_Price]]*(1-Data[[#This Row],[Discount]]/100)</f>
        <v>89378.365999999995</v>
      </c>
      <c r="P2200" t="s">
        <v>20</v>
      </c>
      <c r="Q2200" t="s">
        <v>21</v>
      </c>
      <c r="R2200">
        <v>5</v>
      </c>
      <c r="S2200">
        <v>4</v>
      </c>
      <c r="T2200" s="2">
        <f>SUMIF(Q:Q,Data[[#This Row],[Order_Status]],O:O)</f>
        <v>40477276.296199858</v>
      </c>
    </row>
    <row r="2201" spans="1:20" x14ac:dyDescent="0.3">
      <c r="A2201" s="3">
        <v>502200</v>
      </c>
      <c r="B2201" s="3">
        <v>11236</v>
      </c>
      <c r="C2201" s="1">
        <v>45692</v>
      </c>
      <c r="D2201" s="3">
        <v>52</v>
      </c>
      <c r="E2201" t="s">
        <v>26</v>
      </c>
      <c r="F2201" t="s">
        <v>38</v>
      </c>
      <c r="G2201" t="s">
        <v>236</v>
      </c>
      <c r="H2201" t="s">
        <v>35</v>
      </c>
      <c r="I2201" t="s">
        <v>112</v>
      </c>
      <c r="J2201" t="s">
        <v>147</v>
      </c>
      <c r="K2201">
        <v>1</v>
      </c>
      <c r="L2201" s="3">
        <v>6144.34</v>
      </c>
      <c r="M2201" s="3">
        <f>Data[[#This Row],[Quantity]]*Data[[#This Row],[Unit_Price]]</f>
        <v>6144.34</v>
      </c>
      <c r="N2201" s="3">
        <v>20</v>
      </c>
      <c r="O2201" s="3">
        <f>Data[[#This Row],[Total_Price]]*(1-Data[[#This Row],[Discount]]/100)</f>
        <v>4915.4720000000007</v>
      </c>
      <c r="P2201" t="s">
        <v>33</v>
      </c>
      <c r="Q2201" t="s">
        <v>21</v>
      </c>
      <c r="R2201">
        <v>3</v>
      </c>
      <c r="S2201">
        <v>4</v>
      </c>
      <c r="T2201" s="2">
        <f>SUMIF(Q:Q,Data[[#This Row],[Order_Status]],O:O)</f>
        <v>40477276.296199858</v>
      </c>
    </row>
    <row r="2202" spans="1:20" x14ac:dyDescent="0.3">
      <c r="A2202" s="3">
        <v>502201</v>
      </c>
      <c r="B2202" s="3">
        <v>10327</v>
      </c>
      <c r="C2202" s="1">
        <v>45755</v>
      </c>
      <c r="D2202" s="3">
        <v>47</v>
      </c>
      <c r="E2202" t="s">
        <v>26</v>
      </c>
      <c r="F2202" t="s">
        <v>52</v>
      </c>
      <c r="G2202" t="s">
        <v>240</v>
      </c>
      <c r="H2202" t="s">
        <v>23</v>
      </c>
      <c r="I2202" t="s">
        <v>70</v>
      </c>
      <c r="J2202" t="s">
        <v>71</v>
      </c>
      <c r="K2202">
        <v>2</v>
      </c>
      <c r="L2202" s="3">
        <v>1561.64</v>
      </c>
      <c r="M2202" s="3">
        <f>Data[[#This Row],[Quantity]]*Data[[#This Row],[Unit_Price]]</f>
        <v>3123.28</v>
      </c>
      <c r="N2202" s="3">
        <v>4</v>
      </c>
      <c r="O2202" s="3">
        <f>Data[[#This Row],[Total_Price]]*(1-Data[[#This Row],[Discount]]/100)</f>
        <v>2998.3488000000002</v>
      </c>
      <c r="P2202" t="s">
        <v>20</v>
      </c>
      <c r="Q2202" t="s">
        <v>21</v>
      </c>
      <c r="R2202">
        <v>5</v>
      </c>
      <c r="S2202">
        <v>4</v>
      </c>
      <c r="T2202" s="2">
        <f>SUMIF(Q:Q,Data[[#This Row],[Order_Status]],O:O)</f>
        <v>40477276.296199858</v>
      </c>
    </row>
    <row r="2203" spans="1:20" x14ac:dyDescent="0.3">
      <c r="A2203" s="3">
        <v>502202</v>
      </c>
      <c r="B2203" s="3">
        <v>10452</v>
      </c>
      <c r="C2203" s="1">
        <v>45947</v>
      </c>
      <c r="D2203" s="3">
        <v>45</v>
      </c>
      <c r="E2203" t="s">
        <v>26</v>
      </c>
      <c r="F2203" t="s">
        <v>145</v>
      </c>
      <c r="G2203" t="s">
        <v>243</v>
      </c>
      <c r="H2203" t="s">
        <v>23</v>
      </c>
      <c r="I2203" t="s">
        <v>28</v>
      </c>
      <c r="J2203" t="s">
        <v>29</v>
      </c>
      <c r="K2203">
        <v>1</v>
      </c>
      <c r="L2203" s="3">
        <v>2612.58</v>
      </c>
      <c r="M2203" s="3">
        <f>Data[[#This Row],[Quantity]]*Data[[#This Row],[Unit_Price]]</f>
        <v>2612.58</v>
      </c>
      <c r="N2203" s="3">
        <v>5</v>
      </c>
      <c r="O2203" s="3">
        <f>Data[[#This Row],[Total_Price]]*(1-Data[[#This Row],[Discount]]/100)</f>
        <v>2481.951</v>
      </c>
      <c r="P2203" t="s">
        <v>33</v>
      </c>
      <c r="Q2203" t="s">
        <v>21</v>
      </c>
      <c r="R2203">
        <v>5</v>
      </c>
      <c r="S2203">
        <v>4</v>
      </c>
      <c r="T2203" s="2">
        <f>SUMIF(Q:Q,Data[[#This Row],[Order_Status]],O:O)</f>
        <v>40477276.296199858</v>
      </c>
    </row>
    <row r="2204" spans="1:20" x14ac:dyDescent="0.3">
      <c r="A2204" s="3">
        <v>502203</v>
      </c>
      <c r="B2204" s="3">
        <v>10905</v>
      </c>
      <c r="C2204" s="1">
        <v>45948</v>
      </c>
      <c r="D2204" s="3">
        <v>36</v>
      </c>
      <c r="E2204" t="s">
        <v>15</v>
      </c>
      <c r="F2204" t="s">
        <v>88</v>
      </c>
      <c r="G2204" t="s">
        <v>241</v>
      </c>
      <c r="H2204" t="s">
        <v>48</v>
      </c>
      <c r="I2204" t="s">
        <v>49</v>
      </c>
      <c r="J2204" t="s">
        <v>138</v>
      </c>
      <c r="K2204">
        <v>2</v>
      </c>
      <c r="L2204" s="3">
        <v>757.14</v>
      </c>
      <c r="M2204" s="3">
        <f>Data[[#This Row],[Quantity]]*Data[[#This Row],[Unit_Price]]</f>
        <v>1514.28</v>
      </c>
      <c r="N2204" s="3">
        <v>27</v>
      </c>
      <c r="O2204" s="3">
        <f>Data[[#This Row],[Total_Price]]*(1-Data[[#This Row],[Discount]]/100)</f>
        <v>1105.4243999999999</v>
      </c>
      <c r="P2204" t="s">
        <v>20</v>
      </c>
      <c r="Q2204" t="s">
        <v>21</v>
      </c>
      <c r="R2204">
        <v>3</v>
      </c>
      <c r="S2204">
        <v>4</v>
      </c>
      <c r="T2204" s="2">
        <f>SUMIF(Q:Q,Data[[#This Row],[Order_Status]],O:O)</f>
        <v>40477276.296199858</v>
      </c>
    </row>
    <row r="2205" spans="1:20" x14ac:dyDescent="0.3">
      <c r="A2205" s="3">
        <v>502204</v>
      </c>
      <c r="B2205" s="3">
        <v>10419</v>
      </c>
      <c r="C2205" s="1">
        <v>45744</v>
      </c>
      <c r="D2205" s="3">
        <v>47</v>
      </c>
      <c r="E2205" t="s">
        <v>15</v>
      </c>
      <c r="F2205" t="s">
        <v>52</v>
      </c>
      <c r="G2205" t="s">
        <v>240</v>
      </c>
      <c r="H2205" t="s">
        <v>23</v>
      </c>
      <c r="I2205" t="s">
        <v>28</v>
      </c>
      <c r="J2205" t="s">
        <v>43</v>
      </c>
      <c r="K2205">
        <v>1</v>
      </c>
      <c r="L2205" s="3">
        <v>5126.28</v>
      </c>
      <c r="M2205" s="3">
        <f>Data[[#This Row],[Quantity]]*Data[[#This Row],[Unit_Price]]</f>
        <v>5126.28</v>
      </c>
      <c r="N2205" s="3">
        <v>20</v>
      </c>
      <c r="O2205" s="3">
        <f>Data[[#This Row],[Total_Price]]*(1-Data[[#This Row],[Discount]]/100)</f>
        <v>4101.0240000000003</v>
      </c>
      <c r="P2205" t="s">
        <v>33</v>
      </c>
      <c r="Q2205" t="s">
        <v>21</v>
      </c>
      <c r="R2205">
        <v>3</v>
      </c>
      <c r="S2205">
        <v>4</v>
      </c>
      <c r="T2205" s="2">
        <f>SUMIF(Q:Q,Data[[#This Row],[Order_Status]],O:O)</f>
        <v>40477276.296199858</v>
      </c>
    </row>
    <row r="2206" spans="1:20" x14ac:dyDescent="0.3">
      <c r="A2206" s="3">
        <v>502205</v>
      </c>
      <c r="B2206" s="3">
        <v>10562</v>
      </c>
      <c r="C2206" s="1">
        <v>46035</v>
      </c>
      <c r="D2206" s="3">
        <v>57</v>
      </c>
      <c r="E2206" t="s">
        <v>15</v>
      </c>
      <c r="F2206" t="s">
        <v>145</v>
      </c>
      <c r="G2206" t="s">
        <v>243</v>
      </c>
      <c r="H2206" t="s">
        <v>48</v>
      </c>
      <c r="I2206" t="s">
        <v>98</v>
      </c>
      <c r="J2206" t="s">
        <v>134</v>
      </c>
      <c r="K2206">
        <v>1</v>
      </c>
      <c r="L2206" s="3">
        <v>564.66999999999996</v>
      </c>
      <c r="M2206" s="3">
        <f>Data[[#This Row],[Quantity]]*Data[[#This Row],[Unit_Price]]</f>
        <v>564.66999999999996</v>
      </c>
      <c r="N2206" s="3">
        <v>22</v>
      </c>
      <c r="O2206" s="3">
        <f>Data[[#This Row],[Total_Price]]*(1-Data[[#This Row],[Discount]]/100)</f>
        <v>440.44259999999997</v>
      </c>
      <c r="P2206" t="s">
        <v>33</v>
      </c>
      <c r="Q2206" t="s">
        <v>21</v>
      </c>
      <c r="R2206">
        <v>3</v>
      </c>
      <c r="S2206">
        <v>3</v>
      </c>
      <c r="T2206" s="2">
        <f>SUMIF(Q:Q,Data[[#This Row],[Order_Status]],O:O)</f>
        <v>40477276.296199858</v>
      </c>
    </row>
    <row r="2207" spans="1:20" x14ac:dyDescent="0.3">
      <c r="A2207" s="3">
        <v>502206</v>
      </c>
      <c r="B2207" s="3">
        <v>11130</v>
      </c>
      <c r="C2207" s="1">
        <v>45873</v>
      </c>
      <c r="D2207" s="3">
        <v>38</v>
      </c>
      <c r="E2207" t="s">
        <v>26</v>
      </c>
      <c r="F2207" t="s">
        <v>58</v>
      </c>
      <c r="G2207" t="s">
        <v>244</v>
      </c>
      <c r="H2207" t="s">
        <v>17</v>
      </c>
      <c r="I2207" t="s">
        <v>74</v>
      </c>
      <c r="J2207" t="s">
        <v>178</v>
      </c>
      <c r="K2207">
        <v>5</v>
      </c>
      <c r="L2207" s="3">
        <v>285.88</v>
      </c>
      <c r="M2207" s="3">
        <f>Data[[#This Row],[Quantity]]*Data[[#This Row],[Unit_Price]]</f>
        <v>1429.4</v>
      </c>
      <c r="N2207" s="3">
        <v>16</v>
      </c>
      <c r="O2207" s="3">
        <f>Data[[#This Row],[Total_Price]]*(1-Data[[#This Row],[Discount]]/100)</f>
        <v>1200.6960000000001</v>
      </c>
      <c r="P2207" t="s">
        <v>41</v>
      </c>
      <c r="Q2207" t="s">
        <v>44</v>
      </c>
      <c r="R2207">
        <v>2</v>
      </c>
      <c r="S2207">
        <v>6</v>
      </c>
      <c r="T2207" s="2">
        <f>SUMIF(Q:Q,Data[[#This Row],[Order_Status]],O:O)</f>
        <v>1813400.6490999996</v>
      </c>
    </row>
    <row r="2208" spans="1:20" x14ac:dyDescent="0.3">
      <c r="A2208" s="3">
        <v>502207</v>
      </c>
      <c r="B2208" s="3">
        <v>11413</v>
      </c>
      <c r="C2208" s="1">
        <v>45855</v>
      </c>
      <c r="D2208" s="3">
        <v>39</v>
      </c>
      <c r="E2208" t="s">
        <v>15</v>
      </c>
      <c r="F2208" t="s">
        <v>16</v>
      </c>
      <c r="G2208" t="s">
        <v>228</v>
      </c>
      <c r="H2208" t="s">
        <v>48</v>
      </c>
      <c r="I2208" t="s">
        <v>49</v>
      </c>
      <c r="J2208" t="s">
        <v>168</v>
      </c>
      <c r="K2208">
        <v>2</v>
      </c>
      <c r="L2208" s="3">
        <v>577.73</v>
      </c>
      <c r="M2208" s="3">
        <f>Data[[#This Row],[Quantity]]*Data[[#This Row],[Unit_Price]]</f>
        <v>1155.46</v>
      </c>
      <c r="N2208" s="3">
        <v>3</v>
      </c>
      <c r="O2208" s="3">
        <f>Data[[#This Row],[Total_Price]]*(1-Data[[#This Row],[Discount]]/100)</f>
        <v>1120.7962</v>
      </c>
      <c r="P2208" t="s">
        <v>41</v>
      </c>
      <c r="Q2208" t="s">
        <v>21</v>
      </c>
      <c r="R2208">
        <v>3</v>
      </c>
      <c r="S2208">
        <v>4</v>
      </c>
      <c r="T2208" s="2">
        <f>SUMIF(Q:Q,Data[[#This Row],[Order_Status]],O:O)</f>
        <v>40477276.296199858</v>
      </c>
    </row>
    <row r="2209" spans="1:20" x14ac:dyDescent="0.3">
      <c r="A2209" s="3">
        <v>502208</v>
      </c>
      <c r="B2209" s="3">
        <v>10195</v>
      </c>
      <c r="C2209" s="1">
        <v>45845</v>
      </c>
      <c r="D2209" s="3">
        <v>36</v>
      </c>
      <c r="E2209" t="s">
        <v>15</v>
      </c>
      <c r="F2209" t="s">
        <v>34</v>
      </c>
      <c r="G2209" t="s">
        <v>243</v>
      </c>
      <c r="H2209" t="s">
        <v>48</v>
      </c>
      <c r="I2209" t="s">
        <v>79</v>
      </c>
      <c r="J2209" t="s">
        <v>185</v>
      </c>
      <c r="K2209">
        <v>1</v>
      </c>
      <c r="L2209" s="3">
        <v>763.14</v>
      </c>
      <c r="M2209" s="3">
        <f>Data[[#This Row],[Quantity]]*Data[[#This Row],[Unit_Price]]</f>
        <v>763.14</v>
      </c>
      <c r="N2209" s="3">
        <v>12</v>
      </c>
      <c r="O2209" s="3">
        <f>Data[[#This Row],[Total_Price]]*(1-Data[[#This Row],[Discount]]/100)</f>
        <v>671.56319999999994</v>
      </c>
      <c r="P2209" t="s">
        <v>33</v>
      </c>
      <c r="Q2209" t="s">
        <v>21</v>
      </c>
      <c r="R2209">
        <v>5</v>
      </c>
      <c r="S2209">
        <v>3</v>
      </c>
      <c r="T2209" s="2">
        <f>SUMIF(Q:Q,Data[[#This Row],[Order_Status]],O:O)</f>
        <v>40477276.296199858</v>
      </c>
    </row>
    <row r="2210" spans="1:20" x14ac:dyDescent="0.3">
      <c r="A2210" s="3">
        <v>502209</v>
      </c>
      <c r="B2210" s="3">
        <v>11189</v>
      </c>
      <c r="C2210" s="1">
        <v>45876</v>
      </c>
      <c r="D2210" s="3">
        <v>40</v>
      </c>
      <c r="E2210" t="s">
        <v>26</v>
      </c>
      <c r="F2210" t="s">
        <v>34</v>
      </c>
      <c r="G2210" t="s">
        <v>243</v>
      </c>
      <c r="H2210" t="s">
        <v>30</v>
      </c>
      <c r="I2210" t="s">
        <v>76</v>
      </c>
      <c r="J2210" t="s">
        <v>77</v>
      </c>
      <c r="K2210">
        <v>1</v>
      </c>
      <c r="L2210" s="3">
        <v>56403.89</v>
      </c>
      <c r="M2210" s="3">
        <f>Data[[#This Row],[Quantity]]*Data[[#This Row],[Unit_Price]]</f>
        <v>56403.89</v>
      </c>
      <c r="N2210" s="3">
        <v>29</v>
      </c>
      <c r="O2210" s="3">
        <f>Data[[#This Row],[Total_Price]]*(1-Data[[#This Row],[Discount]]/100)</f>
        <v>40046.761899999998</v>
      </c>
      <c r="P2210" t="s">
        <v>51</v>
      </c>
      <c r="Q2210" t="s">
        <v>44</v>
      </c>
      <c r="R2210">
        <v>2</v>
      </c>
      <c r="S2210">
        <v>6</v>
      </c>
      <c r="T2210" s="2">
        <f>SUMIF(Q:Q,Data[[#This Row],[Order_Status]],O:O)</f>
        <v>1813400.6490999996</v>
      </c>
    </row>
    <row r="2211" spans="1:20" x14ac:dyDescent="0.3">
      <c r="A2211" s="3">
        <v>502210</v>
      </c>
      <c r="B2211" s="3">
        <v>10809</v>
      </c>
      <c r="C2211" s="1">
        <v>46104</v>
      </c>
      <c r="D2211" s="3">
        <v>48</v>
      </c>
      <c r="E2211" t="s">
        <v>15</v>
      </c>
      <c r="F2211" t="s">
        <v>27</v>
      </c>
      <c r="G2211" t="s">
        <v>230</v>
      </c>
      <c r="H2211" t="s">
        <v>85</v>
      </c>
      <c r="I2211" t="s">
        <v>103</v>
      </c>
      <c r="J2211" t="s">
        <v>193</v>
      </c>
      <c r="K2211">
        <v>1</v>
      </c>
      <c r="L2211" s="3">
        <v>724.78</v>
      </c>
      <c r="M2211" s="3">
        <f>Data[[#This Row],[Quantity]]*Data[[#This Row],[Unit_Price]]</f>
        <v>724.78</v>
      </c>
      <c r="N2211" s="3">
        <v>29</v>
      </c>
      <c r="O2211" s="3">
        <f>Data[[#This Row],[Total_Price]]*(1-Data[[#This Row],[Discount]]/100)</f>
        <v>514.59379999999999</v>
      </c>
      <c r="P2211" t="s">
        <v>33</v>
      </c>
      <c r="Q2211" t="s">
        <v>21</v>
      </c>
      <c r="R2211">
        <v>5</v>
      </c>
      <c r="S2211">
        <v>1</v>
      </c>
      <c r="T2211" s="2">
        <f>SUMIF(Q:Q,Data[[#This Row],[Order_Status]],O:O)</f>
        <v>40477276.296199858</v>
      </c>
    </row>
    <row r="2212" spans="1:20" x14ac:dyDescent="0.3">
      <c r="A2212" s="3">
        <v>502211</v>
      </c>
      <c r="B2212" s="3">
        <v>11023</v>
      </c>
      <c r="C2212" s="1">
        <v>46189</v>
      </c>
      <c r="D2212" s="3">
        <v>34</v>
      </c>
      <c r="E2212" t="s">
        <v>26</v>
      </c>
      <c r="F2212" t="s">
        <v>58</v>
      </c>
      <c r="G2212" t="s">
        <v>244</v>
      </c>
      <c r="H2212" t="s">
        <v>23</v>
      </c>
      <c r="I2212" t="s">
        <v>59</v>
      </c>
      <c r="J2212" t="s">
        <v>95</v>
      </c>
      <c r="K2212">
        <v>1</v>
      </c>
      <c r="L2212" s="3">
        <v>1235.25</v>
      </c>
      <c r="M2212" s="3">
        <f>Data[[#This Row],[Quantity]]*Data[[#This Row],[Unit_Price]]</f>
        <v>1235.25</v>
      </c>
      <c r="N2212" s="3">
        <v>23</v>
      </c>
      <c r="O2212" s="3">
        <f>Data[[#This Row],[Total_Price]]*(1-Data[[#This Row],[Discount]]/100)</f>
        <v>951.14250000000004</v>
      </c>
      <c r="P2212" t="s">
        <v>33</v>
      </c>
      <c r="Q2212" t="s">
        <v>21</v>
      </c>
      <c r="R2212">
        <v>5</v>
      </c>
      <c r="S2212">
        <v>5</v>
      </c>
      <c r="T2212" s="2">
        <f>SUMIF(Q:Q,Data[[#This Row],[Order_Status]],O:O)</f>
        <v>40477276.296199858</v>
      </c>
    </row>
    <row r="2213" spans="1:20" x14ac:dyDescent="0.3">
      <c r="A2213" s="3">
        <v>502212</v>
      </c>
      <c r="B2213" s="3">
        <v>10625</v>
      </c>
      <c r="C2213" s="1">
        <v>45996</v>
      </c>
      <c r="D2213" s="3">
        <v>52</v>
      </c>
      <c r="E2213" t="s">
        <v>135</v>
      </c>
      <c r="F2213" t="s">
        <v>67</v>
      </c>
      <c r="G2213" t="s">
        <v>235</v>
      </c>
      <c r="H2213" t="s">
        <v>23</v>
      </c>
      <c r="I2213" t="s">
        <v>59</v>
      </c>
      <c r="J2213" t="s">
        <v>95</v>
      </c>
      <c r="K2213">
        <v>2</v>
      </c>
      <c r="L2213" s="3">
        <v>1324.61</v>
      </c>
      <c r="M2213" s="3">
        <f>Data[[#This Row],[Quantity]]*Data[[#This Row],[Unit_Price]]</f>
        <v>2649.22</v>
      </c>
      <c r="N2213" s="3">
        <v>21</v>
      </c>
      <c r="O2213" s="3">
        <f>Data[[#This Row],[Total_Price]]*(1-Data[[#This Row],[Discount]]/100)</f>
        <v>2092.8838000000001</v>
      </c>
      <c r="P2213" t="s">
        <v>33</v>
      </c>
      <c r="Q2213" t="s">
        <v>21</v>
      </c>
      <c r="R2213">
        <v>5</v>
      </c>
      <c r="S2213">
        <v>5</v>
      </c>
      <c r="T2213" s="2">
        <f>SUMIF(Q:Q,Data[[#This Row],[Order_Status]],O:O)</f>
        <v>40477276.296199858</v>
      </c>
    </row>
    <row r="2214" spans="1:20" x14ac:dyDescent="0.3">
      <c r="A2214" s="3">
        <v>502213</v>
      </c>
      <c r="B2214" s="3">
        <v>11385</v>
      </c>
      <c r="C2214" s="1">
        <v>45835</v>
      </c>
      <c r="D2214" s="3">
        <v>42</v>
      </c>
      <c r="E2214" t="s">
        <v>15</v>
      </c>
      <c r="F2214" t="s">
        <v>58</v>
      </c>
      <c r="G2214" t="s">
        <v>244</v>
      </c>
      <c r="H2214" t="s">
        <v>17</v>
      </c>
      <c r="I2214" t="s">
        <v>18</v>
      </c>
      <c r="J2214" t="s">
        <v>19</v>
      </c>
      <c r="K2214">
        <v>1</v>
      </c>
      <c r="L2214" s="3">
        <v>177.62</v>
      </c>
      <c r="M2214" s="3">
        <f>Data[[#This Row],[Quantity]]*Data[[#This Row],[Unit_Price]]</f>
        <v>177.62</v>
      </c>
      <c r="N2214" s="3">
        <v>21</v>
      </c>
      <c r="O2214" s="3">
        <f>Data[[#This Row],[Total_Price]]*(1-Data[[#This Row],[Discount]]/100)</f>
        <v>140.31980000000001</v>
      </c>
      <c r="P2214" t="s">
        <v>41</v>
      </c>
      <c r="Q2214" t="s">
        <v>21</v>
      </c>
      <c r="R2214">
        <v>5</v>
      </c>
      <c r="S2214">
        <v>4</v>
      </c>
      <c r="T2214" s="2">
        <f>SUMIF(Q:Q,Data[[#This Row],[Order_Status]],O:O)</f>
        <v>40477276.296199858</v>
      </c>
    </row>
    <row r="2215" spans="1:20" x14ac:dyDescent="0.3">
      <c r="A2215" s="3">
        <v>502214</v>
      </c>
      <c r="B2215" s="3">
        <v>10501</v>
      </c>
      <c r="C2215" s="1">
        <v>45982</v>
      </c>
      <c r="D2215" s="3">
        <v>44</v>
      </c>
      <c r="E2215" t="s">
        <v>26</v>
      </c>
      <c r="F2215" t="s">
        <v>73</v>
      </c>
      <c r="G2215" t="s">
        <v>229</v>
      </c>
      <c r="H2215" t="s">
        <v>48</v>
      </c>
      <c r="I2215" t="s">
        <v>49</v>
      </c>
      <c r="J2215" t="s">
        <v>138</v>
      </c>
      <c r="K2215">
        <v>1</v>
      </c>
      <c r="L2215" s="3">
        <v>766.83</v>
      </c>
      <c r="M2215" s="3">
        <f>Data[[#This Row],[Quantity]]*Data[[#This Row],[Unit_Price]]</f>
        <v>766.83</v>
      </c>
      <c r="N2215" s="3">
        <v>3</v>
      </c>
      <c r="O2215" s="3">
        <f>Data[[#This Row],[Total_Price]]*(1-Data[[#This Row],[Discount]]/100)</f>
        <v>743.82510000000002</v>
      </c>
      <c r="P2215" t="s">
        <v>41</v>
      </c>
      <c r="Q2215" t="s">
        <v>21</v>
      </c>
      <c r="R2215">
        <v>5</v>
      </c>
      <c r="S2215">
        <v>6</v>
      </c>
      <c r="T2215" s="2">
        <f>SUMIF(Q:Q,Data[[#This Row],[Order_Status]],O:O)</f>
        <v>40477276.296199858</v>
      </c>
    </row>
    <row r="2216" spans="1:20" x14ac:dyDescent="0.3">
      <c r="A2216" s="3">
        <v>502215</v>
      </c>
      <c r="B2216" s="3">
        <v>10082</v>
      </c>
      <c r="C2216" s="1">
        <v>45824</v>
      </c>
      <c r="D2216" s="3">
        <v>38</v>
      </c>
      <c r="E2216" t="s">
        <v>26</v>
      </c>
      <c r="F2216" t="s">
        <v>58</v>
      </c>
      <c r="G2216" t="s">
        <v>244</v>
      </c>
      <c r="H2216" t="s">
        <v>35</v>
      </c>
      <c r="I2216" t="s">
        <v>64</v>
      </c>
      <c r="J2216" t="s">
        <v>65</v>
      </c>
      <c r="K2216">
        <v>4</v>
      </c>
      <c r="L2216" s="3">
        <v>1325.62</v>
      </c>
      <c r="M2216" s="3">
        <f>Data[[#This Row],[Quantity]]*Data[[#This Row],[Unit_Price]]</f>
        <v>5302.48</v>
      </c>
      <c r="N2216" s="3">
        <v>16</v>
      </c>
      <c r="O2216" s="3">
        <f>Data[[#This Row],[Total_Price]]*(1-Data[[#This Row],[Discount]]/100)</f>
        <v>4454.0831999999991</v>
      </c>
      <c r="P2216" t="s">
        <v>41</v>
      </c>
      <c r="Q2216" t="s">
        <v>21</v>
      </c>
      <c r="R2216">
        <v>3</v>
      </c>
      <c r="S2216">
        <v>5</v>
      </c>
      <c r="T2216" s="2">
        <f>SUMIF(Q:Q,Data[[#This Row],[Order_Status]],O:O)</f>
        <v>40477276.296199858</v>
      </c>
    </row>
    <row r="2217" spans="1:20" x14ac:dyDescent="0.3">
      <c r="A2217" s="3">
        <v>502216</v>
      </c>
      <c r="B2217" s="3">
        <v>11090</v>
      </c>
      <c r="C2217" s="1">
        <v>46086</v>
      </c>
      <c r="D2217" s="3">
        <v>32</v>
      </c>
      <c r="E2217" t="s">
        <v>26</v>
      </c>
      <c r="F2217" t="s">
        <v>27</v>
      </c>
      <c r="G2217" t="s">
        <v>230</v>
      </c>
      <c r="H2217" t="s">
        <v>48</v>
      </c>
      <c r="I2217" t="s">
        <v>49</v>
      </c>
      <c r="J2217" t="s">
        <v>138</v>
      </c>
      <c r="K2217">
        <v>1</v>
      </c>
      <c r="L2217" s="3">
        <v>774.69</v>
      </c>
      <c r="M2217" s="3">
        <f>Data[[#This Row],[Quantity]]*Data[[#This Row],[Unit_Price]]</f>
        <v>774.69</v>
      </c>
      <c r="N2217" s="3">
        <v>13</v>
      </c>
      <c r="O2217" s="3">
        <f>Data[[#This Row],[Total_Price]]*(1-Data[[#This Row],[Discount]]/100)</f>
        <v>673.98030000000006</v>
      </c>
      <c r="P2217" t="s">
        <v>20</v>
      </c>
      <c r="Q2217" t="s">
        <v>21</v>
      </c>
      <c r="R2217">
        <v>5</v>
      </c>
      <c r="S2217">
        <v>3</v>
      </c>
      <c r="T2217" s="2">
        <f>SUMIF(Q:Q,Data[[#This Row],[Order_Status]],O:O)</f>
        <v>40477276.296199858</v>
      </c>
    </row>
    <row r="2218" spans="1:20" x14ac:dyDescent="0.3">
      <c r="A2218" s="3">
        <v>502217</v>
      </c>
      <c r="B2218" s="3">
        <v>10035</v>
      </c>
      <c r="C2218" s="1">
        <v>46028</v>
      </c>
      <c r="D2218" s="3">
        <v>43</v>
      </c>
      <c r="E2218" t="s">
        <v>15</v>
      </c>
      <c r="F2218" t="s">
        <v>107</v>
      </c>
      <c r="G2218" t="s">
        <v>231</v>
      </c>
      <c r="H2218" t="s">
        <v>35</v>
      </c>
      <c r="I2218" t="s">
        <v>36</v>
      </c>
      <c r="J2218" t="s">
        <v>177</v>
      </c>
      <c r="K2218">
        <v>2</v>
      </c>
      <c r="L2218" s="3">
        <v>7057.56</v>
      </c>
      <c r="M2218" s="3">
        <f>Data[[#This Row],[Quantity]]*Data[[#This Row],[Unit_Price]]</f>
        <v>14115.12</v>
      </c>
      <c r="N2218" s="3">
        <v>20</v>
      </c>
      <c r="O2218" s="3">
        <f>Data[[#This Row],[Total_Price]]*(1-Data[[#This Row],[Discount]]/100)</f>
        <v>11292.096000000001</v>
      </c>
      <c r="P2218" t="s">
        <v>51</v>
      </c>
      <c r="Q2218" t="s">
        <v>21</v>
      </c>
      <c r="R2218">
        <v>5</v>
      </c>
      <c r="S2218">
        <v>2</v>
      </c>
      <c r="T2218" s="2">
        <f>SUMIF(Q:Q,Data[[#This Row],[Order_Status]],O:O)</f>
        <v>40477276.296199858</v>
      </c>
    </row>
    <row r="2219" spans="1:20" x14ac:dyDescent="0.3">
      <c r="A2219" s="3">
        <v>502218</v>
      </c>
      <c r="B2219" s="3">
        <v>10088</v>
      </c>
      <c r="C2219" s="1">
        <v>46120</v>
      </c>
      <c r="D2219" s="3">
        <v>38</v>
      </c>
      <c r="E2219" t="s">
        <v>15</v>
      </c>
      <c r="F2219" t="s">
        <v>67</v>
      </c>
      <c r="G2219" t="s">
        <v>235</v>
      </c>
      <c r="H2219" t="s">
        <v>30</v>
      </c>
      <c r="I2219" t="s">
        <v>31</v>
      </c>
      <c r="J2219" t="s">
        <v>94</v>
      </c>
      <c r="K2219">
        <v>2</v>
      </c>
      <c r="L2219" s="3">
        <v>39941.800000000003</v>
      </c>
      <c r="M2219" s="3">
        <f>Data[[#This Row],[Quantity]]*Data[[#This Row],[Unit_Price]]</f>
        <v>79883.600000000006</v>
      </c>
      <c r="N2219" s="3">
        <v>9</v>
      </c>
      <c r="O2219" s="3">
        <f>Data[[#This Row],[Total_Price]]*(1-Data[[#This Row],[Discount]]/100)</f>
        <v>72694.076000000001</v>
      </c>
      <c r="P2219" t="s">
        <v>33</v>
      </c>
      <c r="Q2219" t="s">
        <v>21</v>
      </c>
      <c r="R2219">
        <v>5</v>
      </c>
      <c r="S2219">
        <v>4</v>
      </c>
      <c r="T2219" s="2">
        <f>SUMIF(Q:Q,Data[[#This Row],[Order_Status]],O:O)</f>
        <v>40477276.296199858</v>
      </c>
    </row>
    <row r="2220" spans="1:20" x14ac:dyDescent="0.3">
      <c r="A2220" s="3">
        <v>502219</v>
      </c>
      <c r="B2220" s="3">
        <v>11326</v>
      </c>
      <c r="C2220" s="1">
        <v>45844</v>
      </c>
      <c r="D2220" s="3">
        <v>15</v>
      </c>
      <c r="E2220" t="s">
        <v>15</v>
      </c>
      <c r="F2220" t="s">
        <v>67</v>
      </c>
      <c r="G2220" t="s">
        <v>235</v>
      </c>
      <c r="H2220" t="s">
        <v>23</v>
      </c>
      <c r="I2220" t="s">
        <v>70</v>
      </c>
      <c r="J2220" t="s">
        <v>97</v>
      </c>
      <c r="K2220">
        <v>1</v>
      </c>
      <c r="L2220" s="3">
        <v>1887.71</v>
      </c>
      <c r="M2220" s="3">
        <f>Data[[#This Row],[Quantity]]*Data[[#This Row],[Unit_Price]]</f>
        <v>1887.71</v>
      </c>
      <c r="N2220" s="3">
        <v>24</v>
      </c>
      <c r="O2220" s="3">
        <f>Data[[#This Row],[Total_Price]]*(1-Data[[#This Row],[Discount]]/100)</f>
        <v>1434.6596</v>
      </c>
      <c r="P2220" t="s">
        <v>51</v>
      </c>
      <c r="Q2220" t="s">
        <v>21</v>
      </c>
      <c r="R2220">
        <v>5</v>
      </c>
      <c r="S2220">
        <v>3</v>
      </c>
      <c r="T2220" s="2">
        <f>SUMIF(Q:Q,Data[[#This Row],[Order_Status]],O:O)</f>
        <v>40477276.296199858</v>
      </c>
    </row>
    <row r="2221" spans="1:20" x14ac:dyDescent="0.3">
      <c r="A2221" s="3">
        <v>502220</v>
      </c>
      <c r="B2221" s="3">
        <v>10541</v>
      </c>
      <c r="C2221" s="1">
        <v>46225</v>
      </c>
      <c r="D2221" s="3">
        <v>43</v>
      </c>
      <c r="E2221" t="s">
        <v>26</v>
      </c>
      <c r="F2221" t="s">
        <v>67</v>
      </c>
      <c r="G2221" t="s">
        <v>235</v>
      </c>
      <c r="H2221" t="s">
        <v>48</v>
      </c>
      <c r="I2221" t="s">
        <v>98</v>
      </c>
      <c r="J2221" t="s">
        <v>172</v>
      </c>
      <c r="K2221">
        <v>1</v>
      </c>
      <c r="L2221" s="3">
        <v>309.68</v>
      </c>
      <c r="M2221" s="3">
        <f>Data[[#This Row],[Quantity]]*Data[[#This Row],[Unit_Price]]</f>
        <v>309.68</v>
      </c>
      <c r="N2221" s="3">
        <v>7</v>
      </c>
      <c r="O2221" s="3">
        <f>Data[[#This Row],[Total_Price]]*(1-Data[[#This Row],[Discount]]/100)</f>
        <v>288.00239999999997</v>
      </c>
      <c r="P2221" t="s">
        <v>20</v>
      </c>
      <c r="Q2221" t="s">
        <v>21</v>
      </c>
      <c r="R2221">
        <v>3</v>
      </c>
      <c r="S2221">
        <v>1</v>
      </c>
      <c r="T2221" s="2">
        <f>SUMIF(Q:Q,Data[[#This Row],[Order_Status]],O:O)</f>
        <v>40477276.296199858</v>
      </c>
    </row>
    <row r="2222" spans="1:20" x14ac:dyDescent="0.3">
      <c r="A2222" s="3">
        <v>502221</v>
      </c>
      <c r="B2222" s="3">
        <v>10337</v>
      </c>
      <c r="C2222" s="1">
        <v>46243</v>
      </c>
      <c r="D2222" s="3">
        <v>25</v>
      </c>
      <c r="E2222" t="s">
        <v>26</v>
      </c>
      <c r="F2222" t="s">
        <v>16</v>
      </c>
      <c r="G2222" t="s">
        <v>228</v>
      </c>
      <c r="H2222" t="s">
        <v>85</v>
      </c>
      <c r="I2222" t="s">
        <v>103</v>
      </c>
      <c r="J2222" t="s">
        <v>193</v>
      </c>
      <c r="K2222">
        <v>1</v>
      </c>
      <c r="L2222" s="3">
        <v>722.92</v>
      </c>
      <c r="M2222" s="3">
        <f>Data[[#This Row],[Quantity]]*Data[[#This Row],[Unit_Price]]</f>
        <v>722.92</v>
      </c>
      <c r="N2222" s="3">
        <v>26</v>
      </c>
      <c r="O2222" s="3">
        <f>Data[[#This Row],[Total_Price]]*(1-Data[[#This Row],[Discount]]/100)</f>
        <v>534.96079999999995</v>
      </c>
      <c r="P2222" t="s">
        <v>20</v>
      </c>
      <c r="Q2222" t="s">
        <v>21</v>
      </c>
      <c r="R2222">
        <v>4</v>
      </c>
      <c r="S2222">
        <v>3</v>
      </c>
      <c r="T2222" s="2">
        <f>SUMIF(Q:Q,Data[[#This Row],[Order_Status]],O:O)</f>
        <v>40477276.296199858</v>
      </c>
    </row>
    <row r="2223" spans="1:20" x14ac:dyDescent="0.3">
      <c r="A2223" s="3">
        <v>502222</v>
      </c>
      <c r="B2223" s="3">
        <v>10361</v>
      </c>
      <c r="C2223" s="1">
        <v>45842</v>
      </c>
      <c r="D2223" s="3">
        <v>40</v>
      </c>
      <c r="E2223" t="s">
        <v>26</v>
      </c>
      <c r="F2223" t="s">
        <v>42</v>
      </c>
      <c r="G2223" t="s">
        <v>230</v>
      </c>
      <c r="H2223" t="s">
        <v>35</v>
      </c>
      <c r="I2223" t="s">
        <v>53</v>
      </c>
      <c r="J2223" t="s">
        <v>54</v>
      </c>
      <c r="K2223">
        <v>2</v>
      </c>
      <c r="L2223" s="3">
        <v>1002.94</v>
      </c>
      <c r="M2223" s="3">
        <f>Data[[#This Row],[Quantity]]*Data[[#This Row],[Unit_Price]]</f>
        <v>2005.88</v>
      </c>
      <c r="N2223" s="3">
        <v>8</v>
      </c>
      <c r="O2223" s="3">
        <f>Data[[#This Row],[Total_Price]]*(1-Data[[#This Row],[Discount]]/100)</f>
        <v>1845.4096000000002</v>
      </c>
      <c r="P2223" t="s">
        <v>20</v>
      </c>
      <c r="Q2223" t="s">
        <v>21</v>
      </c>
      <c r="R2223">
        <v>4</v>
      </c>
      <c r="S2223">
        <v>3</v>
      </c>
      <c r="T2223" s="2">
        <f>SUMIF(Q:Q,Data[[#This Row],[Order_Status]],O:O)</f>
        <v>40477276.296199858</v>
      </c>
    </row>
    <row r="2224" spans="1:20" x14ac:dyDescent="0.3">
      <c r="A2224" s="3">
        <v>502223</v>
      </c>
      <c r="B2224" s="3">
        <v>10561</v>
      </c>
      <c r="C2224" s="1">
        <v>46166</v>
      </c>
      <c r="D2224" s="3">
        <v>37</v>
      </c>
      <c r="E2224" t="s">
        <v>26</v>
      </c>
      <c r="F2224" t="s">
        <v>102</v>
      </c>
      <c r="G2224" t="s">
        <v>245</v>
      </c>
      <c r="H2224" t="s">
        <v>83</v>
      </c>
      <c r="I2224" t="s">
        <v>70</v>
      </c>
      <c r="J2224" t="s">
        <v>91</v>
      </c>
      <c r="K2224">
        <v>2</v>
      </c>
      <c r="L2224" s="3">
        <v>504.48</v>
      </c>
      <c r="M2224" s="3">
        <f>Data[[#This Row],[Quantity]]*Data[[#This Row],[Unit_Price]]</f>
        <v>1008.96</v>
      </c>
      <c r="N2224" s="3">
        <v>22</v>
      </c>
      <c r="O2224" s="3">
        <f>Data[[#This Row],[Total_Price]]*(1-Data[[#This Row],[Discount]]/100)</f>
        <v>786.98880000000008</v>
      </c>
      <c r="P2224" t="s">
        <v>51</v>
      </c>
      <c r="Q2224" t="s">
        <v>21</v>
      </c>
      <c r="R2224">
        <v>4</v>
      </c>
      <c r="S2224">
        <v>7</v>
      </c>
      <c r="T2224" s="2">
        <f>SUMIF(Q:Q,Data[[#This Row],[Order_Status]],O:O)</f>
        <v>40477276.296199858</v>
      </c>
    </row>
    <row r="2225" spans="1:20" x14ac:dyDescent="0.3">
      <c r="A2225" s="3">
        <v>502224</v>
      </c>
      <c r="B2225" s="3">
        <v>11367</v>
      </c>
      <c r="C2225" s="1">
        <v>46132</v>
      </c>
      <c r="D2225" s="3">
        <v>34</v>
      </c>
      <c r="E2225" t="s">
        <v>15</v>
      </c>
      <c r="F2225" t="s">
        <v>57</v>
      </c>
      <c r="G2225" t="s">
        <v>233</v>
      </c>
      <c r="H2225" t="s">
        <v>23</v>
      </c>
      <c r="I2225" t="s">
        <v>59</v>
      </c>
      <c r="J2225" t="s">
        <v>60</v>
      </c>
      <c r="K2225">
        <v>2</v>
      </c>
      <c r="L2225" s="3">
        <v>2363.65</v>
      </c>
      <c r="M2225" s="3">
        <f>Data[[#This Row],[Quantity]]*Data[[#This Row],[Unit_Price]]</f>
        <v>4727.3</v>
      </c>
      <c r="N2225" s="3">
        <v>5</v>
      </c>
      <c r="O2225" s="3">
        <f>Data[[#This Row],[Total_Price]]*(1-Data[[#This Row],[Discount]]/100)</f>
        <v>4490.9350000000004</v>
      </c>
      <c r="P2225" t="s">
        <v>41</v>
      </c>
      <c r="Q2225" t="s">
        <v>21</v>
      </c>
      <c r="R2225">
        <v>5</v>
      </c>
      <c r="S2225">
        <v>1</v>
      </c>
      <c r="T2225" s="2">
        <f>SUMIF(Q:Q,Data[[#This Row],[Order_Status]],O:O)</f>
        <v>40477276.296199858</v>
      </c>
    </row>
    <row r="2226" spans="1:20" x14ac:dyDescent="0.3">
      <c r="A2226" s="3">
        <v>502225</v>
      </c>
      <c r="B2226" s="3">
        <v>10644</v>
      </c>
      <c r="C2226" s="1">
        <v>46065</v>
      </c>
      <c r="D2226" s="3">
        <v>17</v>
      </c>
      <c r="E2226" t="s">
        <v>15</v>
      </c>
      <c r="F2226" t="s">
        <v>34</v>
      </c>
      <c r="G2226" t="s">
        <v>243</v>
      </c>
      <c r="H2226" t="s">
        <v>48</v>
      </c>
      <c r="I2226" t="s">
        <v>49</v>
      </c>
      <c r="J2226" t="s">
        <v>50</v>
      </c>
      <c r="K2226">
        <v>1</v>
      </c>
      <c r="L2226" s="3">
        <v>523.66</v>
      </c>
      <c r="M2226" s="3">
        <f>Data[[#This Row],[Quantity]]*Data[[#This Row],[Unit_Price]]</f>
        <v>523.66</v>
      </c>
      <c r="N2226" s="3">
        <v>10</v>
      </c>
      <c r="O2226" s="3">
        <f>Data[[#This Row],[Total_Price]]*(1-Data[[#This Row],[Discount]]/100)</f>
        <v>471.29399999999998</v>
      </c>
      <c r="P2226" t="s">
        <v>33</v>
      </c>
      <c r="Q2226" t="s">
        <v>21</v>
      </c>
      <c r="R2226">
        <v>5</v>
      </c>
      <c r="S2226">
        <v>4</v>
      </c>
      <c r="T2226" s="2">
        <f>SUMIF(Q:Q,Data[[#This Row],[Order_Status]],O:O)</f>
        <v>40477276.296199858</v>
      </c>
    </row>
    <row r="2227" spans="1:20" x14ac:dyDescent="0.3">
      <c r="A2227" s="3">
        <v>502226</v>
      </c>
      <c r="B2227" s="3">
        <v>10943</v>
      </c>
      <c r="C2227" s="1">
        <v>46003</v>
      </c>
      <c r="D2227" s="3">
        <v>41</v>
      </c>
      <c r="E2227" t="s">
        <v>15</v>
      </c>
      <c r="F2227" t="s">
        <v>27</v>
      </c>
      <c r="G2227" t="s">
        <v>230</v>
      </c>
      <c r="H2227" t="s">
        <v>83</v>
      </c>
      <c r="I2227" t="s">
        <v>70</v>
      </c>
      <c r="J2227" t="s">
        <v>91</v>
      </c>
      <c r="K2227">
        <v>1</v>
      </c>
      <c r="L2227" s="3">
        <v>516.14</v>
      </c>
      <c r="M2227" s="3">
        <f>Data[[#This Row],[Quantity]]*Data[[#This Row],[Unit_Price]]</f>
        <v>516.14</v>
      </c>
      <c r="N2227" s="3">
        <v>13</v>
      </c>
      <c r="O2227" s="3">
        <f>Data[[#This Row],[Total_Price]]*(1-Data[[#This Row],[Discount]]/100)</f>
        <v>449.04179999999997</v>
      </c>
      <c r="P2227" t="s">
        <v>33</v>
      </c>
      <c r="Q2227" t="s">
        <v>21</v>
      </c>
      <c r="R2227">
        <v>4</v>
      </c>
      <c r="S2227">
        <v>1</v>
      </c>
      <c r="T2227" s="2">
        <f>SUMIF(Q:Q,Data[[#This Row],[Order_Status]],O:O)</f>
        <v>40477276.296199858</v>
      </c>
    </row>
    <row r="2228" spans="1:20" x14ac:dyDescent="0.3">
      <c r="A2228" s="3">
        <v>502227</v>
      </c>
      <c r="B2228" s="3">
        <v>10186</v>
      </c>
      <c r="C2228" s="1">
        <v>46001</v>
      </c>
      <c r="D2228" s="3">
        <v>42</v>
      </c>
      <c r="E2228" t="s">
        <v>26</v>
      </c>
      <c r="F2228" t="s">
        <v>34</v>
      </c>
      <c r="G2228" t="s">
        <v>243</v>
      </c>
      <c r="H2228" t="s">
        <v>85</v>
      </c>
      <c r="I2228" t="s">
        <v>166</v>
      </c>
      <c r="J2228" t="s">
        <v>167</v>
      </c>
      <c r="K2228">
        <v>1</v>
      </c>
      <c r="L2228" s="3">
        <v>585.22</v>
      </c>
      <c r="M2228" s="3">
        <f>Data[[#This Row],[Quantity]]*Data[[#This Row],[Unit_Price]]</f>
        <v>585.22</v>
      </c>
      <c r="N2228" s="3">
        <v>21</v>
      </c>
      <c r="O2228" s="3">
        <f>Data[[#This Row],[Total_Price]]*(1-Data[[#This Row],[Discount]]/100)</f>
        <v>462.32380000000006</v>
      </c>
      <c r="P2228" t="s">
        <v>72</v>
      </c>
      <c r="Q2228" t="s">
        <v>21</v>
      </c>
      <c r="R2228">
        <v>5</v>
      </c>
      <c r="S2228">
        <v>4</v>
      </c>
      <c r="T2228" s="2">
        <f>SUMIF(Q:Q,Data[[#This Row],[Order_Status]],O:O)</f>
        <v>40477276.296199858</v>
      </c>
    </row>
    <row r="2229" spans="1:20" x14ac:dyDescent="0.3">
      <c r="A2229" s="3">
        <v>502228</v>
      </c>
      <c r="B2229" s="3">
        <v>11182</v>
      </c>
      <c r="C2229" s="1">
        <v>46017</v>
      </c>
      <c r="D2229" s="3">
        <v>49</v>
      </c>
      <c r="E2229" t="s">
        <v>26</v>
      </c>
      <c r="F2229" t="s">
        <v>22</v>
      </c>
      <c r="G2229" t="s">
        <v>238</v>
      </c>
      <c r="H2229" t="s">
        <v>83</v>
      </c>
      <c r="I2229" t="s">
        <v>162</v>
      </c>
      <c r="J2229" t="s">
        <v>176</v>
      </c>
      <c r="K2229">
        <v>2</v>
      </c>
      <c r="L2229" s="3">
        <v>734.56</v>
      </c>
      <c r="M2229" s="3">
        <f>Data[[#This Row],[Quantity]]*Data[[#This Row],[Unit_Price]]</f>
        <v>1469.12</v>
      </c>
      <c r="N2229" s="3">
        <v>28</v>
      </c>
      <c r="O2229" s="3">
        <f>Data[[#This Row],[Total_Price]]*(1-Data[[#This Row],[Discount]]/100)</f>
        <v>1057.7664</v>
      </c>
      <c r="P2229" t="s">
        <v>81</v>
      </c>
      <c r="Q2229" t="s">
        <v>21</v>
      </c>
      <c r="R2229">
        <v>4</v>
      </c>
      <c r="S2229">
        <v>3</v>
      </c>
      <c r="T2229" s="2">
        <f>SUMIF(Q:Q,Data[[#This Row],[Order_Status]],O:O)</f>
        <v>40477276.296199858</v>
      </c>
    </row>
    <row r="2230" spans="1:20" x14ac:dyDescent="0.3">
      <c r="A2230" s="3">
        <v>502229</v>
      </c>
      <c r="B2230" s="3">
        <v>10624</v>
      </c>
      <c r="C2230" s="1">
        <v>46203</v>
      </c>
      <c r="D2230" s="3">
        <v>49</v>
      </c>
      <c r="E2230" t="s">
        <v>26</v>
      </c>
      <c r="F2230" t="s">
        <v>69</v>
      </c>
      <c r="G2230" t="s">
        <v>228</v>
      </c>
      <c r="H2230" t="s">
        <v>48</v>
      </c>
      <c r="I2230" t="s">
        <v>98</v>
      </c>
      <c r="J2230" t="s">
        <v>99</v>
      </c>
      <c r="K2230">
        <v>1</v>
      </c>
      <c r="L2230" s="3">
        <v>380.62</v>
      </c>
      <c r="M2230" s="3">
        <f>Data[[#This Row],[Quantity]]*Data[[#This Row],[Unit_Price]]</f>
        <v>380.62</v>
      </c>
      <c r="N2230" s="3">
        <v>14</v>
      </c>
      <c r="O2230" s="3">
        <f>Data[[#This Row],[Total_Price]]*(1-Data[[#This Row],[Discount]]/100)</f>
        <v>327.33319999999998</v>
      </c>
      <c r="P2230" t="s">
        <v>33</v>
      </c>
      <c r="Q2230" t="s">
        <v>66</v>
      </c>
      <c r="R2230">
        <v>2</v>
      </c>
      <c r="S2230">
        <v>0</v>
      </c>
      <c r="T2230" s="2">
        <f>SUMIF(Q:Q,Data[[#This Row],[Order_Status]],O:O)</f>
        <v>3077928.2320000008</v>
      </c>
    </row>
    <row r="2231" spans="1:20" x14ac:dyDescent="0.3">
      <c r="A2231" s="3">
        <v>502230</v>
      </c>
      <c r="B2231" s="3">
        <v>10410</v>
      </c>
      <c r="C2231" s="1">
        <v>46186</v>
      </c>
      <c r="D2231" s="3">
        <v>40</v>
      </c>
      <c r="E2231" t="s">
        <v>15</v>
      </c>
      <c r="F2231" t="s">
        <v>16</v>
      </c>
      <c r="G2231" t="s">
        <v>228</v>
      </c>
      <c r="H2231" t="s">
        <v>23</v>
      </c>
      <c r="I2231" t="s">
        <v>59</v>
      </c>
      <c r="J2231" t="s">
        <v>146</v>
      </c>
      <c r="K2231">
        <v>5</v>
      </c>
      <c r="L2231" s="3">
        <v>1550.53</v>
      </c>
      <c r="M2231" s="3">
        <f>Data[[#This Row],[Quantity]]*Data[[#This Row],[Unit_Price]]</f>
        <v>7752.65</v>
      </c>
      <c r="N2231" s="3">
        <v>26</v>
      </c>
      <c r="O2231" s="3">
        <f>Data[[#This Row],[Total_Price]]*(1-Data[[#This Row],[Discount]]/100)</f>
        <v>5736.9609999999993</v>
      </c>
      <c r="P2231" t="s">
        <v>51</v>
      </c>
      <c r="Q2231" t="s">
        <v>66</v>
      </c>
      <c r="R2231">
        <v>5</v>
      </c>
      <c r="S2231">
        <v>0</v>
      </c>
      <c r="T2231" s="2">
        <f>SUMIF(Q:Q,Data[[#This Row],[Order_Status]],O:O)</f>
        <v>3077928.2320000008</v>
      </c>
    </row>
    <row r="2232" spans="1:20" x14ac:dyDescent="0.3">
      <c r="A2232" s="3">
        <v>502231</v>
      </c>
      <c r="B2232" s="3">
        <v>10732</v>
      </c>
      <c r="C2232" s="1">
        <v>45822</v>
      </c>
      <c r="D2232" s="3">
        <v>23</v>
      </c>
      <c r="E2232" t="s">
        <v>26</v>
      </c>
      <c r="F2232" t="s">
        <v>34</v>
      </c>
      <c r="G2232" t="s">
        <v>243</v>
      </c>
      <c r="H2232" t="s">
        <v>23</v>
      </c>
      <c r="I2232" t="s">
        <v>24</v>
      </c>
      <c r="J2232" t="s">
        <v>173</v>
      </c>
      <c r="K2232">
        <v>1</v>
      </c>
      <c r="L2232" s="3">
        <v>2170.92</v>
      </c>
      <c r="M2232" s="3">
        <f>Data[[#This Row],[Quantity]]*Data[[#This Row],[Unit_Price]]</f>
        <v>2170.92</v>
      </c>
      <c r="N2232" s="3">
        <v>14</v>
      </c>
      <c r="O2232" s="3">
        <f>Data[[#This Row],[Total_Price]]*(1-Data[[#This Row],[Discount]]/100)</f>
        <v>1866.9911999999999</v>
      </c>
      <c r="P2232" t="s">
        <v>33</v>
      </c>
      <c r="Q2232" t="s">
        <v>66</v>
      </c>
      <c r="R2232">
        <v>5</v>
      </c>
      <c r="S2232">
        <v>0</v>
      </c>
      <c r="T2232" s="2">
        <f>SUMIF(Q:Q,Data[[#This Row],[Order_Status]],O:O)</f>
        <v>3077928.2320000008</v>
      </c>
    </row>
    <row r="2233" spans="1:20" x14ac:dyDescent="0.3">
      <c r="A2233" s="3">
        <v>502232</v>
      </c>
      <c r="B2233" s="3">
        <v>11345</v>
      </c>
      <c r="C2233" s="1">
        <v>45902</v>
      </c>
      <c r="D2233" s="3">
        <v>44</v>
      </c>
      <c r="E2233" t="s">
        <v>26</v>
      </c>
      <c r="F2233" t="s">
        <v>27</v>
      </c>
      <c r="G2233" t="s">
        <v>230</v>
      </c>
      <c r="H2233" t="s">
        <v>17</v>
      </c>
      <c r="I2233" t="s">
        <v>89</v>
      </c>
      <c r="J2233" t="s">
        <v>111</v>
      </c>
      <c r="K2233">
        <v>1</v>
      </c>
      <c r="L2233" s="3">
        <v>296.02</v>
      </c>
      <c r="M2233" s="3">
        <f>Data[[#This Row],[Quantity]]*Data[[#This Row],[Unit_Price]]</f>
        <v>296.02</v>
      </c>
      <c r="N2233" s="3">
        <v>16</v>
      </c>
      <c r="O2233" s="3">
        <f>Data[[#This Row],[Total_Price]]*(1-Data[[#This Row],[Discount]]/100)</f>
        <v>248.65679999999998</v>
      </c>
      <c r="P2233" t="s">
        <v>20</v>
      </c>
      <c r="Q2233" t="s">
        <v>21</v>
      </c>
      <c r="R2233">
        <v>4</v>
      </c>
      <c r="S2233">
        <v>3</v>
      </c>
      <c r="T2233" s="2">
        <f>SUMIF(Q:Q,Data[[#This Row],[Order_Status]],O:O)</f>
        <v>40477276.296199858</v>
      </c>
    </row>
    <row r="2234" spans="1:20" x14ac:dyDescent="0.3">
      <c r="A2234" s="3">
        <v>502233</v>
      </c>
      <c r="B2234" s="3">
        <v>10926</v>
      </c>
      <c r="C2234" s="1">
        <v>45876</v>
      </c>
      <c r="D2234" s="3">
        <v>17</v>
      </c>
      <c r="E2234" t="s">
        <v>15</v>
      </c>
      <c r="F2234" t="s">
        <v>161</v>
      </c>
      <c r="G2234" t="s">
        <v>242</v>
      </c>
      <c r="H2234" t="s">
        <v>85</v>
      </c>
      <c r="I2234" t="s">
        <v>170</v>
      </c>
      <c r="J2234" t="s">
        <v>171</v>
      </c>
      <c r="K2234">
        <v>2</v>
      </c>
      <c r="L2234" s="3">
        <v>698.2</v>
      </c>
      <c r="M2234" s="3">
        <f>Data[[#This Row],[Quantity]]*Data[[#This Row],[Unit_Price]]</f>
        <v>1396.4</v>
      </c>
      <c r="N2234" s="3">
        <v>20</v>
      </c>
      <c r="O2234" s="3">
        <f>Data[[#This Row],[Total_Price]]*(1-Data[[#This Row],[Discount]]/100)</f>
        <v>1117.1200000000001</v>
      </c>
      <c r="P2234" t="s">
        <v>41</v>
      </c>
      <c r="Q2234" t="s">
        <v>21</v>
      </c>
      <c r="R2234">
        <v>5</v>
      </c>
      <c r="S2234">
        <v>3</v>
      </c>
      <c r="T2234" s="2">
        <f>SUMIF(Q:Q,Data[[#This Row],[Order_Status]],O:O)</f>
        <v>40477276.296199858</v>
      </c>
    </row>
    <row r="2235" spans="1:20" x14ac:dyDescent="0.3">
      <c r="A2235" s="3">
        <v>502234</v>
      </c>
      <c r="B2235" s="3">
        <v>10371</v>
      </c>
      <c r="C2235" s="1">
        <v>45958</v>
      </c>
      <c r="D2235" s="3">
        <v>34</v>
      </c>
      <c r="E2235" t="s">
        <v>26</v>
      </c>
      <c r="F2235" t="s">
        <v>57</v>
      </c>
      <c r="G2235" t="s">
        <v>233</v>
      </c>
      <c r="H2235" t="s">
        <v>23</v>
      </c>
      <c r="I2235" t="s">
        <v>24</v>
      </c>
      <c r="J2235" t="s">
        <v>136</v>
      </c>
      <c r="K2235">
        <v>1</v>
      </c>
      <c r="L2235" s="3">
        <v>2388.63</v>
      </c>
      <c r="M2235" s="3">
        <f>Data[[#This Row],[Quantity]]*Data[[#This Row],[Unit_Price]]</f>
        <v>2388.63</v>
      </c>
      <c r="N2235" s="3">
        <v>2</v>
      </c>
      <c r="O2235" s="3">
        <f>Data[[#This Row],[Total_Price]]*(1-Data[[#This Row],[Discount]]/100)</f>
        <v>2340.8573999999999</v>
      </c>
      <c r="P2235" t="s">
        <v>41</v>
      </c>
      <c r="Q2235" t="s">
        <v>21</v>
      </c>
      <c r="R2235">
        <v>3</v>
      </c>
      <c r="S2235">
        <v>3</v>
      </c>
      <c r="T2235" s="2">
        <f>SUMIF(Q:Q,Data[[#This Row],[Order_Status]],O:O)</f>
        <v>40477276.296199858</v>
      </c>
    </row>
    <row r="2236" spans="1:20" x14ac:dyDescent="0.3">
      <c r="A2236" s="3">
        <v>502235</v>
      </c>
      <c r="B2236" s="3">
        <v>10021</v>
      </c>
      <c r="C2236" s="1">
        <v>45663</v>
      </c>
      <c r="D2236" s="3">
        <v>50</v>
      </c>
      <c r="E2236" t="s">
        <v>26</v>
      </c>
      <c r="F2236" t="s">
        <v>88</v>
      </c>
      <c r="G2236" t="s">
        <v>241</v>
      </c>
      <c r="H2236" t="s">
        <v>83</v>
      </c>
      <c r="I2236" t="s">
        <v>162</v>
      </c>
      <c r="J2236" t="s">
        <v>197</v>
      </c>
      <c r="K2236">
        <v>1</v>
      </c>
      <c r="L2236" s="3">
        <v>308.86</v>
      </c>
      <c r="M2236" s="3">
        <f>Data[[#This Row],[Quantity]]*Data[[#This Row],[Unit_Price]]</f>
        <v>308.86</v>
      </c>
      <c r="N2236" s="3">
        <v>11</v>
      </c>
      <c r="O2236" s="3">
        <f>Data[[#This Row],[Total_Price]]*(1-Data[[#This Row],[Discount]]/100)</f>
        <v>274.8854</v>
      </c>
      <c r="P2236" t="s">
        <v>72</v>
      </c>
      <c r="Q2236" t="s">
        <v>21</v>
      </c>
      <c r="R2236">
        <v>5</v>
      </c>
      <c r="S2236">
        <v>5</v>
      </c>
      <c r="T2236" s="2">
        <f>SUMIF(Q:Q,Data[[#This Row],[Order_Status]],O:O)</f>
        <v>40477276.296199858</v>
      </c>
    </row>
    <row r="2237" spans="1:20" x14ac:dyDescent="0.3">
      <c r="A2237" s="3">
        <v>502236</v>
      </c>
      <c r="B2237" s="3">
        <v>10158</v>
      </c>
      <c r="C2237" s="1">
        <v>45894</v>
      </c>
      <c r="D2237" s="3">
        <v>39</v>
      </c>
      <c r="E2237" t="s">
        <v>26</v>
      </c>
      <c r="F2237" t="s">
        <v>78</v>
      </c>
      <c r="G2237" t="s">
        <v>242</v>
      </c>
      <c r="H2237" t="s">
        <v>85</v>
      </c>
      <c r="I2237" t="s">
        <v>170</v>
      </c>
      <c r="J2237" t="s">
        <v>174</v>
      </c>
      <c r="K2237">
        <v>1</v>
      </c>
      <c r="L2237" s="3">
        <v>396.33</v>
      </c>
      <c r="M2237" s="3">
        <f>Data[[#This Row],[Quantity]]*Data[[#This Row],[Unit_Price]]</f>
        <v>396.33</v>
      </c>
      <c r="N2237" s="3">
        <v>27</v>
      </c>
      <c r="O2237" s="3">
        <f>Data[[#This Row],[Total_Price]]*(1-Data[[#This Row],[Discount]]/100)</f>
        <v>289.32089999999999</v>
      </c>
      <c r="P2237" t="s">
        <v>20</v>
      </c>
      <c r="Q2237" t="s">
        <v>21</v>
      </c>
      <c r="R2237">
        <v>4</v>
      </c>
      <c r="S2237">
        <v>3</v>
      </c>
      <c r="T2237" s="2">
        <f>SUMIF(Q:Q,Data[[#This Row],[Order_Status]],O:O)</f>
        <v>40477276.296199858</v>
      </c>
    </row>
    <row r="2238" spans="1:20" x14ac:dyDescent="0.3">
      <c r="A2238" s="3">
        <v>502237</v>
      </c>
      <c r="B2238" s="3">
        <v>10245</v>
      </c>
      <c r="C2238" s="1">
        <v>45677</v>
      </c>
      <c r="D2238" s="3">
        <v>21</v>
      </c>
      <c r="E2238" t="s">
        <v>15</v>
      </c>
      <c r="F2238" t="s">
        <v>128</v>
      </c>
      <c r="G2238" t="s">
        <v>233</v>
      </c>
      <c r="H2238" t="s">
        <v>48</v>
      </c>
      <c r="I2238" t="s">
        <v>124</v>
      </c>
      <c r="J2238" t="s">
        <v>131</v>
      </c>
      <c r="K2238">
        <v>1</v>
      </c>
      <c r="L2238" s="3">
        <v>386.16</v>
      </c>
      <c r="M2238" s="3">
        <f>Data[[#This Row],[Quantity]]*Data[[#This Row],[Unit_Price]]</f>
        <v>386.16</v>
      </c>
      <c r="N2238" s="3">
        <v>18</v>
      </c>
      <c r="O2238" s="3">
        <f>Data[[#This Row],[Total_Price]]*(1-Data[[#This Row],[Discount]]/100)</f>
        <v>316.65120000000002</v>
      </c>
      <c r="P2238" t="s">
        <v>41</v>
      </c>
      <c r="Q2238" t="s">
        <v>21</v>
      </c>
      <c r="R2238">
        <v>1</v>
      </c>
      <c r="S2238">
        <v>4</v>
      </c>
      <c r="T2238" s="2">
        <f>SUMIF(Q:Q,Data[[#This Row],[Order_Status]],O:O)</f>
        <v>40477276.296199858</v>
      </c>
    </row>
    <row r="2239" spans="1:20" x14ac:dyDescent="0.3">
      <c r="A2239" s="3">
        <v>502238</v>
      </c>
      <c r="B2239" s="3">
        <v>10948</v>
      </c>
      <c r="C2239" s="1">
        <v>45710</v>
      </c>
      <c r="D2239" s="3">
        <v>26</v>
      </c>
      <c r="E2239" t="s">
        <v>15</v>
      </c>
      <c r="F2239" t="s">
        <v>161</v>
      </c>
      <c r="G2239" t="s">
        <v>242</v>
      </c>
      <c r="H2239" t="s">
        <v>23</v>
      </c>
      <c r="I2239" t="s">
        <v>70</v>
      </c>
      <c r="J2239" t="s">
        <v>97</v>
      </c>
      <c r="K2239">
        <v>2</v>
      </c>
      <c r="L2239" s="3">
        <v>2061.1999999999998</v>
      </c>
      <c r="M2239" s="3">
        <f>Data[[#This Row],[Quantity]]*Data[[#This Row],[Unit_Price]]</f>
        <v>4122.3999999999996</v>
      </c>
      <c r="N2239" s="3">
        <v>30</v>
      </c>
      <c r="O2239" s="3">
        <f>Data[[#This Row],[Total_Price]]*(1-Data[[#This Row],[Discount]]/100)</f>
        <v>2885.6799999999994</v>
      </c>
      <c r="P2239" t="s">
        <v>33</v>
      </c>
      <c r="Q2239" t="s">
        <v>21</v>
      </c>
      <c r="R2239">
        <v>4</v>
      </c>
      <c r="S2239">
        <v>2</v>
      </c>
      <c r="T2239" s="2">
        <f>SUMIF(Q:Q,Data[[#This Row],[Order_Status]],O:O)</f>
        <v>40477276.296199858</v>
      </c>
    </row>
    <row r="2240" spans="1:20" x14ac:dyDescent="0.3">
      <c r="A2240" s="3">
        <v>502239</v>
      </c>
      <c r="B2240" s="3">
        <v>10638</v>
      </c>
      <c r="C2240" s="1">
        <v>45663</v>
      </c>
      <c r="D2240" s="3">
        <v>35</v>
      </c>
      <c r="E2240" t="s">
        <v>26</v>
      </c>
      <c r="F2240" t="s">
        <v>45</v>
      </c>
      <c r="G2240" t="s">
        <v>243</v>
      </c>
      <c r="H2240" t="s">
        <v>35</v>
      </c>
      <c r="I2240" t="s">
        <v>112</v>
      </c>
      <c r="J2240" t="s">
        <v>129</v>
      </c>
      <c r="K2240">
        <v>1</v>
      </c>
      <c r="L2240" s="3">
        <v>3589.78</v>
      </c>
      <c r="M2240" s="3">
        <f>Data[[#This Row],[Quantity]]*Data[[#This Row],[Unit_Price]]</f>
        <v>3589.78</v>
      </c>
      <c r="N2240" s="3">
        <v>7</v>
      </c>
      <c r="O2240" s="3">
        <f>Data[[#This Row],[Total_Price]]*(1-Data[[#This Row],[Discount]]/100)</f>
        <v>3338.4953999999998</v>
      </c>
      <c r="P2240" t="s">
        <v>33</v>
      </c>
      <c r="Q2240" t="s">
        <v>21</v>
      </c>
      <c r="R2240">
        <v>4</v>
      </c>
      <c r="S2240">
        <v>5</v>
      </c>
      <c r="T2240" s="2">
        <f>SUMIF(Q:Q,Data[[#This Row],[Order_Status]],O:O)</f>
        <v>40477276.296199858</v>
      </c>
    </row>
    <row r="2241" spans="1:20" x14ac:dyDescent="0.3">
      <c r="A2241" s="3">
        <v>502240</v>
      </c>
      <c r="B2241" s="3">
        <v>10781</v>
      </c>
      <c r="C2241" s="1">
        <v>45986</v>
      </c>
      <c r="D2241" s="3">
        <v>36</v>
      </c>
      <c r="E2241" t="s">
        <v>26</v>
      </c>
      <c r="F2241" t="s">
        <v>22</v>
      </c>
      <c r="G2241" t="s">
        <v>238</v>
      </c>
      <c r="H2241" t="s">
        <v>83</v>
      </c>
      <c r="I2241" t="s">
        <v>162</v>
      </c>
      <c r="J2241" t="s">
        <v>186</v>
      </c>
      <c r="K2241">
        <v>1</v>
      </c>
      <c r="L2241" s="3">
        <v>1015.32</v>
      </c>
      <c r="M2241" s="3">
        <f>Data[[#This Row],[Quantity]]*Data[[#This Row],[Unit_Price]]</f>
        <v>1015.32</v>
      </c>
      <c r="N2241" s="3">
        <v>10</v>
      </c>
      <c r="O2241" s="3">
        <f>Data[[#This Row],[Total_Price]]*(1-Data[[#This Row],[Discount]]/100)</f>
        <v>913.78800000000001</v>
      </c>
      <c r="P2241" t="s">
        <v>33</v>
      </c>
      <c r="Q2241" t="s">
        <v>21</v>
      </c>
      <c r="R2241">
        <v>5</v>
      </c>
      <c r="S2241">
        <v>3</v>
      </c>
      <c r="T2241" s="2">
        <f>SUMIF(Q:Q,Data[[#This Row],[Order_Status]],O:O)</f>
        <v>40477276.296199858</v>
      </c>
    </row>
    <row r="2242" spans="1:20" x14ac:dyDescent="0.3">
      <c r="A2242" s="3">
        <v>502241</v>
      </c>
      <c r="B2242" s="3">
        <v>10320</v>
      </c>
      <c r="C2242" s="1">
        <v>46102</v>
      </c>
      <c r="D2242" s="3">
        <v>33</v>
      </c>
      <c r="E2242" t="s">
        <v>26</v>
      </c>
      <c r="F2242" t="s">
        <v>88</v>
      </c>
      <c r="G2242" t="s">
        <v>241</v>
      </c>
      <c r="H2242" t="s">
        <v>30</v>
      </c>
      <c r="I2242" t="s">
        <v>39</v>
      </c>
      <c r="J2242" t="s">
        <v>109</v>
      </c>
      <c r="K2242">
        <v>3</v>
      </c>
      <c r="L2242" s="3">
        <v>1526.37</v>
      </c>
      <c r="M2242" s="3">
        <f>Data[[#This Row],[Quantity]]*Data[[#This Row],[Unit_Price]]</f>
        <v>4579.1099999999997</v>
      </c>
      <c r="N2242" s="3">
        <v>20</v>
      </c>
      <c r="O2242" s="3">
        <f>Data[[#This Row],[Total_Price]]*(1-Data[[#This Row],[Discount]]/100)</f>
        <v>3663.288</v>
      </c>
      <c r="P2242" t="s">
        <v>20</v>
      </c>
      <c r="Q2242" t="s">
        <v>21</v>
      </c>
      <c r="R2242">
        <v>4</v>
      </c>
      <c r="S2242">
        <v>2</v>
      </c>
      <c r="T2242" s="2">
        <f>SUMIF(Q:Q,Data[[#This Row],[Order_Status]],O:O)</f>
        <v>40477276.296199858</v>
      </c>
    </row>
    <row r="2243" spans="1:20" x14ac:dyDescent="0.3">
      <c r="A2243" s="3">
        <v>502242</v>
      </c>
      <c r="B2243" s="3">
        <v>10094</v>
      </c>
      <c r="C2243" s="1">
        <v>45962</v>
      </c>
      <c r="D2243" s="3">
        <v>30</v>
      </c>
      <c r="E2243" t="s">
        <v>15</v>
      </c>
      <c r="F2243" t="s">
        <v>27</v>
      </c>
      <c r="G2243" t="s">
        <v>230</v>
      </c>
      <c r="H2243" t="s">
        <v>17</v>
      </c>
      <c r="I2243" t="s">
        <v>74</v>
      </c>
      <c r="J2243" t="s">
        <v>151</v>
      </c>
      <c r="K2243">
        <v>2</v>
      </c>
      <c r="L2243" s="3">
        <v>174.93</v>
      </c>
      <c r="M2243" s="3">
        <f>Data[[#This Row],[Quantity]]*Data[[#This Row],[Unit_Price]]</f>
        <v>349.86</v>
      </c>
      <c r="N2243" s="3">
        <v>25</v>
      </c>
      <c r="O2243" s="3">
        <f>Data[[#This Row],[Total_Price]]*(1-Data[[#This Row],[Discount]]/100)</f>
        <v>262.39499999999998</v>
      </c>
      <c r="P2243" t="s">
        <v>33</v>
      </c>
      <c r="Q2243" t="s">
        <v>21</v>
      </c>
      <c r="R2243">
        <v>5</v>
      </c>
      <c r="S2243">
        <v>3</v>
      </c>
      <c r="T2243" s="2">
        <f>SUMIF(Q:Q,Data[[#This Row],[Order_Status]],O:O)</f>
        <v>40477276.296199858</v>
      </c>
    </row>
    <row r="2244" spans="1:20" x14ac:dyDescent="0.3">
      <c r="A2244" s="3">
        <v>502243</v>
      </c>
      <c r="B2244" s="3">
        <v>10907</v>
      </c>
      <c r="C2244" s="1">
        <v>45765</v>
      </c>
      <c r="D2244" s="3">
        <v>19</v>
      </c>
      <c r="E2244" t="s">
        <v>15</v>
      </c>
      <c r="F2244" t="s">
        <v>93</v>
      </c>
      <c r="G2244" t="s">
        <v>232</v>
      </c>
      <c r="H2244" t="s">
        <v>85</v>
      </c>
      <c r="I2244" t="s">
        <v>103</v>
      </c>
      <c r="J2244" t="s">
        <v>200</v>
      </c>
      <c r="K2244">
        <v>1</v>
      </c>
      <c r="L2244" s="3">
        <v>660.32</v>
      </c>
      <c r="M2244" s="3">
        <f>Data[[#This Row],[Quantity]]*Data[[#This Row],[Unit_Price]]</f>
        <v>660.32</v>
      </c>
      <c r="N2244" s="3">
        <v>8</v>
      </c>
      <c r="O2244" s="3">
        <f>Data[[#This Row],[Total_Price]]*(1-Data[[#This Row],[Discount]]/100)</f>
        <v>607.49440000000004</v>
      </c>
      <c r="P2244" t="s">
        <v>81</v>
      </c>
      <c r="Q2244" t="s">
        <v>21</v>
      </c>
      <c r="R2244">
        <v>3</v>
      </c>
      <c r="S2244">
        <v>3</v>
      </c>
      <c r="T2244" s="2">
        <f>SUMIF(Q:Q,Data[[#This Row],[Order_Status]],O:O)</f>
        <v>40477276.296199858</v>
      </c>
    </row>
    <row r="2245" spans="1:20" x14ac:dyDescent="0.3">
      <c r="A2245" s="3">
        <v>502244</v>
      </c>
      <c r="B2245" s="3">
        <v>11213</v>
      </c>
      <c r="C2245" s="1">
        <v>46075</v>
      </c>
      <c r="D2245" s="3">
        <v>26</v>
      </c>
      <c r="E2245" t="s">
        <v>15</v>
      </c>
      <c r="F2245" t="s">
        <v>45</v>
      </c>
      <c r="G2245" t="s">
        <v>243</v>
      </c>
      <c r="H2245" t="s">
        <v>48</v>
      </c>
      <c r="I2245" t="s">
        <v>79</v>
      </c>
      <c r="J2245" t="s">
        <v>185</v>
      </c>
      <c r="K2245">
        <v>1</v>
      </c>
      <c r="L2245" s="3">
        <v>786.98</v>
      </c>
      <c r="M2245" s="3">
        <f>Data[[#This Row],[Quantity]]*Data[[#This Row],[Unit_Price]]</f>
        <v>786.98</v>
      </c>
      <c r="N2245" s="3">
        <v>24</v>
      </c>
      <c r="O2245" s="3">
        <f>Data[[#This Row],[Total_Price]]*(1-Data[[#This Row],[Discount]]/100)</f>
        <v>598.10480000000007</v>
      </c>
      <c r="P2245" t="s">
        <v>33</v>
      </c>
      <c r="Q2245" t="s">
        <v>21</v>
      </c>
      <c r="R2245">
        <v>4</v>
      </c>
      <c r="S2245">
        <v>4</v>
      </c>
      <c r="T2245" s="2">
        <f>SUMIF(Q:Q,Data[[#This Row],[Order_Status]],O:O)</f>
        <v>40477276.296199858</v>
      </c>
    </row>
    <row r="2246" spans="1:20" x14ac:dyDescent="0.3">
      <c r="A2246" s="3">
        <v>502245</v>
      </c>
      <c r="B2246" s="3">
        <v>10893</v>
      </c>
      <c r="C2246" s="1">
        <v>46099</v>
      </c>
      <c r="D2246" s="3">
        <v>46</v>
      </c>
      <c r="E2246" t="s">
        <v>26</v>
      </c>
      <c r="F2246" t="s">
        <v>34</v>
      </c>
      <c r="G2246" t="s">
        <v>243</v>
      </c>
      <c r="H2246" t="s">
        <v>23</v>
      </c>
      <c r="I2246" t="s">
        <v>70</v>
      </c>
      <c r="J2246" t="s">
        <v>165</v>
      </c>
      <c r="K2246">
        <v>1</v>
      </c>
      <c r="L2246" s="3">
        <v>2312.87</v>
      </c>
      <c r="M2246" s="3">
        <f>Data[[#This Row],[Quantity]]*Data[[#This Row],[Unit_Price]]</f>
        <v>2312.87</v>
      </c>
      <c r="N2246" s="3">
        <v>13</v>
      </c>
      <c r="O2246" s="3">
        <f>Data[[#This Row],[Total_Price]]*(1-Data[[#This Row],[Discount]]/100)</f>
        <v>2012.1968999999999</v>
      </c>
      <c r="P2246" t="s">
        <v>51</v>
      </c>
      <c r="Q2246" t="s">
        <v>66</v>
      </c>
      <c r="R2246">
        <v>4</v>
      </c>
      <c r="S2246">
        <v>0</v>
      </c>
      <c r="T2246" s="2">
        <f>SUMIF(Q:Q,Data[[#This Row],[Order_Status]],O:O)</f>
        <v>3077928.2320000008</v>
      </c>
    </row>
    <row r="2247" spans="1:20" x14ac:dyDescent="0.3">
      <c r="A2247" s="3">
        <v>502246</v>
      </c>
      <c r="B2247" s="3">
        <v>11155</v>
      </c>
      <c r="C2247" s="1">
        <v>46184</v>
      </c>
      <c r="D2247" s="3">
        <v>52</v>
      </c>
      <c r="E2247" t="s">
        <v>26</v>
      </c>
      <c r="F2247" t="s">
        <v>78</v>
      </c>
      <c r="G2247" t="s">
        <v>242</v>
      </c>
      <c r="H2247" t="s">
        <v>23</v>
      </c>
      <c r="I2247" t="s">
        <v>28</v>
      </c>
      <c r="J2247" t="s">
        <v>195</v>
      </c>
      <c r="K2247">
        <v>1</v>
      </c>
      <c r="L2247" s="3">
        <v>5931.88</v>
      </c>
      <c r="M2247" s="3">
        <f>Data[[#This Row],[Quantity]]*Data[[#This Row],[Unit_Price]]</f>
        <v>5931.88</v>
      </c>
      <c r="N2247" s="3">
        <v>26</v>
      </c>
      <c r="O2247" s="3">
        <f>Data[[#This Row],[Total_Price]]*(1-Data[[#This Row],[Discount]]/100)</f>
        <v>4389.5911999999998</v>
      </c>
      <c r="P2247" t="s">
        <v>33</v>
      </c>
      <c r="Q2247" t="s">
        <v>21</v>
      </c>
      <c r="R2247">
        <v>5</v>
      </c>
      <c r="S2247">
        <v>1</v>
      </c>
      <c r="T2247" s="2">
        <f>SUMIF(Q:Q,Data[[#This Row],[Order_Status]],O:O)</f>
        <v>40477276.296199858</v>
      </c>
    </row>
    <row r="2248" spans="1:20" x14ac:dyDescent="0.3">
      <c r="A2248" s="3">
        <v>502247</v>
      </c>
      <c r="B2248" s="3">
        <v>11370</v>
      </c>
      <c r="C2248" s="1">
        <v>45735</v>
      </c>
      <c r="D2248" s="3">
        <v>24</v>
      </c>
      <c r="E2248" t="s">
        <v>26</v>
      </c>
      <c r="F2248" t="s">
        <v>16</v>
      </c>
      <c r="G2248" t="s">
        <v>228</v>
      </c>
      <c r="H2248" t="s">
        <v>23</v>
      </c>
      <c r="I2248" t="s">
        <v>70</v>
      </c>
      <c r="J2248" t="s">
        <v>106</v>
      </c>
      <c r="K2248">
        <v>1</v>
      </c>
      <c r="L2248" s="3">
        <v>2620.71</v>
      </c>
      <c r="M2248" s="3">
        <f>Data[[#This Row],[Quantity]]*Data[[#This Row],[Unit_Price]]</f>
        <v>2620.71</v>
      </c>
      <c r="N2248" s="3">
        <v>21</v>
      </c>
      <c r="O2248" s="3">
        <f>Data[[#This Row],[Total_Price]]*(1-Data[[#This Row],[Discount]]/100)</f>
        <v>2070.3609000000001</v>
      </c>
      <c r="P2248" t="s">
        <v>51</v>
      </c>
      <c r="Q2248" t="s">
        <v>21</v>
      </c>
      <c r="R2248">
        <v>4</v>
      </c>
      <c r="S2248">
        <v>1</v>
      </c>
      <c r="T2248" s="2">
        <f>SUMIF(Q:Q,Data[[#This Row],[Order_Status]],O:O)</f>
        <v>40477276.296199858</v>
      </c>
    </row>
    <row r="2249" spans="1:20" x14ac:dyDescent="0.3">
      <c r="A2249" s="3">
        <v>502248</v>
      </c>
      <c r="B2249" s="3">
        <v>11291</v>
      </c>
      <c r="C2249" s="1">
        <v>45750</v>
      </c>
      <c r="D2249" s="3">
        <v>38</v>
      </c>
      <c r="E2249" t="s">
        <v>15</v>
      </c>
      <c r="F2249" t="s">
        <v>73</v>
      </c>
      <c r="G2249" t="s">
        <v>229</v>
      </c>
      <c r="H2249" t="s">
        <v>30</v>
      </c>
      <c r="I2249" t="s">
        <v>46</v>
      </c>
      <c r="J2249" t="s">
        <v>140</v>
      </c>
      <c r="K2249">
        <v>1</v>
      </c>
      <c r="L2249" s="3">
        <v>30461.8</v>
      </c>
      <c r="M2249" s="3">
        <f>Data[[#This Row],[Quantity]]*Data[[#This Row],[Unit_Price]]</f>
        <v>30461.8</v>
      </c>
      <c r="N2249" s="3">
        <v>19</v>
      </c>
      <c r="O2249" s="3">
        <f>Data[[#This Row],[Total_Price]]*(1-Data[[#This Row],[Discount]]/100)</f>
        <v>24674.058000000001</v>
      </c>
      <c r="P2249" t="s">
        <v>81</v>
      </c>
      <c r="Q2249" t="s">
        <v>21</v>
      </c>
      <c r="R2249">
        <v>5</v>
      </c>
      <c r="S2249">
        <v>3</v>
      </c>
      <c r="T2249" s="2">
        <f>SUMIF(Q:Q,Data[[#This Row],[Order_Status]],O:O)</f>
        <v>40477276.296199858</v>
      </c>
    </row>
    <row r="2250" spans="1:20" x14ac:dyDescent="0.3">
      <c r="A2250" s="3">
        <v>502249</v>
      </c>
      <c r="B2250" s="3">
        <v>11219</v>
      </c>
      <c r="C2250" s="1">
        <v>45731</v>
      </c>
      <c r="D2250" s="3">
        <v>25</v>
      </c>
      <c r="E2250" t="s">
        <v>15</v>
      </c>
      <c r="F2250" t="s">
        <v>73</v>
      </c>
      <c r="G2250" t="s">
        <v>229</v>
      </c>
      <c r="H2250" t="s">
        <v>30</v>
      </c>
      <c r="I2250" t="s">
        <v>46</v>
      </c>
      <c r="J2250" t="s">
        <v>126</v>
      </c>
      <c r="K2250">
        <v>1</v>
      </c>
      <c r="L2250" s="3">
        <v>24403.37</v>
      </c>
      <c r="M2250" s="3">
        <f>Data[[#This Row],[Quantity]]*Data[[#This Row],[Unit_Price]]</f>
        <v>24403.37</v>
      </c>
      <c r="N2250" s="3">
        <v>27</v>
      </c>
      <c r="O2250" s="3">
        <f>Data[[#This Row],[Total_Price]]*(1-Data[[#This Row],[Discount]]/100)</f>
        <v>17814.4601</v>
      </c>
      <c r="P2250" t="s">
        <v>41</v>
      </c>
      <c r="Q2250" t="s">
        <v>21</v>
      </c>
      <c r="R2250">
        <v>5</v>
      </c>
      <c r="S2250">
        <v>4</v>
      </c>
      <c r="T2250" s="2">
        <f>SUMIF(Q:Q,Data[[#This Row],[Order_Status]],O:O)</f>
        <v>40477276.296199858</v>
      </c>
    </row>
    <row r="2251" spans="1:20" x14ac:dyDescent="0.3">
      <c r="A2251" s="3">
        <v>502250</v>
      </c>
      <c r="B2251" s="3">
        <v>10514</v>
      </c>
      <c r="C2251" s="1">
        <v>46140</v>
      </c>
      <c r="D2251" s="3">
        <v>24</v>
      </c>
      <c r="E2251" t="s">
        <v>26</v>
      </c>
      <c r="F2251" t="s">
        <v>67</v>
      </c>
      <c r="G2251" t="s">
        <v>235</v>
      </c>
      <c r="H2251" t="s">
        <v>23</v>
      </c>
      <c r="I2251" t="s">
        <v>24</v>
      </c>
      <c r="J2251" t="s">
        <v>25</v>
      </c>
      <c r="K2251">
        <v>3</v>
      </c>
      <c r="L2251" s="3">
        <v>1836.62</v>
      </c>
      <c r="M2251" s="3">
        <f>Data[[#This Row],[Quantity]]*Data[[#This Row],[Unit_Price]]</f>
        <v>5509.86</v>
      </c>
      <c r="N2251" s="3">
        <v>7</v>
      </c>
      <c r="O2251" s="3">
        <f>Data[[#This Row],[Total_Price]]*(1-Data[[#This Row],[Discount]]/100)</f>
        <v>5124.1697999999997</v>
      </c>
      <c r="P2251" t="s">
        <v>41</v>
      </c>
      <c r="Q2251" t="s">
        <v>21</v>
      </c>
      <c r="R2251">
        <v>4</v>
      </c>
      <c r="S2251">
        <v>5</v>
      </c>
      <c r="T2251" s="2">
        <f>SUMIF(Q:Q,Data[[#This Row],[Order_Status]],O:O)</f>
        <v>40477276.296199858</v>
      </c>
    </row>
    <row r="2252" spans="1:20" x14ac:dyDescent="0.3">
      <c r="A2252" s="3">
        <v>502251</v>
      </c>
      <c r="B2252" s="3">
        <v>10775</v>
      </c>
      <c r="C2252" s="1">
        <v>45951</v>
      </c>
      <c r="D2252" s="3">
        <v>41</v>
      </c>
      <c r="E2252" t="s">
        <v>15</v>
      </c>
      <c r="F2252" t="s">
        <v>22</v>
      </c>
      <c r="G2252" t="s">
        <v>238</v>
      </c>
      <c r="H2252" t="s">
        <v>30</v>
      </c>
      <c r="I2252" t="s">
        <v>39</v>
      </c>
      <c r="J2252" t="s">
        <v>96</v>
      </c>
      <c r="K2252">
        <v>1</v>
      </c>
      <c r="L2252" s="3">
        <v>5434.61</v>
      </c>
      <c r="M2252" s="3">
        <f>Data[[#This Row],[Quantity]]*Data[[#This Row],[Unit_Price]]</f>
        <v>5434.61</v>
      </c>
      <c r="N2252" s="3">
        <v>18</v>
      </c>
      <c r="O2252" s="3">
        <f>Data[[#This Row],[Total_Price]]*(1-Data[[#This Row],[Discount]]/100)</f>
        <v>4456.3802000000005</v>
      </c>
      <c r="P2252" t="s">
        <v>51</v>
      </c>
      <c r="Q2252" t="s">
        <v>21</v>
      </c>
      <c r="R2252">
        <v>5</v>
      </c>
      <c r="S2252">
        <v>5</v>
      </c>
      <c r="T2252" s="2">
        <f>SUMIF(Q:Q,Data[[#This Row],[Order_Status]],O:O)</f>
        <v>40477276.296199858</v>
      </c>
    </row>
    <row r="2253" spans="1:20" x14ac:dyDescent="0.3">
      <c r="A2253" s="3">
        <v>502252</v>
      </c>
      <c r="B2253" s="3">
        <v>10989</v>
      </c>
      <c r="C2253" s="1">
        <v>46048</v>
      </c>
      <c r="D2253" s="3">
        <v>32</v>
      </c>
      <c r="E2253" t="s">
        <v>26</v>
      </c>
      <c r="F2253" t="s">
        <v>67</v>
      </c>
      <c r="G2253" t="s">
        <v>235</v>
      </c>
      <c r="H2253" t="s">
        <v>30</v>
      </c>
      <c r="I2253" t="s">
        <v>31</v>
      </c>
      <c r="J2253" t="s">
        <v>117</v>
      </c>
      <c r="K2253">
        <v>1</v>
      </c>
      <c r="L2253" s="3">
        <v>73420.58</v>
      </c>
      <c r="M2253" s="3">
        <f>Data[[#This Row],[Quantity]]*Data[[#This Row],[Unit_Price]]</f>
        <v>73420.58</v>
      </c>
      <c r="N2253" s="3">
        <v>3</v>
      </c>
      <c r="O2253" s="3">
        <f>Data[[#This Row],[Total_Price]]*(1-Data[[#This Row],[Discount]]/100)</f>
        <v>71217.962599999999</v>
      </c>
      <c r="P2253" t="s">
        <v>20</v>
      </c>
      <c r="Q2253" t="s">
        <v>21</v>
      </c>
      <c r="R2253">
        <v>3</v>
      </c>
      <c r="S2253">
        <v>3</v>
      </c>
      <c r="T2253" s="2">
        <f>SUMIF(Q:Q,Data[[#This Row],[Order_Status]],O:O)</f>
        <v>40477276.296199858</v>
      </c>
    </row>
    <row r="2254" spans="1:20" x14ac:dyDescent="0.3">
      <c r="A2254" s="3">
        <v>502253</v>
      </c>
      <c r="B2254" s="3">
        <v>10960</v>
      </c>
      <c r="C2254" s="1">
        <v>45672</v>
      </c>
      <c r="D2254" s="3">
        <v>39</v>
      </c>
      <c r="E2254" t="s">
        <v>15</v>
      </c>
      <c r="F2254" t="s">
        <v>34</v>
      </c>
      <c r="G2254" t="s">
        <v>243</v>
      </c>
      <c r="H2254" t="s">
        <v>23</v>
      </c>
      <c r="I2254" t="s">
        <v>70</v>
      </c>
      <c r="J2254" t="s">
        <v>71</v>
      </c>
      <c r="K2254">
        <v>2</v>
      </c>
      <c r="L2254" s="3">
        <v>1515.81</v>
      </c>
      <c r="M2254" s="3">
        <f>Data[[#This Row],[Quantity]]*Data[[#This Row],[Unit_Price]]</f>
        <v>3031.62</v>
      </c>
      <c r="N2254" s="3">
        <v>13</v>
      </c>
      <c r="O2254" s="3">
        <f>Data[[#This Row],[Total_Price]]*(1-Data[[#This Row],[Discount]]/100)</f>
        <v>2637.5093999999999</v>
      </c>
      <c r="P2254" t="s">
        <v>33</v>
      </c>
      <c r="Q2254" t="s">
        <v>21</v>
      </c>
      <c r="R2254">
        <v>5</v>
      </c>
      <c r="S2254">
        <v>4</v>
      </c>
      <c r="T2254" s="2">
        <f>SUMIF(Q:Q,Data[[#This Row],[Order_Status]],O:O)</f>
        <v>40477276.296199858</v>
      </c>
    </row>
    <row r="2255" spans="1:20" x14ac:dyDescent="0.3">
      <c r="A2255" s="3">
        <v>502254</v>
      </c>
      <c r="B2255" s="3">
        <v>10027</v>
      </c>
      <c r="C2255" s="1">
        <v>45723</v>
      </c>
      <c r="D2255" s="3">
        <v>21</v>
      </c>
      <c r="E2255" t="s">
        <v>26</v>
      </c>
      <c r="F2255" t="s">
        <v>73</v>
      </c>
      <c r="G2255" t="s">
        <v>229</v>
      </c>
      <c r="H2255" t="s">
        <v>23</v>
      </c>
      <c r="I2255" t="s">
        <v>70</v>
      </c>
      <c r="J2255" t="s">
        <v>97</v>
      </c>
      <c r="K2255">
        <v>2</v>
      </c>
      <c r="L2255" s="3">
        <v>1955.88</v>
      </c>
      <c r="M2255" s="3">
        <f>Data[[#This Row],[Quantity]]*Data[[#This Row],[Unit_Price]]</f>
        <v>3911.76</v>
      </c>
      <c r="N2255" s="3">
        <v>28</v>
      </c>
      <c r="O2255" s="3">
        <f>Data[[#This Row],[Total_Price]]*(1-Data[[#This Row],[Discount]]/100)</f>
        <v>2816.4672</v>
      </c>
      <c r="P2255" t="s">
        <v>51</v>
      </c>
      <c r="Q2255" t="s">
        <v>21</v>
      </c>
      <c r="R2255">
        <v>5</v>
      </c>
      <c r="S2255">
        <v>7</v>
      </c>
      <c r="T2255" s="2">
        <f>SUMIF(Q:Q,Data[[#This Row],[Order_Status]],O:O)</f>
        <v>40477276.296199858</v>
      </c>
    </row>
    <row r="2256" spans="1:20" x14ac:dyDescent="0.3">
      <c r="A2256" s="3">
        <v>502255</v>
      </c>
      <c r="B2256" s="3">
        <v>10841</v>
      </c>
      <c r="C2256" s="1">
        <v>46037</v>
      </c>
      <c r="D2256" s="3">
        <v>33</v>
      </c>
      <c r="E2256" t="s">
        <v>15</v>
      </c>
      <c r="F2256" t="s">
        <v>69</v>
      </c>
      <c r="G2256" t="s">
        <v>228</v>
      </c>
      <c r="H2256" t="s">
        <v>30</v>
      </c>
      <c r="I2256" t="s">
        <v>46</v>
      </c>
      <c r="J2256" t="s">
        <v>143</v>
      </c>
      <c r="K2256">
        <v>1</v>
      </c>
      <c r="L2256" s="3">
        <v>3317.05</v>
      </c>
      <c r="M2256" s="3">
        <f>Data[[#This Row],[Quantity]]*Data[[#This Row],[Unit_Price]]</f>
        <v>3317.05</v>
      </c>
      <c r="N2256" s="3">
        <v>25</v>
      </c>
      <c r="O2256" s="3">
        <f>Data[[#This Row],[Total_Price]]*(1-Data[[#This Row],[Discount]]/100)</f>
        <v>2487.7875000000004</v>
      </c>
      <c r="P2256" t="s">
        <v>33</v>
      </c>
      <c r="Q2256" t="s">
        <v>21</v>
      </c>
      <c r="R2256">
        <v>4</v>
      </c>
      <c r="S2256">
        <v>2</v>
      </c>
      <c r="T2256" s="2">
        <f>SUMIF(Q:Q,Data[[#This Row],[Order_Status]],O:O)</f>
        <v>40477276.296199858</v>
      </c>
    </row>
    <row r="2257" spans="1:20" x14ac:dyDescent="0.3">
      <c r="A2257" s="3">
        <v>502256</v>
      </c>
      <c r="B2257" s="3">
        <v>11355</v>
      </c>
      <c r="C2257" s="1">
        <v>45927</v>
      </c>
      <c r="D2257" s="3">
        <v>28</v>
      </c>
      <c r="E2257" t="s">
        <v>15</v>
      </c>
      <c r="F2257" t="s">
        <v>42</v>
      </c>
      <c r="G2257" t="s">
        <v>230</v>
      </c>
      <c r="H2257" t="s">
        <v>23</v>
      </c>
      <c r="I2257" t="s">
        <v>24</v>
      </c>
      <c r="J2257" t="s">
        <v>159</v>
      </c>
      <c r="K2257">
        <v>1</v>
      </c>
      <c r="L2257" s="3">
        <v>1938.56</v>
      </c>
      <c r="M2257" s="3">
        <f>Data[[#This Row],[Quantity]]*Data[[#This Row],[Unit_Price]]</f>
        <v>1938.56</v>
      </c>
      <c r="N2257" s="3">
        <v>26</v>
      </c>
      <c r="O2257" s="3">
        <f>Data[[#This Row],[Total_Price]]*(1-Data[[#This Row],[Discount]]/100)</f>
        <v>1434.5344</v>
      </c>
      <c r="P2257" t="s">
        <v>81</v>
      </c>
      <c r="Q2257" t="s">
        <v>21</v>
      </c>
      <c r="R2257">
        <v>5</v>
      </c>
      <c r="S2257">
        <v>3</v>
      </c>
      <c r="T2257" s="2">
        <f>SUMIF(Q:Q,Data[[#This Row],[Order_Status]],O:O)</f>
        <v>40477276.296199858</v>
      </c>
    </row>
    <row r="2258" spans="1:20" x14ac:dyDescent="0.3">
      <c r="A2258" s="3">
        <v>502257</v>
      </c>
      <c r="B2258" s="3">
        <v>10930</v>
      </c>
      <c r="C2258" s="1">
        <v>46130</v>
      </c>
      <c r="D2258" s="3">
        <v>33</v>
      </c>
      <c r="E2258" t="s">
        <v>26</v>
      </c>
      <c r="F2258" t="s">
        <v>16</v>
      </c>
      <c r="G2258" t="s">
        <v>228</v>
      </c>
      <c r="H2258" t="s">
        <v>85</v>
      </c>
      <c r="I2258" t="s">
        <v>103</v>
      </c>
      <c r="J2258" t="s">
        <v>193</v>
      </c>
      <c r="K2258">
        <v>2</v>
      </c>
      <c r="L2258" s="3">
        <v>762.92</v>
      </c>
      <c r="M2258" s="3">
        <f>Data[[#This Row],[Quantity]]*Data[[#This Row],[Unit_Price]]</f>
        <v>1525.84</v>
      </c>
      <c r="N2258" s="3">
        <v>17</v>
      </c>
      <c r="O2258" s="3">
        <f>Data[[#This Row],[Total_Price]]*(1-Data[[#This Row],[Discount]]/100)</f>
        <v>1266.4471999999998</v>
      </c>
      <c r="P2258" t="s">
        <v>33</v>
      </c>
      <c r="Q2258" t="s">
        <v>21</v>
      </c>
      <c r="R2258">
        <v>5</v>
      </c>
      <c r="S2258">
        <v>3</v>
      </c>
      <c r="T2258" s="2">
        <f>SUMIF(Q:Q,Data[[#This Row],[Order_Status]],O:O)</f>
        <v>40477276.296199858</v>
      </c>
    </row>
    <row r="2259" spans="1:20" x14ac:dyDescent="0.3">
      <c r="A2259" s="3">
        <v>502258</v>
      </c>
      <c r="B2259" s="3">
        <v>10461</v>
      </c>
      <c r="C2259" s="1">
        <v>45759</v>
      </c>
      <c r="D2259" s="3">
        <v>56</v>
      </c>
      <c r="E2259" t="s">
        <v>15</v>
      </c>
      <c r="F2259" t="s">
        <v>58</v>
      </c>
      <c r="G2259" t="s">
        <v>244</v>
      </c>
      <c r="H2259" t="s">
        <v>35</v>
      </c>
      <c r="I2259" t="s">
        <v>36</v>
      </c>
      <c r="J2259" t="s">
        <v>37</v>
      </c>
      <c r="K2259">
        <v>2</v>
      </c>
      <c r="L2259" s="3">
        <v>3465.17</v>
      </c>
      <c r="M2259" s="3">
        <f>Data[[#This Row],[Quantity]]*Data[[#This Row],[Unit_Price]]</f>
        <v>6930.34</v>
      </c>
      <c r="N2259" s="3">
        <v>13</v>
      </c>
      <c r="O2259" s="3">
        <f>Data[[#This Row],[Total_Price]]*(1-Data[[#This Row],[Discount]]/100)</f>
        <v>6029.3958000000002</v>
      </c>
      <c r="P2259" t="s">
        <v>51</v>
      </c>
      <c r="Q2259" t="s">
        <v>21</v>
      </c>
      <c r="R2259">
        <v>5</v>
      </c>
      <c r="S2259">
        <v>2</v>
      </c>
      <c r="T2259" s="2">
        <f>SUMIF(Q:Q,Data[[#This Row],[Order_Status]],O:O)</f>
        <v>40477276.296199858</v>
      </c>
    </row>
    <row r="2260" spans="1:20" x14ac:dyDescent="0.3">
      <c r="A2260" s="3">
        <v>502259</v>
      </c>
      <c r="B2260" s="3">
        <v>11159</v>
      </c>
      <c r="C2260" s="1">
        <v>45743</v>
      </c>
      <c r="D2260" s="3">
        <v>45</v>
      </c>
      <c r="E2260" t="s">
        <v>26</v>
      </c>
      <c r="F2260" t="s">
        <v>61</v>
      </c>
      <c r="G2260" t="s">
        <v>239</v>
      </c>
      <c r="H2260" t="s">
        <v>48</v>
      </c>
      <c r="I2260" t="s">
        <v>49</v>
      </c>
      <c r="J2260" t="s">
        <v>138</v>
      </c>
      <c r="K2260">
        <v>1</v>
      </c>
      <c r="L2260" s="3">
        <v>846.2</v>
      </c>
      <c r="M2260" s="3">
        <f>Data[[#This Row],[Quantity]]*Data[[#This Row],[Unit_Price]]</f>
        <v>846.2</v>
      </c>
      <c r="N2260" s="3">
        <v>16</v>
      </c>
      <c r="O2260" s="3">
        <f>Data[[#This Row],[Total_Price]]*(1-Data[[#This Row],[Discount]]/100)</f>
        <v>710.80799999999999</v>
      </c>
      <c r="P2260" t="s">
        <v>33</v>
      </c>
      <c r="Q2260" t="s">
        <v>44</v>
      </c>
      <c r="R2260">
        <v>3</v>
      </c>
      <c r="S2260">
        <v>6</v>
      </c>
      <c r="T2260" s="2">
        <f>SUMIF(Q:Q,Data[[#This Row],[Order_Status]],O:O)</f>
        <v>1813400.6490999996</v>
      </c>
    </row>
    <row r="2261" spans="1:20" x14ac:dyDescent="0.3">
      <c r="A2261" s="3">
        <v>502260</v>
      </c>
      <c r="B2261" s="3">
        <v>10304</v>
      </c>
      <c r="C2261" s="1">
        <v>45942</v>
      </c>
      <c r="D2261" s="3">
        <v>41</v>
      </c>
      <c r="E2261" t="s">
        <v>26</v>
      </c>
      <c r="F2261" t="s">
        <v>82</v>
      </c>
      <c r="G2261" t="s">
        <v>234</v>
      </c>
      <c r="H2261" t="s">
        <v>23</v>
      </c>
      <c r="I2261" t="s">
        <v>24</v>
      </c>
      <c r="J2261" t="s">
        <v>159</v>
      </c>
      <c r="K2261">
        <v>2</v>
      </c>
      <c r="L2261" s="3">
        <v>1889.8</v>
      </c>
      <c r="M2261" s="3">
        <f>Data[[#This Row],[Quantity]]*Data[[#This Row],[Unit_Price]]</f>
        <v>3779.6</v>
      </c>
      <c r="N2261" s="3">
        <v>30</v>
      </c>
      <c r="O2261" s="3">
        <f>Data[[#This Row],[Total_Price]]*(1-Data[[#This Row],[Discount]]/100)</f>
        <v>2645.72</v>
      </c>
      <c r="P2261" t="s">
        <v>81</v>
      </c>
      <c r="Q2261" t="s">
        <v>21</v>
      </c>
      <c r="R2261">
        <v>4</v>
      </c>
      <c r="S2261">
        <v>2</v>
      </c>
      <c r="T2261" s="2">
        <f>SUMIF(Q:Q,Data[[#This Row],[Order_Status]],O:O)</f>
        <v>40477276.296199858</v>
      </c>
    </row>
    <row r="2262" spans="1:20" x14ac:dyDescent="0.3">
      <c r="A2262" s="3">
        <v>502261</v>
      </c>
      <c r="B2262" s="3">
        <v>11365</v>
      </c>
      <c r="C2262" s="1">
        <v>45902</v>
      </c>
      <c r="D2262" s="3">
        <v>47</v>
      </c>
      <c r="E2262" t="s">
        <v>26</v>
      </c>
      <c r="F2262" t="s">
        <v>61</v>
      </c>
      <c r="G2262" t="s">
        <v>239</v>
      </c>
      <c r="H2262" t="s">
        <v>23</v>
      </c>
      <c r="I2262" t="s">
        <v>70</v>
      </c>
      <c r="J2262" t="s">
        <v>165</v>
      </c>
      <c r="K2262">
        <v>1</v>
      </c>
      <c r="L2262" s="3">
        <v>2360.1</v>
      </c>
      <c r="M2262" s="3">
        <f>Data[[#This Row],[Quantity]]*Data[[#This Row],[Unit_Price]]</f>
        <v>2360.1</v>
      </c>
      <c r="N2262" s="3">
        <v>9</v>
      </c>
      <c r="O2262" s="3">
        <f>Data[[#This Row],[Total_Price]]*(1-Data[[#This Row],[Discount]]/100)</f>
        <v>2147.6909999999998</v>
      </c>
      <c r="P2262" t="s">
        <v>33</v>
      </c>
      <c r="Q2262" t="s">
        <v>21</v>
      </c>
      <c r="R2262">
        <v>4</v>
      </c>
      <c r="S2262">
        <v>3</v>
      </c>
      <c r="T2262" s="2">
        <f>SUMIF(Q:Q,Data[[#This Row],[Order_Status]],O:O)</f>
        <v>40477276.296199858</v>
      </c>
    </row>
    <row r="2263" spans="1:20" x14ac:dyDescent="0.3">
      <c r="A2263" s="3">
        <v>502262</v>
      </c>
      <c r="B2263" s="3">
        <v>10521</v>
      </c>
      <c r="C2263" s="1">
        <v>46107</v>
      </c>
      <c r="D2263" s="3">
        <v>16</v>
      </c>
      <c r="E2263" t="s">
        <v>26</v>
      </c>
      <c r="F2263" t="s">
        <v>67</v>
      </c>
      <c r="G2263" t="s">
        <v>235</v>
      </c>
      <c r="H2263" t="s">
        <v>17</v>
      </c>
      <c r="I2263" t="s">
        <v>18</v>
      </c>
      <c r="J2263" t="s">
        <v>100</v>
      </c>
      <c r="K2263">
        <v>1</v>
      </c>
      <c r="L2263" s="3">
        <v>39.700000000000003</v>
      </c>
      <c r="M2263" s="3">
        <f>Data[[#This Row],[Quantity]]*Data[[#This Row],[Unit_Price]]</f>
        <v>39.700000000000003</v>
      </c>
      <c r="N2263" s="3">
        <v>25</v>
      </c>
      <c r="O2263" s="3">
        <f>Data[[#This Row],[Total_Price]]*(1-Data[[#This Row],[Discount]]/100)</f>
        <v>29.775000000000002</v>
      </c>
      <c r="P2263" t="s">
        <v>51</v>
      </c>
      <c r="Q2263" t="s">
        <v>21</v>
      </c>
      <c r="R2263">
        <v>5</v>
      </c>
      <c r="S2263">
        <v>5</v>
      </c>
      <c r="T2263" s="2">
        <f>SUMIF(Q:Q,Data[[#This Row],[Order_Status]],O:O)</f>
        <v>40477276.296199858</v>
      </c>
    </row>
    <row r="2264" spans="1:20" x14ac:dyDescent="0.3">
      <c r="A2264" s="3">
        <v>502263</v>
      </c>
      <c r="B2264" s="3">
        <v>10567</v>
      </c>
      <c r="C2264" s="1">
        <v>45767</v>
      </c>
      <c r="D2264" s="3">
        <v>15</v>
      </c>
      <c r="E2264" t="s">
        <v>26</v>
      </c>
      <c r="F2264" t="s">
        <v>52</v>
      </c>
      <c r="G2264" t="s">
        <v>240</v>
      </c>
      <c r="H2264" t="s">
        <v>30</v>
      </c>
      <c r="I2264" t="s">
        <v>39</v>
      </c>
      <c r="J2264" t="s">
        <v>109</v>
      </c>
      <c r="K2264">
        <v>1</v>
      </c>
      <c r="L2264" s="3">
        <v>1539.93</v>
      </c>
      <c r="M2264" s="3">
        <f>Data[[#This Row],[Quantity]]*Data[[#This Row],[Unit_Price]]</f>
        <v>1539.93</v>
      </c>
      <c r="N2264" s="3">
        <v>29</v>
      </c>
      <c r="O2264" s="3">
        <f>Data[[#This Row],[Total_Price]]*(1-Data[[#This Row],[Discount]]/100)</f>
        <v>1093.3503000000001</v>
      </c>
      <c r="P2264" t="s">
        <v>20</v>
      </c>
      <c r="Q2264" t="s">
        <v>21</v>
      </c>
      <c r="R2264">
        <v>5</v>
      </c>
      <c r="S2264">
        <v>3</v>
      </c>
      <c r="T2264" s="2">
        <f>SUMIF(Q:Q,Data[[#This Row],[Order_Status]],O:O)</f>
        <v>40477276.296199858</v>
      </c>
    </row>
    <row r="2265" spans="1:20" x14ac:dyDescent="0.3">
      <c r="A2265" s="3">
        <v>502264</v>
      </c>
      <c r="B2265" s="3">
        <v>11196</v>
      </c>
      <c r="C2265" s="1">
        <v>46063</v>
      </c>
      <c r="D2265" s="3">
        <v>39</v>
      </c>
      <c r="E2265" t="s">
        <v>26</v>
      </c>
      <c r="F2265" t="s">
        <v>34</v>
      </c>
      <c r="G2265" t="s">
        <v>243</v>
      </c>
      <c r="H2265" t="s">
        <v>23</v>
      </c>
      <c r="I2265" t="s">
        <v>28</v>
      </c>
      <c r="J2265" t="s">
        <v>150</v>
      </c>
      <c r="K2265">
        <v>2</v>
      </c>
      <c r="L2265" s="3">
        <v>4189.84</v>
      </c>
      <c r="M2265" s="3">
        <f>Data[[#This Row],[Quantity]]*Data[[#This Row],[Unit_Price]]</f>
        <v>8379.68</v>
      </c>
      <c r="N2265" s="3">
        <v>14</v>
      </c>
      <c r="O2265" s="3">
        <f>Data[[#This Row],[Total_Price]]*(1-Data[[#This Row],[Discount]]/100)</f>
        <v>7206.5248000000001</v>
      </c>
      <c r="P2265" t="s">
        <v>33</v>
      </c>
      <c r="Q2265" t="s">
        <v>21</v>
      </c>
      <c r="R2265">
        <v>3</v>
      </c>
      <c r="S2265">
        <v>2</v>
      </c>
      <c r="T2265" s="2">
        <f>SUMIF(Q:Q,Data[[#This Row],[Order_Status]],O:O)</f>
        <v>40477276.296199858</v>
      </c>
    </row>
    <row r="2266" spans="1:20" x14ac:dyDescent="0.3">
      <c r="A2266" s="3">
        <v>502265</v>
      </c>
      <c r="B2266" s="3">
        <v>10616</v>
      </c>
      <c r="C2266" s="1">
        <v>46050</v>
      </c>
      <c r="D2266" s="3">
        <v>35</v>
      </c>
      <c r="E2266" t="s">
        <v>15</v>
      </c>
      <c r="F2266" t="s">
        <v>45</v>
      </c>
      <c r="G2266" t="s">
        <v>243</v>
      </c>
      <c r="H2266" t="s">
        <v>48</v>
      </c>
      <c r="I2266" t="s">
        <v>49</v>
      </c>
      <c r="J2266" t="s">
        <v>50</v>
      </c>
      <c r="K2266">
        <v>1</v>
      </c>
      <c r="L2266" s="3">
        <v>524.28</v>
      </c>
      <c r="M2266" s="3">
        <f>Data[[#This Row],[Quantity]]*Data[[#This Row],[Unit_Price]]</f>
        <v>524.28</v>
      </c>
      <c r="N2266" s="3">
        <v>23</v>
      </c>
      <c r="O2266" s="3">
        <f>Data[[#This Row],[Total_Price]]*(1-Data[[#This Row],[Discount]]/100)</f>
        <v>403.69560000000001</v>
      </c>
      <c r="P2266" t="s">
        <v>20</v>
      </c>
      <c r="Q2266" t="s">
        <v>21</v>
      </c>
      <c r="R2266">
        <v>4</v>
      </c>
      <c r="S2266">
        <v>2</v>
      </c>
      <c r="T2266" s="2">
        <f>SUMIF(Q:Q,Data[[#This Row],[Order_Status]],O:O)</f>
        <v>40477276.296199858</v>
      </c>
    </row>
    <row r="2267" spans="1:20" x14ac:dyDescent="0.3">
      <c r="A2267" s="3">
        <v>502266</v>
      </c>
      <c r="B2267" s="3">
        <v>10145</v>
      </c>
      <c r="C2267" s="1">
        <v>46122</v>
      </c>
      <c r="D2267" s="3">
        <v>37</v>
      </c>
      <c r="E2267" t="s">
        <v>15</v>
      </c>
      <c r="F2267" t="s">
        <v>107</v>
      </c>
      <c r="G2267" t="s">
        <v>231</v>
      </c>
      <c r="H2267" t="s">
        <v>30</v>
      </c>
      <c r="I2267" t="s">
        <v>31</v>
      </c>
      <c r="J2267" t="s">
        <v>117</v>
      </c>
      <c r="K2267">
        <v>1</v>
      </c>
      <c r="L2267" s="3">
        <v>68384.490000000005</v>
      </c>
      <c r="M2267" s="3">
        <f>Data[[#This Row],[Quantity]]*Data[[#This Row],[Unit_Price]]</f>
        <v>68384.490000000005</v>
      </c>
      <c r="N2267" s="3">
        <v>2</v>
      </c>
      <c r="O2267" s="3">
        <f>Data[[#This Row],[Total_Price]]*(1-Data[[#This Row],[Discount]]/100)</f>
        <v>67016.800199999998</v>
      </c>
      <c r="P2267" t="s">
        <v>72</v>
      </c>
      <c r="Q2267" t="s">
        <v>21</v>
      </c>
      <c r="R2267">
        <v>5</v>
      </c>
      <c r="S2267">
        <v>3</v>
      </c>
      <c r="T2267" s="2">
        <f>SUMIF(Q:Q,Data[[#This Row],[Order_Status]],O:O)</f>
        <v>40477276.296199858</v>
      </c>
    </row>
    <row r="2268" spans="1:20" x14ac:dyDescent="0.3">
      <c r="A2268" s="3">
        <v>502267</v>
      </c>
      <c r="B2268" s="3">
        <v>10140</v>
      </c>
      <c r="C2268" s="1">
        <v>45685</v>
      </c>
      <c r="D2268" s="3">
        <v>20</v>
      </c>
      <c r="E2268" t="s">
        <v>15</v>
      </c>
      <c r="F2268" t="s">
        <v>69</v>
      </c>
      <c r="G2268" t="s">
        <v>228</v>
      </c>
      <c r="H2268" t="s">
        <v>30</v>
      </c>
      <c r="I2268" t="s">
        <v>76</v>
      </c>
      <c r="J2268" t="s">
        <v>164</v>
      </c>
      <c r="K2268">
        <v>1</v>
      </c>
      <c r="L2268" s="3">
        <v>61392.51</v>
      </c>
      <c r="M2268" s="3">
        <f>Data[[#This Row],[Quantity]]*Data[[#This Row],[Unit_Price]]</f>
        <v>61392.51</v>
      </c>
      <c r="N2268" s="3">
        <v>15</v>
      </c>
      <c r="O2268" s="3">
        <f>Data[[#This Row],[Total_Price]]*(1-Data[[#This Row],[Discount]]/100)</f>
        <v>52183.633500000004</v>
      </c>
      <c r="P2268" t="s">
        <v>41</v>
      </c>
      <c r="Q2268" t="s">
        <v>21</v>
      </c>
      <c r="R2268">
        <v>4</v>
      </c>
      <c r="S2268">
        <v>7</v>
      </c>
      <c r="T2268" s="2">
        <f>SUMIF(Q:Q,Data[[#This Row],[Order_Status]],O:O)</f>
        <v>40477276.296199858</v>
      </c>
    </row>
    <row r="2269" spans="1:20" x14ac:dyDescent="0.3">
      <c r="A2269" s="3">
        <v>502268</v>
      </c>
      <c r="B2269" s="3">
        <v>10224</v>
      </c>
      <c r="C2269" s="1">
        <v>45914</v>
      </c>
      <c r="D2269" s="3">
        <v>16</v>
      </c>
      <c r="E2269" t="s">
        <v>26</v>
      </c>
      <c r="F2269" t="s">
        <v>16</v>
      </c>
      <c r="G2269" t="s">
        <v>228</v>
      </c>
      <c r="H2269" t="s">
        <v>17</v>
      </c>
      <c r="I2269" t="s">
        <v>74</v>
      </c>
      <c r="J2269" t="s">
        <v>192</v>
      </c>
      <c r="K2269">
        <v>1</v>
      </c>
      <c r="L2269" s="3">
        <v>156.27000000000001</v>
      </c>
      <c r="M2269" s="3">
        <f>Data[[#This Row],[Quantity]]*Data[[#This Row],[Unit_Price]]</f>
        <v>156.27000000000001</v>
      </c>
      <c r="N2269" s="3">
        <v>22</v>
      </c>
      <c r="O2269" s="3">
        <f>Data[[#This Row],[Total_Price]]*(1-Data[[#This Row],[Discount]]/100)</f>
        <v>121.89060000000001</v>
      </c>
      <c r="P2269" t="s">
        <v>33</v>
      </c>
      <c r="Q2269" t="s">
        <v>21</v>
      </c>
      <c r="R2269">
        <v>5</v>
      </c>
      <c r="S2269">
        <v>5</v>
      </c>
      <c r="T2269" s="2">
        <f>SUMIF(Q:Q,Data[[#This Row],[Order_Status]],O:O)</f>
        <v>40477276.296199858</v>
      </c>
    </row>
    <row r="2270" spans="1:20" x14ac:dyDescent="0.3">
      <c r="A2270" s="3">
        <v>502269</v>
      </c>
      <c r="B2270" s="3">
        <v>10232</v>
      </c>
      <c r="C2270" s="1">
        <v>45803</v>
      </c>
      <c r="D2270" s="3">
        <v>36</v>
      </c>
      <c r="E2270" t="s">
        <v>15</v>
      </c>
      <c r="F2270" t="s">
        <v>69</v>
      </c>
      <c r="G2270" t="s">
        <v>228</v>
      </c>
      <c r="H2270" t="s">
        <v>35</v>
      </c>
      <c r="I2270" t="s">
        <v>53</v>
      </c>
      <c r="J2270" t="s">
        <v>68</v>
      </c>
      <c r="K2270">
        <v>1</v>
      </c>
      <c r="L2270" s="3">
        <v>712.52</v>
      </c>
      <c r="M2270" s="3">
        <f>Data[[#This Row],[Quantity]]*Data[[#This Row],[Unit_Price]]</f>
        <v>712.52</v>
      </c>
      <c r="N2270" s="3">
        <v>25</v>
      </c>
      <c r="O2270" s="3">
        <f>Data[[#This Row],[Total_Price]]*(1-Data[[#This Row],[Discount]]/100)</f>
        <v>534.39</v>
      </c>
      <c r="P2270" t="s">
        <v>33</v>
      </c>
      <c r="Q2270" t="s">
        <v>21</v>
      </c>
      <c r="R2270">
        <v>3</v>
      </c>
      <c r="S2270">
        <v>4</v>
      </c>
      <c r="T2270" s="2">
        <f>SUMIF(Q:Q,Data[[#This Row],[Order_Status]],O:O)</f>
        <v>40477276.296199858</v>
      </c>
    </row>
    <row r="2271" spans="1:20" x14ac:dyDescent="0.3">
      <c r="A2271" s="3">
        <v>502270</v>
      </c>
      <c r="B2271" s="3">
        <v>10913</v>
      </c>
      <c r="C2271" s="1">
        <v>46052</v>
      </c>
      <c r="D2271" s="3">
        <v>37</v>
      </c>
      <c r="E2271" t="s">
        <v>26</v>
      </c>
      <c r="F2271" t="s">
        <v>34</v>
      </c>
      <c r="G2271" t="s">
        <v>243</v>
      </c>
      <c r="H2271" t="s">
        <v>23</v>
      </c>
      <c r="I2271" t="s">
        <v>59</v>
      </c>
      <c r="J2271" t="s">
        <v>146</v>
      </c>
      <c r="K2271">
        <v>2</v>
      </c>
      <c r="L2271" s="3">
        <v>1524.51</v>
      </c>
      <c r="M2271" s="3">
        <f>Data[[#This Row],[Quantity]]*Data[[#This Row],[Unit_Price]]</f>
        <v>3049.02</v>
      </c>
      <c r="N2271" s="3">
        <v>12</v>
      </c>
      <c r="O2271" s="3">
        <f>Data[[#This Row],[Total_Price]]*(1-Data[[#This Row],[Discount]]/100)</f>
        <v>2683.1376</v>
      </c>
      <c r="P2271" t="s">
        <v>81</v>
      </c>
      <c r="Q2271" t="s">
        <v>21</v>
      </c>
      <c r="R2271">
        <v>5</v>
      </c>
      <c r="S2271">
        <v>4</v>
      </c>
      <c r="T2271" s="2">
        <f>SUMIF(Q:Q,Data[[#This Row],[Order_Status]],O:O)</f>
        <v>40477276.296199858</v>
      </c>
    </row>
    <row r="2272" spans="1:20" x14ac:dyDescent="0.3">
      <c r="A2272" s="3">
        <v>502271</v>
      </c>
      <c r="B2272" s="3">
        <v>10912</v>
      </c>
      <c r="C2272" s="1">
        <v>45706</v>
      </c>
      <c r="D2272" s="3">
        <v>36</v>
      </c>
      <c r="E2272" t="s">
        <v>15</v>
      </c>
      <c r="F2272" t="s">
        <v>22</v>
      </c>
      <c r="G2272" t="s">
        <v>238</v>
      </c>
      <c r="H2272" t="s">
        <v>23</v>
      </c>
      <c r="I2272" t="s">
        <v>28</v>
      </c>
      <c r="J2272" t="s">
        <v>195</v>
      </c>
      <c r="K2272">
        <v>4</v>
      </c>
      <c r="L2272" s="3">
        <v>5839.25</v>
      </c>
      <c r="M2272" s="3">
        <f>Data[[#This Row],[Quantity]]*Data[[#This Row],[Unit_Price]]</f>
        <v>23357</v>
      </c>
      <c r="N2272" s="3">
        <v>30</v>
      </c>
      <c r="O2272" s="3">
        <f>Data[[#This Row],[Total_Price]]*(1-Data[[#This Row],[Discount]]/100)</f>
        <v>16349.9</v>
      </c>
      <c r="P2272" t="s">
        <v>72</v>
      </c>
      <c r="Q2272" t="s">
        <v>66</v>
      </c>
      <c r="R2272">
        <v>4</v>
      </c>
      <c r="S2272">
        <v>0</v>
      </c>
      <c r="T2272" s="2">
        <f>SUMIF(Q:Q,Data[[#This Row],[Order_Status]],O:O)</f>
        <v>3077928.2320000008</v>
      </c>
    </row>
    <row r="2273" spans="1:20" x14ac:dyDescent="0.3">
      <c r="A2273" s="3">
        <v>502272</v>
      </c>
      <c r="B2273" s="3">
        <v>10005</v>
      </c>
      <c r="C2273" s="1">
        <v>46238</v>
      </c>
      <c r="D2273" s="3">
        <v>31</v>
      </c>
      <c r="E2273" t="s">
        <v>15</v>
      </c>
      <c r="F2273" t="s">
        <v>67</v>
      </c>
      <c r="G2273" t="s">
        <v>235</v>
      </c>
      <c r="H2273" t="s">
        <v>30</v>
      </c>
      <c r="I2273" t="s">
        <v>31</v>
      </c>
      <c r="J2273" t="s">
        <v>117</v>
      </c>
      <c r="K2273">
        <v>1</v>
      </c>
      <c r="L2273" s="3">
        <v>72425.070000000007</v>
      </c>
      <c r="M2273" s="3">
        <f>Data[[#This Row],[Quantity]]*Data[[#This Row],[Unit_Price]]</f>
        <v>72425.070000000007</v>
      </c>
      <c r="N2273" s="3">
        <v>19</v>
      </c>
      <c r="O2273" s="3">
        <f>Data[[#This Row],[Total_Price]]*(1-Data[[#This Row],[Discount]]/100)</f>
        <v>58664.306700000008</v>
      </c>
      <c r="P2273" t="s">
        <v>33</v>
      </c>
      <c r="Q2273" t="s">
        <v>21</v>
      </c>
      <c r="R2273">
        <v>3</v>
      </c>
      <c r="S2273">
        <v>3</v>
      </c>
      <c r="T2273" s="2">
        <f>SUMIF(Q:Q,Data[[#This Row],[Order_Status]],O:O)</f>
        <v>40477276.296199858</v>
      </c>
    </row>
    <row r="2274" spans="1:20" x14ac:dyDescent="0.3">
      <c r="A2274" s="3">
        <v>502273</v>
      </c>
      <c r="B2274" s="3">
        <v>11178</v>
      </c>
      <c r="C2274" s="1">
        <v>45891</v>
      </c>
      <c r="D2274" s="3">
        <v>33</v>
      </c>
      <c r="E2274" t="s">
        <v>15</v>
      </c>
      <c r="F2274" t="s">
        <v>16</v>
      </c>
      <c r="G2274" t="s">
        <v>228</v>
      </c>
      <c r="H2274" t="s">
        <v>48</v>
      </c>
      <c r="I2274" t="s">
        <v>49</v>
      </c>
      <c r="J2274" t="s">
        <v>50</v>
      </c>
      <c r="K2274">
        <v>1</v>
      </c>
      <c r="L2274" s="3">
        <v>480.32</v>
      </c>
      <c r="M2274" s="3">
        <f>Data[[#This Row],[Quantity]]*Data[[#This Row],[Unit_Price]]</f>
        <v>480.32</v>
      </c>
      <c r="N2274" s="3">
        <v>22</v>
      </c>
      <c r="O2274" s="3">
        <f>Data[[#This Row],[Total_Price]]*(1-Data[[#This Row],[Discount]]/100)</f>
        <v>374.64960000000002</v>
      </c>
      <c r="P2274" t="s">
        <v>51</v>
      </c>
      <c r="Q2274" t="s">
        <v>21</v>
      </c>
      <c r="R2274">
        <v>5</v>
      </c>
      <c r="S2274">
        <v>5</v>
      </c>
      <c r="T2274" s="2">
        <f>SUMIF(Q:Q,Data[[#This Row],[Order_Status]],O:O)</f>
        <v>40477276.296199858</v>
      </c>
    </row>
    <row r="2275" spans="1:20" x14ac:dyDescent="0.3">
      <c r="A2275" s="3">
        <v>502274</v>
      </c>
      <c r="B2275" s="3">
        <v>10607</v>
      </c>
      <c r="C2275" s="1">
        <v>46130</v>
      </c>
      <c r="D2275" s="3">
        <v>25</v>
      </c>
      <c r="E2275" t="s">
        <v>15</v>
      </c>
      <c r="F2275" t="s">
        <v>110</v>
      </c>
      <c r="G2275" t="s">
        <v>229</v>
      </c>
      <c r="H2275" t="s">
        <v>35</v>
      </c>
      <c r="I2275" t="s">
        <v>53</v>
      </c>
      <c r="J2275" t="s">
        <v>123</v>
      </c>
      <c r="K2275">
        <v>4</v>
      </c>
      <c r="L2275" s="3">
        <v>1146.06</v>
      </c>
      <c r="M2275" s="3">
        <f>Data[[#This Row],[Quantity]]*Data[[#This Row],[Unit_Price]]</f>
        <v>4584.24</v>
      </c>
      <c r="N2275" s="3">
        <v>3</v>
      </c>
      <c r="O2275" s="3">
        <f>Data[[#This Row],[Total_Price]]*(1-Data[[#This Row],[Discount]]/100)</f>
        <v>4446.7127999999993</v>
      </c>
      <c r="P2275" t="s">
        <v>20</v>
      </c>
      <c r="Q2275" t="s">
        <v>21</v>
      </c>
      <c r="R2275">
        <v>3</v>
      </c>
      <c r="S2275">
        <v>5</v>
      </c>
      <c r="T2275" s="2">
        <f>SUMIF(Q:Q,Data[[#This Row],[Order_Status]],O:O)</f>
        <v>40477276.296199858</v>
      </c>
    </row>
    <row r="2276" spans="1:20" x14ac:dyDescent="0.3">
      <c r="A2276" s="3">
        <v>502275</v>
      </c>
      <c r="B2276" s="3">
        <v>10507</v>
      </c>
      <c r="C2276" s="1">
        <v>46215</v>
      </c>
      <c r="D2276" s="3">
        <v>27</v>
      </c>
      <c r="E2276" t="s">
        <v>26</v>
      </c>
      <c r="F2276" t="s">
        <v>45</v>
      </c>
      <c r="G2276" t="s">
        <v>243</v>
      </c>
      <c r="H2276" t="s">
        <v>23</v>
      </c>
      <c r="I2276" t="s">
        <v>24</v>
      </c>
      <c r="J2276" t="s">
        <v>25</v>
      </c>
      <c r="K2276">
        <v>1</v>
      </c>
      <c r="L2276" s="3">
        <v>1862.34</v>
      </c>
      <c r="M2276" s="3">
        <f>Data[[#This Row],[Quantity]]*Data[[#This Row],[Unit_Price]]</f>
        <v>1862.34</v>
      </c>
      <c r="N2276" s="3">
        <v>20</v>
      </c>
      <c r="O2276" s="3">
        <f>Data[[#This Row],[Total_Price]]*(1-Data[[#This Row],[Discount]]/100)</f>
        <v>1489.8720000000001</v>
      </c>
      <c r="P2276" t="s">
        <v>51</v>
      </c>
      <c r="Q2276" t="s">
        <v>21</v>
      </c>
      <c r="R2276">
        <v>4</v>
      </c>
      <c r="S2276">
        <v>4</v>
      </c>
      <c r="T2276" s="2">
        <f>SUMIF(Q:Q,Data[[#This Row],[Order_Status]],O:O)</f>
        <v>40477276.296199858</v>
      </c>
    </row>
    <row r="2277" spans="1:20" x14ac:dyDescent="0.3">
      <c r="A2277" s="3">
        <v>502276</v>
      </c>
      <c r="B2277" s="3">
        <v>10295</v>
      </c>
      <c r="C2277" s="1">
        <v>46038</v>
      </c>
      <c r="D2277" s="3">
        <v>38</v>
      </c>
      <c r="E2277" t="s">
        <v>26</v>
      </c>
      <c r="F2277" t="s">
        <v>128</v>
      </c>
      <c r="G2277" t="s">
        <v>233</v>
      </c>
      <c r="H2277" t="s">
        <v>30</v>
      </c>
      <c r="I2277" t="s">
        <v>46</v>
      </c>
      <c r="J2277" t="s">
        <v>140</v>
      </c>
      <c r="K2277">
        <v>1</v>
      </c>
      <c r="L2277" s="3">
        <v>31046.25</v>
      </c>
      <c r="M2277" s="3">
        <f>Data[[#This Row],[Quantity]]*Data[[#This Row],[Unit_Price]]</f>
        <v>31046.25</v>
      </c>
      <c r="N2277" s="3">
        <v>14</v>
      </c>
      <c r="O2277" s="3">
        <f>Data[[#This Row],[Total_Price]]*(1-Data[[#This Row],[Discount]]/100)</f>
        <v>26699.774999999998</v>
      </c>
      <c r="P2277" t="s">
        <v>81</v>
      </c>
      <c r="Q2277" t="s">
        <v>66</v>
      </c>
      <c r="R2277">
        <v>5</v>
      </c>
      <c r="S2277">
        <v>0</v>
      </c>
      <c r="T2277" s="2">
        <f>SUMIF(Q:Q,Data[[#This Row],[Order_Status]],O:O)</f>
        <v>3077928.2320000008</v>
      </c>
    </row>
    <row r="2278" spans="1:20" x14ac:dyDescent="0.3">
      <c r="A2278" s="3">
        <v>502277</v>
      </c>
      <c r="B2278" s="3">
        <v>11291</v>
      </c>
      <c r="C2278" s="1">
        <v>46251</v>
      </c>
      <c r="D2278" s="3">
        <v>38</v>
      </c>
      <c r="E2278" t="s">
        <v>15</v>
      </c>
      <c r="F2278" t="s">
        <v>73</v>
      </c>
      <c r="G2278" t="s">
        <v>229</v>
      </c>
      <c r="H2278" t="s">
        <v>83</v>
      </c>
      <c r="I2278" t="s">
        <v>70</v>
      </c>
      <c r="J2278" t="s">
        <v>91</v>
      </c>
      <c r="K2278">
        <v>4</v>
      </c>
      <c r="L2278" s="3">
        <v>505.08</v>
      </c>
      <c r="M2278" s="3">
        <f>Data[[#This Row],[Quantity]]*Data[[#This Row],[Unit_Price]]</f>
        <v>2020.32</v>
      </c>
      <c r="N2278" s="3">
        <v>22</v>
      </c>
      <c r="O2278" s="3">
        <f>Data[[#This Row],[Total_Price]]*(1-Data[[#This Row],[Discount]]/100)</f>
        <v>1575.8496</v>
      </c>
      <c r="P2278" t="s">
        <v>20</v>
      </c>
      <c r="Q2278" t="s">
        <v>21</v>
      </c>
      <c r="R2278">
        <v>4</v>
      </c>
      <c r="S2278">
        <v>2</v>
      </c>
      <c r="T2278" s="2">
        <f>SUMIF(Q:Q,Data[[#This Row],[Order_Status]],O:O)</f>
        <v>40477276.296199858</v>
      </c>
    </row>
    <row r="2279" spans="1:20" x14ac:dyDescent="0.3">
      <c r="A2279" s="3">
        <v>502278</v>
      </c>
      <c r="B2279" s="3">
        <v>10487</v>
      </c>
      <c r="C2279" s="1">
        <v>46172</v>
      </c>
      <c r="D2279" s="3">
        <v>27</v>
      </c>
      <c r="E2279" t="s">
        <v>15</v>
      </c>
      <c r="F2279" t="s">
        <v>42</v>
      </c>
      <c r="G2279" t="s">
        <v>230</v>
      </c>
      <c r="H2279" t="s">
        <v>48</v>
      </c>
      <c r="I2279" t="s">
        <v>49</v>
      </c>
      <c r="J2279" t="s">
        <v>56</v>
      </c>
      <c r="K2279">
        <v>1</v>
      </c>
      <c r="L2279" s="3">
        <v>734.49</v>
      </c>
      <c r="M2279" s="3">
        <f>Data[[#This Row],[Quantity]]*Data[[#This Row],[Unit_Price]]</f>
        <v>734.49</v>
      </c>
      <c r="N2279" s="3">
        <v>17</v>
      </c>
      <c r="O2279" s="3">
        <f>Data[[#This Row],[Total_Price]]*(1-Data[[#This Row],[Discount]]/100)</f>
        <v>609.62670000000003</v>
      </c>
      <c r="P2279" t="s">
        <v>33</v>
      </c>
      <c r="Q2279" t="s">
        <v>66</v>
      </c>
      <c r="R2279">
        <v>1</v>
      </c>
      <c r="S2279">
        <v>0</v>
      </c>
      <c r="T2279" s="2">
        <f>SUMIF(Q:Q,Data[[#This Row],[Order_Status]],O:O)</f>
        <v>3077928.2320000008</v>
      </c>
    </row>
    <row r="2280" spans="1:20" x14ac:dyDescent="0.3">
      <c r="A2280" s="3">
        <v>502279</v>
      </c>
      <c r="B2280" s="3">
        <v>10053</v>
      </c>
      <c r="C2280" s="1">
        <v>45721</v>
      </c>
      <c r="D2280" s="3">
        <v>27</v>
      </c>
      <c r="E2280" t="s">
        <v>26</v>
      </c>
      <c r="F2280" t="s">
        <v>52</v>
      </c>
      <c r="G2280" t="s">
        <v>240</v>
      </c>
      <c r="H2280" t="s">
        <v>23</v>
      </c>
      <c r="I2280" t="s">
        <v>24</v>
      </c>
      <c r="J2280" t="s">
        <v>173</v>
      </c>
      <c r="K2280">
        <v>1</v>
      </c>
      <c r="L2280" s="3">
        <v>2241.35</v>
      </c>
      <c r="M2280" s="3">
        <f>Data[[#This Row],[Quantity]]*Data[[#This Row],[Unit_Price]]</f>
        <v>2241.35</v>
      </c>
      <c r="N2280" s="3">
        <v>25</v>
      </c>
      <c r="O2280" s="3">
        <f>Data[[#This Row],[Total_Price]]*(1-Data[[#This Row],[Discount]]/100)</f>
        <v>1681.0124999999998</v>
      </c>
      <c r="P2280" t="s">
        <v>81</v>
      </c>
      <c r="Q2280" t="s">
        <v>66</v>
      </c>
      <c r="R2280">
        <v>3</v>
      </c>
      <c r="S2280">
        <v>0</v>
      </c>
      <c r="T2280" s="2">
        <f>SUMIF(Q:Q,Data[[#This Row],[Order_Status]],O:O)</f>
        <v>3077928.2320000008</v>
      </c>
    </row>
    <row r="2281" spans="1:20" x14ac:dyDescent="0.3">
      <c r="A2281" s="3">
        <v>502280</v>
      </c>
      <c r="B2281" s="3">
        <v>10534</v>
      </c>
      <c r="C2281" s="1">
        <v>46189</v>
      </c>
      <c r="D2281" s="3">
        <v>21</v>
      </c>
      <c r="E2281" t="s">
        <v>15</v>
      </c>
      <c r="F2281" t="s">
        <v>61</v>
      </c>
      <c r="G2281" t="s">
        <v>239</v>
      </c>
      <c r="H2281" t="s">
        <v>35</v>
      </c>
      <c r="I2281" t="s">
        <v>36</v>
      </c>
      <c r="J2281" t="s">
        <v>37</v>
      </c>
      <c r="K2281">
        <v>1</v>
      </c>
      <c r="L2281" s="3">
        <v>3185.25</v>
      </c>
      <c r="M2281" s="3">
        <f>Data[[#This Row],[Quantity]]*Data[[#This Row],[Unit_Price]]</f>
        <v>3185.25</v>
      </c>
      <c r="N2281" s="3">
        <v>29</v>
      </c>
      <c r="O2281" s="3">
        <f>Data[[#This Row],[Total_Price]]*(1-Data[[#This Row],[Discount]]/100)</f>
        <v>2261.5274999999997</v>
      </c>
      <c r="P2281" t="s">
        <v>33</v>
      </c>
      <c r="Q2281" t="s">
        <v>66</v>
      </c>
      <c r="R2281">
        <v>2</v>
      </c>
      <c r="S2281">
        <v>0</v>
      </c>
      <c r="T2281" s="2">
        <f>SUMIF(Q:Q,Data[[#This Row],[Order_Status]],O:O)</f>
        <v>3077928.2320000008</v>
      </c>
    </row>
    <row r="2282" spans="1:20" x14ac:dyDescent="0.3">
      <c r="A2282" s="3">
        <v>502281</v>
      </c>
      <c r="B2282" s="3">
        <v>11142</v>
      </c>
      <c r="C2282" s="1">
        <v>45686</v>
      </c>
      <c r="D2282" s="3">
        <v>49</v>
      </c>
      <c r="E2282" t="s">
        <v>15</v>
      </c>
      <c r="F2282" t="s">
        <v>45</v>
      </c>
      <c r="G2282" t="s">
        <v>243</v>
      </c>
      <c r="H2282" t="s">
        <v>48</v>
      </c>
      <c r="I2282" t="s">
        <v>124</v>
      </c>
      <c r="J2282" t="s">
        <v>131</v>
      </c>
      <c r="K2282">
        <v>2</v>
      </c>
      <c r="L2282" s="3">
        <v>397.22</v>
      </c>
      <c r="M2282" s="3">
        <f>Data[[#This Row],[Quantity]]*Data[[#This Row],[Unit_Price]]</f>
        <v>794.44</v>
      </c>
      <c r="N2282" s="3">
        <v>24</v>
      </c>
      <c r="O2282" s="3">
        <f>Data[[#This Row],[Total_Price]]*(1-Data[[#This Row],[Discount]]/100)</f>
        <v>603.77440000000001</v>
      </c>
      <c r="P2282" t="s">
        <v>20</v>
      </c>
      <c r="Q2282" t="s">
        <v>21</v>
      </c>
      <c r="R2282">
        <v>4</v>
      </c>
      <c r="S2282">
        <v>1</v>
      </c>
      <c r="T2282" s="2">
        <f>SUMIF(Q:Q,Data[[#This Row],[Order_Status]],O:O)</f>
        <v>40477276.296199858</v>
      </c>
    </row>
    <row r="2283" spans="1:20" x14ac:dyDescent="0.3">
      <c r="A2283" s="3">
        <v>502282</v>
      </c>
      <c r="B2283" s="3">
        <v>10805</v>
      </c>
      <c r="C2283" s="1">
        <v>45971</v>
      </c>
      <c r="D2283" s="3">
        <v>29</v>
      </c>
      <c r="E2283" t="s">
        <v>15</v>
      </c>
      <c r="F2283" t="s">
        <v>22</v>
      </c>
      <c r="G2283" t="s">
        <v>238</v>
      </c>
      <c r="H2283" t="s">
        <v>35</v>
      </c>
      <c r="I2283" t="s">
        <v>64</v>
      </c>
      <c r="J2283" t="s">
        <v>155</v>
      </c>
      <c r="K2283">
        <v>4</v>
      </c>
      <c r="L2283" s="3">
        <v>781.69</v>
      </c>
      <c r="M2283" s="3">
        <f>Data[[#This Row],[Quantity]]*Data[[#This Row],[Unit_Price]]</f>
        <v>3126.76</v>
      </c>
      <c r="N2283" s="3">
        <v>21</v>
      </c>
      <c r="O2283" s="3">
        <f>Data[[#This Row],[Total_Price]]*(1-Data[[#This Row],[Discount]]/100)</f>
        <v>2470.1404000000002</v>
      </c>
      <c r="P2283" t="s">
        <v>33</v>
      </c>
      <c r="Q2283" t="s">
        <v>21</v>
      </c>
      <c r="R2283">
        <v>2</v>
      </c>
      <c r="S2283">
        <v>3</v>
      </c>
      <c r="T2283" s="2">
        <f>SUMIF(Q:Q,Data[[#This Row],[Order_Status]],O:O)</f>
        <v>40477276.296199858</v>
      </c>
    </row>
    <row r="2284" spans="1:20" x14ac:dyDescent="0.3">
      <c r="A2284" s="3">
        <v>502283</v>
      </c>
      <c r="B2284" s="3">
        <v>10998</v>
      </c>
      <c r="C2284" s="1">
        <v>46050</v>
      </c>
      <c r="D2284" s="3">
        <v>41</v>
      </c>
      <c r="E2284" t="s">
        <v>26</v>
      </c>
      <c r="F2284" t="s">
        <v>110</v>
      </c>
      <c r="G2284" t="s">
        <v>229</v>
      </c>
      <c r="H2284" t="s">
        <v>17</v>
      </c>
      <c r="I2284" t="s">
        <v>62</v>
      </c>
      <c r="J2284" t="s">
        <v>169</v>
      </c>
      <c r="K2284">
        <v>2</v>
      </c>
      <c r="L2284" s="3">
        <v>693.74</v>
      </c>
      <c r="M2284" s="3">
        <f>Data[[#This Row],[Quantity]]*Data[[#This Row],[Unit_Price]]</f>
        <v>1387.48</v>
      </c>
      <c r="N2284" s="3">
        <v>3</v>
      </c>
      <c r="O2284" s="3">
        <f>Data[[#This Row],[Total_Price]]*(1-Data[[#This Row],[Discount]]/100)</f>
        <v>1345.8555999999999</v>
      </c>
      <c r="P2284" t="s">
        <v>33</v>
      </c>
      <c r="Q2284" t="s">
        <v>21</v>
      </c>
      <c r="R2284">
        <v>4</v>
      </c>
      <c r="S2284">
        <v>5</v>
      </c>
      <c r="T2284" s="2">
        <f>SUMIF(Q:Q,Data[[#This Row],[Order_Status]],O:O)</f>
        <v>40477276.296199858</v>
      </c>
    </row>
    <row r="2285" spans="1:20" x14ac:dyDescent="0.3">
      <c r="A2285" s="3">
        <v>502284</v>
      </c>
      <c r="B2285" s="3">
        <v>10277</v>
      </c>
      <c r="C2285" s="1">
        <v>45733</v>
      </c>
      <c r="D2285" s="3">
        <v>36</v>
      </c>
      <c r="E2285" t="s">
        <v>15</v>
      </c>
      <c r="F2285" t="s">
        <v>67</v>
      </c>
      <c r="G2285" t="s">
        <v>235</v>
      </c>
      <c r="H2285" t="s">
        <v>35</v>
      </c>
      <c r="I2285" t="s">
        <v>64</v>
      </c>
      <c r="J2285" t="s">
        <v>127</v>
      </c>
      <c r="K2285">
        <v>1</v>
      </c>
      <c r="L2285" s="3">
        <v>680.14</v>
      </c>
      <c r="M2285" s="3">
        <f>Data[[#This Row],[Quantity]]*Data[[#This Row],[Unit_Price]]</f>
        <v>680.14</v>
      </c>
      <c r="N2285" s="3">
        <v>29</v>
      </c>
      <c r="O2285" s="3">
        <f>Data[[#This Row],[Total_Price]]*(1-Data[[#This Row],[Discount]]/100)</f>
        <v>482.89939999999996</v>
      </c>
      <c r="P2285" t="s">
        <v>33</v>
      </c>
      <c r="Q2285" t="s">
        <v>21</v>
      </c>
      <c r="R2285">
        <v>5</v>
      </c>
      <c r="S2285">
        <v>1</v>
      </c>
      <c r="T2285" s="2">
        <f>SUMIF(Q:Q,Data[[#This Row],[Order_Status]],O:O)</f>
        <v>40477276.296199858</v>
      </c>
    </row>
    <row r="2286" spans="1:20" x14ac:dyDescent="0.3">
      <c r="A2286" s="3">
        <v>502285</v>
      </c>
      <c r="B2286" s="3">
        <v>10721</v>
      </c>
      <c r="C2286" s="1">
        <v>46153</v>
      </c>
      <c r="D2286" s="3">
        <v>37</v>
      </c>
      <c r="E2286" t="s">
        <v>15</v>
      </c>
      <c r="F2286" t="s">
        <v>45</v>
      </c>
      <c r="G2286" t="s">
        <v>243</v>
      </c>
      <c r="H2286" t="s">
        <v>35</v>
      </c>
      <c r="I2286" t="s">
        <v>112</v>
      </c>
      <c r="J2286" t="s">
        <v>129</v>
      </c>
      <c r="K2286">
        <v>1</v>
      </c>
      <c r="L2286" s="3">
        <v>3512.64</v>
      </c>
      <c r="M2286" s="3">
        <f>Data[[#This Row],[Quantity]]*Data[[#This Row],[Unit_Price]]</f>
        <v>3512.64</v>
      </c>
      <c r="N2286" s="3">
        <v>28</v>
      </c>
      <c r="O2286" s="3">
        <f>Data[[#This Row],[Total_Price]]*(1-Data[[#This Row],[Discount]]/100)</f>
        <v>2529.1007999999997</v>
      </c>
      <c r="P2286" t="s">
        <v>51</v>
      </c>
      <c r="Q2286" t="s">
        <v>21</v>
      </c>
      <c r="R2286">
        <v>4</v>
      </c>
      <c r="S2286">
        <v>6</v>
      </c>
      <c r="T2286" s="2">
        <f>SUMIF(Q:Q,Data[[#This Row],[Order_Status]],O:O)</f>
        <v>40477276.296199858</v>
      </c>
    </row>
    <row r="2287" spans="1:20" x14ac:dyDescent="0.3">
      <c r="A2287" s="3">
        <v>502286</v>
      </c>
      <c r="B2287" s="3">
        <v>10533</v>
      </c>
      <c r="C2287" s="1">
        <v>46159</v>
      </c>
      <c r="D2287" s="3">
        <v>33</v>
      </c>
      <c r="E2287" t="s">
        <v>15</v>
      </c>
      <c r="F2287" t="s">
        <v>57</v>
      </c>
      <c r="G2287" t="s">
        <v>233</v>
      </c>
      <c r="H2287" t="s">
        <v>48</v>
      </c>
      <c r="I2287" t="s">
        <v>124</v>
      </c>
      <c r="J2287" t="s">
        <v>125</v>
      </c>
      <c r="K2287">
        <v>5</v>
      </c>
      <c r="L2287" s="3">
        <v>468.63</v>
      </c>
      <c r="M2287" s="3">
        <f>Data[[#This Row],[Quantity]]*Data[[#This Row],[Unit_Price]]</f>
        <v>2343.15</v>
      </c>
      <c r="N2287" s="3">
        <v>8</v>
      </c>
      <c r="O2287" s="3">
        <f>Data[[#This Row],[Total_Price]]*(1-Data[[#This Row],[Discount]]/100)</f>
        <v>2155.6980000000003</v>
      </c>
      <c r="P2287" t="s">
        <v>33</v>
      </c>
      <c r="Q2287" t="s">
        <v>21</v>
      </c>
      <c r="R2287">
        <v>4</v>
      </c>
      <c r="S2287">
        <v>5</v>
      </c>
      <c r="T2287" s="2">
        <f>SUMIF(Q:Q,Data[[#This Row],[Order_Status]],O:O)</f>
        <v>40477276.296199858</v>
      </c>
    </row>
    <row r="2288" spans="1:20" x14ac:dyDescent="0.3">
      <c r="A2288" s="3">
        <v>502287</v>
      </c>
      <c r="B2288" s="3">
        <v>10052</v>
      </c>
      <c r="C2288" s="1">
        <v>45912</v>
      </c>
      <c r="D2288" s="3">
        <v>30</v>
      </c>
      <c r="E2288" t="s">
        <v>15</v>
      </c>
      <c r="F2288" t="s">
        <v>128</v>
      </c>
      <c r="G2288" t="s">
        <v>233</v>
      </c>
      <c r="H2288" t="s">
        <v>23</v>
      </c>
      <c r="I2288" t="s">
        <v>70</v>
      </c>
      <c r="J2288" t="s">
        <v>97</v>
      </c>
      <c r="K2288">
        <v>1</v>
      </c>
      <c r="L2288" s="3">
        <v>1976.34</v>
      </c>
      <c r="M2288" s="3">
        <f>Data[[#This Row],[Quantity]]*Data[[#This Row],[Unit_Price]]</f>
        <v>1976.34</v>
      </c>
      <c r="N2288" s="3">
        <v>2</v>
      </c>
      <c r="O2288" s="3">
        <f>Data[[#This Row],[Total_Price]]*(1-Data[[#This Row],[Discount]]/100)</f>
        <v>1936.8131999999998</v>
      </c>
      <c r="P2288" t="s">
        <v>33</v>
      </c>
      <c r="Q2288" t="s">
        <v>21</v>
      </c>
      <c r="R2288">
        <v>3</v>
      </c>
      <c r="S2288">
        <v>6</v>
      </c>
      <c r="T2288" s="2">
        <f>SUMIF(Q:Q,Data[[#This Row],[Order_Status]],O:O)</f>
        <v>40477276.296199858</v>
      </c>
    </row>
    <row r="2289" spans="1:20" x14ac:dyDescent="0.3">
      <c r="A2289" s="3">
        <v>502288</v>
      </c>
      <c r="B2289" s="3">
        <v>11278</v>
      </c>
      <c r="C2289" s="1">
        <v>46061</v>
      </c>
      <c r="D2289" s="3">
        <v>38</v>
      </c>
      <c r="E2289" t="s">
        <v>15</v>
      </c>
      <c r="F2289" t="s">
        <v>128</v>
      </c>
      <c r="G2289" t="s">
        <v>233</v>
      </c>
      <c r="H2289" t="s">
        <v>48</v>
      </c>
      <c r="I2289" t="s">
        <v>124</v>
      </c>
      <c r="J2289" t="s">
        <v>125</v>
      </c>
      <c r="K2289">
        <v>2</v>
      </c>
      <c r="L2289" s="3">
        <v>469.02</v>
      </c>
      <c r="M2289" s="3">
        <f>Data[[#This Row],[Quantity]]*Data[[#This Row],[Unit_Price]]</f>
        <v>938.04</v>
      </c>
      <c r="N2289" s="3">
        <v>23</v>
      </c>
      <c r="O2289" s="3">
        <f>Data[[#This Row],[Total_Price]]*(1-Data[[#This Row],[Discount]]/100)</f>
        <v>722.29079999999999</v>
      </c>
      <c r="P2289" t="s">
        <v>20</v>
      </c>
      <c r="Q2289" t="s">
        <v>66</v>
      </c>
      <c r="R2289">
        <v>4</v>
      </c>
      <c r="S2289">
        <v>0</v>
      </c>
      <c r="T2289" s="2">
        <f>SUMIF(Q:Q,Data[[#This Row],[Order_Status]],O:O)</f>
        <v>3077928.2320000008</v>
      </c>
    </row>
    <row r="2290" spans="1:20" x14ac:dyDescent="0.3">
      <c r="A2290" s="3">
        <v>502289</v>
      </c>
      <c r="B2290" s="3">
        <v>10833</v>
      </c>
      <c r="C2290" s="1">
        <v>45996</v>
      </c>
      <c r="D2290" s="3">
        <v>23</v>
      </c>
      <c r="E2290" t="s">
        <v>15</v>
      </c>
      <c r="F2290" t="s">
        <v>61</v>
      </c>
      <c r="G2290" t="s">
        <v>239</v>
      </c>
      <c r="H2290" t="s">
        <v>48</v>
      </c>
      <c r="I2290" t="s">
        <v>49</v>
      </c>
      <c r="J2290" t="s">
        <v>138</v>
      </c>
      <c r="K2290">
        <v>2</v>
      </c>
      <c r="L2290" s="3">
        <v>778.19</v>
      </c>
      <c r="M2290" s="3">
        <f>Data[[#This Row],[Quantity]]*Data[[#This Row],[Unit_Price]]</f>
        <v>1556.38</v>
      </c>
      <c r="N2290" s="3">
        <v>22</v>
      </c>
      <c r="O2290" s="3">
        <f>Data[[#This Row],[Total_Price]]*(1-Data[[#This Row],[Discount]]/100)</f>
        <v>1213.9764000000002</v>
      </c>
      <c r="P2290" t="s">
        <v>33</v>
      </c>
      <c r="Q2290" t="s">
        <v>21</v>
      </c>
      <c r="R2290">
        <v>4</v>
      </c>
      <c r="S2290">
        <v>4</v>
      </c>
      <c r="T2290" s="2">
        <f>SUMIF(Q:Q,Data[[#This Row],[Order_Status]],O:O)</f>
        <v>40477276.296199858</v>
      </c>
    </row>
    <row r="2291" spans="1:20" x14ac:dyDescent="0.3">
      <c r="A2291" s="3">
        <v>502290</v>
      </c>
      <c r="B2291" s="3">
        <v>10835</v>
      </c>
      <c r="C2291" s="1">
        <v>45681</v>
      </c>
      <c r="D2291" s="3">
        <v>34</v>
      </c>
      <c r="E2291" t="s">
        <v>15</v>
      </c>
      <c r="F2291" t="s">
        <v>161</v>
      </c>
      <c r="G2291" t="s">
        <v>242</v>
      </c>
      <c r="H2291" t="s">
        <v>23</v>
      </c>
      <c r="I2291" t="s">
        <v>70</v>
      </c>
      <c r="J2291" t="s">
        <v>165</v>
      </c>
      <c r="K2291">
        <v>1</v>
      </c>
      <c r="L2291" s="3">
        <v>2237.31</v>
      </c>
      <c r="M2291" s="3">
        <f>Data[[#This Row],[Quantity]]*Data[[#This Row],[Unit_Price]]</f>
        <v>2237.31</v>
      </c>
      <c r="N2291" s="3">
        <v>6</v>
      </c>
      <c r="O2291" s="3">
        <f>Data[[#This Row],[Total_Price]]*(1-Data[[#This Row],[Discount]]/100)</f>
        <v>2103.0713999999998</v>
      </c>
      <c r="P2291" t="s">
        <v>72</v>
      </c>
      <c r="Q2291" t="s">
        <v>21</v>
      </c>
      <c r="R2291">
        <v>5</v>
      </c>
      <c r="S2291">
        <v>4</v>
      </c>
      <c r="T2291" s="2">
        <f>SUMIF(Q:Q,Data[[#This Row],[Order_Status]],O:O)</f>
        <v>40477276.296199858</v>
      </c>
    </row>
    <row r="2292" spans="1:20" x14ac:dyDescent="0.3">
      <c r="A2292" s="3">
        <v>502291</v>
      </c>
      <c r="B2292" s="3">
        <v>11180</v>
      </c>
      <c r="C2292" s="1">
        <v>45823</v>
      </c>
      <c r="D2292" s="3">
        <v>22</v>
      </c>
      <c r="E2292" t="s">
        <v>15</v>
      </c>
      <c r="F2292" t="s">
        <v>34</v>
      </c>
      <c r="G2292" t="s">
        <v>243</v>
      </c>
      <c r="H2292" t="s">
        <v>23</v>
      </c>
      <c r="I2292" t="s">
        <v>28</v>
      </c>
      <c r="J2292" t="s">
        <v>195</v>
      </c>
      <c r="K2292">
        <v>2</v>
      </c>
      <c r="L2292" s="3">
        <v>5910.81</v>
      </c>
      <c r="M2292" s="3">
        <f>Data[[#This Row],[Quantity]]*Data[[#This Row],[Unit_Price]]</f>
        <v>11821.62</v>
      </c>
      <c r="N2292" s="3">
        <v>10</v>
      </c>
      <c r="O2292" s="3">
        <f>Data[[#This Row],[Total_Price]]*(1-Data[[#This Row],[Discount]]/100)</f>
        <v>10639.458000000001</v>
      </c>
      <c r="P2292" t="s">
        <v>33</v>
      </c>
      <c r="Q2292" t="s">
        <v>21</v>
      </c>
      <c r="R2292">
        <v>4</v>
      </c>
      <c r="S2292">
        <v>3</v>
      </c>
      <c r="T2292" s="2">
        <f>SUMIF(Q:Q,Data[[#This Row],[Order_Status]],O:O)</f>
        <v>40477276.296199858</v>
      </c>
    </row>
    <row r="2293" spans="1:20" x14ac:dyDescent="0.3">
      <c r="A2293" s="3">
        <v>502292</v>
      </c>
      <c r="B2293" s="3">
        <v>11107</v>
      </c>
      <c r="C2293" s="1">
        <v>46223</v>
      </c>
      <c r="D2293" s="3">
        <v>41</v>
      </c>
      <c r="E2293" t="s">
        <v>15</v>
      </c>
      <c r="F2293" t="s">
        <v>42</v>
      </c>
      <c r="G2293" t="s">
        <v>230</v>
      </c>
      <c r="H2293" t="s">
        <v>17</v>
      </c>
      <c r="I2293" t="s">
        <v>74</v>
      </c>
      <c r="J2293" t="s">
        <v>192</v>
      </c>
      <c r="K2293">
        <v>2</v>
      </c>
      <c r="L2293" s="3">
        <v>149.62</v>
      </c>
      <c r="M2293" s="3">
        <f>Data[[#This Row],[Quantity]]*Data[[#This Row],[Unit_Price]]</f>
        <v>299.24</v>
      </c>
      <c r="N2293" s="3">
        <v>19</v>
      </c>
      <c r="O2293" s="3">
        <f>Data[[#This Row],[Total_Price]]*(1-Data[[#This Row],[Discount]]/100)</f>
        <v>242.38440000000003</v>
      </c>
      <c r="P2293" t="s">
        <v>33</v>
      </c>
      <c r="Q2293" t="s">
        <v>21</v>
      </c>
      <c r="R2293">
        <v>2</v>
      </c>
      <c r="S2293">
        <v>4</v>
      </c>
      <c r="T2293" s="2">
        <f>SUMIF(Q:Q,Data[[#This Row],[Order_Status]],O:O)</f>
        <v>40477276.296199858</v>
      </c>
    </row>
    <row r="2294" spans="1:20" x14ac:dyDescent="0.3">
      <c r="A2294" s="3">
        <v>502293</v>
      </c>
      <c r="B2294" s="3">
        <v>11338</v>
      </c>
      <c r="C2294" s="1">
        <v>45984</v>
      </c>
      <c r="D2294" s="3">
        <v>31</v>
      </c>
      <c r="E2294" t="s">
        <v>26</v>
      </c>
      <c r="F2294" t="s">
        <v>69</v>
      </c>
      <c r="G2294" t="s">
        <v>228</v>
      </c>
      <c r="H2294" t="s">
        <v>23</v>
      </c>
      <c r="I2294" t="s">
        <v>59</v>
      </c>
      <c r="J2294" t="s">
        <v>95</v>
      </c>
      <c r="K2294">
        <v>5</v>
      </c>
      <c r="L2294" s="3">
        <v>1268.8499999999999</v>
      </c>
      <c r="M2294" s="3">
        <f>Data[[#This Row],[Quantity]]*Data[[#This Row],[Unit_Price]]</f>
        <v>6344.25</v>
      </c>
      <c r="N2294" s="3">
        <v>23</v>
      </c>
      <c r="O2294" s="3">
        <f>Data[[#This Row],[Total_Price]]*(1-Data[[#This Row],[Discount]]/100)</f>
        <v>4885.0725000000002</v>
      </c>
      <c r="P2294" t="s">
        <v>33</v>
      </c>
      <c r="Q2294" t="s">
        <v>21</v>
      </c>
      <c r="R2294">
        <v>5</v>
      </c>
      <c r="S2294">
        <v>3</v>
      </c>
      <c r="T2294" s="2">
        <f>SUMIF(Q:Q,Data[[#This Row],[Order_Status]],O:O)</f>
        <v>40477276.296199858</v>
      </c>
    </row>
    <row r="2295" spans="1:20" x14ac:dyDescent="0.3">
      <c r="A2295" s="3">
        <v>502294</v>
      </c>
      <c r="B2295" s="3">
        <v>10378</v>
      </c>
      <c r="C2295" s="1">
        <v>45822</v>
      </c>
      <c r="D2295" s="3">
        <v>36</v>
      </c>
      <c r="E2295" t="s">
        <v>26</v>
      </c>
      <c r="F2295" t="s">
        <v>42</v>
      </c>
      <c r="G2295" t="s">
        <v>230</v>
      </c>
      <c r="H2295" t="s">
        <v>30</v>
      </c>
      <c r="I2295" t="s">
        <v>46</v>
      </c>
      <c r="J2295" t="s">
        <v>143</v>
      </c>
      <c r="K2295">
        <v>1</v>
      </c>
      <c r="L2295" s="3">
        <v>3376.53</v>
      </c>
      <c r="M2295" s="3">
        <f>Data[[#This Row],[Quantity]]*Data[[#This Row],[Unit_Price]]</f>
        <v>3376.53</v>
      </c>
      <c r="N2295" s="3">
        <v>23</v>
      </c>
      <c r="O2295" s="3">
        <f>Data[[#This Row],[Total_Price]]*(1-Data[[#This Row],[Discount]]/100)</f>
        <v>2599.9281000000001</v>
      </c>
      <c r="P2295" t="s">
        <v>41</v>
      </c>
      <c r="Q2295" t="s">
        <v>21</v>
      </c>
      <c r="R2295">
        <v>5</v>
      </c>
      <c r="S2295">
        <v>4</v>
      </c>
      <c r="T2295" s="2">
        <f>SUMIF(Q:Q,Data[[#This Row],[Order_Status]],O:O)</f>
        <v>40477276.296199858</v>
      </c>
    </row>
    <row r="2296" spans="1:20" x14ac:dyDescent="0.3">
      <c r="A2296" s="3">
        <v>502295</v>
      </c>
      <c r="B2296" s="3">
        <v>11423</v>
      </c>
      <c r="C2296" s="1">
        <v>46150</v>
      </c>
      <c r="D2296" s="3">
        <v>30</v>
      </c>
      <c r="E2296" t="s">
        <v>26</v>
      </c>
      <c r="F2296" t="s">
        <v>73</v>
      </c>
      <c r="G2296" t="s">
        <v>229</v>
      </c>
      <c r="H2296" t="s">
        <v>30</v>
      </c>
      <c r="I2296" t="s">
        <v>46</v>
      </c>
      <c r="J2296" t="s">
        <v>143</v>
      </c>
      <c r="K2296">
        <v>1</v>
      </c>
      <c r="L2296" s="3">
        <v>3555.99</v>
      </c>
      <c r="M2296" s="3">
        <f>Data[[#This Row],[Quantity]]*Data[[#This Row],[Unit_Price]]</f>
        <v>3555.99</v>
      </c>
      <c r="N2296" s="3">
        <v>13</v>
      </c>
      <c r="O2296" s="3">
        <f>Data[[#This Row],[Total_Price]]*(1-Data[[#This Row],[Discount]]/100)</f>
        <v>3093.7112999999999</v>
      </c>
      <c r="P2296" t="s">
        <v>33</v>
      </c>
      <c r="Q2296" t="s">
        <v>21</v>
      </c>
      <c r="R2296">
        <v>4</v>
      </c>
      <c r="S2296">
        <v>5</v>
      </c>
      <c r="T2296" s="2">
        <f>SUMIF(Q:Q,Data[[#This Row],[Order_Status]],O:O)</f>
        <v>40477276.296199858</v>
      </c>
    </row>
    <row r="2297" spans="1:20" x14ac:dyDescent="0.3">
      <c r="A2297" s="3">
        <v>502296</v>
      </c>
      <c r="B2297" s="3">
        <v>10521</v>
      </c>
      <c r="C2297" s="1">
        <v>46219</v>
      </c>
      <c r="D2297" s="3">
        <v>16</v>
      </c>
      <c r="E2297" t="s">
        <v>26</v>
      </c>
      <c r="F2297" t="s">
        <v>67</v>
      </c>
      <c r="G2297" t="s">
        <v>235</v>
      </c>
      <c r="H2297" t="s">
        <v>83</v>
      </c>
      <c r="I2297" t="s">
        <v>70</v>
      </c>
      <c r="J2297" t="s">
        <v>184</v>
      </c>
      <c r="K2297">
        <v>1</v>
      </c>
      <c r="L2297" s="3">
        <v>389</v>
      </c>
      <c r="M2297" s="3">
        <f>Data[[#This Row],[Quantity]]*Data[[#This Row],[Unit_Price]]</f>
        <v>389</v>
      </c>
      <c r="N2297" s="3">
        <v>13</v>
      </c>
      <c r="O2297" s="3">
        <f>Data[[#This Row],[Total_Price]]*(1-Data[[#This Row],[Discount]]/100)</f>
        <v>338.43</v>
      </c>
      <c r="P2297" t="s">
        <v>51</v>
      </c>
      <c r="Q2297" t="s">
        <v>21</v>
      </c>
      <c r="R2297">
        <v>4</v>
      </c>
      <c r="S2297">
        <v>4</v>
      </c>
      <c r="T2297" s="2">
        <f>SUMIF(Q:Q,Data[[#This Row],[Order_Status]],O:O)</f>
        <v>40477276.296199858</v>
      </c>
    </row>
    <row r="2298" spans="1:20" x14ac:dyDescent="0.3">
      <c r="A2298" s="3">
        <v>502297</v>
      </c>
      <c r="B2298" s="3">
        <v>10108</v>
      </c>
      <c r="C2298" s="1">
        <v>45671</v>
      </c>
      <c r="D2298" s="3">
        <v>36</v>
      </c>
      <c r="E2298" t="s">
        <v>26</v>
      </c>
      <c r="F2298" t="s">
        <v>38</v>
      </c>
      <c r="G2298" t="s">
        <v>236</v>
      </c>
      <c r="H2298" t="s">
        <v>30</v>
      </c>
      <c r="I2298" t="s">
        <v>31</v>
      </c>
      <c r="J2298" t="s">
        <v>139</v>
      </c>
      <c r="K2298">
        <v>1</v>
      </c>
      <c r="L2298" s="3">
        <v>51308.2</v>
      </c>
      <c r="M2298" s="3">
        <f>Data[[#This Row],[Quantity]]*Data[[#This Row],[Unit_Price]]</f>
        <v>51308.2</v>
      </c>
      <c r="N2298" s="3">
        <v>9</v>
      </c>
      <c r="O2298" s="3">
        <f>Data[[#This Row],[Total_Price]]*(1-Data[[#This Row],[Discount]]/100)</f>
        <v>46690.462</v>
      </c>
      <c r="P2298" t="s">
        <v>20</v>
      </c>
      <c r="Q2298" t="s">
        <v>21</v>
      </c>
      <c r="R2298">
        <v>5</v>
      </c>
      <c r="S2298">
        <v>2</v>
      </c>
      <c r="T2298" s="2">
        <f>SUMIF(Q:Q,Data[[#This Row],[Order_Status]],O:O)</f>
        <v>40477276.296199858</v>
      </c>
    </row>
    <row r="2299" spans="1:20" x14ac:dyDescent="0.3">
      <c r="A2299" s="3">
        <v>502298</v>
      </c>
      <c r="B2299" s="3">
        <v>10738</v>
      </c>
      <c r="C2299" s="1">
        <v>46086</v>
      </c>
      <c r="D2299" s="3">
        <v>45</v>
      </c>
      <c r="E2299" t="s">
        <v>15</v>
      </c>
      <c r="F2299" t="s">
        <v>73</v>
      </c>
      <c r="G2299" t="s">
        <v>229</v>
      </c>
      <c r="H2299" t="s">
        <v>17</v>
      </c>
      <c r="I2299" t="s">
        <v>18</v>
      </c>
      <c r="J2299" t="s">
        <v>19</v>
      </c>
      <c r="K2299">
        <v>1</v>
      </c>
      <c r="L2299" s="3">
        <v>184.29</v>
      </c>
      <c r="M2299" s="3">
        <f>Data[[#This Row],[Quantity]]*Data[[#This Row],[Unit_Price]]</f>
        <v>184.29</v>
      </c>
      <c r="N2299" s="3">
        <v>3</v>
      </c>
      <c r="O2299" s="3">
        <f>Data[[#This Row],[Total_Price]]*(1-Data[[#This Row],[Discount]]/100)</f>
        <v>178.76129999999998</v>
      </c>
      <c r="P2299" t="s">
        <v>51</v>
      </c>
      <c r="Q2299" t="s">
        <v>21</v>
      </c>
      <c r="R2299">
        <v>4</v>
      </c>
      <c r="S2299">
        <v>2</v>
      </c>
      <c r="T2299" s="2">
        <f>SUMIF(Q:Q,Data[[#This Row],[Order_Status]],O:O)</f>
        <v>40477276.296199858</v>
      </c>
    </row>
    <row r="2300" spans="1:20" x14ac:dyDescent="0.3">
      <c r="A2300" s="3">
        <v>502299</v>
      </c>
      <c r="B2300" s="3">
        <v>10399</v>
      </c>
      <c r="C2300" s="1">
        <v>45800</v>
      </c>
      <c r="D2300" s="3">
        <v>33</v>
      </c>
      <c r="E2300" t="s">
        <v>15</v>
      </c>
      <c r="F2300" t="s">
        <v>110</v>
      </c>
      <c r="G2300" t="s">
        <v>229</v>
      </c>
      <c r="H2300" t="s">
        <v>17</v>
      </c>
      <c r="I2300" t="s">
        <v>18</v>
      </c>
      <c r="J2300" t="s">
        <v>179</v>
      </c>
      <c r="K2300">
        <v>1</v>
      </c>
      <c r="L2300" s="3">
        <v>47.16</v>
      </c>
      <c r="M2300" s="3">
        <f>Data[[#This Row],[Quantity]]*Data[[#This Row],[Unit_Price]]</f>
        <v>47.16</v>
      </c>
      <c r="N2300" s="3">
        <v>6</v>
      </c>
      <c r="O2300" s="3">
        <f>Data[[#This Row],[Total_Price]]*(1-Data[[#This Row],[Discount]]/100)</f>
        <v>44.330399999999997</v>
      </c>
      <c r="P2300" t="s">
        <v>20</v>
      </c>
      <c r="Q2300" t="s">
        <v>21</v>
      </c>
      <c r="R2300">
        <v>4</v>
      </c>
      <c r="S2300">
        <v>3</v>
      </c>
      <c r="T2300" s="2">
        <f>SUMIF(Q:Q,Data[[#This Row],[Order_Status]],O:O)</f>
        <v>40477276.296199858</v>
      </c>
    </row>
    <row r="2301" spans="1:20" x14ac:dyDescent="0.3">
      <c r="A2301" s="3">
        <v>502300</v>
      </c>
      <c r="B2301" s="3">
        <v>11150</v>
      </c>
      <c r="C2301" s="1">
        <v>45715</v>
      </c>
      <c r="D2301" s="3">
        <v>25</v>
      </c>
      <c r="E2301" t="s">
        <v>15</v>
      </c>
      <c r="F2301" t="s">
        <v>57</v>
      </c>
      <c r="G2301" t="s">
        <v>233</v>
      </c>
      <c r="H2301" t="s">
        <v>30</v>
      </c>
      <c r="I2301" t="s">
        <v>31</v>
      </c>
      <c r="J2301" t="s">
        <v>94</v>
      </c>
      <c r="K2301">
        <v>1</v>
      </c>
      <c r="L2301" s="3">
        <v>40300.639999999999</v>
      </c>
      <c r="M2301" s="3">
        <f>Data[[#This Row],[Quantity]]*Data[[#This Row],[Unit_Price]]</f>
        <v>40300.639999999999</v>
      </c>
      <c r="N2301" s="3">
        <v>14</v>
      </c>
      <c r="O2301" s="3">
        <f>Data[[#This Row],[Total_Price]]*(1-Data[[#This Row],[Discount]]/100)</f>
        <v>34658.5504</v>
      </c>
      <c r="P2301" t="s">
        <v>20</v>
      </c>
      <c r="Q2301" t="s">
        <v>21</v>
      </c>
      <c r="R2301">
        <v>4</v>
      </c>
      <c r="S2301">
        <v>3</v>
      </c>
      <c r="T2301" s="2">
        <f>SUMIF(Q:Q,Data[[#This Row],[Order_Status]],O:O)</f>
        <v>40477276.296199858</v>
      </c>
    </row>
    <row r="2302" spans="1:20" x14ac:dyDescent="0.3">
      <c r="A2302" s="3">
        <v>502301</v>
      </c>
      <c r="B2302" s="3">
        <v>10131</v>
      </c>
      <c r="C2302" s="1">
        <v>46182</v>
      </c>
      <c r="D2302" s="3">
        <v>17</v>
      </c>
      <c r="E2302" t="s">
        <v>15</v>
      </c>
      <c r="F2302" t="s">
        <v>110</v>
      </c>
      <c r="G2302" t="s">
        <v>229</v>
      </c>
      <c r="H2302" t="s">
        <v>83</v>
      </c>
      <c r="I2302" t="s">
        <v>70</v>
      </c>
      <c r="J2302" t="s">
        <v>84</v>
      </c>
      <c r="K2302">
        <v>1</v>
      </c>
      <c r="L2302" s="3">
        <v>8043.69</v>
      </c>
      <c r="M2302" s="3">
        <f>Data[[#This Row],[Quantity]]*Data[[#This Row],[Unit_Price]]</f>
        <v>8043.69</v>
      </c>
      <c r="N2302" s="3">
        <v>6</v>
      </c>
      <c r="O2302" s="3">
        <f>Data[[#This Row],[Total_Price]]*(1-Data[[#This Row],[Discount]]/100)</f>
        <v>7561.0685999999996</v>
      </c>
      <c r="P2302" t="s">
        <v>72</v>
      </c>
      <c r="Q2302" t="s">
        <v>21</v>
      </c>
      <c r="R2302">
        <v>5</v>
      </c>
      <c r="S2302">
        <v>6</v>
      </c>
      <c r="T2302" s="2">
        <f>SUMIF(Q:Q,Data[[#This Row],[Order_Status]],O:O)</f>
        <v>40477276.296199858</v>
      </c>
    </row>
    <row r="2303" spans="1:20" x14ac:dyDescent="0.3">
      <c r="A2303" s="3">
        <v>502302</v>
      </c>
      <c r="B2303" s="3">
        <v>10506</v>
      </c>
      <c r="C2303" s="1">
        <v>45840</v>
      </c>
      <c r="D2303" s="3">
        <v>29</v>
      </c>
      <c r="E2303" t="s">
        <v>26</v>
      </c>
      <c r="F2303" t="s">
        <v>73</v>
      </c>
      <c r="G2303" t="s">
        <v>229</v>
      </c>
      <c r="H2303" t="s">
        <v>83</v>
      </c>
      <c r="I2303" t="s">
        <v>132</v>
      </c>
      <c r="J2303" t="s">
        <v>137</v>
      </c>
      <c r="K2303">
        <v>2</v>
      </c>
      <c r="L2303" s="3">
        <v>2390.2600000000002</v>
      </c>
      <c r="M2303" s="3">
        <f>Data[[#This Row],[Quantity]]*Data[[#This Row],[Unit_Price]]</f>
        <v>4780.5200000000004</v>
      </c>
      <c r="N2303" s="3">
        <v>19</v>
      </c>
      <c r="O2303" s="3">
        <f>Data[[#This Row],[Total_Price]]*(1-Data[[#This Row],[Discount]]/100)</f>
        <v>3872.2212000000004</v>
      </c>
      <c r="P2303" t="s">
        <v>33</v>
      </c>
      <c r="Q2303" t="s">
        <v>21</v>
      </c>
      <c r="R2303">
        <v>5</v>
      </c>
      <c r="S2303">
        <v>5</v>
      </c>
      <c r="T2303" s="2">
        <f>SUMIF(Q:Q,Data[[#This Row],[Order_Status]],O:O)</f>
        <v>40477276.296199858</v>
      </c>
    </row>
    <row r="2304" spans="1:20" x14ac:dyDescent="0.3">
      <c r="A2304" s="3">
        <v>502303</v>
      </c>
      <c r="B2304" s="3">
        <v>10518</v>
      </c>
      <c r="C2304" s="1">
        <v>46064</v>
      </c>
      <c r="D2304" s="3">
        <v>23</v>
      </c>
      <c r="E2304" t="s">
        <v>15</v>
      </c>
      <c r="F2304" t="s">
        <v>34</v>
      </c>
      <c r="G2304" t="s">
        <v>243</v>
      </c>
      <c r="H2304" t="s">
        <v>30</v>
      </c>
      <c r="I2304" t="s">
        <v>31</v>
      </c>
      <c r="J2304" t="s">
        <v>117</v>
      </c>
      <c r="K2304">
        <v>2</v>
      </c>
      <c r="L2304" s="3">
        <v>66055.25</v>
      </c>
      <c r="M2304" s="3">
        <f>Data[[#This Row],[Quantity]]*Data[[#This Row],[Unit_Price]]</f>
        <v>132110.5</v>
      </c>
      <c r="N2304" s="3">
        <v>18</v>
      </c>
      <c r="O2304" s="3">
        <f>Data[[#This Row],[Total_Price]]*(1-Data[[#This Row],[Discount]]/100)</f>
        <v>108330.61000000002</v>
      </c>
      <c r="P2304" t="s">
        <v>51</v>
      </c>
      <c r="Q2304" t="s">
        <v>21</v>
      </c>
      <c r="R2304">
        <v>4</v>
      </c>
      <c r="S2304">
        <v>3</v>
      </c>
      <c r="T2304" s="2">
        <f>SUMIF(Q:Q,Data[[#This Row],[Order_Status]],O:O)</f>
        <v>40477276.296199858</v>
      </c>
    </row>
    <row r="2305" spans="1:20" x14ac:dyDescent="0.3">
      <c r="A2305" s="3">
        <v>502304</v>
      </c>
      <c r="B2305" s="3">
        <v>11026</v>
      </c>
      <c r="C2305" s="1">
        <v>45674</v>
      </c>
      <c r="D2305" s="3">
        <v>39</v>
      </c>
      <c r="E2305" t="s">
        <v>15</v>
      </c>
      <c r="F2305" t="s">
        <v>69</v>
      </c>
      <c r="G2305" t="s">
        <v>228</v>
      </c>
      <c r="H2305" t="s">
        <v>35</v>
      </c>
      <c r="I2305" t="s">
        <v>53</v>
      </c>
      <c r="J2305" t="s">
        <v>68</v>
      </c>
      <c r="K2305">
        <v>1</v>
      </c>
      <c r="L2305" s="3">
        <v>684</v>
      </c>
      <c r="M2305" s="3">
        <f>Data[[#This Row],[Quantity]]*Data[[#This Row],[Unit_Price]]</f>
        <v>684</v>
      </c>
      <c r="N2305" s="3">
        <v>4</v>
      </c>
      <c r="O2305" s="3">
        <f>Data[[#This Row],[Total_Price]]*(1-Data[[#This Row],[Discount]]/100)</f>
        <v>656.64</v>
      </c>
      <c r="P2305" t="s">
        <v>20</v>
      </c>
      <c r="Q2305" t="s">
        <v>21</v>
      </c>
      <c r="R2305">
        <v>5</v>
      </c>
      <c r="S2305">
        <v>3</v>
      </c>
      <c r="T2305" s="2">
        <f>SUMIF(Q:Q,Data[[#This Row],[Order_Status]],O:O)</f>
        <v>40477276.296199858</v>
      </c>
    </row>
    <row r="2306" spans="1:20" x14ac:dyDescent="0.3">
      <c r="A2306" s="3">
        <v>502305</v>
      </c>
      <c r="B2306" s="3">
        <v>10281</v>
      </c>
      <c r="C2306" s="1">
        <v>45966</v>
      </c>
      <c r="D2306" s="3">
        <v>35</v>
      </c>
      <c r="E2306" t="s">
        <v>15</v>
      </c>
      <c r="F2306" t="s">
        <v>73</v>
      </c>
      <c r="G2306" t="s">
        <v>229</v>
      </c>
      <c r="H2306" t="s">
        <v>23</v>
      </c>
      <c r="I2306" t="s">
        <v>59</v>
      </c>
      <c r="J2306" t="s">
        <v>95</v>
      </c>
      <c r="K2306">
        <v>2</v>
      </c>
      <c r="L2306" s="3">
        <v>1313.09</v>
      </c>
      <c r="M2306" s="3">
        <f>Data[[#This Row],[Quantity]]*Data[[#This Row],[Unit_Price]]</f>
        <v>2626.18</v>
      </c>
      <c r="N2306" s="3">
        <v>28</v>
      </c>
      <c r="O2306" s="3">
        <f>Data[[#This Row],[Total_Price]]*(1-Data[[#This Row],[Discount]]/100)</f>
        <v>1890.8495999999998</v>
      </c>
      <c r="P2306" t="s">
        <v>20</v>
      </c>
      <c r="Q2306" t="s">
        <v>21</v>
      </c>
      <c r="R2306">
        <v>4</v>
      </c>
      <c r="S2306">
        <v>4</v>
      </c>
      <c r="T2306" s="2">
        <f>SUMIF(Q:Q,Data[[#This Row],[Order_Status]],O:O)</f>
        <v>40477276.296199858</v>
      </c>
    </row>
    <row r="2307" spans="1:20" x14ac:dyDescent="0.3">
      <c r="A2307" s="3">
        <v>502306</v>
      </c>
      <c r="B2307" s="3">
        <v>10161</v>
      </c>
      <c r="C2307" s="1">
        <v>46044</v>
      </c>
      <c r="D2307" s="3">
        <v>23</v>
      </c>
      <c r="E2307" t="s">
        <v>26</v>
      </c>
      <c r="F2307" t="s">
        <v>78</v>
      </c>
      <c r="G2307" t="s">
        <v>242</v>
      </c>
      <c r="H2307" t="s">
        <v>30</v>
      </c>
      <c r="I2307" t="s">
        <v>76</v>
      </c>
      <c r="J2307" t="s">
        <v>77</v>
      </c>
      <c r="K2307">
        <v>2</v>
      </c>
      <c r="L2307" s="3">
        <v>54443.75</v>
      </c>
      <c r="M2307" s="3">
        <f>Data[[#This Row],[Quantity]]*Data[[#This Row],[Unit_Price]]</f>
        <v>108887.5</v>
      </c>
      <c r="N2307" s="3">
        <v>4</v>
      </c>
      <c r="O2307" s="3">
        <f>Data[[#This Row],[Total_Price]]*(1-Data[[#This Row],[Discount]]/100)</f>
        <v>104532</v>
      </c>
      <c r="P2307" t="s">
        <v>20</v>
      </c>
      <c r="Q2307" t="s">
        <v>21</v>
      </c>
      <c r="R2307">
        <v>2</v>
      </c>
      <c r="S2307">
        <v>3</v>
      </c>
      <c r="T2307" s="2">
        <f>SUMIF(Q:Q,Data[[#This Row],[Order_Status]],O:O)</f>
        <v>40477276.296199858</v>
      </c>
    </row>
    <row r="2308" spans="1:20" x14ac:dyDescent="0.3">
      <c r="A2308" s="3">
        <v>502307</v>
      </c>
      <c r="B2308" s="3">
        <v>10711</v>
      </c>
      <c r="C2308" s="1">
        <v>46116</v>
      </c>
      <c r="D2308" s="3">
        <v>36</v>
      </c>
      <c r="E2308" t="s">
        <v>26</v>
      </c>
      <c r="F2308" t="s">
        <v>67</v>
      </c>
      <c r="G2308" t="s">
        <v>235</v>
      </c>
      <c r="H2308" t="s">
        <v>35</v>
      </c>
      <c r="I2308" t="s">
        <v>64</v>
      </c>
      <c r="J2308" t="s">
        <v>155</v>
      </c>
      <c r="K2308">
        <v>2</v>
      </c>
      <c r="L2308" s="3">
        <v>812.58</v>
      </c>
      <c r="M2308" s="3">
        <f>Data[[#This Row],[Quantity]]*Data[[#This Row],[Unit_Price]]</f>
        <v>1625.16</v>
      </c>
      <c r="N2308" s="3">
        <v>23</v>
      </c>
      <c r="O2308" s="3">
        <f>Data[[#This Row],[Total_Price]]*(1-Data[[#This Row],[Discount]]/100)</f>
        <v>1251.3732</v>
      </c>
      <c r="P2308" t="s">
        <v>33</v>
      </c>
      <c r="Q2308" t="s">
        <v>21</v>
      </c>
      <c r="R2308">
        <v>4</v>
      </c>
      <c r="S2308">
        <v>2</v>
      </c>
      <c r="T2308" s="2">
        <f>SUMIF(Q:Q,Data[[#This Row],[Order_Status]],O:O)</f>
        <v>40477276.296199858</v>
      </c>
    </row>
    <row r="2309" spans="1:20" x14ac:dyDescent="0.3">
      <c r="A2309" s="3">
        <v>502308</v>
      </c>
      <c r="B2309" s="3">
        <v>10720</v>
      </c>
      <c r="C2309" s="1">
        <v>45787</v>
      </c>
      <c r="D2309" s="3">
        <v>33</v>
      </c>
      <c r="E2309" t="s">
        <v>26</v>
      </c>
      <c r="F2309" t="s">
        <v>69</v>
      </c>
      <c r="G2309" t="s">
        <v>228</v>
      </c>
      <c r="H2309" t="s">
        <v>23</v>
      </c>
      <c r="I2309" t="s">
        <v>24</v>
      </c>
      <c r="J2309" t="s">
        <v>173</v>
      </c>
      <c r="K2309">
        <v>1</v>
      </c>
      <c r="L2309" s="3">
        <v>2376.5300000000002</v>
      </c>
      <c r="M2309" s="3">
        <f>Data[[#This Row],[Quantity]]*Data[[#This Row],[Unit_Price]]</f>
        <v>2376.5300000000002</v>
      </c>
      <c r="N2309" s="3">
        <v>7</v>
      </c>
      <c r="O2309" s="3">
        <f>Data[[#This Row],[Total_Price]]*(1-Data[[#This Row],[Discount]]/100)</f>
        <v>2210.1729</v>
      </c>
      <c r="P2309" t="s">
        <v>41</v>
      </c>
      <c r="Q2309" t="s">
        <v>21</v>
      </c>
      <c r="R2309">
        <v>3</v>
      </c>
      <c r="S2309">
        <v>6</v>
      </c>
      <c r="T2309" s="2">
        <f>SUMIF(Q:Q,Data[[#This Row],[Order_Status]],O:O)</f>
        <v>40477276.296199858</v>
      </c>
    </row>
    <row r="2310" spans="1:20" x14ac:dyDescent="0.3">
      <c r="A2310" s="3">
        <v>502309</v>
      </c>
      <c r="B2310" s="3">
        <v>10851</v>
      </c>
      <c r="C2310" s="1">
        <v>46078</v>
      </c>
      <c r="D2310" s="3">
        <v>27</v>
      </c>
      <c r="E2310" t="s">
        <v>15</v>
      </c>
      <c r="F2310" t="s">
        <v>157</v>
      </c>
      <c r="G2310" t="s">
        <v>237</v>
      </c>
      <c r="H2310" t="s">
        <v>48</v>
      </c>
      <c r="I2310" t="s">
        <v>124</v>
      </c>
      <c r="J2310" t="s">
        <v>148</v>
      </c>
      <c r="K2310">
        <v>2</v>
      </c>
      <c r="L2310" s="3">
        <v>611.65</v>
      </c>
      <c r="M2310" s="3">
        <f>Data[[#This Row],[Quantity]]*Data[[#This Row],[Unit_Price]]</f>
        <v>1223.3</v>
      </c>
      <c r="N2310" s="3">
        <v>26</v>
      </c>
      <c r="O2310" s="3">
        <f>Data[[#This Row],[Total_Price]]*(1-Data[[#This Row],[Discount]]/100)</f>
        <v>905.24199999999996</v>
      </c>
      <c r="P2310" t="s">
        <v>20</v>
      </c>
      <c r="Q2310" t="s">
        <v>21</v>
      </c>
      <c r="R2310">
        <v>5</v>
      </c>
      <c r="S2310">
        <v>5</v>
      </c>
      <c r="T2310" s="2">
        <f>SUMIF(Q:Q,Data[[#This Row],[Order_Status]],O:O)</f>
        <v>40477276.296199858</v>
      </c>
    </row>
    <row r="2311" spans="1:20" x14ac:dyDescent="0.3">
      <c r="A2311" s="3">
        <v>502310</v>
      </c>
      <c r="B2311" s="3">
        <v>10584</v>
      </c>
      <c r="C2311" s="1">
        <v>46024</v>
      </c>
      <c r="D2311" s="3">
        <v>59</v>
      </c>
      <c r="E2311" t="s">
        <v>26</v>
      </c>
      <c r="F2311" t="s">
        <v>22</v>
      </c>
      <c r="G2311" t="s">
        <v>238</v>
      </c>
      <c r="H2311" t="s">
        <v>17</v>
      </c>
      <c r="I2311" t="s">
        <v>18</v>
      </c>
      <c r="J2311" t="s">
        <v>19</v>
      </c>
      <c r="K2311">
        <v>3</v>
      </c>
      <c r="L2311" s="3">
        <v>184.91</v>
      </c>
      <c r="M2311" s="3">
        <f>Data[[#This Row],[Quantity]]*Data[[#This Row],[Unit_Price]]</f>
        <v>554.73</v>
      </c>
      <c r="N2311" s="3">
        <v>25</v>
      </c>
      <c r="O2311" s="3">
        <f>Data[[#This Row],[Total_Price]]*(1-Data[[#This Row],[Discount]]/100)</f>
        <v>416.04750000000001</v>
      </c>
      <c r="P2311" t="s">
        <v>20</v>
      </c>
      <c r="Q2311" t="s">
        <v>21</v>
      </c>
      <c r="R2311">
        <v>3</v>
      </c>
      <c r="S2311">
        <v>4</v>
      </c>
      <c r="T2311" s="2">
        <f>SUMIF(Q:Q,Data[[#This Row],[Order_Status]],O:O)</f>
        <v>40477276.296199858</v>
      </c>
    </row>
    <row r="2312" spans="1:20" x14ac:dyDescent="0.3">
      <c r="A2312" s="3">
        <v>502311</v>
      </c>
      <c r="B2312" s="3">
        <v>10094</v>
      </c>
      <c r="C2312" s="1">
        <v>46216</v>
      </c>
      <c r="D2312" s="3">
        <v>30</v>
      </c>
      <c r="E2312" t="s">
        <v>15</v>
      </c>
      <c r="F2312" t="s">
        <v>27</v>
      </c>
      <c r="G2312" t="s">
        <v>230</v>
      </c>
      <c r="H2312" t="s">
        <v>30</v>
      </c>
      <c r="I2312" t="s">
        <v>76</v>
      </c>
      <c r="J2312" t="s">
        <v>144</v>
      </c>
      <c r="K2312">
        <v>1</v>
      </c>
      <c r="L2312" s="3">
        <v>66504.69</v>
      </c>
      <c r="M2312" s="3">
        <f>Data[[#This Row],[Quantity]]*Data[[#This Row],[Unit_Price]]</f>
        <v>66504.69</v>
      </c>
      <c r="N2312" s="3">
        <v>15</v>
      </c>
      <c r="O2312" s="3">
        <f>Data[[#This Row],[Total_Price]]*(1-Data[[#This Row],[Discount]]/100)</f>
        <v>56528.986499999999</v>
      </c>
      <c r="P2312" t="s">
        <v>33</v>
      </c>
      <c r="Q2312" t="s">
        <v>21</v>
      </c>
      <c r="R2312">
        <v>3</v>
      </c>
      <c r="S2312">
        <v>3</v>
      </c>
      <c r="T2312" s="2">
        <f>SUMIF(Q:Q,Data[[#This Row],[Order_Status]],O:O)</f>
        <v>40477276.296199858</v>
      </c>
    </row>
    <row r="2313" spans="1:20" x14ac:dyDescent="0.3">
      <c r="A2313" s="3">
        <v>502312</v>
      </c>
      <c r="B2313" s="3">
        <v>10169</v>
      </c>
      <c r="C2313" s="1">
        <v>45860</v>
      </c>
      <c r="D2313" s="3">
        <v>31</v>
      </c>
      <c r="E2313" t="s">
        <v>26</v>
      </c>
      <c r="F2313" t="s">
        <v>157</v>
      </c>
      <c r="G2313" t="s">
        <v>237</v>
      </c>
      <c r="H2313" t="s">
        <v>23</v>
      </c>
      <c r="I2313" t="s">
        <v>24</v>
      </c>
      <c r="J2313" t="s">
        <v>159</v>
      </c>
      <c r="K2313">
        <v>2</v>
      </c>
      <c r="L2313" s="3">
        <v>1915.23</v>
      </c>
      <c r="M2313" s="3">
        <f>Data[[#This Row],[Quantity]]*Data[[#This Row],[Unit_Price]]</f>
        <v>3830.46</v>
      </c>
      <c r="N2313" s="3">
        <v>24</v>
      </c>
      <c r="O2313" s="3">
        <f>Data[[#This Row],[Total_Price]]*(1-Data[[#This Row],[Discount]]/100)</f>
        <v>2911.1496000000002</v>
      </c>
      <c r="P2313" t="s">
        <v>51</v>
      </c>
      <c r="Q2313" t="s">
        <v>21</v>
      </c>
      <c r="R2313">
        <v>5</v>
      </c>
      <c r="S2313">
        <v>4</v>
      </c>
      <c r="T2313" s="2">
        <f>SUMIF(Q:Q,Data[[#This Row],[Order_Status]],O:O)</f>
        <v>40477276.296199858</v>
      </c>
    </row>
    <row r="2314" spans="1:20" x14ac:dyDescent="0.3">
      <c r="A2314" s="3">
        <v>502313</v>
      </c>
      <c r="B2314" s="3">
        <v>11309</v>
      </c>
      <c r="C2314" s="1">
        <v>45787</v>
      </c>
      <c r="D2314" s="3">
        <v>46</v>
      </c>
      <c r="E2314" t="s">
        <v>15</v>
      </c>
      <c r="F2314" t="s">
        <v>58</v>
      </c>
      <c r="G2314" t="s">
        <v>244</v>
      </c>
      <c r="H2314" t="s">
        <v>48</v>
      </c>
      <c r="I2314" t="s">
        <v>79</v>
      </c>
      <c r="J2314" t="s">
        <v>158</v>
      </c>
      <c r="K2314">
        <v>1</v>
      </c>
      <c r="L2314" s="3">
        <v>518.54999999999995</v>
      </c>
      <c r="M2314" s="3">
        <f>Data[[#This Row],[Quantity]]*Data[[#This Row],[Unit_Price]]</f>
        <v>518.54999999999995</v>
      </c>
      <c r="N2314" s="3">
        <v>9</v>
      </c>
      <c r="O2314" s="3">
        <f>Data[[#This Row],[Total_Price]]*(1-Data[[#This Row],[Discount]]/100)</f>
        <v>471.88049999999998</v>
      </c>
      <c r="P2314" t="s">
        <v>72</v>
      </c>
      <c r="Q2314" t="s">
        <v>66</v>
      </c>
      <c r="R2314">
        <v>5</v>
      </c>
      <c r="S2314">
        <v>0</v>
      </c>
      <c r="T2314" s="2">
        <f>SUMIF(Q:Q,Data[[#This Row],[Order_Status]],O:O)</f>
        <v>3077928.2320000008</v>
      </c>
    </row>
    <row r="2315" spans="1:20" x14ac:dyDescent="0.3">
      <c r="A2315" s="3">
        <v>502314</v>
      </c>
      <c r="B2315" s="3">
        <v>10981</v>
      </c>
      <c r="C2315" s="1">
        <v>45826</v>
      </c>
      <c r="D2315" s="3">
        <v>43</v>
      </c>
      <c r="E2315" t="s">
        <v>15</v>
      </c>
      <c r="F2315" t="s">
        <v>107</v>
      </c>
      <c r="G2315" t="s">
        <v>231</v>
      </c>
      <c r="H2315" t="s">
        <v>23</v>
      </c>
      <c r="I2315" t="s">
        <v>70</v>
      </c>
      <c r="J2315" t="s">
        <v>165</v>
      </c>
      <c r="K2315">
        <v>1</v>
      </c>
      <c r="L2315" s="3">
        <v>2201.09</v>
      </c>
      <c r="M2315" s="3">
        <f>Data[[#This Row],[Quantity]]*Data[[#This Row],[Unit_Price]]</f>
        <v>2201.09</v>
      </c>
      <c r="N2315" s="3">
        <v>9</v>
      </c>
      <c r="O2315" s="3">
        <f>Data[[#This Row],[Total_Price]]*(1-Data[[#This Row],[Discount]]/100)</f>
        <v>2002.9919000000002</v>
      </c>
      <c r="P2315" t="s">
        <v>51</v>
      </c>
      <c r="Q2315" t="s">
        <v>21</v>
      </c>
      <c r="R2315">
        <v>2</v>
      </c>
      <c r="S2315">
        <v>5</v>
      </c>
      <c r="T2315" s="2">
        <f>SUMIF(Q:Q,Data[[#This Row],[Order_Status]],O:O)</f>
        <v>40477276.296199858</v>
      </c>
    </row>
    <row r="2316" spans="1:20" x14ac:dyDescent="0.3">
      <c r="A2316" s="3">
        <v>502315</v>
      </c>
      <c r="B2316" s="3">
        <v>10479</v>
      </c>
      <c r="C2316" s="1">
        <v>45934</v>
      </c>
      <c r="D2316" s="3">
        <v>68</v>
      </c>
      <c r="E2316" t="s">
        <v>26</v>
      </c>
      <c r="F2316" t="s">
        <v>58</v>
      </c>
      <c r="G2316" t="s">
        <v>244</v>
      </c>
      <c r="H2316" t="s">
        <v>35</v>
      </c>
      <c r="I2316" t="s">
        <v>64</v>
      </c>
      <c r="J2316" t="s">
        <v>127</v>
      </c>
      <c r="K2316">
        <v>1</v>
      </c>
      <c r="L2316" s="3">
        <v>700.18</v>
      </c>
      <c r="M2316" s="3">
        <f>Data[[#This Row],[Quantity]]*Data[[#This Row],[Unit_Price]]</f>
        <v>700.18</v>
      </c>
      <c r="N2316" s="3">
        <v>20</v>
      </c>
      <c r="O2316" s="3">
        <f>Data[[#This Row],[Total_Price]]*(1-Data[[#This Row],[Discount]]/100)</f>
        <v>560.14400000000001</v>
      </c>
      <c r="P2316" t="s">
        <v>33</v>
      </c>
      <c r="Q2316" t="s">
        <v>21</v>
      </c>
      <c r="R2316">
        <v>5</v>
      </c>
      <c r="S2316">
        <v>6</v>
      </c>
      <c r="T2316" s="2">
        <f>SUMIF(Q:Q,Data[[#This Row],[Order_Status]],O:O)</f>
        <v>40477276.296199858</v>
      </c>
    </row>
    <row r="2317" spans="1:20" x14ac:dyDescent="0.3">
      <c r="A2317" s="3">
        <v>502316</v>
      </c>
      <c r="B2317" s="3">
        <v>10896</v>
      </c>
      <c r="C2317" s="1">
        <v>45979</v>
      </c>
      <c r="D2317" s="3">
        <v>41</v>
      </c>
      <c r="E2317" t="s">
        <v>26</v>
      </c>
      <c r="F2317" t="s">
        <v>73</v>
      </c>
      <c r="G2317" t="s">
        <v>229</v>
      </c>
      <c r="H2317" t="s">
        <v>30</v>
      </c>
      <c r="I2317" t="s">
        <v>39</v>
      </c>
      <c r="J2317" t="s">
        <v>109</v>
      </c>
      <c r="K2317">
        <v>1</v>
      </c>
      <c r="L2317" s="3">
        <v>1460.48</v>
      </c>
      <c r="M2317" s="3">
        <f>Data[[#This Row],[Quantity]]*Data[[#This Row],[Unit_Price]]</f>
        <v>1460.48</v>
      </c>
      <c r="N2317" s="3">
        <v>18</v>
      </c>
      <c r="O2317" s="3">
        <f>Data[[#This Row],[Total_Price]]*(1-Data[[#This Row],[Discount]]/100)</f>
        <v>1197.5936000000002</v>
      </c>
      <c r="P2317" t="s">
        <v>51</v>
      </c>
      <c r="Q2317" t="s">
        <v>21</v>
      </c>
      <c r="R2317">
        <v>4</v>
      </c>
      <c r="S2317">
        <v>1</v>
      </c>
      <c r="T2317" s="2">
        <f>SUMIF(Q:Q,Data[[#This Row],[Order_Status]],O:O)</f>
        <v>40477276.296199858</v>
      </c>
    </row>
    <row r="2318" spans="1:20" x14ac:dyDescent="0.3">
      <c r="A2318" s="3">
        <v>502317</v>
      </c>
      <c r="B2318" s="3">
        <v>11063</v>
      </c>
      <c r="C2318" s="1">
        <v>45939</v>
      </c>
      <c r="D2318" s="3">
        <v>47</v>
      </c>
      <c r="E2318" t="s">
        <v>26</v>
      </c>
      <c r="F2318" t="s">
        <v>161</v>
      </c>
      <c r="G2318" t="s">
        <v>242</v>
      </c>
      <c r="H2318" t="s">
        <v>23</v>
      </c>
      <c r="I2318" t="s">
        <v>24</v>
      </c>
      <c r="J2318" t="s">
        <v>173</v>
      </c>
      <c r="K2318">
        <v>1</v>
      </c>
      <c r="L2318" s="3">
        <v>2243.64</v>
      </c>
      <c r="M2318" s="3">
        <f>Data[[#This Row],[Quantity]]*Data[[#This Row],[Unit_Price]]</f>
        <v>2243.64</v>
      </c>
      <c r="N2318" s="3">
        <v>28</v>
      </c>
      <c r="O2318" s="3">
        <f>Data[[#This Row],[Total_Price]]*(1-Data[[#This Row],[Discount]]/100)</f>
        <v>1615.4207999999999</v>
      </c>
      <c r="P2318" t="s">
        <v>20</v>
      </c>
      <c r="Q2318" t="s">
        <v>21</v>
      </c>
      <c r="R2318">
        <v>5</v>
      </c>
      <c r="S2318">
        <v>2</v>
      </c>
      <c r="T2318" s="2">
        <f>SUMIF(Q:Q,Data[[#This Row],[Order_Status]],O:O)</f>
        <v>40477276.296199858</v>
      </c>
    </row>
    <row r="2319" spans="1:20" x14ac:dyDescent="0.3">
      <c r="A2319" s="3">
        <v>502318</v>
      </c>
      <c r="B2319" s="3">
        <v>10749</v>
      </c>
      <c r="C2319" s="1">
        <v>46177</v>
      </c>
      <c r="D2319" s="3">
        <v>27</v>
      </c>
      <c r="E2319" t="s">
        <v>15</v>
      </c>
      <c r="F2319" t="s">
        <v>78</v>
      </c>
      <c r="G2319" t="s">
        <v>242</v>
      </c>
      <c r="H2319" t="s">
        <v>30</v>
      </c>
      <c r="I2319" t="s">
        <v>46</v>
      </c>
      <c r="J2319" t="s">
        <v>143</v>
      </c>
      <c r="K2319">
        <v>1</v>
      </c>
      <c r="L2319" s="3">
        <v>3638.31</v>
      </c>
      <c r="M2319" s="3">
        <f>Data[[#This Row],[Quantity]]*Data[[#This Row],[Unit_Price]]</f>
        <v>3638.31</v>
      </c>
      <c r="N2319" s="3">
        <v>5</v>
      </c>
      <c r="O2319" s="3">
        <f>Data[[#This Row],[Total_Price]]*(1-Data[[#This Row],[Discount]]/100)</f>
        <v>3456.3944999999999</v>
      </c>
      <c r="P2319" t="s">
        <v>72</v>
      </c>
      <c r="Q2319" t="s">
        <v>21</v>
      </c>
      <c r="R2319">
        <v>4</v>
      </c>
      <c r="S2319">
        <v>2</v>
      </c>
      <c r="T2319" s="2">
        <f>SUMIF(Q:Q,Data[[#This Row],[Order_Status]],O:O)</f>
        <v>40477276.296199858</v>
      </c>
    </row>
    <row r="2320" spans="1:20" x14ac:dyDescent="0.3">
      <c r="A2320" s="3">
        <v>502319</v>
      </c>
      <c r="B2320" s="3">
        <v>10725</v>
      </c>
      <c r="C2320" s="1">
        <v>45744</v>
      </c>
      <c r="D2320" s="3">
        <v>36</v>
      </c>
      <c r="E2320" t="s">
        <v>15</v>
      </c>
      <c r="F2320" t="s">
        <v>55</v>
      </c>
      <c r="G2320" t="s">
        <v>246</v>
      </c>
      <c r="H2320" t="s">
        <v>23</v>
      </c>
      <c r="I2320" t="s">
        <v>70</v>
      </c>
      <c r="J2320" t="s">
        <v>165</v>
      </c>
      <c r="K2320">
        <v>2</v>
      </c>
      <c r="L2320" s="3">
        <v>2318.12</v>
      </c>
      <c r="M2320" s="3">
        <f>Data[[#This Row],[Quantity]]*Data[[#This Row],[Unit_Price]]</f>
        <v>4636.24</v>
      </c>
      <c r="N2320" s="3">
        <v>25</v>
      </c>
      <c r="O2320" s="3">
        <f>Data[[#This Row],[Total_Price]]*(1-Data[[#This Row],[Discount]]/100)</f>
        <v>3477.18</v>
      </c>
      <c r="P2320" t="s">
        <v>33</v>
      </c>
      <c r="Q2320" t="s">
        <v>21</v>
      </c>
      <c r="R2320">
        <v>5</v>
      </c>
      <c r="S2320">
        <v>4</v>
      </c>
      <c r="T2320" s="2">
        <f>SUMIF(Q:Q,Data[[#This Row],[Order_Status]],O:O)</f>
        <v>40477276.296199858</v>
      </c>
    </row>
    <row r="2321" spans="1:20" x14ac:dyDescent="0.3">
      <c r="A2321" s="3">
        <v>502320</v>
      </c>
      <c r="B2321" s="3">
        <v>10442</v>
      </c>
      <c r="C2321" s="1">
        <v>45824</v>
      </c>
      <c r="D2321" s="3">
        <v>34</v>
      </c>
      <c r="E2321" t="s">
        <v>15</v>
      </c>
      <c r="F2321" t="s">
        <v>22</v>
      </c>
      <c r="G2321" t="s">
        <v>238</v>
      </c>
      <c r="H2321" t="s">
        <v>85</v>
      </c>
      <c r="I2321" t="s">
        <v>170</v>
      </c>
      <c r="J2321" t="s">
        <v>174</v>
      </c>
      <c r="K2321">
        <v>3</v>
      </c>
      <c r="L2321" s="3">
        <v>377.19</v>
      </c>
      <c r="M2321" s="3">
        <f>Data[[#This Row],[Quantity]]*Data[[#This Row],[Unit_Price]]</f>
        <v>1131.57</v>
      </c>
      <c r="N2321" s="3">
        <v>28</v>
      </c>
      <c r="O2321" s="3">
        <f>Data[[#This Row],[Total_Price]]*(1-Data[[#This Row],[Discount]]/100)</f>
        <v>814.73039999999992</v>
      </c>
      <c r="P2321" t="s">
        <v>20</v>
      </c>
      <c r="Q2321" t="s">
        <v>21</v>
      </c>
      <c r="R2321">
        <v>4</v>
      </c>
      <c r="S2321">
        <v>4</v>
      </c>
      <c r="T2321" s="2">
        <f>SUMIF(Q:Q,Data[[#This Row],[Order_Status]],O:O)</f>
        <v>40477276.296199858</v>
      </c>
    </row>
    <row r="2322" spans="1:20" x14ac:dyDescent="0.3">
      <c r="A2322" s="3">
        <v>502321</v>
      </c>
      <c r="B2322" s="3">
        <v>10308</v>
      </c>
      <c r="C2322" s="1">
        <v>45985</v>
      </c>
      <c r="D2322" s="3">
        <v>27</v>
      </c>
      <c r="E2322" t="s">
        <v>15</v>
      </c>
      <c r="F2322" t="s">
        <v>67</v>
      </c>
      <c r="G2322" t="s">
        <v>235</v>
      </c>
      <c r="H2322" t="s">
        <v>23</v>
      </c>
      <c r="I2322" t="s">
        <v>59</v>
      </c>
      <c r="J2322" t="s">
        <v>95</v>
      </c>
      <c r="K2322">
        <v>1</v>
      </c>
      <c r="L2322" s="3">
        <v>1346.72</v>
      </c>
      <c r="M2322" s="3">
        <f>Data[[#This Row],[Quantity]]*Data[[#This Row],[Unit_Price]]</f>
        <v>1346.72</v>
      </c>
      <c r="N2322" s="3">
        <v>9</v>
      </c>
      <c r="O2322" s="3">
        <f>Data[[#This Row],[Total_Price]]*(1-Data[[#This Row],[Discount]]/100)</f>
        <v>1225.5152</v>
      </c>
      <c r="P2322" t="s">
        <v>51</v>
      </c>
      <c r="Q2322" t="s">
        <v>21</v>
      </c>
      <c r="R2322">
        <v>5</v>
      </c>
      <c r="S2322">
        <v>4</v>
      </c>
      <c r="T2322" s="2">
        <f>SUMIF(Q:Q,Data[[#This Row],[Order_Status]],O:O)</f>
        <v>40477276.296199858</v>
      </c>
    </row>
    <row r="2323" spans="1:20" x14ac:dyDescent="0.3">
      <c r="A2323" s="3">
        <v>502322</v>
      </c>
      <c r="B2323" s="3">
        <v>10426</v>
      </c>
      <c r="C2323" s="1">
        <v>46255</v>
      </c>
      <c r="D2323" s="3">
        <v>49</v>
      </c>
      <c r="E2323" t="s">
        <v>15</v>
      </c>
      <c r="F2323" t="s">
        <v>157</v>
      </c>
      <c r="G2323" t="s">
        <v>237</v>
      </c>
      <c r="H2323" t="s">
        <v>48</v>
      </c>
      <c r="I2323" t="s">
        <v>49</v>
      </c>
      <c r="J2323" t="s">
        <v>50</v>
      </c>
      <c r="K2323">
        <v>2</v>
      </c>
      <c r="L2323" s="3">
        <v>523.47</v>
      </c>
      <c r="M2323" s="3">
        <f>Data[[#This Row],[Quantity]]*Data[[#This Row],[Unit_Price]]</f>
        <v>1046.94</v>
      </c>
      <c r="N2323" s="3">
        <v>11</v>
      </c>
      <c r="O2323" s="3">
        <f>Data[[#This Row],[Total_Price]]*(1-Data[[#This Row],[Discount]]/100)</f>
        <v>931.77660000000003</v>
      </c>
      <c r="P2323" t="s">
        <v>20</v>
      </c>
      <c r="Q2323" t="s">
        <v>21</v>
      </c>
      <c r="R2323">
        <v>4</v>
      </c>
      <c r="S2323">
        <v>3</v>
      </c>
      <c r="T2323" s="2">
        <f>SUMIF(Q:Q,Data[[#This Row],[Order_Status]],O:O)</f>
        <v>40477276.296199858</v>
      </c>
    </row>
    <row r="2324" spans="1:20" x14ac:dyDescent="0.3">
      <c r="A2324" s="3">
        <v>502323</v>
      </c>
      <c r="B2324" s="3">
        <v>11106</v>
      </c>
      <c r="C2324" s="1">
        <v>45759</v>
      </c>
      <c r="D2324" s="3">
        <v>23</v>
      </c>
      <c r="E2324" t="s">
        <v>26</v>
      </c>
      <c r="F2324" t="s">
        <v>58</v>
      </c>
      <c r="G2324" t="s">
        <v>244</v>
      </c>
      <c r="H2324" t="s">
        <v>23</v>
      </c>
      <c r="I2324" t="s">
        <v>59</v>
      </c>
      <c r="J2324" t="s">
        <v>95</v>
      </c>
      <c r="K2324">
        <v>1</v>
      </c>
      <c r="L2324" s="3">
        <v>1317.61</v>
      </c>
      <c r="M2324" s="3">
        <f>Data[[#This Row],[Quantity]]*Data[[#This Row],[Unit_Price]]</f>
        <v>1317.61</v>
      </c>
      <c r="N2324" s="3">
        <v>29</v>
      </c>
      <c r="O2324" s="3">
        <f>Data[[#This Row],[Total_Price]]*(1-Data[[#This Row],[Discount]]/100)</f>
        <v>935.5030999999999</v>
      </c>
      <c r="P2324" t="s">
        <v>20</v>
      </c>
      <c r="Q2324" t="s">
        <v>21</v>
      </c>
      <c r="R2324">
        <v>5</v>
      </c>
      <c r="S2324">
        <v>6</v>
      </c>
      <c r="T2324" s="2">
        <f>SUMIF(Q:Q,Data[[#This Row],[Order_Status]],O:O)</f>
        <v>40477276.296199858</v>
      </c>
    </row>
    <row r="2325" spans="1:20" x14ac:dyDescent="0.3">
      <c r="A2325" s="3">
        <v>502324</v>
      </c>
      <c r="B2325" s="3">
        <v>10033</v>
      </c>
      <c r="C2325" s="1">
        <v>46215</v>
      </c>
      <c r="D2325" s="3">
        <v>34</v>
      </c>
      <c r="E2325" t="s">
        <v>26</v>
      </c>
      <c r="F2325" t="s">
        <v>42</v>
      </c>
      <c r="G2325" t="s">
        <v>230</v>
      </c>
      <c r="H2325" t="s">
        <v>17</v>
      </c>
      <c r="I2325" t="s">
        <v>89</v>
      </c>
      <c r="J2325" t="s">
        <v>90</v>
      </c>
      <c r="K2325">
        <v>1</v>
      </c>
      <c r="L2325" s="3">
        <v>160.62</v>
      </c>
      <c r="M2325" s="3">
        <f>Data[[#This Row],[Quantity]]*Data[[#This Row],[Unit_Price]]</f>
        <v>160.62</v>
      </c>
      <c r="N2325" s="3">
        <v>22</v>
      </c>
      <c r="O2325" s="3">
        <f>Data[[#This Row],[Total_Price]]*(1-Data[[#This Row],[Discount]]/100)</f>
        <v>125.28360000000001</v>
      </c>
      <c r="P2325" t="s">
        <v>72</v>
      </c>
      <c r="Q2325" t="s">
        <v>21</v>
      </c>
      <c r="R2325">
        <v>5</v>
      </c>
      <c r="S2325">
        <v>5</v>
      </c>
      <c r="T2325" s="2">
        <f>SUMIF(Q:Q,Data[[#This Row],[Order_Status]],O:O)</f>
        <v>40477276.296199858</v>
      </c>
    </row>
    <row r="2326" spans="1:20" x14ac:dyDescent="0.3">
      <c r="A2326" s="3">
        <v>502325</v>
      </c>
      <c r="B2326" s="3">
        <v>10102</v>
      </c>
      <c r="C2326" s="1">
        <v>45797</v>
      </c>
      <c r="D2326" s="3">
        <v>29</v>
      </c>
      <c r="E2326" t="s">
        <v>26</v>
      </c>
      <c r="F2326" t="s">
        <v>69</v>
      </c>
      <c r="G2326" t="s">
        <v>228</v>
      </c>
      <c r="H2326" t="s">
        <v>17</v>
      </c>
      <c r="I2326" t="s">
        <v>62</v>
      </c>
      <c r="J2326" t="s">
        <v>101</v>
      </c>
      <c r="K2326">
        <v>4</v>
      </c>
      <c r="L2326" s="3">
        <v>155.44999999999999</v>
      </c>
      <c r="M2326" s="3">
        <f>Data[[#This Row],[Quantity]]*Data[[#This Row],[Unit_Price]]</f>
        <v>621.79999999999995</v>
      </c>
      <c r="N2326" s="3">
        <v>22</v>
      </c>
      <c r="O2326" s="3">
        <f>Data[[#This Row],[Total_Price]]*(1-Data[[#This Row],[Discount]]/100)</f>
        <v>485.00399999999996</v>
      </c>
      <c r="P2326" t="s">
        <v>51</v>
      </c>
      <c r="Q2326" t="s">
        <v>21</v>
      </c>
      <c r="R2326">
        <v>5</v>
      </c>
      <c r="S2326">
        <v>7</v>
      </c>
      <c r="T2326" s="2">
        <f>SUMIF(Q:Q,Data[[#This Row],[Order_Status]],O:O)</f>
        <v>40477276.296199858</v>
      </c>
    </row>
    <row r="2327" spans="1:20" x14ac:dyDescent="0.3">
      <c r="A2327" s="3">
        <v>502326</v>
      </c>
      <c r="B2327" s="3">
        <v>11066</v>
      </c>
      <c r="C2327" s="1">
        <v>45667</v>
      </c>
      <c r="D2327" s="3">
        <v>22</v>
      </c>
      <c r="E2327" t="s">
        <v>15</v>
      </c>
      <c r="F2327" t="s">
        <v>34</v>
      </c>
      <c r="G2327" t="s">
        <v>243</v>
      </c>
      <c r="H2327" t="s">
        <v>48</v>
      </c>
      <c r="I2327" t="s">
        <v>79</v>
      </c>
      <c r="J2327" t="s">
        <v>152</v>
      </c>
      <c r="K2327">
        <v>1</v>
      </c>
      <c r="L2327" s="3">
        <v>726.32</v>
      </c>
      <c r="M2327" s="3">
        <f>Data[[#This Row],[Quantity]]*Data[[#This Row],[Unit_Price]]</f>
        <v>726.32</v>
      </c>
      <c r="N2327" s="3">
        <v>26</v>
      </c>
      <c r="O2327" s="3">
        <f>Data[[#This Row],[Total_Price]]*(1-Data[[#This Row],[Discount]]/100)</f>
        <v>537.47680000000003</v>
      </c>
      <c r="P2327" t="s">
        <v>33</v>
      </c>
      <c r="Q2327" t="s">
        <v>21</v>
      </c>
      <c r="R2327">
        <v>4</v>
      </c>
      <c r="S2327">
        <v>2</v>
      </c>
      <c r="T2327" s="2">
        <f>SUMIF(Q:Q,Data[[#This Row],[Order_Status]],O:O)</f>
        <v>40477276.296199858</v>
      </c>
    </row>
    <row r="2328" spans="1:20" x14ac:dyDescent="0.3">
      <c r="A2328" s="3">
        <v>502327</v>
      </c>
      <c r="B2328" s="3">
        <v>10180</v>
      </c>
      <c r="C2328" s="1">
        <v>46174</v>
      </c>
      <c r="D2328" s="3">
        <v>64</v>
      </c>
      <c r="E2328" t="s">
        <v>26</v>
      </c>
      <c r="F2328" t="s">
        <v>34</v>
      </c>
      <c r="G2328" t="s">
        <v>243</v>
      </c>
      <c r="H2328" t="s">
        <v>30</v>
      </c>
      <c r="I2328" t="s">
        <v>39</v>
      </c>
      <c r="J2328" t="s">
        <v>108</v>
      </c>
      <c r="K2328">
        <v>1</v>
      </c>
      <c r="L2328" s="3">
        <v>4676.58</v>
      </c>
      <c r="M2328" s="3">
        <f>Data[[#This Row],[Quantity]]*Data[[#This Row],[Unit_Price]]</f>
        <v>4676.58</v>
      </c>
      <c r="N2328" s="3">
        <v>26</v>
      </c>
      <c r="O2328" s="3">
        <f>Data[[#This Row],[Total_Price]]*(1-Data[[#This Row],[Discount]]/100)</f>
        <v>3460.6691999999998</v>
      </c>
      <c r="P2328" t="s">
        <v>33</v>
      </c>
      <c r="Q2328" t="s">
        <v>66</v>
      </c>
      <c r="R2328">
        <v>3</v>
      </c>
      <c r="S2328">
        <v>0</v>
      </c>
      <c r="T2328" s="2">
        <f>SUMIF(Q:Q,Data[[#This Row],[Order_Status]],O:O)</f>
        <v>3077928.2320000008</v>
      </c>
    </row>
    <row r="2329" spans="1:20" x14ac:dyDescent="0.3">
      <c r="A2329" s="3">
        <v>502328</v>
      </c>
      <c r="B2329" s="3">
        <v>10818</v>
      </c>
      <c r="C2329" s="1">
        <v>45754</v>
      </c>
      <c r="D2329" s="3">
        <v>44</v>
      </c>
      <c r="E2329" t="s">
        <v>26</v>
      </c>
      <c r="F2329" t="s">
        <v>67</v>
      </c>
      <c r="G2329" t="s">
        <v>235</v>
      </c>
      <c r="H2329" t="s">
        <v>23</v>
      </c>
      <c r="I2329" t="s">
        <v>59</v>
      </c>
      <c r="J2329" t="s">
        <v>60</v>
      </c>
      <c r="K2329">
        <v>1</v>
      </c>
      <c r="L2329" s="3">
        <v>2623.09</v>
      </c>
      <c r="M2329" s="3">
        <f>Data[[#This Row],[Quantity]]*Data[[#This Row],[Unit_Price]]</f>
        <v>2623.09</v>
      </c>
      <c r="N2329" s="3">
        <v>10</v>
      </c>
      <c r="O2329" s="3">
        <f>Data[[#This Row],[Total_Price]]*(1-Data[[#This Row],[Discount]]/100)</f>
        <v>2360.7810000000004</v>
      </c>
      <c r="P2329" t="s">
        <v>51</v>
      </c>
      <c r="Q2329" t="s">
        <v>21</v>
      </c>
      <c r="R2329">
        <v>4</v>
      </c>
      <c r="S2329">
        <v>6</v>
      </c>
      <c r="T2329" s="2">
        <f>SUMIF(Q:Q,Data[[#This Row],[Order_Status]],O:O)</f>
        <v>40477276.296199858</v>
      </c>
    </row>
    <row r="2330" spans="1:20" x14ac:dyDescent="0.3">
      <c r="A2330" s="3">
        <v>502329</v>
      </c>
      <c r="B2330" s="3">
        <v>11069</v>
      </c>
      <c r="C2330" s="1">
        <v>46150</v>
      </c>
      <c r="D2330" s="3">
        <v>29</v>
      </c>
      <c r="E2330" t="s">
        <v>15</v>
      </c>
      <c r="F2330" t="s">
        <v>27</v>
      </c>
      <c r="G2330" t="s">
        <v>230</v>
      </c>
      <c r="H2330" t="s">
        <v>17</v>
      </c>
      <c r="I2330" t="s">
        <v>74</v>
      </c>
      <c r="J2330" t="s">
        <v>151</v>
      </c>
      <c r="K2330">
        <v>5</v>
      </c>
      <c r="L2330" s="3">
        <v>178.48</v>
      </c>
      <c r="M2330" s="3">
        <f>Data[[#This Row],[Quantity]]*Data[[#This Row],[Unit_Price]]</f>
        <v>892.4</v>
      </c>
      <c r="N2330" s="3">
        <v>19</v>
      </c>
      <c r="O2330" s="3">
        <f>Data[[#This Row],[Total_Price]]*(1-Data[[#This Row],[Discount]]/100)</f>
        <v>722.84400000000005</v>
      </c>
      <c r="P2330" t="s">
        <v>41</v>
      </c>
      <c r="Q2330" t="s">
        <v>44</v>
      </c>
      <c r="R2330">
        <v>5</v>
      </c>
      <c r="S2330">
        <v>6</v>
      </c>
      <c r="T2330" s="2">
        <f>SUMIF(Q:Q,Data[[#This Row],[Order_Status]],O:O)</f>
        <v>1813400.6490999996</v>
      </c>
    </row>
    <row r="2331" spans="1:20" x14ac:dyDescent="0.3">
      <c r="A2331" s="3">
        <v>502330</v>
      </c>
      <c r="B2331" s="3">
        <v>10556</v>
      </c>
      <c r="C2331" s="1">
        <v>45949</v>
      </c>
      <c r="D2331" s="3">
        <v>29</v>
      </c>
      <c r="E2331" t="s">
        <v>26</v>
      </c>
      <c r="F2331" t="s">
        <v>73</v>
      </c>
      <c r="G2331" t="s">
        <v>229</v>
      </c>
      <c r="H2331" t="s">
        <v>48</v>
      </c>
      <c r="I2331" t="s">
        <v>98</v>
      </c>
      <c r="J2331" t="s">
        <v>99</v>
      </c>
      <c r="K2331">
        <v>3</v>
      </c>
      <c r="L2331" s="3">
        <v>391.96</v>
      </c>
      <c r="M2331" s="3">
        <f>Data[[#This Row],[Quantity]]*Data[[#This Row],[Unit_Price]]</f>
        <v>1175.8799999999999</v>
      </c>
      <c r="N2331" s="3">
        <v>30</v>
      </c>
      <c r="O2331" s="3">
        <f>Data[[#This Row],[Total_Price]]*(1-Data[[#This Row],[Discount]]/100)</f>
        <v>823.11599999999987</v>
      </c>
      <c r="P2331" t="s">
        <v>51</v>
      </c>
      <c r="Q2331" t="s">
        <v>21</v>
      </c>
      <c r="R2331">
        <v>5</v>
      </c>
      <c r="S2331">
        <v>1</v>
      </c>
      <c r="T2331" s="2">
        <f>SUMIF(Q:Q,Data[[#This Row],[Order_Status]],O:O)</f>
        <v>40477276.296199858</v>
      </c>
    </row>
    <row r="2332" spans="1:20" x14ac:dyDescent="0.3">
      <c r="A2332" s="3">
        <v>502331</v>
      </c>
      <c r="B2332" s="3">
        <v>11095</v>
      </c>
      <c r="C2332" s="1">
        <v>45815</v>
      </c>
      <c r="D2332" s="3">
        <v>42</v>
      </c>
      <c r="E2332" t="s">
        <v>26</v>
      </c>
      <c r="F2332" t="s">
        <v>57</v>
      </c>
      <c r="G2332" t="s">
        <v>233</v>
      </c>
      <c r="H2332" t="s">
        <v>48</v>
      </c>
      <c r="I2332" t="s">
        <v>124</v>
      </c>
      <c r="J2332" t="s">
        <v>187</v>
      </c>
      <c r="K2332">
        <v>2</v>
      </c>
      <c r="L2332" s="3">
        <v>480.02</v>
      </c>
      <c r="M2332" s="3">
        <f>Data[[#This Row],[Quantity]]*Data[[#This Row],[Unit_Price]]</f>
        <v>960.04</v>
      </c>
      <c r="N2332" s="3">
        <v>28</v>
      </c>
      <c r="O2332" s="3">
        <f>Data[[#This Row],[Total_Price]]*(1-Data[[#This Row],[Discount]]/100)</f>
        <v>691.22879999999998</v>
      </c>
      <c r="P2332" t="s">
        <v>33</v>
      </c>
      <c r="Q2332" t="s">
        <v>44</v>
      </c>
      <c r="R2332">
        <v>4</v>
      </c>
      <c r="S2332">
        <v>6</v>
      </c>
      <c r="T2332" s="2">
        <f>SUMIF(Q:Q,Data[[#This Row],[Order_Status]],O:O)</f>
        <v>1813400.6490999996</v>
      </c>
    </row>
    <row r="2333" spans="1:20" x14ac:dyDescent="0.3">
      <c r="A2333" s="3">
        <v>502332</v>
      </c>
      <c r="B2333" s="3">
        <v>11327</v>
      </c>
      <c r="C2333" s="1">
        <v>46044</v>
      </c>
      <c r="D2333" s="3">
        <v>24</v>
      </c>
      <c r="E2333" t="s">
        <v>26</v>
      </c>
      <c r="F2333" t="s">
        <v>34</v>
      </c>
      <c r="G2333" t="s">
        <v>243</v>
      </c>
      <c r="H2333" t="s">
        <v>35</v>
      </c>
      <c r="I2333" t="s">
        <v>36</v>
      </c>
      <c r="J2333" t="s">
        <v>177</v>
      </c>
      <c r="K2333">
        <v>2</v>
      </c>
      <c r="L2333" s="3">
        <v>6719.31</v>
      </c>
      <c r="M2333" s="3">
        <f>Data[[#This Row],[Quantity]]*Data[[#This Row],[Unit_Price]]</f>
        <v>13438.62</v>
      </c>
      <c r="N2333" s="3">
        <v>10</v>
      </c>
      <c r="O2333" s="3">
        <f>Data[[#This Row],[Total_Price]]*(1-Data[[#This Row],[Discount]]/100)</f>
        <v>12094.758000000002</v>
      </c>
      <c r="P2333" t="s">
        <v>20</v>
      </c>
      <c r="Q2333" t="s">
        <v>21</v>
      </c>
      <c r="R2333">
        <v>5</v>
      </c>
      <c r="S2333">
        <v>4</v>
      </c>
      <c r="T2333" s="2">
        <f>SUMIF(Q:Q,Data[[#This Row],[Order_Status]],O:O)</f>
        <v>40477276.296199858</v>
      </c>
    </row>
    <row r="2334" spans="1:20" x14ac:dyDescent="0.3">
      <c r="A2334" s="3">
        <v>502333</v>
      </c>
      <c r="B2334" s="3">
        <v>10102</v>
      </c>
      <c r="C2334" s="1">
        <v>46211</v>
      </c>
      <c r="D2334" s="3">
        <v>29</v>
      </c>
      <c r="E2334" t="s">
        <v>26</v>
      </c>
      <c r="F2334" t="s">
        <v>69</v>
      </c>
      <c r="G2334" t="s">
        <v>228</v>
      </c>
      <c r="H2334" t="s">
        <v>48</v>
      </c>
      <c r="I2334" t="s">
        <v>49</v>
      </c>
      <c r="J2334" t="s">
        <v>168</v>
      </c>
      <c r="K2334">
        <v>1</v>
      </c>
      <c r="L2334" s="3">
        <v>617.1</v>
      </c>
      <c r="M2334" s="3">
        <f>Data[[#This Row],[Quantity]]*Data[[#This Row],[Unit_Price]]</f>
        <v>617.1</v>
      </c>
      <c r="N2334" s="3">
        <v>8</v>
      </c>
      <c r="O2334" s="3">
        <f>Data[[#This Row],[Total_Price]]*(1-Data[[#This Row],[Discount]]/100)</f>
        <v>567.73200000000008</v>
      </c>
      <c r="P2334" t="s">
        <v>33</v>
      </c>
      <c r="Q2334" t="s">
        <v>21</v>
      </c>
      <c r="R2334">
        <v>4</v>
      </c>
      <c r="S2334">
        <v>1</v>
      </c>
      <c r="T2334" s="2">
        <f>SUMIF(Q:Q,Data[[#This Row],[Order_Status]],O:O)</f>
        <v>40477276.296199858</v>
      </c>
    </row>
    <row r="2335" spans="1:20" x14ac:dyDescent="0.3">
      <c r="A2335" s="3">
        <v>502334</v>
      </c>
      <c r="B2335" s="3">
        <v>10499</v>
      </c>
      <c r="C2335" s="1">
        <v>45812</v>
      </c>
      <c r="D2335" s="3">
        <v>24</v>
      </c>
      <c r="E2335" t="s">
        <v>26</v>
      </c>
      <c r="F2335" t="s">
        <v>58</v>
      </c>
      <c r="G2335" t="s">
        <v>244</v>
      </c>
      <c r="H2335" t="s">
        <v>30</v>
      </c>
      <c r="I2335" t="s">
        <v>76</v>
      </c>
      <c r="J2335" t="s">
        <v>77</v>
      </c>
      <c r="K2335">
        <v>1</v>
      </c>
      <c r="L2335" s="3">
        <v>54825.08</v>
      </c>
      <c r="M2335" s="3">
        <f>Data[[#This Row],[Quantity]]*Data[[#This Row],[Unit_Price]]</f>
        <v>54825.08</v>
      </c>
      <c r="N2335" s="3">
        <v>26</v>
      </c>
      <c r="O2335" s="3">
        <f>Data[[#This Row],[Total_Price]]*(1-Data[[#This Row],[Discount]]/100)</f>
        <v>40570.559200000003</v>
      </c>
      <c r="P2335" t="s">
        <v>72</v>
      </c>
      <c r="Q2335" t="s">
        <v>21</v>
      </c>
      <c r="R2335">
        <v>4</v>
      </c>
      <c r="S2335">
        <v>3</v>
      </c>
      <c r="T2335" s="2">
        <f>SUMIF(Q:Q,Data[[#This Row],[Order_Status]],O:O)</f>
        <v>40477276.296199858</v>
      </c>
    </row>
    <row r="2336" spans="1:20" x14ac:dyDescent="0.3">
      <c r="A2336" s="3">
        <v>502335</v>
      </c>
      <c r="B2336" s="3">
        <v>10486</v>
      </c>
      <c r="C2336" s="1">
        <v>46209</v>
      </c>
      <c r="D2336" s="3">
        <v>18</v>
      </c>
      <c r="E2336" t="s">
        <v>15</v>
      </c>
      <c r="F2336" t="s">
        <v>34</v>
      </c>
      <c r="G2336" t="s">
        <v>243</v>
      </c>
      <c r="H2336" t="s">
        <v>48</v>
      </c>
      <c r="I2336" t="s">
        <v>79</v>
      </c>
      <c r="J2336" t="s">
        <v>80</v>
      </c>
      <c r="K2336">
        <v>1</v>
      </c>
      <c r="L2336" s="3">
        <v>586.5</v>
      </c>
      <c r="M2336" s="3">
        <f>Data[[#This Row],[Quantity]]*Data[[#This Row],[Unit_Price]]</f>
        <v>586.5</v>
      </c>
      <c r="N2336" s="3">
        <v>30</v>
      </c>
      <c r="O2336" s="3">
        <f>Data[[#This Row],[Total_Price]]*(1-Data[[#This Row],[Discount]]/100)</f>
        <v>410.54999999999995</v>
      </c>
      <c r="P2336" t="s">
        <v>33</v>
      </c>
      <c r="Q2336" t="s">
        <v>21</v>
      </c>
      <c r="R2336">
        <v>5</v>
      </c>
      <c r="S2336">
        <v>3</v>
      </c>
      <c r="T2336" s="2">
        <f>SUMIF(Q:Q,Data[[#This Row],[Order_Status]],O:O)</f>
        <v>40477276.296199858</v>
      </c>
    </row>
    <row r="2337" spans="1:20" x14ac:dyDescent="0.3">
      <c r="A2337" s="3">
        <v>502336</v>
      </c>
      <c r="B2337" s="3">
        <v>10663</v>
      </c>
      <c r="C2337" s="1">
        <v>46045</v>
      </c>
      <c r="D2337" s="3">
        <v>34</v>
      </c>
      <c r="E2337" t="s">
        <v>26</v>
      </c>
      <c r="F2337" t="s">
        <v>67</v>
      </c>
      <c r="G2337" t="s">
        <v>235</v>
      </c>
      <c r="H2337" t="s">
        <v>17</v>
      </c>
      <c r="I2337" t="s">
        <v>89</v>
      </c>
      <c r="J2337" t="s">
        <v>115</v>
      </c>
      <c r="K2337">
        <v>3</v>
      </c>
      <c r="L2337" s="3">
        <v>30.25</v>
      </c>
      <c r="M2337" s="3">
        <f>Data[[#This Row],[Quantity]]*Data[[#This Row],[Unit_Price]]</f>
        <v>90.75</v>
      </c>
      <c r="N2337" s="3">
        <v>7</v>
      </c>
      <c r="O2337" s="3">
        <f>Data[[#This Row],[Total_Price]]*(1-Data[[#This Row],[Discount]]/100)</f>
        <v>84.397499999999994</v>
      </c>
      <c r="P2337" t="s">
        <v>33</v>
      </c>
      <c r="Q2337" t="s">
        <v>21</v>
      </c>
      <c r="R2337">
        <v>5</v>
      </c>
      <c r="S2337">
        <v>2</v>
      </c>
      <c r="T2337" s="2">
        <f>SUMIF(Q:Q,Data[[#This Row],[Order_Status]],O:O)</f>
        <v>40477276.296199858</v>
      </c>
    </row>
    <row r="2338" spans="1:20" x14ac:dyDescent="0.3">
      <c r="A2338" s="3">
        <v>502337</v>
      </c>
      <c r="B2338" s="3">
        <v>10833</v>
      </c>
      <c r="C2338" s="1">
        <v>46155</v>
      </c>
      <c r="D2338" s="3">
        <v>23</v>
      </c>
      <c r="E2338" t="s">
        <v>15</v>
      </c>
      <c r="F2338" t="s">
        <v>61</v>
      </c>
      <c r="G2338" t="s">
        <v>239</v>
      </c>
      <c r="H2338" t="s">
        <v>35</v>
      </c>
      <c r="I2338" t="s">
        <v>64</v>
      </c>
      <c r="J2338" t="s">
        <v>65</v>
      </c>
      <c r="K2338">
        <v>3</v>
      </c>
      <c r="L2338" s="3">
        <v>1224.48</v>
      </c>
      <c r="M2338" s="3">
        <f>Data[[#This Row],[Quantity]]*Data[[#This Row],[Unit_Price]]</f>
        <v>3673.44</v>
      </c>
      <c r="N2338" s="3">
        <v>20</v>
      </c>
      <c r="O2338" s="3">
        <f>Data[[#This Row],[Total_Price]]*(1-Data[[#This Row],[Discount]]/100)</f>
        <v>2938.7520000000004</v>
      </c>
      <c r="P2338" t="s">
        <v>33</v>
      </c>
      <c r="Q2338" t="s">
        <v>44</v>
      </c>
      <c r="R2338">
        <v>3</v>
      </c>
      <c r="S2338">
        <v>7</v>
      </c>
      <c r="T2338" s="2">
        <f>SUMIF(Q:Q,Data[[#This Row],[Order_Status]],O:O)</f>
        <v>1813400.6490999996</v>
      </c>
    </row>
    <row r="2339" spans="1:20" x14ac:dyDescent="0.3">
      <c r="A2339" s="3">
        <v>502338</v>
      </c>
      <c r="B2339" s="3">
        <v>10648</v>
      </c>
      <c r="C2339" s="1">
        <v>46234</v>
      </c>
      <c r="D2339" s="3">
        <v>33</v>
      </c>
      <c r="E2339" t="s">
        <v>15</v>
      </c>
      <c r="F2339" t="s">
        <v>61</v>
      </c>
      <c r="G2339" t="s">
        <v>239</v>
      </c>
      <c r="H2339" t="s">
        <v>30</v>
      </c>
      <c r="I2339" t="s">
        <v>39</v>
      </c>
      <c r="J2339" t="s">
        <v>96</v>
      </c>
      <c r="K2339">
        <v>1</v>
      </c>
      <c r="L2339" s="3">
        <v>5457.09</v>
      </c>
      <c r="M2339" s="3">
        <f>Data[[#This Row],[Quantity]]*Data[[#This Row],[Unit_Price]]</f>
        <v>5457.09</v>
      </c>
      <c r="N2339" s="3">
        <v>10</v>
      </c>
      <c r="O2339" s="3">
        <f>Data[[#This Row],[Total_Price]]*(1-Data[[#This Row],[Discount]]/100)</f>
        <v>4911.3810000000003</v>
      </c>
      <c r="P2339" t="s">
        <v>33</v>
      </c>
      <c r="Q2339" t="s">
        <v>21</v>
      </c>
      <c r="R2339">
        <v>5</v>
      </c>
      <c r="S2339">
        <v>3</v>
      </c>
      <c r="T2339" s="2">
        <f>SUMIF(Q:Q,Data[[#This Row],[Order_Status]],O:O)</f>
        <v>40477276.296199858</v>
      </c>
    </row>
    <row r="2340" spans="1:20" x14ac:dyDescent="0.3">
      <c r="A2340" s="3">
        <v>502339</v>
      </c>
      <c r="B2340" s="3">
        <v>11097</v>
      </c>
      <c r="C2340" s="1">
        <v>45890</v>
      </c>
      <c r="D2340" s="3">
        <v>35</v>
      </c>
      <c r="E2340" t="s">
        <v>15</v>
      </c>
      <c r="F2340" t="s">
        <v>67</v>
      </c>
      <c r="G2340" t="s">
        <v>235</v>
      </c>
      <c r="H2340" t="s">
        <v>23</v>
      </c>
      <c r="I2340" t="s">
        <v>59</v>
      </c>
      <c r="J2340" t="s">
        <v>122</v>
      </c>
      <c r="K2340">
        <v>2</v>
      </c>
      <c r="L2340" s="3">
        <v>1912.17</v>
      </c>
      <c r="M2340" s="3">
        <f>Data[[#This Row],[Quantity]]*Data[[#This Row],[Unit_Price]]</f>
        <v>3824.34</v>
      </c>
      <c r="N2340" s="3">
        <v>27</v>
      </c>
      <c r="O2340" s="3">
        <f>Data[[#This Row],[Total_Price]]*(1-Data[[#This Row],[Discount]]/100)</f>
        <v>2791.7682</v>
      </c>
      <c r="P2340" t="s">
        <v>33</v>
      </c>
      <c r="Q2340" t="s">
        <v>21</v>
      </c>
      <c r="R2340">
        <v>4</v>
      </c>
      <c r="S2340">
        <v>3</v>
      </c>
      <c r="T2340" s="2">
        <f>SUMIF(Q:Q,Data[[#This Row],[Order_Status]],O:O)</f>
        <v>40477276.296199858</v>
      </c>
    </row>
    <row r="2341" spans="1:20" x14ac:dyDescent="0.3">
      <c r="A2341" s="3">
        <v>502340</v>
      </c>
      <c r="B2341" s="3">
        <v>11193</v>
      </c>
      <c r="C2341" s="1">
        <v>46169</v>
      </c>
      <c r="D2341" s="3">
        <v>27</v>
      </c>
      <c r="E2341" t="s">
        <v>15</v>
      </c>
      <c r="F2341" t="s">
        <v>16</v>
      </c>
      <c r="G2341" t="s">
        <v>228</v>
      </c>
      <c r="H2341" t="s">
        <v>35</v>
      </c>
      <c r="I2341" t="s">
        <v>64</v>
      </c>
      <c r="J2341" t="s">
        <v>155</v>
      </c>
      <c r="K2341">
        <v>1</v>
      </c>
      <c r="L2341" s="3">
        <v>816.46</v>
      </c>
      <c r="M2341" s="3">
        <f>Data[[#This Row],[Quantity]]*Data[[#This Row],[Unit_Price]]</f>
        <v>816.46</v>
      </c>
      <c r="N2341" s="3">
        <v>14</v>
      </c>
      <c r="O2341" s="3">
        <f>Data[[#This Row],[Total_Price]]*(1-Data[[#This Row],[Discount]]/100)</f>
        <v>702.15560000000005</v>
      </c>
      <c r="P2341" t="s">
        <v>33</v>
      </c>
      <c r="Q2341" t="s">
        <v>21</v>
      </c>
      <c r="R2341">
        <v>3</v>
      </c>
      <c r="S2341">
        <v>6</v>
      </c>
      <c r="T2341" s="2">
        <f>SUMIF(Q:Q,Data[[#This Row],[Order_Status]],O:O)</f>
        <v>40477276.296199858</v>
      </c>
    </row>
    <row r="2342" spans="1:20" x14ac:dyDescent="0.3">
      <c r="A2342" s="3">
        <v>502341</v>
      </c>
      <c r="B2342" s="3">
        <v>11449</v>
      </c>
      <c r="C2342" s="1">
        <v>46174</v>
      </c>
      <c r="D2342" s="3">
        <v>48</v>
      </c>
      <c r="E2342" t="s">
        <v>26</v>
      </c>
      <c r="F2342" t="s">
        <v>73</v>
      </c>
      <c r="G2342" t="s">
        <v>229</v>
      </c>
      <c r="H2342" t="s">
        <v>83</v>
      </c>
      <c r="I2342" t="s">
        <v>70</v>
      </c>
      <c r="J2342" t="s">
        <v>84</v>
      </c>
      <c r="K2342">
        <v>1</v>
      </c>
      <c r="L2342" s="3">
        <v>8108.05</v>
      </c>
      <c r="M2342" s="3">
        <f>Data[[#This Row],[Quantity]]*Data[[#This Row],[Unit_Price]]</f>
        <v>8108.05</v>
      </c>
      <c r="N2342" s="3">
        <v>6</v>
      </c>
      <c r="O2342" s="3">
        <f>Data[[#This Row],[Total_Price]]*(1-Data[[#This Row],[Discount]]/100)</f>
        <v>7621.567</v>
      </c>
      <c r="P2342" t="s">
        <v>33</v>
      </c>
      <c r="Q2342" t="s">
        <v>21</v>
      </c>
      <c r="R2342">
        <v>4</v>
      </c>
      <c r="S2342">
        <v>3</v>
      </c>
      <c r="T2342" s="2">
        <f>SUMIF(Q:Q,Data[[#This Row],[Order_Status]],O:O)</f>
        <v>40477276.296199858</v>
      </c>
    </row>
    <row r="2343" spans="1:20" x14ac:dyDescent="0.3">
      <c r="A2343" s="3">
        <v>502342</v>
      </c>
      <c r="B2343" s="3">
        <v>10322</v>
      </c>
      <c r="C2343" s="1">
        <v>45925</v>
      </c>
      <c r="D2343" s="3">
        <v>41</v>
      </c>
      <c r="E2343" t="s">
        <v>15</v>
      </c>
      <c r="F2343" t="s">
        <v>67</v>
      </c>
      <c r="G2343" t="s">
        <v>235</v>
      </c>
      <c r="H2343" t="s">
        <v>30</v>
      </c>
      <c r="I2343" t="s">
        <v>31</v>
      </c>
      <c r="J2343" t="s">
        <v>117</v>
      </c>
      <c r="K2343">
        <v>1</v>
      </c>
      <c r="L2343" s="3">
        <v>73487.61</v>
      </c>
      <c r="M2343" s="3">
        <f>Data[[#This Row],[Quantity]]*Data[[#This Row],[Unit_Price]]</f>
        <v>73487.61</v>
      </c>
      <c r="N2343" s="3">
        <v>3</v>
      </c>
      <c r="O2343" s="3">
        <f>Data[[#This Row],[Total_Price]]*(1-Data[[#This Row],[Discount]]/100)</f>
        <v>71282.981700000004</v>
      </c>
      <c r="P2343" t="s">
        <v>81</v>
      </c>
      <c r="Q2343" t="s">
        <v>21</v>
      </c>
      <c r="R2343">
        <v>4</v>
      </c>
      <c r="S2343">
        <v>3</v>
      </c>
      <c r="T2343" s="2">
        <f>SUMIF(Q:Q,Data[[#This Row],[Order_Status]],O:O)</f>
        <v>40477276.296199858</v>
      </c>
    </row>
    <row r="2344" spans="1:20" x14ac:dyDescent="0.3">
      <c r="A2344" s="3">
        <v>502343</v>
      </c>
      <c r="B2344" s="3">
        <v>10357</v>
      </c>
      <c r="C2344" s="1">
        <v>46156</v>
      </c>
      <c r="D2344" s="3">
        <v>34</v>
      </c>
      <c r="E2344" t="s">
        <v>26</v>
      </c>
      <c r="F2344" t="s">
        <v>105</v>
      </c>
      <c r="G2344" t="s">
        <v>243</v>
      </c>
      <c r="H2344" t="s">
        <v>17</v>
      </c>
      <c r="I2344" t="s">
        <v>74</v>
      </c>
      <c r="J2344" t="s">
        <v>178</v>
      </c>
      <c r="K2344">
        <v>2</v>
      </c>
      <c r="L2344" s="3">
        <v>261.94</v>
      </c>
      <c r="M2344" s="3">
        <f>Data[[#This Row],[Quantity]]*Data[[#This Row],[Unit_Price]]</f>
        <v>523.88</v>
      </c>
      <c r="N2344" s="3">
        <v>10</v>
      </c>
      <c r="O2344" s="3">
        <f>Data[[#This Row],[Total_Price]]*(1-Data[[#This Row],[Discount]]/100)</f>
        <v>471.49200000000002</v>
      </c>
      <c r="P2344" t="s">
        <v>33</v>
      </c>
      <c r="Q2344" t="s">
        <v>21</v>
      </c>
      <c r="R2344">
        <v>4</v>
      </c>
      <c r="S2344">
        <v>5</v>
      </c>
      <c r="T2344" s="2">
        <f>SUMIF(Q:Q,Data[[#This Row],[Order_Status]],O:O)</f>
        <v>40477276.296199858</v>
      </c>
    </row>
    <row r="2345" spans="1:20" x14ac:dyDescent="0.3">
      <c r="A2345" s="3">
        <v>502344</v>
      </c>
      <c r="B2345" s="3">
        <v>10202</v>
      </c>
      <c r="C2345" s="1">
        <v>46190</v>
      </c>
      <c r="D2345" s="3">
        <v>40</v>
      </c>
      <c r="E2345" t="s">
        <v>26</v>
      </c>
      <c r="F2345" t="s">
        <v>67</v>
      </c>
      <c r="G2345" t="s">
        <v>235</v>
      </c>
      <c r="H2345" t="s">
        <v>30</v>
      </c>
      <c r="I2345" t="s">
        <v>76</v>
      </c>
      <c r="J2345" t="s">
        <v>144</v>
      </c>
      <c r="K2345">
        <v>4</v>
      </c>
      <c r="L2345" s="3">
        <v>63872.32</v>
      </c>
      <c r="M2345" s="3">
        <f>Data[[#This Row],[Quantity]]*Data[[#This Row],[Unit_Price]]</f>
        <v>255489.28</v>
      </c>
      <c r="N2345" s="3">
        <v>27</v>
      </c>
      <c r="O2345" s="3">
        <f>Data[[#This Row],[Total_Price]]*(1-Data[[#This Row],[Discount]]/100)</f>
        <v>186507.17439999999</v>
      </c>
      <c r="P2345" t="s">
        <v>33</v>
      </c>
      <c r="Q2345" t="s">
        <v>21</v>
      </c>
      <c r="R2345">
        <v>5</v>
      </c>
      <c r="S2345">
        <v>2</v>
      </c>
      <c r="T2345" s="2">
        <f>SUMIF(Q:Q,Data[[#This Row],[Order_Status]],O:O)</f>
        <v>40477276.296199858</v>
      </c>
    </row>
    <row r="2346" spans="1:20" x14ac:dyDescent="0.3">
      <c r="A2346" s="3">
        <v>502345</v>
      </c>
      <c r="B2346" s="3">
        <v>10671</v>
      </c>
      <c r="C2346" s="1">
        <v>45706</v>
      </c>
      <c r="D2346" s="3">
        <v>48</v>
      </c>
      <c r="E2346" t="s">
        <v>15</v>
      </c>
      <c r="F2346" t="s">
        <v>16</v>
      </c>
      <c r="G2346" t="s">
        <v>228</v>
      </c>
      <c r="H2346" t="s">
        <v>23</v>
      </c>
      <c r="I2346" t="s">
        <v>24</v>
      </c>
      <c r="J2346" t="s">
        <v>25</v>
      </c>
      <c r="K2346">
        <v>3</v>
      </c>
      <c r="L2346" s="3">
        <v>1743.02</v>
      </c>
      <c r="M2346" s="3">
        <f>Data[[#This Row],[Quantity]]*Data[[#This Row],[Unit_Price]]</f>
        <v>5229.0599999999995</v>
      </c>
      <c r="N2346" s="3">
        <v>27</v>
      </c>
      <c r="O2346" s="3">
        <f>Data[[#This Row],[Total_Price]]*(1-Data[[#This Row],[Discount]]/100)</f>
        <v>3817.2137999999995</v>
      </c>
      <c r="P2346" t="s">
        <v>33</v>
      </c>
      <c r="Q2346" t="s">
        <v>21</v>
      </c>
      <c r="R2346">
        <v>5</v>
      </c>
      <c r="S2346">
        <v>7</v>
      </c>
      <c r="T2346" s="2">
        <f>SUMIF(Q:Q,Data[[#This Row],[Order_Status]],O:O)</f>
        <v>40477276.296199858</v>
      </c>
    </row>
    <row r="2347" spans="1:20" x14ac:dyDescent="0.3">
      <c r="A2347" s="3">
        <v>502346</v>
      </c>
      <c r="B2347" s="3">
        <v>10294</v>
      </c>
      <c r="C2347" s="1">
        <v>46195</v>
      </c>
      <c r="D2347" s="3">
        <v>43</v>
      </c>
      <c r="E2347" t="s">
        <v>15</v>
      </c>
      <c r="F2347" t="s">
        <v>55</v>
      </c>
      <c r="G2347" t="s">
        <v>246</v>
      </c>
      <c r="H2347" t="s">
        <v>23</v>
      </c>
      <c r="I2347" t="s">
        <v>28</v>
      </c>
      <c r="J2347" t="s">
        <v>29</v>
      </c>
      <c r="K2347">
        <v>2</v>
      </c>
      <c r="L2347" s="3">
        <v>2471.4299999999998</v>
      </c>
      <c r="M2347" s="3">
        <f>Data[[#This Row],[Quantity]]*Data[[#This Row],[Unit_Price]]</f>
        <v>4942.8599999999997</v>
      </c>
      <c r="N2347" s="3">
        <v>21</v>
      </c>
      <c r="O2347" s="3">
        <f>Data[[#This Row],[Total_Price]]*(1-Data[[#This Row],[Discount]]/100)</f>
        <v>3904.8593999999998</v>
      </c>
      <c r="P2347" t="s">
        <v>20</v>
      </c>
      <c r="Q2347" t="s">
        <v>21</v>
      </c>
      <c r="R2347">
        <v>4</v>
      </c>
      <c r="S2347">
        <v>2</v>
      </c>
      <c r="T2347" s="2">
        <f>SUMIF(Q:Q,Data[[#This Row],[Order_Status]],O:O)</f>
        <v>40477276.296199858</v>
      </c>
    </row>
    <row r="2348" spans="1:20" x14ac:dyDescent="0.3">
      <c r="A2348" s="3">
        <v>502347</v>
      </c>
      <c r="B2348" s="3">
        <v>11049</v>
      </c>
      <c r="C2348" s="1">
        <v>45661</v>
      </c>
      <c r="D2348" s="3">
        <v>50</v>
      </c>
      <c r="E2348" t="s">
        <v>26</v>
      </c>
      <c r="F2348" t="s">
        <v>34</v>
      </c>
      <c r="G2348" t="s">
        <v>243</v>
      </c>
      <c r="H2348" t="s">
        <v>83</v>
      </c>
      <c r="I2348" t="s">
        <v>141</v>
      </c>
      <c r="J2348" t="s">
        <v>142</v>
      </c>
      <c r="K2348">
        <v>1</v>
      </c>
      <c r="L2348" s="3">
        <v>1946.08</v>
      </c>
      <c r="M2348" s="3">
        <f>Data[[#This Row],[Quantity]]*Data[[#This Row],[Unit_Price]]</f>
        <v>1946.08</v>
      </c>
      <c r="N2348" s="3">
        <v>20</v>
      </c>
      <c r="O2348" s="3">
        <f>Data[[#This Row],[Total_Price]]*(1-Data[[#This Row],[Discount]]/100)</f>
        <v>1556.864</v>
      </c>
      <c r="P2348" t="s">
        <v>20</v>
      </c>
      <c r="Q2348" t="s">
        <v>21</v>
      </c>
      <c r="R2348">
        <v>4</v>
      </c>
      <c r="S2348">
        <v>3</v>
      </c>
      <c r="T2348" s="2">
        <f>SUMIF(Q:Q,Data[[#This Row],[Order_Status]],O:O)</f>
        <v>40477276.296199858</v>
      </c>
    </row>
    <row r="2349" spans="1:20" x14ac:dyDescent="0.3">
      <c r="A2349" s="3">
        <v>502348</v>
      </c>
      <c r="B2349" s="3">
        <v>11035</v>
      </c>
      <c r="C2349" s="1">
        <v>46237</v>
      </c>
      <c r="D2349" s="3">
        <v>29</v>
      </c>
      <c r="E2349" t="s">
        <v>15</v>
      </c>
      <c r="F2349" t="s">
        <v>78</v>
      </c>
      <c r="G2349" t="s">
        <v>242</v>
      </c>
      <c r="H2349" t="s">
        <v>17</v>
      </c>
      <c r="I2349" t="s">
        <v>89</v>
      </c>
      <c r="J2349" t="s">
        <v>111</v>
      </c>
      <c r="K2349">
        <v>1</v>
      </c>
      <c r="L2349" s="3">
        <v>300</v>
      </c>
      <c r="M2349" s="3">
        <f>Data[[#This Row],[Quantity]]*Data[[#This Row],[Unit_Price]]</f>
        <v>300</v>
      </c>
      <c r="N2349" s="3">
        <v>11</v>
      </c>
      <c r="O2349" s="3">
        <f>Data[[#This Row],[Total_Price]]*(1-Data[[#This Row],[Discount]]/100)</f>
        <v>267</v>
      </c>
      <c r="P2349" t="s">
        <v>20</v>
      </c>
      <c r="Q2349" t="s">
        <v>21</v>
      </c>
      <c r="R2349">
        <v>5</v>
      </c>
      <c r="S2349">
        <v>4</v>
      </c>
      <c r="T2349" s="2">
        <f>SUMIF(Q:Q,Data[[#This Row],[Order_Status]],O:O)</f>
        <v>40477276.296199858</v>
      </c>
    </row>
    <row r="2350" spans="1:20" x14ac:dyDescent="0.3">
      <c r="A2350" s="3">
        <v>502349</v>
      </c>
      <c r="B2350" s="3">
        <v>10522</v>
      </c>
      <c r="C2350" s="1">
        <v>45711</v>
      </c>
      <c r="D2350" s="3">
        <v>40</v>
      </c>
      <c r="E2350" t="s">
        <v>15</v>
      </c>
      <c r="F2350" t="s">
        <v>27</v>
      </c>
      <c r="G2350" t="s">
        <v>230</v>
      </c>
      <c r="H2350" t="s">
        <v>23</v>
      </c>
      <c r="I2350" t="s">
        <v>28</v>
      </c>
      <c r="J2350" t="s">
        <v>150</v>
      </c>
      <c r="K2350">
        <v>1</v>
      </c>
      <c r="L2350" s="3">
        <v>4185.75</v>
      </c>
      <c r="M2350" s="3">
        <f>Data[[#This Row],[Quantity]]*Data[[#This Row],[Unit_Price]]</f>
        <v>4185.75</v>
      </c>
      <c r="N2350" s="3">
        <v>4</v>
      </c>
      <c r="O2350" s="3">
        <f>Data[[#This Row],[Total_Price]]*(1-Data[[#This Row],[Discount]]/100)</f>
        <v>4018.3199999999997</v>
      </c>
      <c r="P2350" t="s">
        <v>33</v>
      </c>
      <c r="Q2350" t="s">
        <v>21</v>
      </c>
      <c r="R2350">
        <v>4</v>
      </c>
      <c r="S2350">
        <v>4</v>
      </c>
      <c r="T2350" s="2">
        <f>SUMIF(Q:Q,Data[[#This Row],[Order_Status]],O:O)</f>
        <v>40477276.296199858</v>
      </c>
    </row>
    <row r="2351" spans="1:20" x14ac:dyDescent="0.3">
      <c r="A2351" s="3">
        <v>502350</v>
      </c>
      <c r="B2351" s="3">
        <v>10186</v>
      </c>
      <c r="C2351" s="1">
        <v>45736</v>
      </c>
      <c r="D2351" s="3">
        <v>42</v>
      </c>
      <c r="E2351" t="s">
        <v>26</v>
      </c>
      <c r="F2351" t="s">
        <v>34</v>
      </c>
      <c r="G2351" t="s">
        <v>243</v>
      </c>
      <c r="H2351" t="s">
        <v>23</v>
      </c>
      <c r="I2351" t="s">
        <v>24</v>
      </c>
      <c r="J2351" t="s">
        <v>136</v>
      </c>
      <c r="K2351">
        <v>1</v>
      </c>
      <c r="L2351" s="3">
        <v>2352.1799999999998</v>
      </c>
      <c r="M2351" s="3">
        <f>Data[[#This Row],[Quantity]]*Data[[#This Row],[Unit_Price]]</f>
        <v>2352.1799999999998</v>
      </c>
      <c r="N2351" s="3">
        <v>6</v>
      </c>
      <c r="O2351" s="3">
        <f>Data[[#This Row],[Total_Price]]*(1-Data[[#This Row],[Discount]]/100)</f>
        <v>2211.0491999999999</v>
      </c>
      <c r="P2351" t="s">
        <v>33</v>
      </c>
      <c r="Q2351" t="s">
        <v>21</v>
      </c>
      <c r="R2351">
        <v>5</v>
      </c>
      <c r="S2351">
        <v>2</v>
      </c>
      <c r="T2351" s="2">
        <f>SUMIF(Q:Q,Data[[#This Row],[Order_Status]],O:O)</f>
        <v>40477276.296199858</v>
      </c>
    </row>
    <row r="2352" spans="1:20" x14ac:dyDescent="0.3">
      <c r="A2352" s="3">
        <v>502351</v>
      </c>
      <c r="B2352" s="3">
        <v>10679</v>
      </c>
      <c r="C2352" s="1">
        <v>46040</v>
      </c>
      <c r="D2352" s="3">
        <v>44</v>
      </c>
      <c r="E2352" t="s">
        <v>26</v>
      </c>
      <c r="F2352" t="s">
        <v>52</v>
      </c>
      <c r="G2352" t="s">
        <v>240</v>
      </c>
      <c r="H2352" t="s">
        <v>30</v>
      </c>
      <c r="I2352" t="s">
        <v>76</v>
      </c>
      <c r="J2352" t="s">
        <v>92</v>
      </c>
      <c r="K2352">
        <v>4</v>
      </c>
      <c r="L2352" s="3">
        <v>55164.54</v>
      </c>
      <c r="M2352" s="3">
        <f>Data[[#This Row],[Quantity]]*Data[[#This Row],[Unit_Price]]</f>
        <v>220658.16</v>
      </c>
      <c r="N2352" s="3">
        <v>6</v>
      </c>
      <c r="O2352" s="3">
        <f>Data[[#This Row],[Total_Price]]*(1-Data[[#This Row],[Discount]]/100)</f>
        <v>207418.6704</v>
      </c>
      <c r="P2352" t="s">
        <v>51</v>
      </c>
      <c r="Q2352" t="s">
        <v>21</v>
      </c>
      <c r="R2352">
        <v>3</v>
      </c>
      <c r="S2352">
        <v>5</v>
      </c>
      <c r="T2352" s="2">
        <f>SUMIF(Q:Q,Data[[#This Row],[Order_Status]],O:O)</f>
        <v>40477276.296199858</v>
      </c>
    </row>
    <row r="2353" spans="1:20" x14ac:dyDescent="0.3">
      <c r="A2353" s="3">
        <v>502352</v>
      </c>
      <c r="B2353" s="3">
        <v>10774</v>
      </c>
      <c r="C2353" s="1">
        <v>45923</v>
      </c>
      <c r="D2353" s="3">
        <v>45</v>
      </c>
      <c r="E2353" t="s">
        <v>26</v>
      </c>
      <c r="F2353" t="s">
        <v>34</v>
      </c>
      <c r="G2353" t="s">
        <v>243</v>
      </c>
      <c r="H2353" t="s">
        <v>85</v>
      </c>
      <c r="I2353" t="s">
        <v>166</v>
      </c>
      <c r="J2353" t="s">
        <v>189</v>
      </c>
      <c r="K2353">
        <v>1</v>
      </c>
      <c r="L2353" s="3">
        <v>524.54999999999995</v>
      </c>
      <c r="M2353" s="3">
        <f>Data[[#This Row],[Quantity]]*Data[[#This Row],[Unit_Price]]</f>
        <v>524.54999999999995</v>
      </c>
      <c r="N2353" s="3">
        <v>26</v>
      </c>
      <c r="O2353" s="3">
        <f>Data[[#This Row],[Total_Price]]*(1-Data[[#This Row],[Discount]]/100)</f>
        <v>388.16699999999997</v>
      </c>
      <c r="P2353" t="s">
        <v>41</v>
      </c>
      <c r="Q2353" t="s">
        <v>21</v>
      </c>
      <c r="R2353">
        <v>4</v>
      </c>
      <c r="S2353">
        <v>7</v>
      </c>
      <c r="T2353" s="2">
        <f>SUMIF(Q:Q,Data[[#This Row],[Order_Status]],O:O)</f>
        <v>40477276.296199858</v>
      </c>
    </row>
    <row r="2354" spans="1:20" x14ac:dyDescent="0.3">
      <c r="A2354" s="3">
        <v>502353</v>
      </c>
      <c r="B2354" s="3">
        <v>10996</v>
      </c>
      <c r="C2354" s="1">
        <v>45956</v>
      </c>
      <c r="D2354" s="3">
        <v>31</v>
      </c>
      <c r="E2354" t="s">
        <v>15</v>
      </c>
      <c r="F2354" t="s">
        <v>16</v>
      </c>
      <c r="G2354" t="s">
        <v>228</v>
      </c>
      <c r="H2354" t="s">
        <v>30</v>
      </c>
      <c r="I2354" t="s">
        <v>31</v>
      </c>
      <c r="J2354" t="s">
        <v>139</v>
      </c>
      <c r="K2354">
        <v>1</v>
      </c>
      <c r="L2354" s="3">
        <v>55538.45</v>
      </c>
      <c r="M2354" s="3">
        <f>Data[[#This Row],[Quantity]]*Data[[#This Row],[Unit_Price]]</f>
        <v>55538.45</v>
      </c>
      <c r="N2354" s="3">
        <v>20</v>
      </c>
      <c r="O2354" s="3">
        <f>Data[[#This Row],[Total_Price]]*(1-Data[[#This Row],[Discount]]/100)</f>
        <v>44430.76</v>
      </c>
      <c r="P2354" t="s">
        <v>33</v>
      </c>
      <c r="Q2354" t="s">
        <v>21</v>
      </c>
      <c r="R2354">
        <v>4</v>
      </c>
      <c r="S2354">
        <v>4</v>
      </c>
      <c r="T2354" s="2">
        <f>SUMIF(Q:Q,Data[[#This Row],[Order_Status]],O:O)</f>
        <v>40477276.296199858</v>
      </c>
    </row>
    <row r="2355" spans="1:20" x14ac:dyDescent="0.3">
      <c r="A2355" s="3">
        <v>502354</v>
      </c>
      <c r="B2355" s="3">
        <v>10314</v>
      </c>
      <c r="C2355" s="1">
        <v>46222</v>
      </c>
      <c r="D2355" s="3">
        <v>43</v>
      </c>
      <c r="E2355" t="s">
        <v>26</v>
      </c>
      <c r="F2355" t="s">
        <v>34</v>
      </c>
      <c r="G2355" t="s">
        <v>243</v>
      </c>
      <c r="H2355" t="s">
        <v>17</v>
      </c>
      <c r="I2355" t="s">
        <v>74</v>
      </c>
      <c r="J2355" t="s">
        <v>192</v>
      </c>
      <c r="K2355">
        <v>1</v>
      </c>
      <c r="L2355" s="3">
        <v>155.96</v>
      </c>
      <c r="M2355" s="3">
        <f>Data[[#This Row],[Quantity]]*Data[[#This Row],[Unit_Price]]</f>
        <v>155.96</v>
      </c>
      <c r="N2355" s="3">
        <v>30</v>
      </c>
      <c r="O2355" s="3">
        <f>Data[[#This Row],[Total_Price]]*(1-Data[[#This Row],[Discount]]/100)</f>
        <v>109.172</v>
      </c>
      <c r="P2355" t="s">
        <v>33</v>
      </c>
      <c r="Q2355" t="s">
        <v>21</v>
      </c>
      <c r="R2355">
        <v>5</v>
      </c>
      <c r="S2355">
        <v>5</v>
      </c>
      <c r="T2355" s="2">
        <f>SUMIF(Q:Q,Data[[#This Row],[Order_Status]],O:O)</f>
        <v>40477276.296199858</v>
      </c>
    </row>
    <row r="2356" spans="1:20" x14ac:dyDescent="0.3">
      <c r="A2356" s="3">
        <v>502355</v>
      </c>
      <c r="B2356" s="3">
        <v>11290</v>
      </c>
      <c r="C2356" s="1">
        <v>45936</v>
      </c>
      <c r="D2356" s="3">
        <v>15</v>
      </c>
      <c r="E2356" t="s">
        <v>26</v>
      </c>
      <c r="F2356" t="s">
        <v>67</v>
      </c>
      <c r="G2356" t="s">
        <v>235</v>
      </c>
      <c r="H2356" t="s">
        <v>23</v>
      </c>
      <c r="I2356" t="s">
        <v>59</v>
      </c>
      <c r="J2356" t="s">
        <v>60</v>
      </c>
      <c r="K2356">
        <v>1</v>
      </c>
      <c r="L2356" s="3">
        <v>2377.38</v>
      </c>
      <c r="M2356" s="3">
        <f>Data[[#This Row],[Quantity]]*Data[[#This Row],[Unit_Price]]</f>
        <v>2377.38</v>
      </c>
      <c r="N2356" s="3">
        <v>19</v>
      </c>
      <c r="O2356" s="3">
        <f>Data[[#This Row],[Total_Price]]*(1-Data[[#This Row],[Discount]]/100)</f>
        <v>1925.6778000000002</v>
      </c>
      <c r="P2356" t="s">
        <v>33</v>
      </c>
      <c r="Q2356" t="s">
        <v>21</v>
      </c>
      <c r="R2356">
        <v>3</v>
      </c>
      <c r="S2356">
        <v>3</v>
      </c>
      <c r="T2356" s="2">
        <f>SUMIF(Q:Q,Data[[#This Row],[Order_Status]],O:O)</f>
        <v>40477276.296199858</v>
      </c>
    </row>
    <row r="2357" spans="1:20" x14ac:dyDescent="0.3">
      <c r="A2357" s="3">
        <v>502356</v>
      </c>
      <c r="B2357" s="3">
        <v>10592</v>
      </c>
      <c r="C2357" s="1">
        <v>46099</v>
      </c>
      <c r="D2357" s="3">
        <v>29</v>
      </c>
      <c r="E2357" t="s">
        <v>15</v>
      </c>
      <c r="F2357" t="s">
        <v>45</v>
      </c>
      <c r="G2357" t="s">
        <v>243</v>
      </c>
      <c r="H2357" t="s">
        <v>35</v>
      </c>
      <c r="I2357" t="s">
        <v>64</v>
      </c>
      <c r="J2357" t="s">
        <v>127</v>
      </c>
      <c r="K2357">
        <v>1</v>
      </c>
      <c r="L2357" s="3">
        <v>688.28</v>
      </c>
      <c r="M2357" s="3">
        <f>Data[[#This Row],[Quantity]]*Data[[#This Row],[Unit_Price]]</f>
        <v>688.28</v>
      </c>
      <c r="N2357" s="3">
        <v>17</v>
      </c>
      <c r="O2357" s="3">
        <f>Data[[#This Row],[Total_Price]]*(1-Data[[#This Row],[Discount]]/100)</f>
        <v>571.27239999999995</v>
      </c>
      <c r="P2357" t="s">
        <v>33</v>
      </c>
      <c r="Q2357" t="s">
        <v>21</v>
      </c>
      <c r="R2357">
        <v>5</v>
      </c>
      <c r="S2357">
        <v>7</v>
      </c>
      <c r="T2357" s="2">
        <f>SUMIF(Q:Q,Data[[#This Row],[Order_Status]],O:O)</f>
        <v>40477276.296199858</v>
      </c>
    </row>
    <row r="2358" spans="1:20" x14ac:dyDescent="0.3">
      <c r="A2358" s="3">
        <v>502357</v>
      </c>
      <c r="B2358" s="3">
        <v>10870</v>
      </c>
      <c r="C2358" s="1">
        <v>46149</v>
      </c>
      <c r="D2358" s="3">
        <v>56</v>
      </c>
      <c r="E2358" t="s">
        <v>15</v>
      </c>
      <c r="F2358" t="s">
        <v>105</v>
      </c>
      <c r="G2358" t="s">
        <v>243</v>
      </c>
      <c r="H2358" t="s">
        <v>48</v>
      </c>
      <c r="I2358" t="s">
        <v>79</v>
      </c>
      <c r="J2358" t="s">
        <v>158</v>
      </c>
      <c r="K2358">
        <v>1</v>
      </c>
      <c r="L2358" s="3">
        <v>502.12</v>
      </c>
      <c r="M2358" s="3">
        <f>Data[[#This Row],[Quantity]]*Data[[#This Row],[Unit_Price]]</f>
        <v>502.12</v>
      </c>
      <c r="N2358" s="3">
        <v>11</v>
      </c>
      <c r="O2358" s="3">
        <f>Data[[#This Row],[Total_Price]]*(1-Data[[#This Row],[Discount]]/100)</f>
        <v>446.88679999999999</v>
      </c>
      <c r="P2358" t="s">
        <v>33</v>
      </c>
      <c r="Q2358" t="s">
        <v>21</v>
      </c>
      <c r="R2358">
        <v>5</v>
      </c>
      <c r="S2358">
        <v>3</v>
      </c>
      <c r="T2358" s="2">
        <f>SUMIF(Q:Q,Data[[#This Row],[Order_Status]],O:O)</f>
        <v>40477276.296199858</v>
      </c>
    </row>
    <row r="2359" spans="1:20" x14ac:dyDescent="0.3">
      <c r="A2359" s="3">
        <v>502358</v>
      </c>
      <c r="B2359" s="3">
        <v>10133</v>
      </c>
      <c r="C2359" s="1">
        <v>45897</v>
      </c>
      <c r="D2359" s="3">
        <v>22</v>
      </c>
      <c r="E2359" t="s">
        <v>15</v>
      </c>
      <c r="F2359" t="s">
        <v>16</v>
      </c>
      <c r="G2359" t="s">
        <v>228</v>
      </c>
      <c r="H2359" t="s">
        <v>23</v>
      </c>
      <c r="I2359" t="s">
        <v>59</v>
      </c>
      <c r="J2359" t="s">
        <v>60</v>
      </c>
      <c r="K2359">
        <v>3</v>
      </c>
      <c r="L2359" s="3">
        <v>2598.75</v>
      </c>
      <c r="M2359" s="3">
        <f>Data[[#This Row],[Quantity]]*Data[[#This Row],[Unit_Price]]</f>
        <v>7796.25</v>
      </c>
      <c r="N2359" s="3">
        <v>16</v>
      </c>
      <c r="O2359" s="3">
        <f>Data[[#This Row],[Total_Price]]*(1-Data[[#This Row],[Discount]]/100)</f>
        <v>6548.8499999999995</v>
      </c>
      <c r="P2359" t="s">
        <v>33</v>
      </c>
      <c r="Q2359" t="s">
        <v>21</v>
      </c>
      <c r="R2359">
        <v>1</v>
      </c>
      <c r="S2359">
        <v>5</v>
      </c>
      <c r="T2359" s="2">
        <f>SUMIF(Q:Q,Data[[#This Row],[Order_Status]],O:O)</f>
        <v>40477276.296199858</v>
      </c>
    </row>
    <row r="2360" spans="1:20" x14ac:dyDescent="0.3">
      <c r="A2360" s="3">
        <v>502359</v>
      </c>
      <c r="B2360" s="3">
        <v>10296</v>
      </c>
      <c r="C2360" s="1">
        <v>46059</v>
      </c>
      <c r="D2360" s="3">
        <v>26</v>
      </c>
      <c r="E2360" t="s">
        <v>15</v>
      </c>
      <c r="F2360" t="s">
        <v>73</v>
      </c>
      <c r="G2360" t="s">
        <v>229</v>
      </c>
      <c r="H2360" t="s">
        <v>35</v>
      </c>
      <c r="I2360" t="s">
        <v>64</v>
      </c>
      <c r="J2360" t="s">
        <v>127</v>
      </c>
      <c r="K2360">
        <v>1</v>
      </c>
      <c r="L2360" s="3">
        <v>664.42</v>
      </c>
      <c r="M2360" s="3">
        <f>Data[[#This Row],[Quantity]]*Data[[#This Row],[Unit_Price]]</f>
        <v>664.42</v>
      </c>
      <c r="N2360" s="3">
        <v>23</v>
      </c>
      <c r="O2360" s="3">
        <f>Data[[#This Row],[Total_Price]]*(1-Data[[#This Row],[Discount]]/100)</f>
        <v>511.60339999999997</v>
      </c>
      <c r="P2360" t="s">
        <v>20</v>
      </c>
      <c r="Q2360" t="s">
        <v>21</v>
      </c>
      <c r="R2360">
        <v>5</v>
      </c>
      <c r="S2360">
        <v>5</v>
      </c>
      <c r="T2360" s="2">
        <f>SUMIF(Q:Q,Data[[#This Row],[Order_Status]],O:O)</f>
        <v>40477276.296199858</v>
      </c>
    </row>
    <row r="2361" spans="1:20" x14ac:dyDescent="0.3">
      <c r="A2361" s="3">
        <v>502360</v>
      </c>
      <c r="B2361" s="3">
        <v>10453</v>
      </c>
      <c r="C2361" s="1">
        <v>46144</v>
      </c>
      <c r="D2361" s="3">
        <v>23</v>
      </c>
      <c r="E2361" t="s">
        <v>26</v>
      </c>
      <c r="F2361" t="s">
        <v>107</v>
      </c>
      <c r="G2361" t="s">
        <v>231</v>
      </c>
      <c r="H2361" t="s">
        <v>23</v>
      </c>
      <c r="I2361" t="s">
        <v>28</v>
      </c>
      <c r="J2361" t="s">
        <v>195</v>
      </c>
      <c r="K2361">
        <v>1</v>
      </c>
      <c r="L2361" s="3">
        <v>6350.28</v>
      </c>
      <c r="M2361" s="3">
        <f>Data[[#This Row],[Quantity]]*Data[[#This Row],[Unit_Price]]</f>
        <v>6350.28</v>
      </c>
      <c r="N2361" s="3">
        <v>29</v>
      </c>
      <c r="O2361" s="3">
        <f>Data[[#This Row],[Total_Price]]*(1-Data[[#This Row],[Discount]]/100)</f>
        <v>4508.6987999999992</v>
      </c>
      <c r="P2361" t="s">
        <v>33</v>
      </c>
      <c r="Q2361" t="s">
        <v>21</v>
      </c>
      <c r="R2361">
        <v>5</v>
      </c>
      <c r="S2361">
        <v>2</v>
      </c>
      <c r="T2361" s="2">
        <f>SUMIF(Q:Q,Data[[#This Row],[Order_Status]],O:O)</f>
        <v>40477276.296199858</v>
      </c>
    </row>
    <row r="2362" spans="1:20" x14ac:dyDescent="0.3">
      <c r="A2362" s="3">
        <v>502361</v>
      </c>
      <c r="B2362" s="3">
        <v>11104</v>
      </c>
      <c r="C2362" s="1">
        <v>46233</v>
      </c>
      <c r="D2362" s="3">
        <v>32</v>
      </c>
      <c r="E2362" t="s">
        <v>15</v>
      </c>
      <c r="F2362" t="s">
        <v>67</v>
      </c>
      <c r="G2362" t="s">
        <v>235</v>
      </c>
      <c r="H2362" t="s">
        <v>30</v>
      </c>
      <c r="I2362" t="s">
        <v>76</v>
      </c>
      <c r="J2362" t="s">
        <v>144</v>
      </c>
      <c r="K2362">
        <v>1</v>
      </c>
      <c r="L2362" s="3">
        <v>60799.55</v>
      </c>
      <c r="M2362" s="3">
        <f>Data[[#This Row],[Quantity]]*Data[[#This Row],[Unit_Price]]</f>
        <v>60799.55</v>
      </c>
      <c r="N2362" s="3">
        <v>26</v>
      </c>
      <c r="O2362" s="3">
        <f>Data[[#This Row],[Total_Price]]*(1-Data[[#This Row],[Discount]]/100)</f>
        <v>44991.667000000001</v>
      </c>
      <c r="P2362" t="s">
        <v>51</v>
      </c>
      <c r="Q2362" t="s">
        <v>21</v>
      </c>
      <c r="R2362">
        <v>5</v>
      </c>
      <c r="S2362">
        <v>2</v>
      </c>
      <c r="T2362" s="2">
        <f>SUMIF(Q:Q,Data[[#This Row],[Order_Status]],O:O)</f>
        <v>40477276.296199858</v>
      </c>
    </row>
    <row r="2363" spans="1:20" x14ac:dyDescent="0.3">
      <c r="A2363" s="3">
        <v>502362</v>
      </c>
      <c r="B2363" s="3">
        <v>10537</v>
      </c>
      <c r="C2363" s="1">
        <v>46236</v>
      </c>
      <c r="D2363" s="3">
        <v>25</v>
      </c>
      <c r="E2363" t="s">
        <v>26</v>
      </c>
      <c r="F2363" t="s">
        <v>58</v>
      </c>
      <c r="G2363" t="s">
        <v>244</v>
      </c>
      <c r="H2363" t="s">
        <v>30</v>
      </c>
      <c r="I2363" t="s">
        <v>46</v>
      </c>
      <c r="J2363" t="s">
        <v>140</v>
      </c>
      <c r="K2363">
        <v>1</v>
      </c>
      <c r="L2363" s="3">
        <v>30408.73</v>
      </c>
      <c r="M2363" s="3">
        <f>Data[[#This Row],[Quantity]]*Data[[#This Row],[Unit_Price]]</f>
        <v>30408.73</v>
      </c>
      <c r="N2363" s="3">
        <v>11</v>
      </c>
      <c r="O2363" s="3">
        <f>Data[[#This Row],[Total_Price]]*(1-Data[[#This Row],[Discount]]/100)</f>
        <v>27063.769700000001</v>
      </c>
      <c r="P2363" t="s">
        <v>72</v>
      </c>
      <c r="Q2363" t="s">
        <v>21</v>
      </c>
      <c r="R2363">
        <v>5</v>
      </c>
      <c r="S2363">
        <v>3</v>
      </c>
      <c r="T2363" s="2">
        <f>SUMIF(Q:Q,Data[[#This Row],[Order_Status]],O:O)</f>
        <v>40477276.296199858</v>
      </c>
    </row>
    <row r="2364" spans="1:20" x14ac:dyDescent="0.3">
      <c r="A2364" s="3">
        <v>502363</v>
      </c>
      <c r="B2364" s="3">
        <v>11294</v>
      </c>
      <c r="C2364" s="1">
        <v>46144</v>
      </c>
      <c r="D2364" s="3">
        <v>43</v>
      </c>
      <c r="E2364" t="s">
        <v>15</v>
      </c>
      <c r="F2364" t="s">
        <v>157</v>
      </c>
      <c r="G2364" t="s">
        <v>237</v>
      </c>
      <c r="H2364" t="s">
        <v>23</v>
      </c>
      <c r="I2364" t="s">
        <v>59</v>
      </c>
      <c r="J2364" t="s">
        <v>122</v>
      </c>
      <c r="K2364">
        <v>1</v>
      </c>
      <c r="L2364" s="3">
        <v>1831.59</v>
      </c>
      <c r="M2364" s="3">
        <f>Data[[#This Row],[Quantity]]*Data[[#This Row],[Unit_Price]]</f>
        <v>1831.59</v>
      </c>
      <c r="N2364" s="3">
        <v>9</v>
      </c>
      <c r="O2364" s="3">
        <f>Data[[#This Row],[Total_Price]]*(1-Data[[#This Row],[Discount]]/100)</f>
        <v>1666.7469000000001</v>
      </c>
      <c r="P2364" t="s">
        <v>33</v>
      </c>
      <c r="Q2364" t="s">
        <v>44</v>
      </c>
      <c r="R2364">
        <v>1</v>
      </c>
      <c r="S2364">
        <v>4</v>
      </c>
      <c r="T2364" s="2">
        <f>SUMIF(Q:Q,Data[[#This Row],[Order_Status]],O:O)</f>
        <v>1813400.6490999996</v>
      </c>
    </row>
    <row r="2365" spans="1:20" x14ac:dyDescent="0.3">
      <c r="A2365" s="3">
        <v>502364</v>
      </c>
      <c r="B2365" s="3">
        <v>11126</v>
      </c>
      <c r="C2365" s="1">
        <v>45733</v>
      </c>
      <c r="D2365" s="3">
        <v>21</v>
      </c>
      <c r="E2365" t="s">
        <v>26</v>
      </c>
      <c r="F2365" t="s">
        <v>105</v>
      </c>
      <c r="G2365" t="s">
        <v>243</v>
      </c>
      <c r="H2365" t="s">
        <v>23</v>
      </c>
      <c r="I2365" t="s">
        <v>70</v>
      </c>
      <c r="J2365" t="s">
        <v>71</v>
      </c>
      <c r="K2365">
        <v>2</v>
      </c>
      <c r="L2365" s="3">
        <v>1514.46</v>
      </c>
      <c r="M2365" s="3">
        <f>Data[[#This Row],[Quantity]]*Data[[#This Row],[Unit_Price]]</f>
        <v>3028.92</v>
      </c>
      <c r="N2365" s="3">
        <v>15</v>
      </c>
      <c r="O2365" s="3">
        <f>Data[[#This Row],[Total_Price]]*(1-Data[[#This Row],[Discount]]/100)</f>
        <v>2574.5819999999999</v>
      </c>
      <c r="P2365" t="s">
        <v>20</v>
      </c>
      <c r="Q2365" t="s">
        <v>21</v>
      </c>
      <c r="R2365">
        <v>4</v>
      </c>
      <c r="S2365">
        <v>3</v>
      </c>
      <c r="T2365" s="2">
        <f>SUMIF(Q:Q,Data[[#This Row],[Order_Status]],O:O)</f>
        <v>40477276.296199858</v>
      </c>
    </row>
    <row r="2366" spans="1:20" x14ac:dyDescent="0.3">
      <c r="A2366" s="3">
        <v>502365</v>
      </c>
      <c r="B2366" s="3">
        <v>10675</v>
      </c>
      <c r="C2366" s="1">
        <v>45755</v>
      </c>
      <c r="D2366" s="3">
        <v>19</v>
      </c>
      <c r="E2366" t="s">
        <v>15</v>
      </c>
      <c r="F2366" t="s">
        <v>61</v>
      </c>
      <c r="G2366" t="s">
        <v>239</v>
      </c>
      <c r="H2366" t="s">
        <v>23</v>
      </c>
      <c r="I2366" t="s">
        <v>70</v>
      </c>
      <c r="J2366" t="s">
        <v>71</v>
      </c>
      <c r="K2366">
        <v>1</v>
      </c>
      <c r="L2366" s="3">
        <v>1413.99</v>
      </c>
      <c r="M2366" s="3">
        <f>Data[[#This Row],[Quantity]]*Data[[#This Row],[Unit_Price]]</f>
        <v>1413.99</v>
      </c>
      <c r="N2366" s="3">
        <v>25</v>
      </c>
      <c r="O2366" s="3">
        <f>Data[[#This Row],[Total_Price]]*(1-Data[[#This Row],[Discount]]/100)</f>
        <v>1060.4925000000001</v>
      </c>
      <c r="P2366" t="s">
        <v>33</v>
      </c>
      <c r="Q2366" t="s">
        <v>21</v>
      </c>
      <c r="R2366">
        <v>5</v>
      </c>
      <c r="S2366">
        <v>3</v>
      </c>
      <c r="T2366" s="2">
        <f>SUMIF(Q:Q,Data[[#This Row],[Order_Status]],O:O)</f>
        <v>40477276.296199858</v>
      </c>
    </row>
    <row r="2367" spans="1:20" x14ac:dyDescent="0.3">
      <c r="A2367" s="3">
        <v>502366</v>
      </c>
      <c r="B2367" s="3">
        <v>11411</v>
      </c>
      <c r="C2367" s="1">
        <v>45911</v>
      </c>
      <c r="D2367" s="3">
        <v>49</v>
      </c>
      <c r="E2367" t="s">
        <v>15</v>
      </c>
      <c r="F2367" t="s">
        <v>45</v>
      </c>
      <c r="G2367" t="s">
        <v>243</v>
      </c>
      <c r="H2367" t="s">
        <v>48</v>
      </c>
      <c r="I2367" t="s">
        <v>124</v>
      </c>
      <c r="J2367" t="s">
        <v>148</v>
      </c>
      <c r="K2367">
        <v>1</v>
      </c>
      <c r="L2367" s="3">
        <v>615.07000000000005</v>
      </c>
      <c r="M2367" s="3">
        <f>Data[[#This Row],[Quantity]]*Data[[#This Row],[Unit_Price]]</f>
        <v>615.07000000000005</v>
      </c>
      <c r="N2367" s="3">
        <v>5</v>
      </c>
      <c r="O2367" s="3">
        <f>Data[[#This Row],[Total_Price]]*(1-Data[[#This Row],[Discount]]/100)</f>
        <v>584.31650000000002</v>
      </c>
      <c r="P2367" t="s">
        <v>33</v>
      </c>
      <c r="Q2367" t="s">
        <v>21</v>
      </c>
      <c r="R2367">
        <v>5</v>
      </c>
      <c r="S2367">
        <v>7</v>
      </c>
      <c r="T2367" s="2">
        <f>SUMIF(Q:Q,Data[[#This Row],[Order_Status]],O:O)</f>
        <v>40477276.296199858</v>
      </c>
    </row>
    <row r="2368" spans="1:20" x14ac:dyDescent="0.3">
      <c r="A2368" s="3">
        <v>502367</v>
      </c>
      <c r="B2368" s="3">
        <v>10102</v>
      </c>
      <c r="C2368" s="1">
        <v>45887</v>
      </c>
      <c r="D2368" s="3">
        <v>29</v>
      </c>
      <c r="E2368" t="s">
        <v>26</v>
      </c>
      <c r="F2368" t="s">
        <v>69</v>
      </c>
      <c r="G2368" t="s">
        <v>228</v>
      </c>
      <c r="H2368" t="s">
        <v>30</v>
      </c>
      <c r="I2368" t="s">
        <v>31</v>
      </c>
      <c r="J2368" t="s">
        <v>32</v>
      </c>
      <c r="K2368">
        <v>2</v>
      </c>
      <c r="L2368" s="3">
        <v>26364.34</v>
      </c>
      <c r="M2368" s="3">
        <f>Data[[#This Row],[Quantity]]*Data[[#This Row],[Unit_Price]]</f>
        <v>52728.68</v>
      </c>
      <c r="N2368" s="3">
        <v>15</v>
      </c>
      <c r="O2368" s="3">
        <f>Data[[#This Row],[Total_Price]]*(1-Data[[#This Row],[Discount]]/100)</f>
        <v>44819.377999999997</v>
      </c>
      <c r="P2368" t="s">
        <v>33</v>
      </c>
      <c r="Q2368" t="s">
        <v>21</v>
      </c>
      <c r="R2368">
        <v>1</v>
      </c>
      <c r="S2368">
        <v>1</v>
      </c>
      <c r="T2368" s="2">
        <f>SUMIF(Q:Q,Data[[#This Row],[Order_Status]],O:O)</f>
        <v>40477276.296199858</v>
      </c>
    </row>
    <row r="2369" spans="1:20" x14ac:dyDescent="0.3">
      <c r="A2369" s="3">
        <v>502368</v>
      </c>
      <c r="B2369" s="3">
        <v>11008</v>
      </c>
      <c r="C2369" s="1">
        <v>46165</v>
      </c>
      <c r="D2369" s="3">
        <v>41</v>
      </c>
      <c r="E2369" t="s">
        <v>26</v>
      </c>
      <c r="F2369" t="s">
        <v>67</v>
      </c>
      <c r="G2369" t="s">
        <v>235</v>
      </c>
      <c r="H2369" t="s">
        <v>48</v>
      </c>
      <c r="I2369" t="s">
        <v>124</v>
      </c>
      <c r="J2369" t="s">
        <v>125</v>
      </c>
      <c r="K2369">
        <v>1</v>
      </c>
      <c r="L2369" s="3">
        <v>471.38</v>
      </c>
      <c r="M2369" s="3">
        <f>Data[[#This Row],[Quantity]]*Data[[#This Row],[Unit_Price]]</f>
        <v>471.38</v>
      </c>
      <c r="N2369" s="3">
        <v>10</v>
      </c>
      <c r="O2369" s="3">
        <f>Data[[#This Row],[Total_Price]]*(1-Data[[#This Row],[Discount]]/100)</f>
        <v>424.24200000000002</v>
      </c>
      <c r="P2369" t="s">
        <v>41</v>
      </c>
      <c r="Q2369" t="s">
        <v>21</v>
      </c>
      <c r="R2369">
        <v>5</v>
      </c>
      <c r="S2369">
        <v>2</v>
      </c>
      <c r="T2369" s="2">
        <f>SUMIF(Q:Q,Data[[#This Row],[Order_Status]],O:O)</f>
        <v>40477276.296199858</v>
      </c>
    </row>
    <row r="2370" spans="1:20" x14ac:dyDescent="0.3">
      <c r="A2370" s="3">
        <v>502369</v>
      </c>
      <c r="B2370" s="3">
        <v>11026</v>
      </c>
      <c r="C2370" s="1">
        <v>45818</v>
      </c>
      <c r="D2370" s="3">
        <v>39</v>
      </c>
      <c r="E2370" t="s">
        <v>15</v>
      </c>
      <c r="F2370" t="s">
        <v>69</v>
      </c>
      <c r="G2370" t="s">
        <v>228</v>
      </c>
      <c r="H2370" t="s">
        <v>23</v>
      </c>
      <c r="I2370" t="s">
        <v>70</v>
      </c>
      <c r="J2370" t="s">
        <v>97</v>
      </c>
      <c r="K2370">
        <v>1</v>
      </c>
      <c r="L2370" s="3">
        <v>1902.42</v>
      </c>
      <c r="M2370" s="3">
        <f>Data[[#This Row],[Quantity]]*Data[[#This Row],[Unit_Price]]</f>
        <v>1902.42</v>
      </c>
      <c r="N2370" s="3">
        <v>19</v>
      </c>
      <c r="O2370" s="3">
        <f>Data[[#This Row],[Total_Price]]*(1-Data[[#This Row],[Discount]]/100)</f>
        <v>1540.9602000000002</v>
      </c>
      <c r="P2370" t="s">
        <v>33</v>
      </c>
      <c r="Q2370" t="s">
        <v>66</v>
      </c>
      <c r="R2370">
        <v>4</v>
      </c>
      <c r="S2370">
        <v>0</v>
      </c>
      <c r="T2370" s="2">
        <f>SUMIF(Q:Q,Data[[#This Row],[Order_Status]],O:O)</f>
        <v>3077928.2320000008</v>
      </c>
    </row>
    <row r="2371" spans="1:20" x14ac:dyDescent="0.3">
      <c r="A2371" s="3">
        <v>502370</v>
      </c>
      <c r="B2371" s="3">
        <v>10164</v>
      </c>
      <c r="C2371" s="1">
        <v>45897</v>
      </c>
      <c r="D2371" s="3">
        <v>25</v>
      </c>
      <c r="E2371" t="s">
        <v>15</v>
      </c>
      <c r="F2371" t="s">
        <v>34</v>
      </c>
      <c r="G2371" t="s">
        <v>243</v>
      </c>
      <c r="H2371" t="s">
        <v>35</v>
      </c>
      <c r="I2371" t="s">
        <v>36</v>
      </c>
      <c r="J2371" t="s">
        <v>182</v>
      </c>
      <c r="K2371">
        <v>1</v>
      </c>
      <c r="L2371" s="3">
        <v>1733.56</v>
      </c>
      <c r="M2371" s="3">
        <f>Data[[#This Row],[Quantity]]*Data[[#This Row],[Unit_Price]]</f>
        <v>1733.56</v>
      </c>
      <c r="N2371" s="3">
        <v>3</v>
      </c>
      <c r="O2371" s="3">
        <f>Data[[#This Row],[Total_Price]]*(1-Data[[#This Row],[Discount]]/100)</f>
        <v>1681.5531999999998</v>
      </c>
      <c r="P2371" t="s">
        <v>33</v>
      </c>
      <c r="Q2371" t="s">
        <v>21</v>
      </c>
      <c r="R2371">
        <v>5</v>
      </c>
      <c r="S2371">
        <v>2</v>
      </c>
      <c r="T2371" s="2">
        <f>SUMIF(Q:Q,Data[[#This Row],[Order_Status]],O:O)</f>
        <v>40477276.296199858</v>
      </c>
    </row>
    <row r="2372" spans="1:20" x14ac:dyDescent="0.3">
      <c r="A2372" s="3">
        <v>502371</v>
      </c>
      <c r="B2372" s="3">
        <v>10050</v>
      </c>
      <c r="C2372" s="1">
        <v>45683</v>
      </c>
      <c r="D2372" s="3">
        <v>15</v>
      </c>
      <c r="E2372" t="s">
        <v>15</v>
      </c>
      <c r="F2372" t="s">
        <v>27</v>
      </c>
      <c r="G2372" t="s">
        <v>230</v>
      </c>
      <c r="H2372" t="s">
        <v>23</v>
      </c>
      <c r="I2372" t="s">
        <v>28</v>
      </c>
      <c r="J2372" t="s">
        <v>43</v>
      </c>
      <c r="K2372">
        <v>1</v>
      </c>
      <c r="L2372" s="3">
        <v>5273.96</v>
      </c>
      <c r="M2372" s="3">
        <f>Data[[#This Row],[Quantity]]*Data[[#This Row],[Unit_Price]]</f>
        <v>5273.96</v>
      </c>
      <c r="N2372" s="3">
        <v>17</v>
      </c>
      <c r="O2372" s="3">
        <f>Data[[#This Row],[Total_Price]]*(1-Data[[#This Row],[Discount]]/100)</f>
        <v>4377.3868000000002</v>
      </c>
      <c r="P2372" t="s">
        <v>33</v>
      </c>
      <c r="Q2372" t="s">
        <v>21</v>
      </c>
      <c r="R2372">
        <v>5</v>
      </c>
      <c r="S2372">
        <v>5</v>
      </c>
      <c r="T2372" s="2">
        <f>SUMIF(Q:Q,Data[[#This Row],[Order_Status]],O:O)</f>
        <v>40477276.296199858</v>
      </c>
    </row>
    <row r="2373" spans="1:20" x14ac:dyDescent="0.3">
      <c r="A2373" s="3">
        <v>502372</v>
      </c>
      <c r="B2373" s="3">
        <v>10359</v>
      </c>
      <c r="C2373" s="1">
        <v>46211</v>
      </c>
      <c r="D2373" s="3">
        <v>38</v>
      </c>
      <c r="E2373" t="s">
        <v>26</v>
      </c>
      <c r="F2373" t="s">
        <v>52</v>
      </c>
      <c r="G2373" t="s">
        <v>240</v>
      </c>
      <c r="H2373" t="s">
        <v>23</v>
      </c>
      <c r="I2373" t="s">
        <v>28</v>
      </c>
      <c r="J2373" t="s">
        <v>150</v>
      </c>
      <c r="K2373">
        <v>2</v>
      </c>
      <c r="L2373" s="3">
        <v>3943.18</v>
      </c>
      <c r="M2373" s="3">
        <f>Data[[#This Row],[Quantity]]*Data[[#This Row],[Unit_Price]]</f>
        <v>7886.36</v>
      </c>
      <c r="N2373" s="3">
        <v>29</v>
      </c>
      <c r="O2373" s="3">
        <f>Data[[#This Row],[Total_Price]]*(1-Data[[#This Row],[Discount]]/100)</f>
        <v>5599.3155999999999</v>
      </c>
      <c r="P2373" t="s">
        <v>20</v>
      </c>
      <c r="Q2373" t="s">
        <v>21</v>
      </c>
      <c r="R2373">
        <v>3</v>
      </c>
      <c r="S2373">
        <v>3</v>
      </c>
      <c r="T2373" s="2">
        <f>SUMIF(Q:Q,Data[[#This Row],[Order_Status]],O:O)</f>
        <v>40477276.296199858</v>
      </c>
    </row>
    <row r="2374" spans="1:20" x14ac:dyDescent="0.3">
      <c r="A2374" s="3">
        <v>502373</v>
      </c>
      <c r="B2374" s="3">
        <v>10554</v>
      </c>
      <c r="C2374" s="1">
        <v>45925</v>
      </c>
      <c r="D2374" s="3">
        <v>37</v>
      </c>
      <c r="E2374" t="s">
        <v>26</v>
      </c>
      <c r="F2374" t="s">
        <v>157</v>
      </c>
      <c r="G2374" t="s">
        <v>237</v>
      </c>
      <c r="H2374" t="s">
        <v>35</v>
      </c>
      <c r="I2374" t="s">
        <v>36</v>
      </c>
      <c r="J2374" t="s">
        <v>116</v>
      </c>
      <c r="K2374">
        <v>2</v>
      </c>
      <c r="L2374" s="3">
        <v>4850.91</v>
      </c>
      <c r="M2374" s="3">
        <f>Data[[#This Row],[Quantity]]*Data[[#This Row],[Unit_Price]]</f>
        <v>9701.82</v>
      </c>
      <c r="N2374" s="3">
        <v>29</v>
      </c>
      <c r="O2374" s="3">
        <f>Data[[#This Row],[Total_Price]]*(1-Data[[#This Row],[Discount]]/100)</f>
        <v>6888.2921999999999</v>
      </c>
      <c r="P2374" t="s">
        <v>51</v>
      </c>
      <c r="Q2374" t="s">
        <v>21</v>
      </c>
      <c r="R2374">
        <v>4</v>
      </c>
      <c r="S2374">
        <v>3</v>
      </c>
      <c r="T2374" s="2">
        <f>SUMIF(Q:Q,Data[[#This Row],[Order_Status]],O:O)</f>
        <v>40477276.296199858</v>
      </c>
    </row>
    <row r="2375" spans="1:20" x14ac:dyDescent="0.3">
      <c r="A2375" s="3">
        <v>502374</v>
      </c>
      <c r="B2375" s="3">
        <v>11218</v>
      </c>
      <c r="C2375" s="1">
        <v>45670</v>
      </c>
      <c r="D2375" s="3">
        <v>37</v>
      </c>
      <c r="E2375" t="s">
        <v>26</v>
      </c>
      <c r="F2375" t="s">
        <v>16</v>
      </c>
      <c r="G2375" t="s">
        <v>228</v>
      </c>
      <c r="H2375" t="s">
        <v>83</v>
      </c>
      <c r="I2375" t="s">
        <v>70</v>
      </c>
      <c r="J2375" t="s">
        <v>120</v>
      </c>
      <c r="K2375">
        <v>1</v>
      </c>
      <c r="L2375" s="3">
        <v>563.5</v>
      </c>
      <c r="M2375" s="3">
        <f>Data[[#This Row],[Quantity]]*Data[[#This Row],[Unit_Price]]</f>
        <v>563.5</v>
      </c>
      <c r="N2375" s="3">
        <v>9</v>
      </c>
      <c r="O2375" s="3">
        <f>Data[[#This Row],[Total_Price]]*(1-Data[[#This Row],[Discount]]/100)</f>
        <v>512.78499999999997</v>
      </c>
      <c r="P2375" t="s">
        <v>33</v>
      </c>
      <c r="Q2375" t="s">
        <v>21</v>
      </c>
      <c r="R2375">
        <v>3</v>
      </c>
      <c r="S2375">
        <v>1</v>
      </c>
      <c r="T2375" s="2">
        <f>SUMIF(Q:Q,Data[[#This Row],[Order_Status]],O:O)</f>
        <v>40477276.296199858</v>
      </c>
    </row>
    <row r="2376" spans="1:20" x14ac:dyDescent="0.3">
      <c r="A2376" s="3">
        <v>502375</v>
      </c>
      <c r="B2376" s="3">
        <v>11062</v>
      </c>
      <c r="C2376" s="1">
        <v>45685</v>
      </c>
      <c r="D2376" s="3">
        <v>15</v>
      </c>
      <c r="E2376" t="s">
        <v>15</v>
      </c>
      <c r="F2376" t="s">
        <v>61</v>
      </c>
      <c r="G2376" t="s">
        <v>239</v>
      </c>
      <c r="H2376" t="s">
        <v>17</v>
      </c>
      <c r="I2376" t="s">
        <v>74</v>
      </c>
      <c r="J2376" t="s">
        <v>75</v>
      </c>
      <c r="K2376">
        <v>1</v>
      </c>
      <c r="L2376" s="3">
        <v>383.48</v>
      </c>
      <c r="M2376" s="3">
        <f>Data[[#This Row],[Quantity]]*Data[[#This Row],[Unit_Price]]</f>
        <v>383.48</v>
      </c>
      <c r="N2376" s="3">
        <v>22</v>
      </c>
      <c r="O2376" s="3">
        <f>Data[[#This Row],[Total_Price]]*(1-Data[[#This Row],[Discount]]/100)</f>
        <v>299.11440000000005</v>
      </c>
      <c r="P2376" t="s">
        <v>20</v>
      </c>
      <c r="Q2376" t="s">
        <v>21</v>
      </c>
      <c r="R2376">
        <v>5</v>
      </c>
      <c r="S2376">
        <v>1</v>
      </c>
      <c r="T2376" s="2">
        <f>SUMIF(Q:Q,Data[[#This Row],[Order_Status]],O:O)</f>
        <v>40477276.296199858</v>
      </c>
    </row>
    <row r="2377" spans="1:20" x14ac:dyDescent="0.3">
      <c r="A2377" s="3">
        <v>502376</v>
      </c>
      <c r="B2377" s="3">
        <v>10228</v>
      </c>
      <c r="C2377" s="1">
        <v>45897</v>
      </c>
      <c r="D2377" s="3">
        <v>22</v>
      </c>
      <c r="E2377" t="s">
        <v>26</v>
      </c>
      <c r="F2377" t="s">
        <v>67</v>
      </c>
      <c r="G2377" t="s">
        <v>235</v>
      </c>
      <c r="H2377" t="s">
        <v>23</v>
      </c>
      <c r="I2377" t="s">
        <v>70</v>
      </c>
      <c r="J2377" t="s">
        <v>71</v>
      </c>
      <c r="K2377">
        <v>1</v>
      </c>
      <c r="L2377" s="3">
        <v>1432.35</v>
      </c>
      <c r="M2377" s="3">
        <f>Data[[#This Row],[Quantity]]*Data[[#This Row],[Unit_Price]]</f>
        <v>1432.35</v>
      </c>
      <c r="N2377" s="3">
        <v>13</v>
      </c>
      <c r="O2377" s="3">
        <f>Data[[#This Row],[Total_Price]]*(1-Data[[#This Row],[Discount]]/100)</f>
        <v>1246.1444999999999</v>
      </c>
      <c r="P2377" t="s">
        <v>41</v>
      </c>
      <c r="Q2377" t="s">
        <v>21</v>
      </c>
      <c r="R2377">
        <v>4</v>
      </c>
      <c r="S2377">
        <v>4</v>
      </c>
      <c r="T2377" s="2">
        <f>SUMIF(Q:Q,Data[[#This Row],[Order_Status]],O:O)</f>
        <v>40477276.296199858</v>
      </c>
    </row>
    <row r="2378" spans="1:20" x14ac:dyDescent="0.3">
      <c r="A2378" s="3">
        <v>502377</v>
      </c>
      <c r="B2378" s="3">
        <v>10372</v>
      </c>
      <c r="C2378" s="1">
        <v>45786</v>
      </c>
      <c r="D2378" s="3">
        <v>39</v>
      </c>
      <c r="E2378" t="s">
        <v>26</v>
      </c>
      <c r="F2378" t="s">
        <v>34</v>
      </c>
      <c r="G2378" t="s">
        <v>243</v>
      </c>
      <c r="H2378" t="s">
        <v>30</v>
      </c>
      <c r="I2378" t="s">
        <v>31</v>
      </c>
      <c r="J2378" t="s">
        <v>94</v>
      </c>
      <c r="K2378">
        <v>2</v>
      </c>
      <c r="L2378" s="3">
        <v>38494.910000000003</v>
      </c>
      <c r="M2378" s="3">
        <f>Data[[#This Row],[Quantity]]*Data[[#This Row],[Unit_Price]]</f>
        <v>76989.820000000007</v>
      </c>
      <c r="N2378" s="3">
        <v>10</v>
      </c>
      <c r="O2378" s="3">
        <f>Data[[#This Row],[Total_Price]]*(1-Data[[#This Row],[Discount]]/100)</f>
        <v>69290.838000000003</v>
      </c>
      <c r="P2378" t="s">
        <v>20</v>
      </c>
      <c r="Q2378" t="s">
        <v>21</v>
      </c>
      <c r="R2378">
        <v>4</v>
      </c>
      <c r="S2378">
        <v>2</v>
      </c>
      <c r="T2378" s="2">
        <f>SUMIF(Q:Q,Data[[#This Row],[Order_Status]],O:O)</f>
        <v>40477276.296199858</v>
      </c>
    </row>
    <row r="2379" spans="1:20" x14ac:dyDescent="0.3">
      <c r="A2379" s="3">
        <v>502378</v>
      </c>
      <c r="B2379" s="3">
        <v>11376</v>
      </c>
      <c r="C2379" s="1">
        <v>45938</v>
      </c>
      <c r="D2379" s="3">
        <v>32</v>
      </c>
      <c r="E2379" t="s">
        <v>26</v>
      </c>
      <c r="F2379" t="s">
        <v>38</v>
      </c>
      <c r="G2379" t="s">
        <v>236</v>
      </c>
      <c r="H2379" t="s">
        <v>30</v>
      </c>
      <c r="I2379" t="s">
        <v>46</v>
      </c>
      <c r="J2379" t="s">
        <v>126</v>
      </c>
      <c r="K2379">
        <v>1</v>
      </c>
      <c r="L2379" s="3">
        <v>24716.55</v>
      </c>
      <c r="M2379" s="3">
        <f>Data[[#This Row],[Quantity]]*Data[[#This Row],[Unit_Price]]</f>
        <v>24716.55</v>
      </c>
      <c r="N2379" s="3">
        <v>12</v>
      </c>
      <c r="O2379" s="3">
        <f>Data[[#This Row],[Total_Price]]*(1-Data[[#This Row],[Discount]]/100)</f>
        <v>21750.563999999998</v>
      </c>
      <c r="P2379" t="s">
        <v>72</v>
      </c>
      <c r="Q2379" t="s">
        <v>21</v>
      </c>
      <c r="R2379">
        <v>4</v>
      </c>
      <c r="S2379">
        <v>4</v>
      </c>
      <c r="T2379" s="2">
        <f>SUMIF(Q:Q,Data[[#This Row],[Order_Status]],O:O)</f>
        <v>40477276.296199858</v>
      </c>
    </row>
    <row r="2380" spans="1:20" x14ac:dyDescent="0.3">
      <c r="A2380" s="3">
        <v>502379</v>
      </c>
      <c r="B2380" s="3">
        <v>10646</v>
      </c>
      <c r="C2380" s="1">
        <v>46182</v>
      </c>
      <c r="D2380" s="3">
        <v>31</v>
      </c>
      <c r="E2380" t="s">
        <v>26</v>
      </c>
      <c r="F2380" t="s">
        <v>45</v>
      </c>
      <c r="G2380" t="s">
        <v>243</v>
      </c>
      <c r="H2380" t="s">
        <v>35</v>
      </c>
      <c r="I2380" t="s">
        <v>64</v>
      </c>
      <c r="J2380" t="s">
        <v>127</v>
      </c>
      <c r="K2380">
        <v>1</v>
      </c>
      <c r="L2380" s="3">
        <v>671.07</v>
      </c>
      <c r="M2380" s="3">
        <f>Data[[#This Row],[Quantity]]*Data[[#This Row],[Unit_Price]]</f>
        <v>671.07</v>
      </c>
      <c r="N2380" s="3">
        <v>10</v>
      </c>
      <c r="O2380" s="3">
        <f>Data[[#This Row],[Total_Price]]*(1-Data[[#This Row],[Discount]]/100)</f>
        <v>603.96300000000008</v>
      </c>
      <c r="P2380" t="s">
        <v>20</v>
      </c>
      <c r="Q2380" t="s">
        <v>21</v>
      </c>
      <c r="R2380">
        <v>5</v>
      </c>
      <c r="S2380">
        <v>4</v>
      </c>
      <c r="T2380" s="2">
        <f>SUMIF(Q:Q,Data[[#This Row],[Order_Status]],O:O)</f>
        <v>40477276.296199858</v>
      </c>
    </row>
    <row r="2381" spans="1:20" x14ac:dyDescent="0.3">
      <c r="A2381" s="3">
        <v>502380</v>
      </c>
      <c r="B2381" s="3">
        <v>11432</v>
      </c>
      <c r="C2381" s="1">
        <v>46243</v>
      </c>
      <c r="D2381" s="3">
        <v>43</v>
      </c>
      <c r="E2381" t="s">
        <v>15</v>
      </c>
      <c r="F2381" t="s">
        <v>82</v>
      </c>
      <c r="G2381" t="s">
        <v>234</v>
      </c>
      <c r="H2381" t="s">
        <v>30</v>
      </c>
      <c r="I2381" t="s">
        <v>76</v>
      </c>
      <c r="J2381" t="s">
        <v>164</v>
      </c>
      <c r="K2381">
        <v>2</v>
      </c>
      <c r="L2381" s="3">
        <v>68170.42</v>
      </c>
      <c r="M2381" s="3">
        <f>Data[[#This Row],[Quantity]]*Data[[#This Row],[Unit_Price]]</f>
        <v>136340.84</v>
      </c>
      <c r="N2381" s="3">
        <v>8</v>
      </c>
      <c r="O2381" s="3">
        <f>Data[[#This Row],[Total_Price]]*(1-Data[[#This Row],[Discount]]/100)</f>
        <v>125433.57280000001</v>
      </c>
      <c r="P2381" t="s">
        <v>33</v>
      </c>
      <c r="Q2381" t="s">
        <v>21</v>
      </c>
      <c r="R2381">
        <v>5</v>
      </c>
      <c r="S2381">
        <v>3</v>
      </c>
      <c r="T2381" s="2">
        <f>SUMIF(Q:Q,Data[[#This Row],[Order_Status]],O:O)</f>
        <v>40477276.296199858</v>
      </c>
    </row>
    <row r="2382" spans="1:20" x14ac:dyDescent="0.3">
      <c r="A2382" s="3">
        <v>502381</v>
      </c>
      <c r="B2382" s="3">
        <v>10236</v>
      </c>
      <c r="C2382" s="1">
        <v>46095</v>
      </c>
      <c r="D2382" s="3">
        <v>41</v>
      </c>
      <c r="E2382" t="s">
        <v>135</v>
      </c>
      <c r="F2382" t="s">
        <v>88</v>
      </c>
      <c r="G2382" t="s">
        <v>241</v>
      </c>
      <c r="H2382" t="s">
        <v>35</v>
      </c>
      <c r="I2382" t="s">
        <v>53</v>
      </c>
      <c r="J2382" t="s">
        <v>114</v>
      </c>
      <c r="K2382">
        <v>1</v>
      </c>
      <c r="L2382" s="3">
        <v>888.12</v>
      </c>
      <c r="M2382" s="3">
        <f>Data[[#This Row],[Quantity]]*Data[[#This Row],[Unit_Price]]</f>
        <v>888.12</v>
      </c>
      <c r="N2382" s="3">
        <v>6</v>
      </c>
      <c r="O2382" s="3">
        <f>Data[[#This Row],[Total_Price]]*(1-Data[[#This Row],[Discount]]/100)</f>
        <v>834.83279999999991</v>
      </c>
      <c r="P2382" t="s">
        <v>33</v>
      </c>
      <c r="Q2382" t="s">
        <v>21</v>
      </c>
      <c r="R2382">
        <v>5</v>
      </c>
      <c r="S2382">
        <v>2</v>
      </c>
      <c r="T2382" s="2">
        <f>SUMIF(Q:Q,Data[[#This Row],[Order_Status]],O:O)</f>
        <v>40477276.296199858</v>
      </c>
    </row>
    <row r="2383" spans="1:20" x14ac:dyDescent="0.3">
      <c r="A2383" s="3">
        <v>502382</v>
      </c>
      <c r="B2383" s="3">
        <v>10322</v>
      </c>
      <c r="C2383" s="1">
        <v>45735</v>
      </c>
      <c r="D2383" s="3">
        <v>41</v>
      </c>
      <c r="E2383" t="s">
        <v>15</v>
      </c>
      <c r="F2383" t="s">
        <v>67</v>
      </c>
      <c r="G2383" t="s">
        <v>235</v>
      </c>
      <c r="H2383" t="s">
        <v>30</v>
      </c>
      <c r="I2383" t="s">
        <v>46</v>
      </c>
      <c r="J2383" t="s">
        <v>143</v>
      </c>
      <c r="K2383">
        <v>1</v>
      </c>
      <c r="L2383" s="3">
        <v>3438.93</v>
      </c>
      <c r="M2383" s="3">
        <f>Data[[#This Row],[Quantity]]*Data[[#This Row],[Unit_Price]]</f>
        <v>3438.93</v>
      </c>
      <c r="N2383" s="3">
        <v>29</v>
      </c>
      <c r="O2383" s="3">
        <f>Data[[#This Row],[Total_Price]]*(1-Data[[#This Row],[Discount]]/100)</f>
        <v>2441.6402999999996</v>
      </c>
      <c r="P2383" t="s">
        <v>20</v>
      </c>
      <c r="Q2383" t="s">
        <v>21</v>
      </c>
      <c r="R2383">
        <v>5</v>
      </c>
      <c r="S2383">
        <v>5</v>
      </c>
      <c r="T2383" s="2">
        <f>SUMIF(Q:Q,Data[[#This Row],[Order_Status]],O:O)</f>
        <v>40477276.296199858</v>
      </c>
    </row>
    <row r="2384" spans="1:20" x14ac:dyDescent="0.3">
      <c r="A2384" s="3">
        <v>502383</v>
      </c>
      <c r="B2384" s="3">
        <v>10904</v>
      </c>
      <c r="C2384" s="1">
        <v>45811</v>
      </c>
      <c r="D2384" s="3">
        <v>48</v>
      </c>
      <c r="E2384" t="s">
        <v>15</v>
      </c>
      <c r="F2384" t="s">
        <v>27</v>
      </c>
      <c r="G2384" t="s">
        <v>230</v>
      </c>
      <c r="H2384" t="s">
        <v>17</v>
      </c>
      <c r="I2384" t="s">
        <v>18</v>
      </c>
      <c r="J2384" t="s">
        <v>19</v>
      </c>
      <c r="K2384">
        <v>1</v>
      </c>
      <c r="L2384" s="3">
        <v>181.25</v>
      </c>
      <c r="M2384" s="3">
        <f>Data[[#This Row],[Quantity]]*Data[[#This Row],[Unit_Price]]</f>
        <v>181.25</v>
      </c>
      <c r="N2384" s="3">
        <v>21</v>
      </c>
      <c r="O2384" s="3">
        <f>Data[[#This Row],[Total_Price]]*(1-Data[[#This Row],[Discount]]/100)</f>
        <v>143.1875</v>
      </c>
      <c r="P2384" t="s">
        <v>33</v>
      </c>
      <c r="Q2384" t="s">
        <v>21</v>
      </c>
      <c r="R2384">
        <v>3</v>
      </c>
      <c r="S2384">
        <v>4</v>
      </c>
      <c r="T2384" s="2">
        <f>SUMIF(Q:Q,Data[[#This Row],[Order_Status]],O:O)</f>
        <v>40477276.296199858</v>
      </c>
    </row>
    <row r="2385" spans="1:20" x14ac:dyDescent="0.3">
      <c r="A2385" s="3">
        <v>502384</v>
      </c>
      <c r="B2385" s="3">
        <v>10637</v>
      </c>
      <c r="C2385" s="1">
        <v>46109</v>
      </c>
      <c r="D2385" s="3">
        <v>43</v>
      </c>
      <c r="E2385" t="s">
        <v>15</v>
      </c>
      <c r="F2385" t="s">
        <v>78</v>
      </c>
      <c r="G2385" t="s">
        <v>242</v>
      </c>
      <c r="H2385" t="s">
        <v>35</v>
      </c>
      <c r="I2385" t="s">
        <v>36</v>
      </c>
      <c r="J2385" t="s">
        <v>116</v>
      </c>
      <c r="K2385">
        <v>1</v>
      </c>
      <c r="L2385" s="3">
        <v>4887.96</v>
      </c>
      <c r="M2385" s="3">
        <f>Data[[#This Row],[Quantity]]*Data[[#This Row],[Unit_Price]]</f>
        <v>4887.96</v>
      </c>
      <c r="N2385" s="3">
        <v>26</v>
      </c>
      <c r="O2385" s="3">
        <f>Data[[#This Row],[Total_Price]]*(1-Data[[#This Row],[Discount]]/100)</f>
        <v>3617.0904</v>
      </c>
      <c r="P2385" t="s">
        <v>33</v>
      </c>
      <c r="Q2385" t="s">
        <v>21</v>
      </c>
      <c r="R2385">
        <v>3</v>
      </c>
      <c r="S2385">
        <v>5</v>
      </c>
      <c r="T2385" s="2">
        <f>SUMIF(Q:Q,Data[[#This Row],[Order_Status]],O:O)</f>
        <v>40477276.296199858</v>
      </c>
    </row>
    <row r="2386" spans="1:20" x14ac:dyDescent="0.3">
      <c r="A2386" s="3">
        <v>502385</v>
      </c>
      <c r="B2386" s="3">
        <v>10181</v>
      </c>
      <c r="C2386" s="1">
        <v>45687</v>
      </c>
      <c r="D2386" s="3">
        <v>41</v>
      </c>
      <c r="E2386" t="s">
        <v>26</v>
      </c>
      <c r="F2386" t="s">
        <v>102</v>
      </c>
      <c r="G2386" t="s">
        <v>245</v>
      </c>
      <c r="H2386" t="s">
        <v>35</v>
      </c>
      <c r="I2386" t="s">
        <v>53</v>
      </c>
      <c r="J2386" t="s">
        <v>123</v>
      </c>
      <c r="K2386">
        <v>1</v>
      </c>
      <c r="L2386" s="3">
        <v>1242.6199999999999</v>
      </c>
      <c r="M2386" s="3">
        <f>Data[[#This Row],[Quantity]]*Data[[#This Row],[Unit_Price]]</f>
        <v>1242.6199999999999</v>
      </c>
      <c r="N2386" s="3">
        <v>26</v>
      </c>
      <c r="O2386" s="3">
        <f>Data[[#This Row],[Total_Price]]*(1-Data[[#This Row],[Discount]]/100)</f>
        <v>919.53879999999992</v>
      </c>
      <c r="P2386" t="s">
        <v>20</v>
      </c>
      <c r="Q2386" t="s">
        <v>21</v>
      </c>
      <c r="R2386">
        <v>4</v>
      </c>
      <c r="S2386">
        <v>1</v>
      </c>
      <c r="T2386" s="2">
        <f>SUMIF(Q:Q,Data[[#This Row],[Order_Status]],O:O)</f>
        <v>40477276.296199858</v>
      </c>
    </row>
    <row r="2387" spans="1:20" x14ac:dyDescent="0.3">
      <c r="A2387" s="3">
        <v>502386</v>
      </c>
      <c r="B2387" s="3">
        <v>10685</v>
      </c>
      <c r="C2387" s="1">
        <v>45698</v>
      </c>
      <c r="D2387" s="3">
        <v>21</v>
      </c>
      <c r="E2387" t="s">
        <v>15</v>
      </c>
      <c r="F2387" t="s">
        <v>42</v>
      </c>
      <c r="G2387" t="s">
        <v>230</v>
      </c>
      <c r="H2387" t="s">
        <v>85</v>
      </c>
      <c r="I2387" t="s">
        <v>103</v>
      </c>
      <c r="J2387" t="s">
        <v>193</v>
      </c>
      <c r="K2387">
        <v>2</v>
      </c>
      <c r="L2387" s="3">
        <v>745.97</v>
      </c>
      <c r="M2387" s="3">
        <f>Data[[#This Row],[Quantity]]*Data[[#This Row],[Unit_Price]]</f>
        <v>1491.94</v>
      </c>
      <c r="N2387" s="3">
        <v>17</v>
      </c>
      <c r="O2387" s="3">
        <f>Data[[#This Row],[Total_Price]]*(1-Data[[#This Row],[Discount]]/100)</f>
        <v>1238.3101999999999</v>
      </c>
      <c r="P2387" t="s">
        <v>51</v>
      </c>
      <c r="Q2387" t="s">
        <v>21</v>
      </c>
      <c r="R2387">
        <v>5</v>
      </c>
      <c r="S2387">
        <v>5</v>
      </c>
      <c r="T2387" s="2">
        <f>SUMIF(Q:Q,Data[[#This Row],[Order_Status]],O:O)</f>
        <v>40477276.296199858</v>
      </c>
    </row>
    <row r="2388" spans="1:20" x14ac:dyDescent="0.3">
      <c r="A2388" s="3">
        <v>502387</v>
      </c>
      <c r="B2388" s="3">
        <v>10125</v>
      </c>
      <c r="C2388" s="1">
        <v>45969</v>
      </c>
      <c r="D2388" s="3">
        <v>40</v>
      </c>
      <c r="E2388" t="s">
        <v>15</v>
      </c>
      <c r="F2388" t="s">
        <v>78</v>
      </c>
      <c r="G2388" t="s">
        <v>242</v>
      </c>
      <c r="H2388" t="s">
        <v>17</v>
      </c>
      <c r="I2388" t="s">
        <v>89</v>
      </c>
      <c r="J2388" t="s">
        <v>111</v>
      </c>
      <c r="K2388">
        <v>2</v>
      </c>
      <c r="L2388" s="3">
        <v>289.99</v>
      </c>
      <c r="M2388" s="3">
        <f>Data[[#This Row],[Quantity]]*Data[[#This Row],[Unit_Price]]</f>
        <v>579.98</v>
      </c>
      <c r="N2388" s="3">
        <v>5</v>
      </c>
      <c r="O2388" s="3">
        <f>Data[[#This Row],[Total_Price]]*(1-Data[[#This Row],[Discount]]/100)</f>
        <v>550.98099999999999</v>
      </c>
      <c r="P2388" t="s">
        <v>72</v>
      </c>
      <c r="Q2388" t="s">
        <v>21</v>
      </c>
      <c r="R2388">
        <v>5</v>
      </c>
      <c r="S2388">
        <v>2</v>
      </c>
      <c r="T2388" s="2">
        <f>SUMIF(Q:Q,Data[[#This Row],[Order_Status]],O:O)</f>
        <v>40477276.296199858</v>
      </c>
    </row>
    <row r="2389" spans="1:20" x14ac:dyDescent="0.3">
      <c r="A2389" s="3">
        <v>502388</v>
      </c>
      <c r="B2389" s="3">
        <v>11158</v>
      </c>
      <c r="C2389" s="1">
        <v>45832</v>
      </c>
      <c r="D2389" s="3">
        <v>59</v>
      </c>
      <c r="E2389" t="s">
        <v>15</v>
      </c>
      <c r="F2389" t="s">
        <v>88</v>
      </c>
      <c r="G2389" t="s">
        <v>241</v>
      </c>
      <c r="H2389" t="s">
        <v>23</v>
      </c>
      <c r="I2389" t="s">
        <v>59</v>
      </c>
      <c r="J2389" t="s">
        <v>146</v>
      </c>
      <c r="K2389">
        <v>2</v>
      </c>
      <c r="L2389" s="3">
        <v>1549.37</v>
      </c>
      <c r="M2389" s="3">
        <f>Data[[#This Row],[Quantity]]*Data[[#This Row],[Unit_Price]]</f>
        <v>3098.74</v>
      </c>
      <c r="N2389" s="3">
        <v>20</v>
      </c>
      <c r="O2389" s="3">
        <f>Data[[#This Row],[Total_Price]]*(1-Data[[#This Row],[Discount]]/100)</f>
        <v>2478.9920000000002</v>
      </c>
      <c r="P2389" t="s">
        <v>33</v>
      </c>
      <c r="Q2389" t="s">
        <v>21</v>
      </c>
      <c r="R2389">
        <v>4</v>
      </c>
      <c r="S2389">
        <v>5</v>
      </c>
      <c r="T2389" s="2">
        <f>SUMIF(Q:Q,Data[[#This Row],[Order_Status]],O:O)</f>
        <v>40477276.296199858</v>
      </c>
    </row>
    <row r="2390" spans="1:20" x14ac:dyDescent="0.3">
      <c r="A2390" s="3">
        <v>502389</v>
      </c>
      <c r="B2390" s="3">
        <v>11148</v>
      </c>
      <c r="C2390" s="1">
        <v>46239</v>
      </c>
      <c r="D2390" s="3">
        <v>18</v>
      </c>
      <c r="E2390" t="s">
        <v>15</v>
      </c>
      <c r="F2390" t="s">
        <v>38</v>
      </c>
      <c r="G2390" t="s">
        <v>236</v>
      </c>
      <c r="H2390" t="s">
        <v>30</v>
      </c>
      <c r="I2390" t="s">
        <v>76</v>
      </c>
      <c r="J2390" t="s">
        <v>144</v>
      </c>
      <c r="K2390">
        <v>1</v>
      </c>
      <c r="L2390" s="3">
        <v>65537.34</v>
      </c>
      <c r="M2390" s="3">
        <f>Data[[#This Row],[Quantity]]*Data[[#This Row],[Unit_Price]]</f>
        <v>65537.34</v>
      </c>
      <c r="N2390" s="3">
        <v>26</v>
      </c>
      <c r="O2390" s="3">
        <f>Data[[#This Row],[Total_Price]]*(1-Data[[#This Row],[Discount]]/100)</f>
        <v>48497.631599999993</v>
      </c>
      <c r="P2390" t="s">
        <v>20</v>
      </c>
      <c r="Q2390" t="s">
        <v>21</v>
      </c>
      <c r="R2390">
        <v>4</v>
      </c>
      <c r="S2390">
        <v>5</v>
      </c>
      <c r="T2390" s="2">
        <f>SUMIF(Q:Q,Data[[#This Row],[Order_Status]],O:O)</f>
        <v>40477276.296199858</v>
      </c>
    </row>
    <row r="2391" spans="1:20" x14ac:dyDescent="0.3">
      <c r="A2391" s="3">
        <v>502390</v>
      </c>
      <c r="B2391" s="3">
        <v>11096</v>
      </c>
      <c r="C2391" s="1">
        <v>45847</v>
      </c>
      <c r="D2391" s="3">
        <v>33</v>
      </c>
      <c r="E2391" t="s">
        <v>15</v>
      </c>
      <c r="F2391" t="s">
        <v>73</v>
      </c>
      <c r="G2391" t="s">
        <v>229</v>
      </c>
      <c r="H2391" t="s">
        <v>48</v>
      </c>
      <c r="I2391" t="s">
        <v>79</v>
      </c>
      <c r="J2391" t="s">
        <v>158</v>
      </c>
      <c r="K2391">
        <v>2</v>
      </c>
      <c r="L2391" s="3">
        <v>496.16</v>
      </c>
      <c r="M2391" s="3">
        <f>Data[[#This Row],[Quantity]]*Data[[#This Row],[Unit_Price]]</f>
        <v>992.32</v>
      </c>
      <c r="N2391" s="3">
        <v>24</v>
      </c>
      <c r="O2391" s="3">
        <f>Data[[#This Row],[Total_Price]]*(1-Data[[#This Row],[Discount]]/100)</f>
        <v>754.16320000000007</v>
      </c>
      <c r="P2391" t="s">
        <v>20</v>
      </c>
      <c r="Q2391" t="s">
        <v>21</v>
      </c>
      <c r="R2391">
        <v>5</v>
      </c>
      <c r="S2391">
        <v>6</v>
      </c>
      <c r="T2391" s="2">
        <f>SUMIF(Q:Q,Data[[#This Row],[Order_Status]],O:O)</f>
        <v>40477276.296199858</v>
      </c>
    </row>
    <row r="2392" spans="1:20" x14ac:dyDescent="0.3">
      <c r="A2392" s="3">
        <v>502391</v>
      </c>
      <c r="B2392" s="3">
        <v>10373</v>
      </c>
      <c r="C2392" s="1">
        <v>45712</v>
      </c>
      <c r="D2392" s="3">
        <v>50</v>
      </c>
      <c r="E2392" t="s">
        <v>15</v>
      </c>
      <c r="F2392" t="s">
        <v>161</v>
      </c>
      <c r="G2392" t="s">
        <v>242</v>
      </c>
      <c r="H2392" t="s">
        <v>48</v>
      </c>
      <c r="I2392" t="s">
        <v>98</v>
      </c>
      <c r="J2392" t="s">
        <v>99</v>
      </c>
      <c r="K2392">
        <v>2</v>
      </c>
      <c r="L2392" s="3">
        <v>393.37</v>
      </c>
      <c r="M2392" s="3">
        <f>Data[[#This Row],[Quantity]]*Data[[#This Row],[Unit_Price]]</f>
        <v>786.74</v>
      </c>
      <c r="N2392" s="3">
        <v>5</v>
      </c>
      <c r="O2392" s="3">
        <f>Data[[#This Row],[Total_Price]]*(1-Data[[#This Row],[Discount]]/100)</f>
        <v>747.40300000000002</v>
      </c>
      <c r="P2392" t="s">
        <v>20</v>
      </c>
      <c r="Q2392" t="s">
        <v>21</v>
      </c>
      <c r="R2392">
        <v>4</v>
      </c>
      <c r="S2392">
        <v>5</v>
      </c>
      <c r="T2392" s="2">
        <f>SUMIF(Q:Q,Data[[#This Row],[Order_Status]],O:O)</f>
        <v>40477276.296199858</v>
      </c>
    </row>
    <row r="2393" spans="1:20" x14ac:dyDescent="0.3">
      <c r="A2393" s="3">
        <v>502392</v>
      </c>
      <c r="B2393" s="3">
        <v>11360</v>
      </c>
      <c r="C2393" s="1">
        <v>46025</v>
      </c>
      <c r="D2393" s="3">
        <v>36</v>
      </c>
      <c r="E2393" t="s">
        <v>15</v>
      </c>
      <c r="F2393" t="s">
        <v>22</v>
      </c>
      <c r="G2393" t="s">
        <v>238</v>
      </c>
      <c r="H2393" t="s">
        <v>23</v>
      </c>
      <c r="I2393" t="s">
        <v>70</v>
      </c>
      <c r="J2393" t="s">
        <v>106</v>
      </c>
      <c r="K2393">
        <v>2</v>
      </c>
      <c r="L2393" s="3">
        <v>2504.21</v>
      </c>
      <c r="M2393" s="3">
        <f>Data[[#This Row],[Quantity]]*Data[[#This Row],[Unit_Price]]</f>
        <v>5008.42</v>
      </c>
      <c r="N2393" s="3">
        <v>5</v>
      </c>
      <c r="O2393" s="3">
        <f>Data[[#This Row],[Total_Price]]*(1-Data[[#This Row],[Discount]]/100)</f>
        <v>4757.9989999999998</v>
      </c>
      <c r="P2393" t="s">
        <v>20</v>
      </c>
      <c r="Q2393" t="s">
        <v>21</v>
      </c>
      <c r="R2393">
        <v>5</v>
      </c>
      <c r="S2393">
        <v>4</v>
      </c>
      <c r="T2393" s="2">
        <f>SUMIF(Q:Q,Data[[#This Row],[Order_Status]],O:O)</f>
        <v>40477276.296199858</v>
      </c>
    </row>
    <row r="2394" spans="1:20" x14ac:dyDescent="0.3">
      <c r="A2394" s="3">
        <v>502393</v>
      </c>
      <c r="B2394" s="3">
        <v>10154</v>
      </c>
      <c r="C2394" s="1">
        <v>46151</v>
      </c>
      <c r="D2394" s="3">
        <v>37</v>
      </c>
      <c r="E2394" t="s">
        <v>135</v>
      </c>
      <c r="F2394" t="s">
        <v>61</v>
      </c>
      <c r="G2394" t="s">
        <v>239</v>
      </c>
      <c r="H2394" t="s">
        <v>85</v>
      </c>
      <c r="I2394" t="s">
        <v>166</v>
      </c>
      <c r="J2394" t="s">
        <v>167</v>
      </c>
      <c r="K2394">
        <v>1</v>
      </c>
      <c r="L2394" s="3">
        <v>622.42999999999995</v>
      </c>
      <c r="M2394" s="3">
        <f>Data[[#This Row],[Quantity]]*Data[[#This Row],[Unit_Price]]</f>
        <v>622.42999999999995</v>
      </c>
      <c r="N2394" s="3">
        <v>21</v>
      </c>
      <c r="O2394" s="3">
        <f>Data[[#This Row],[Total_Price]]*(1-Data[[#This Row],[Discount]]/100)</f>
        <v>491.71969999999999</v>
      </c>
      <c r="P2394" t="s">
        <v>41</v>
      </c>
      <c r="Q2394" t="s">
        <v>21</v>
      </c>
      <c r="R2394">
        <v>5</v>
      </c>
      <c r="S2394">
        <v>5</v>
      </c>
      <c r="T2394" s="2">
        <f>SUMIF(Q:Q,Data[[#This Row],[Order_Status]],O:O)</f>
        <v>40477276.296199858</v>
      </c>
    </row>
    <row r="2395" spans="1:20" x14ac:dyDescent="0.3">
      <c r="A2395" s="3">
        <v>502394</v>
      </c>
      <c r="B2395" s="3">
        <v>11361</v>
      </c>
      <c r="C2395" s="1">
        <v>45845</v>
      </c>
      <c r="D2395" s="3">
        <v>34</v>
      </c>
      <c r="E2395" t="s">
        <v>15</v>
      </c>
      <c r="F2395" t="s">
        <v>128</v>
      </c>
      <c r="G2395" t="s">
        <v>233</v>
      </c>
      <c r="H2395" t="s">
        <v>23</v>
      </c>
      <c r="I2395" t="s">
        <v>59</v>
      </c>
      <c r="J2395" t="s">
        <v>146</v>
      </c>
      <c r="K2395">
        <v>1</v>
      </c>
      <c r="L2395" s="3">
        <v>1659.65</v>
      </c>
      <c r="M2395" s="3">
        <f>Data[[#This Row],[Quantity]]*Data[[#This Row],[Unit_Price]]</f>
        <v>1659.65</v>
      </c>
      <c r="N2395" s="3">
        <v>24</v>
      </c>
      <c r="O2395" s="3">
        <f>Data[[#This Row],[Total_Price]]*(1-Data[[#This Row],[Discount]]/100)</f>
        <v>1261.3340000000001</v>
      </c>
      <c r="P2395" t="s">
        <v>51</v>
      </c>
      <c r="Q2395" t="s">
        <v>21</v>
      </c>
      <c r="R2395">
        <v>4</v>
      </c>
      <c r="S2395">
        <v>1</v>
      </c>
      <c r="T2395" s="2">
        <f>SUMIF(Q:Q,Data[[#This Row],[Order_Status]],O:O)</f>
        <v>40477276.296199858</v>
      </c>
    </row>
    <row r="2396" spans="1:20" x14ac:dyDescent="0.3">
      <c r="A2396" s="3">
        <v>502395</v>
      </c>
      <c r="B2396" s="3">
        <v>10555</v>
      </c>
      <c r="C2396" s="1">
        <v>45883</v>
      </c>
      <c r="D2396" s="3">
        <v>38</v>
      </c>
      <c r="E2396" t="s">
        <v>15</v>
      </c>
      <c r="F2396" t="s">
        <v>61</v>
      </c>
      <c r="G2396" t="s">
        <v>239</v>
      </c>
      <c r="H2396" t="s">
        <v>35</v>
      </c>
      <c r="I2396" t="s">
        <v>36</v>
      </c>
      <c r="J2396" t="s">
        <v>182</v>
      </c>
      <c r="K2396">
        <v>2</v>
      </c>
      <c r="L2396" s="3">
        <v>1834.72</v>
      </c>
      <c r="M2396" s="3">
        <f>Data[[#This Row],[Quantity]]*Data[[#This Row],[Unit_Price]]</f>
        <v>3669.44</v>
      </c>
      <c r="N2396" s="3">
        <v>5</v>
      </c>
      <c r="O2396" s="3">
        <f>Data[[#This Row],[Total_Price]]*(1-Data[[#This Row],[Discount]]/100)</f>
        <v>3485.9679999999998</v>
      </c>
      <c r="P2396" t="s">
        <v>20</v>
      </c>
      <c r="Q2396" t="s">
        <v>21</v>
      </c>
      <c r="R2396">
        <v>4</v>
      </c>
      <c r="S2396">
        <v>2</v>
      </c>
      <c r="T2396" s="2">
        <f>SUMIF(Q:Q,Data[[#This Row],[Order_Status]],O:O)</f>
        <v>40477276.296199858</v>
      </c>
    </row>
    <row r="2397" spans="1:20" x14ac:dyDescent="0.3">
      <c r="A2397" s="3">
        <v>502396</v>
      </c>
      <c r="B2397" s="3">
        <v>11208</v>
      </c>
      <c r="C2397" s="1">
        <v>45974</v>
      </c>
      <c r="D2397" s="3">
        <v>27</v>
      </c>
      <c r="E2397" t="s">
        <v>26</v>
      </c>
      <c r="F2397" t="s">
        <v>73</v>
      </c>
      <c r="G2397" t="s">
        <v>229</v>
      </c>
      <c r="H2397" t="s">
        <v>30</v>
      </c>
      <c r="I2397" t="s">
        <v>46</v>
      </c>
      <c r="J2397" t="s">
        <v>140</v>
      </c>
      <c r="K2397">
        <v>1</v>
      </c>
      <c r="L2397" s="3">
        <v>29975.87</v>
      </c>
      <c r="M2397" s="3">
        <f>Data[[#This Row],[Quantity]]*Data[[#This Row],[Unit_Price]]</f>
        <v>29975.87</v>
      </c>
      <c r="N2397" s="3">
        <v>23</v>
      </c>
      <c r="O2397" s="3">
        <f>Data[[#This Row],[Total_Price]]*(1-Data[[#This Row],[Discount]]/100)</f>
        <v>23081.419900000001</v>
      </c>
      <c r="P2397" t="s">
        <v>33</v>
      </c>
      <c r="Q2397" t="s">
        <v>21</v>
      </c>
      <c r="R2397">
        <v>5</v>
      </c>
      <c r="S2397">
        <v>4</v>
      </c>
      <c r="T2397" s="2">
        <f>SUMIF(Q:Q,Data[[#This Row],[Order_Status]],O:O)</f>
        <v>40477276.296199858</v>
      </c>
    </row>
    <row r="2398" spans="1:20" x14ac:dyDescent="0.3">
      <c r="A2398" s="3">
        <v>502397</v>
      </c>
      <c r="B2398" s="3">
        <v>10947</v>
      </c>
      <c r="C2398" s="1">
        <v>45715</v>
      </c>
      <c r="D2398" s="3">
        <v>17</v>
      </c>
      <c r="E2398" t="s">
        <v>26</v>
      </c>
      <c r="F2398" t="s">
        <v>27</v>
      </c>
      <c r="G2398" t="s">
        <v>230</v>
      </c>
      <c r="H2398" t="s">
        <v>35</v>
      </c>
      <c r="I2398" t="s">
        <v>64</v>
      </c>
      <c r="J2398" t="s">
        <v>155</v>
      </c>
      <c r="K2398">
        <v>5</v>
      </c>
      <c r="L2398" s="3">
        <v>808.95</v>
      </c>
      <c r="M2398" s="3">
        <f>Data[[#This Row],[Quantity]]*Data[[#This Row],[Unit_Price]]</f>
        <v>4044.75</v>
      </c>
      <c r="N2398" s="3">
        <v>30</v>
      </c>
      <c r="O2398" s="3">
        <f>Data[[#This Row],[Total_Price]]*(1-Data[[#This Row],[Discount]]/100)</f>
        <v>2831.3249999999998</v>
      </c>
      <c r="P2398" t="s">
        <v>41</v>
      </c>
      <c r="Q2398" t="s">
        <v>21</v>
      </c>
      <c r="R2398">
        <v>5</v>
      </c>
      <c r="S2398">
        <v>1</v>
      </c>
      <c r="T2398" s="2">
        <f>SUMIF(Q:Q,Data[[#This Row],[Order_Status]],O:O)</f>
        <v>40477276.296199858</v>
      </c>
    </row>
    <row r="2399" spans="1:20" x14ac:dyDescent="0.3">
      <c r="A2399" s="3">
        <v>502398</v>
      </c>
      <c r="B2399" s="3">
        <v>11399</v>
      </c>
      <c r="C2399" s="1">
        <v>45967</v>
      </c>
      <c r="D2399" s="3">
        <v>47</v>
      </c>
      <c r="E2399" t="s">
        <v>26</v>
      </c>
      <c r="F2399" t="s">
        <v>73</v>
      </c>
      <c r="G2399" t="s">
        <v>229</v>
      </c>
      <c r="H2399" t="s">
        <v>35</v>
      </c>
      <c r="I2399" t="s">
        <v>112</v>
      </c>
      <c r="J2399" t="s">
        <v>121</v>
      </c>
      <c r="K2399">
        <v>2</v>
      </c>
      <c r="L2399" s="3">
        <v>8319.4</v>
      </c>
      <c r="M2399" s="3">
        <f>Data[[#This Row],[Quantity]]*Data[[#This Row],[Unit_Price]]</f>
        <v>16638.8</v>
      </c>
      <c r="N2399" s="3">
        <v>25</v>
      </c>
      <c r="O2399" s="3">
        <f>Data[[#This Row],[Total_Price]]*(1-Data[[#This Row],[Discount]]/100)</f>
        <v>12479.099999999999</v>
      </c>
      <c r="P2399" t="s">
        <v>41</v>
      </c>
      <c r="Q2399" t="s">
        <v>21</v>
      </c>
      <c r="R2399">
        <v>4</v>
      </c>
      <c r="S2399">
        <v>4</v>
      </c>
      <c r="T2399" s="2">
        <f>SUMIF(Q:Q,Data[[#This Row],[Order_Status]],O:O)</f>
        <v>40477276.296199858</v>
      </c>
    </row>
    <row r="2400" spans="1:20" x14ac:dyDescent="0.3">
      <c r="A2400" s="3">
        <v>502399</v>
      </c>
      <c r="B2400" s="3">
        <v>10548</v>
      </c>
      <c r="C2400" s="1">
        <v>45883</v>
      </c>
      <c r="D2400" s="3">
        <v>32</v>
      </c>
      <c r="E2400" t="s">
        <v>15</v>
      </c>
      <c r="F2400" t="s">
        <v>73</v>
      </c>
      <c r="G2400" t="s">
        <v>229</v>
      </c>
      <c r="H2400" t="s">
        <v>30</v>
      </c>
      <c r="I2400" t="s">
        <v>31</v>
      </c>
      <c r="J2400" t="s">
        <v>139</v>
      </c>
      <c r="K2400">
        <v>1</v>
      </c>
      <c r="L2400" s="3">
        <v>56001.55</v>
      </c>
      <c r="M2400" s="3">
        <f>Data[[#This Row],[Quantity]]*Data[[#This Row],[Unit_Price]]</f>
        <v>56001.55</v>
      </c>
      <c r="N2400" s="3">
        <v>5</v>
      </c>
      <c r="O2400" s="3">
        <f>Data[[#This Row],[Total_Price]]*(1-Data[[#This Row],[Discount]]/100)</f>
        <v>53201.472500000003</v>
      </c>
      <c r="P2400" t="s">
        <v>33</v>
      </c>
      <c r="Q2400" t="s">
        <v>21</v>
      </c>
      <c r="R2400">
        <v>5</v>
      </c>
      <c r="S2400">
        <v>3</v>
      </c>
      <c r="T2400" s="2">
        <f>SUMIF(Q:Q,Data[[#This Row],[Order_Status]],O:O)</f>
        <v>40477276.296199858</v>
      </c>
    </row>
    <row r="2401" spans="1:20" x14ac:dyDescent="0.3">
      <c r="A2401" s="3">
        <v>502400</v>
      </c>
      <c r="B2401" s="3">
        <v>11351</v>
      </c>
      <c r="C2401" s="1">
        <v>46235</v>
      </c>
      <c r="D2401" s="3">
        <v>21</v>
      </c>
      <c r="E2401" t="s">
        <v>15</v>
      </c>
      <c r="F2401" t="s">
        <v>45</v>
      </c>
      <c r="G2401" t="s">
        <v>243</v>
      </c>
      <c r="H2401" t="s">
        <v>23</v>
      </c>
      <c r="I2401" t="s">
        <v>28</v>
      </c>
      <c r="J2401" t="s">
        <v>195</v>
      </c>
      <c r="K2401">
        <v>1</v>
      </c>
      <c r="L2401" s="3">
        <v>6200.6</v>
      </c>
      <c r="M2401" s="3">
        <f>Data[[#This Row],[Quantity]]*Data[[#This Row],[Unit_Price]]</f>
        <v>6200.6</v>
      </c>
      <c r="N2401" s="3">
        <v>7</v>
      </c>
      <c r="O2401" s="3">
        <f>Data[[#This Row],[Total_Price]]*(1-Data[[#This Row],[Discount]]/100)</f>
        <v>5766.558</v>
      </c>
      <c r="P2401" t="s">
        <v>33</v>
      </c>
      <c r="Q2401" t="s">
        <v>21</v>
      </c>
      <c r="R2401">
        <v>5</v>
      </c>
      <c r="S2401">
        <v>3</v>
      </c>
      <c r="T2401" s="2">
        <f>SUMIF(Q:Q,Data[[#This Row],[Order_Status]],O:O)</f>
        <v>40477276.296199858</v>
      </c>
    </row>
    <row r="2402" spans="1:20" x14ac:dyDescent="0.3">
      <c r="A2402" s="3">
        <v>502401</v>
      </c>
      <c r="B2402" s="3">
        <v>10930</v>
      </c>
      <c r="C2402" s="1">
        <v>45871</v>
      </c>
      <c r="D2402" s="3">
        <v>33</v>
      </c>
      <c r="E2402" t="s">
        <v>26</v>
      </c>
      <c r="F2402" t="s">
        <v>16</v>
      </c>
      <c r="G2402" t="s">
        <v>228</v>
      </c>
      <c r="H2402" t="s">
        <v>23</v>
      </c>
      <c r="I2402" t="s">
        <v>28</v>
      </c>
      <c r="J2402" t="s">
        <v>150</v>
      </c>
      <c r="K2402">
        <v>1</v>
      </c>
      <c r="L2402" s="3">
        <v>3935.57</v>
      </c>
      <c r="M2402" s="3">
        <f>Data[[#This Row],[Quantity]]*Data[[#This Row],[Unit_Price]]</f>
        <v>3935.57</v>
      </c>
      <c r="N2402" s="3">
        <v>21</v>
      </c>
      <c r="O2402" s="3">
        <f>Data[[#This Row],[Total_Price]]*(1-Data[[#This Row],[Discount]]/100)</f>
        <v>3109.1003000000001</v>
      </c>
      <c r="P2402" t="s">
        <v>41</v>
      </c>
      <c r="Q2402" t="s">
        <v>21</v>
      </c>
      <c r="R2402">
        <v>5</v>
      </c>
      <c r="S2402">
        <v>2</v>
      </c>
      <c r="T2402" s="2">
        <f>SUMIF(Q:Q,Data[[#This Row],[Order_Status]],O:O)</f>
        <v>40477276.296199858</v>
      </c>
    </row>
    <row r="2403" spans="1:20" x14ac:dyDescent="0.3">
      <c r="A2403" s="3">
        <v>502402</v>
      </c>
      <c r="B2403" s="3">
        <v>10619</v>
      </c>
      <c r="C2403" s="1">
        <v>45962</v>
      </c>
      <c r="D2403" s="3">
        <v>39</v>
      </c>
      <c r="E2403" t="s">
        <v>26</v>
      </c>
      <c r="F2403" t="s">
        <v>34</v>
      </c>
      <c r="G2403" t="s">
        <v>243</v>
      </c>
      <c r="H2403" t="s">
        <v>30</v>
      </c>
      <c r="I2403" t="s">
        <v>39</v>
      </c>
      <c r="J2403" t="s">
        <v>96</v>
      </c>
      <c r="K2403">
        <v>2</v>
      </c>
      <c r="L2403" s="3">
        <v>5552</v>
      </c>
      <c r="M2403" s="3">
        <f>Data[[#This Row],[Quantity]]*Data[[#This Row],[Unit_Price]]</f>
        <v>11104</v>
      </c>
      <c r="N2403" s="3">
        <v>19</v>
      </c>
      <c r="O2403" s="3">
        <f>Data[[#This Row],[Total_Price]]*(1-Data[[#This Row],[Discount]]/100)</f>
        <v>8994.24</v>
      </c>
      <c r="P2403" t="s">
        <v>20</v>
      </c>
      <c r="Q2403" t="s">
        <v>21</v>
      </c>
      <c r="R2403">
        <v>3</v>
      </c>
      <c r="S2403">
        <v>3</v>
      </c>
      <c r="T2403" s="2">
        <f>SUMIF(Q:Q,Data[[#This Row],[Order_Status]],O:O)</f>
        <v>40477276.296199858</v>
      </c>
    </row>
    <row r="2404" spans="1:20" x14ac:dyDescent="0.3">
      <c r="A2404" s="3">
        <v>502403</v>
      </c>
      <c r="B2404" s="3">
        <v>10617</v>
      </c>
      <c r="C2404" s="1">
        <v>45742</v>
      </c>
      <c r="D2404" s="3">
        <v>35</v>
      </c>
      <c r="E2404" t="s">
        <v>15</v>
      </c>
      <c r="F2404" t="s">
        <v>52</v>
      </c>
      <c r="G2404" t="s">
        <v>240</v>
      </c>
      <c r="H2404" t="s">
        <v>30</v>
      </c>
      <c r="I2404" t="s">
        <v>76</v>
      </c>
      <c r="J2404" t="s">
        <v>77</v>
      </c>
      <c r="K2404">
        <v>2</v>
      </c>
      <c r="L2404" s="3">
        <v>55677.96</v>
      </c>
      <c r="M2404" s="3">
        <f>Data[[#This Row],[Quantity]]*Data[[#This Row],[Unit_Price]]</f>
        <v>111355.92</v>
      </c>
      <c r="N2404" s="3">
        <v>10</v>
      </c>
      <c r="O2404" s="3">
        <f>Data[[#This Row],[Total_Price]]*(1-Data[[#This Row],[Discount]]/100)</f>
        <v>100220.32799999999</v>
      </c>
      <c r="P2404" t="s">
        <v>72</v>
      </c>
      <c r="Q2404" t="s">
        <v>21</v>
      </c>
      <c r="R2404">
        <v>3</v>
      </c>
      <c r="S2404">
        <v>3</v>
      </c>
      <c r="T2404" s="2">
        <f>SUMIF(Q:Q,Data[[#This Row],[Order_Status]],O:O)</f>
        <v>40477276.296199858</v>
      </c>
    </row>
    <row r="2405" spans="1:20" x14ac:dyDescent="0.3">
      <c r="A2405" s="3">
        <v>502404</v>
      </c>
      <c r="B2405" s="3">
        <v>10878</v>
      </c>
      <c r="C2405" s="1">
        <v>46017</v>
      </c>
      <c r="D2405" s="3">
        <v>36</v>
      </c>
      <c r="E2405" t="s">
        <v>26</v>
      </c>
      <c r="F2405" t="s">
        <v>73</v>
      </c>
      <c r="G2405" t="s">
        <v>229</v>
      </c>
      <c r="H2405" t="s">
        <v>23</v>
      </c>
      <c r="I2405" t="s">
        <v>28</v>
      </c>
      <c r="J2405" t="s">
        <v>150</v>
      </c>
      <c r="K2405">
        <v>1</v>
      </c>
      <c r="L2405" s="3">
        <v>4030.25</v>
      </c>
      <c r="M2405" s="3">
        <f>Data[[#This Row],[Quantity]]*Data[[#This Row],[Unit_Price]]</f>
        <v>4030.25</v>
      </c>
      <c r="N2405" s="3">
        <v>30</v>
      </c>
      <c r="O2405" s="3">
        <f>Data[[#This Row],[Total_Price]]*(1-Data[[#This Row],[Discount]]/100)</f>
        <v>2821.1749999999997</v>
      </c>
      <c r="P2405" t="s">
        <v>33</v>
      </c>
      <c r="Q2405" t="s">
        <v>21</v>
      </c>
      <c r="R2405">
        <v>5</v>
      </c>
      <c r="S2405">
        <v>4</v>
      </c>
      <c r="T2405" s="2">
        <f>SUMIF(Q:Q,Data[[#This Row],[Order_Status]],O:O)</f>
        <v>40477276.296199858</v>
      </c>
    </row>
    <row r="2406" spans="1:20" x14ac:dyDescent="0.3">
      <c r="A2406" s="3">
        <v>502405</v>
      </c>
      <c r="B2406" s="3">
        <v>11297</v>
      </c>
      <c r="C2406" s="1">
        <v>46012</v>
      </c>
      <c r="D2406" s="3">
        <v>44</v>
      </c>
      <c r="E2406" t="s">
        <v>26</v>
      </c>
      <c r="F2406" t="s">
        <v>82</v>
      </c>
      <c r="G2406" t="s">
        <v>234</v>
      </c>
      <c r="H2406" t="s">
        <v>48</v>
      </c>
      <c r="I2406" t="s">
        <v>98</v>
      </c>
      <c r="J2406" t="s">
        <v>172</v>
      </c>
      <c r="K2406">
        <v>2</v>
      </c>
      <c r="L2406" s="3">
        <v>312.33999999999997</v>
      </c>
      <c r="M2406" s="3">
        <f>Data[[#This Row],[Quantity]]*Data[[#This Row],[Unit_Price]]</f>
        <v>624.67999999999995</v>
      </c>
      <c r="N2406" s="3">
        <v>25</v>
      </c>
      <c r="O2406" s="3">
        <f>Data[[#This Row],[Total_Price]]*(1-Data[[#This Row],[Discount]]/100)</f>
        <v>468.51</v>
      </c>
      <c r="P2406" t="s">
        <v>41</v>
      </c>
      <c r="Q2406" t="s">
        <v>21</v>
      </c>
      <c r="R2406">
        <v>4</v>
      </c>
      <c r="S2406">
        <v>3</v>
      </c>
      <c r="T2406" s="2">
        <f>SUMIF(Q:Q,Data[[#This Row],[Order_Status]],O:O)</f>
        <v>40477276.296199858</v>
      </c>
    </row>
    <row r="2407" spans="1:20" x14ac:dyDescent="0.3">
      <c r="A2407" s="3">
        <v>502406</v>
      </c>
      <c r="B2407" s="3">
        <v>10337</v>
      </c>
      <c r="C2407" s="1">
        <v>45995</v>
      </c>
      <c r="D2407" s="3">
        <v>25</v>
      </c>
      <c r="E2407" t="s">
        <v>26</v>
      </c>
      <c r="F2407" t="s">
        <v>16</v>
      </c>
      <c r="G2407" t="s">
        <v>228</v>
      </c>
      <c r="H2407" t="s">
        <v>35</v>
      </c>
      <c r="I2407" t="s">
        <v>53</v>
      </c>
      <c r="J2407" t="s">
        <v>68</v>
      </c>
      <c r="K2407">
        <v>1</v>
      </c>
      <c r="L2407" s="3">
        <v>717.05</v>
      </c>
      <c r="M2407" s="3">
        <f>Data[[#This Row],[Quantity]]*Data[[#This Row],[Unit_Price]]</f>
        <v>717.05</v>
      </c>
      <c r="N2407" s="3">
        <v>22</v>
      </c>
      <c r="O2407" s="3">
        <f>Data[[#This Row],[Total_Price]]*(1-Data[[#This Row],[Discount]]/100)</f>
        <v>559.29899999999998</v>
      </c>
      <c r="P2407" t="s">
        <v>20</v>
      </c>
      <c r="Q2407" t="s">
        <v>21</v>
      </c>
      <c r="R2407">
        <v>4</v>
      </c>
      <c r="S2407">
        <v>6</v>
      </c>
      <c r="T2407" s="2">
        <f>SUMIF(Q:Q,Data[[#This Row],[Order_Status]],O:O)</f>
        <v>40477276.296199858</v>
      </c>
    </row>
    <row r="2408" spans="1:20" x14ac:dyDescent="0.3">
      <c r="A2408" s="3">
        <v>502407</v>
      </c>
      <c r="B2408" s="3">
        <v>11112</v>
      </c>
      <c r="C2408" s="1">
        <v>45735</v>
      </c>
      <c r="D2408" s="3">
        <v>36</v>
      </c>
      <c r="E2408" t="s">
        <v>26</v>
      </c>
      <c r="F2408" t="s">
        <v>22</v>
      </c>
      <c r="G2408" t="s">
        <v>238</v>
      </c>
      <c r="H2408" t="s">
        <v>85</v>
      </c>
      <c r="I2408" t="s">
        <v>86</v>
      </c>
      <c r="J2408" t="s">
        <v>119</v>
      </c>
      <c r="K2408">
        <v>1</v>
      </c>
      <c r="L2408" s="3">
        <v>388.6</v>
      </c>
      <c r="M2408" s="3">
        <f>Data[[#This Row],[Quantity]]*Data[[#This Row],[Unit_Price]]</f>
        <v>388.6</v>
      </c>
      <c r="N2408" s="3">
        <v>15</v>
      </c>
      <c r="O2408" s="3">
        <f>Data[[#This Row],[Total_Price]]*(1-Data[[#This Row],[Discount]]/100)</f>
        <v>330.31</v>
      </c>
      <c r="P2408" t="s">
        <v>20</v>
      </c>
      <c r="Q2408" t="s">
        <v>21</v>
      </c>
      <c r="R2408">
        <v>4</v>
      </c>
      <c r="S2408">
        <v>3</v>
      </c>
      <c r="T2408" s="2">
        <f>SUMIF(Q:Q,Data[[#This Row],[Order_Status]],O:O)</f>
        <v>40477276.296199858</v>
      </c>
    </row>
    <row r="2409" spans="1:20" x14ac:dyDescent="0.3">
      <c r="A2409" s="3">
        <v>502408</v>
      </c>
      <c r="B2409" s="3">
        <v>10451</v>
      </c>
      <c r="C2409" s="1">
        <v>45802</v>
      </c>
      <c r="D2409" s="3">
        <v>33</v>
      </c>
      <c r="E2409" t="s">
        <v>26</v>
      </c>
      <c r="F2409" t="s">
        <v>27</v>
      </c>
      <c r="G2409" t="s">
        <v>230</v>
      </c>
      <c r="H2409" t="s">
        <v>83</v>
      </c>
      <c r="I2409" t="s">
        <v>141</v>
      </c>
      <c r="J2409" t="s">
        <v>183</v>
      </c>
      <c r="K2409">
        <v>1</v>
      </c>
      <c r="L2409" s="3">
        <v>844.41</v>
      </c>
      <c r="M2409" s="3">
        <f>Data[[#This Row],[Quantity]]*Data[[#This Row],[Unit_Price]]</f>
        <v>844.41</v>
      </c>
      <c r="N2409" s="3">
        <v>17</v>
      </c>
      <c r="O2409" s="3">
        <f>Data[[#This Row],[Total_Price]]*(1-Data[[#This Row],[Discount]]/100)</f>
        <v>700.86029999999994</v>
      </c>
      <c r="P2409" t="s">
        <v>33</v>
      </c>
      <c r="Q2409" t="s">
        <v>21</v>
      </c>
      <c r="R2409">
        <v>5</v>
      </c>
      <c r="S2409">
        <v>6</v>
      </c>
      <c r="T2409" s="2">
        <f>SUMIF(Q:Q,Data[[#This Row],[Order_Status]],O:O)</f>
        <v>40477276.296199858</v>
      </c>
    </row>
    <row r="2410" spans="1:20" x14ac:dyDescent="0.3">
      <c r="A2410" s="3">
        <v>502409</v>
      </c>
      <c r="B2410" s="3">
        <v>10333</v>
      </c>
      <c r="C2410" s="1">
        <v>45869</v>
      </c>
      <c r="D2410" s="3">
        <v>35</v>
      </c>
      <c r="E2410" t="s">
        <v>15</v>
      </c>
      <c r="F2410" t="s">
        <v>57</v>
      </c>
      <c r="G2410" t="s">
        <v>233</v>
      </c>
      <c r="H2410" t="s">
        <v>23</v>
      </c>
      <c r="I2410" t="s">
        <v>24</v>
      </c>
      <c r="J2410" t="s">
        <v>159</v>
      </c>
      <c r="K2410">
        <v>1</v>
      </c>
      <c r="L2410" s="3">
        <v>1954.92</v>
      </c>
      <c r="M2410" s="3">
        <f>Data[[#This Row],[Quantity]]*Data[[#This Row],[Unit_Price]]</f>
        <v>1954.92</v>
      </c>
      <c r="N2410" s="3">
        <v>15</v>
      </c>
      <c r="O2410" s="3">
        <f>Data[[#This Row],[Total_Price]]*(1-Data[[#This Row],[Discount]]/100)</f>
        <v>1661.682</v>
      </c>
      <c r="P2410" t="s">
        <v>72</v>
      </c>
      <c r="Q2410" t="s">
        <v>21</v>
      </c>
      <c r="R2410">
        <v>4</v>
      </c>
      <c r="S2410">
        <v>4</v>
      </c>
      <c r="T2410" s="2">
        <f>SUMIF(Q:Q,Data[[#This Row],[Order_Status]],O:O)</f>
        <v>40477276.296199858</v>
      </c>
    </row>
    <row r="2411" spans="1:20" x14ac:dyDescent="0.3">
      <c r="A2411" s="3">
        <v>502410</v>
      </c>
      <c r="B2411" s="3">
        <v>11016</v>
      </c>
      <c r="C2411" s="1">
        <v>46112</v>
      </c>
      <c r="D2411" s="3">
        <v>36</v>
      </c>
      <c r="E2411" t="s">
        <v>26</v>
      </c>
      <c r="F2411" t="s">
        <v>73</v>
      </c>
      <c r="G2411" t="s">
        <v>229</v>
      </c>
      <c r="H2411" t="s">
        <v>30</v>
      </c>
      <c r="I2411" t="s">
        <v>31</v>
      </c>
      <c r="J2411" t="s">
        <v>32</v>
      </c>
      <c r="K2411">
        <v>1</v>
      </c>
      <c r="L2411" s="3">
        <v>23803.88</v>
      </c>
      <c r="M2411" s="3">
        <f>Data[[#This Row],[Quantity]]*Data[[#This Row],[Unit_Price]]</f>
        <v>23803.88</v>
      </c>
      <c r="N2411" s="3">
        <v>25</v>
      </c>
      <c r="O2411" s="3">
        <f>Data[[#This Row],[Total_Price]]*(1-Data[[#This Row],[Discount]]/100)</f>
        <v>17852.91</v>
      </c>
      <c r="P2411" t="s">
        <v>33</v>
      </c>
      <c r="Q2411" t="s">
        <v>21</v>
      </c>
      <c r="R2411">
        <v>5</v>
      </c>
      <c r="S2411">
        <v>3</v>
      </c>
      <c r="T2411" s="2">
        <f>SUMIF(Q:Q,Data[[#This Row],[Order_Status]],O:O)</f>
        <v>40477276.296199858</v>
      </c>
    </row>
    <row r="2412" spans="1:20" x14ac:dyDescent="0.3">
      <c r="A2412" s="3">
        <v>502411</v>
      </c>
      <c r="B2412" s="3">
        <v>10884</v>
      </c>
      <c r="C2412" s="1">
        <v>46177</v>
      </c>
      <c r="D2412" s="3">
        <v>45</v>
      </c>
      <c r="E2412" t="s">
        <v>26</v>
      </c>
      <c r="F2412" t="s">
        <v>61</v>
      </c>
      <c r="G2412" t="s">
        <v>239</v>
      </c>
      <c r="H2412" t="s">
        <v>23</v>
      </c>
      <c r="I2412" t="s">
        <v>24</v>
      </c>
      <c r="J2412" t="s">
        <v>136</v>
      </c>
      <c r="K2412">
        <v>2</v>
      </c>
      <c r="L2412" s="3">
        <v>2349.5300000000002</v>
      </c>
      <c r="M2412" s="3">
        <f>Data[[#This Row],[Quantity]]*Data[[#This Row],[Unit_Price]]</f>
        <v>4699.0600000000004</v>
      </c>
      <c r="N2412" s="3">
        <v>28</v>
      </c>
      <c r="O2412" s="3">
        <f>Data[[#This Row],[Total_Price]]*(1-Data[[#This Row],[Discount]]/100)</f>
        <v>3383.3232000000003</v>
      </c>
      <c r="P2412" t="s">
        <v>33</v>
      </c>
      <c r="Q2412" t="s">
        <v>21</v>
      </c>
      <c r="R2412">
        <v>5</v>
      </c>
      <c r="S2412">
        <v>1</v>
      </c>
      <c r="T2412" s="2">
        <f>SUMIF(Q:Q,Data[[#This Row],[Order_Status]],O:O)</f>
        <v>40477276.296199858</v>
      </c>
    </row>
    <row r="2413" spans="1:20" x14ac:dyDescent="0.3">
      <c r="A2413" s="3">
        <v>502412</v>
      </c>
      <c r="B2413" s="3">
        <v>10736</v>
      </c>
      <c r="C2413" s="1">
        <v>45727</v>
      </c>
      <c r="D2413" s="3">
        <v>39</v>
      </c>
      <c r="E2413" t="s">
        <v>15</v>
      </c>
      <c r="F2413" t="s">
        <v>38</v>
      </c>
      <c r="G2413" t="s">
        <v>236</v>
      </c>
      <c r="H2413" t="s">
        <v>35</v>
      </c>
      <c r="I2413" t="s">
        <v>112</v>
      </c>
      <c r="J2413" t="s">
        <v>147</v>
      </c>
      <c r="K2413">
        <v>1</v>
      </c>
      <c r="L2413" s="3">
        <v>5921.11</v>
      </c>
      <c r="M2413" s="3">
        <f>Data[[#This Row],[Quantity]]*Data[[#This Row],[Unit_Price]]</f>
        <v>5921.11</v>
      </c>
      <c r="N2413" s="3">
        <v>22</v>
      </c>
      <c r="O2413" s="3">
        <f>Data[[#This Row],[Total_Price]]*(1-Data[[#This Row],[Discount]]/100)</f>
        <v>4618.4657999999999</v>
      </c>
      <c r="P2413" t="s">
        <v>20</v>
      </c>
      <c r="Q2413" t="s">
        <v>21</v>
      </c>
      <c r="R2413">
        <v>4</v>
      </c>
      <c r="S2413">
        <v>3</v>
      </c>
      <c r="T2413" s="2">
        <f>SUMIF(Q:Q,Data[[#This Row],[Order_Status]],O:O)</f>
        <v>40477276.296199858</v>
      </c>
    </row>
    <row r="2414" spans="1:20" x14ac:dyDescent="0.3">
      <c r="A2414" s="3">
        <v>502413</v>
      </c>
      <c r="B2414" s="3">
        <v>10496</v>
      </c>
      <c r="C2414" s="1">
        <v>46019</v>
      </c>
      <c r="D2414" s="3">
        <v>40</v>
      </c>
      <c r="E2414" t="s">
        <v>26</v>
      </c>
      <c r="F2414" t="s">
        <v>88</v>
      </c>
      <c r="G2414" t="s">
        <v>241</v>
      </c>
      <c r="H2414" t="s">
        <v>83</v>
      </c>
      <c r="I2414" t="s">
        <v>162</v>
      </c>
      <c r="J2414" t="s">
        <v>197</v>
      </c>
      <c r="K2414">
        <v>1</v>
      </c>
      <c r="L2414" s="3">
        <v>296.88</v>
      </c>
      <c r="M2414" s="3">
        <f>Data[[#This Row],[Quantity]]*Data[[#This Row],[Unit_Price]]</f>
        <v>296.88</v>
      </c>
      <c r="N2414" s="3">
        <v>14</v>
      </c>
      <c r="O2414" s="3">
        <f>Data[[#This Row],[Total_Price]]*(1-Data[[#This Row],[Discount]]/100)</f>
        <v>255.3168</v>
      </c>
      <c r="P2414" t="s">
        <v>33</v>
      </c>
      <c r="Q2414" t="s">
        <v>21</v>
      </c>
      <c r="R2414">
        <v>4</v>
      </c>
      <c r="S2414">
        <v>3</v>
      </c>
      <c r="T2414" s="2">
        <f>SUMIF(Q:Q,Data[[#This Row],[Order_Status]],O:O)</f>
        <v>40477276.296199858</v>
      </c>
    </row>
    <row r="2415" spans="1:20" x14ac:dyDescent="0.3">
      <c r="A2415" s="3">
        <v>502414</v>
      </c>
      <c r="B2415" s="3">
        <v>11232</v>
      </c>
      <c r="C2415" s="1">
        <v>46234</v>
      </c>
      <c r="D2415" s="3">
        <v>19</v>
      </c>
      <c r="E2415" t="s">
        <v>15</v>
      </c>
      <c r="F2415" t="s">
        <v>78</v>
      </c>
      <c r="G2415" t="s">
        <v>242</v>
      </c>
      <c r="H2415" t="s">
        <v>17</v>
      </c>
      <c r="I2415" t="s">
        <v>62</v>
      </c>
      <c r="J2415" t="s">
        <v>169</v>
      </c>
      <c r="K2415">
        <v>1</v>
      </c>
      <c r="L2415" s="3">
        <v>727.88</v>
      </c>
      <c r="M2415" s="3">
        <f>Data[[#This Row],[Quantity]]*Data[[#This Row],[Unit_Price]]</f>
        <v>727.88</v>
      </c>
      <c r="N2415" s="3">
        <v>14</v>
      </c>
      <c r="O2415" s="3">
        <f>Data[[#This Row],[Total_Price]]*(1-Data[[#This Row],[Discount]]/100)</f>
        <v>625.97680000000003</v>
      </c>
      <c r="P2415" t="s">
        <v>20</v>
      </c>
      <c r="Q2415" t="s">
        <v>21</v>
      </c>
      <c r="R2415">
        <v>4</v>
      </c>
      <c r="S2415">
        <v>4</v>
      </c>
      <c r="T2415" s="2">
        <f>SUMIF(Q:Q,Data[[#This Row],[Order_Status]],O:O)</f>
        <v>40477276.296199858</v>
      </c>
    </row>
    <row r="2416" spans="1:20" x14ac:dyDescent="0.3">
      <c r="A2416" s="3">
        <v>502415</v>
      </c>
      <c r="B2416" s="3">
        <v>10046</v>
      </c>
      <c r="C2416" s="1">
        <v>45688</v>
      </c>
      <c r="D2416" s="3">
        <v>26</v>
      </c>
      <c r="E2416" t="s">
        <v>15</v>
      </c>
      <c r="F2416" t="s">
        <v>42</v>
      </c>
      <c r="G2416" t="s">
        <v>230</v>
      </c>
      <c r="H2416" t="s">
        <v>17</v>
      </c>
      <c r="I2416" t="s">
        <v>18</v>
      </c>
      <c r="J2416" t="s">
        <v>179</v>
      </c>
      <c r="K2416">
        <v>1</v>
      </c>
      <c r="L2416" s="3">
        <v>51.16</v>
      </c>
      <c r="M2416" s="3">
        <f>Data[[#This Row],[Quantity]]*Data[[#This Row],[Unit_Price]]</f>
        <v>51.16</v>
      </c>
      <c r="N2416" s="3">
        <v>19</v>
      </c>
      <c r="O2416" s="3">
        <f>Data[[#This Row],[Total_Price]]*(1-Data[[#This Row],[Discount]]/100)</f>
        <v>41.439599999999999</v>
      </c>
      <c r="P2416" t="s">
        <v>33</v>
      </c>
      <c r="Q2416" t="s">
        <v>21</v>
      </c>
      <c r="R2416">
        <v>5</v>
      </c>
      <c r="S2416">
        <v>6</v>
      </c>
      <c r="T2416" s="2">
        <f>SUMIF(Q:Q,Data[[#This Row],[Order_Status]],O:O)</f>
        <v>40477276.296199858</v>
      </c>
    </row>
    <row r="2417" spans="1:20" x14ac:dyDescent="0.3">
      <c r="A2417" s="3">
        <v>502416</v>
      </c>
      <c r="B2417" s="3">
        <v>10967</v>
      </c>
      <c r="C2417" s="1">
        <v>45792</v>
      </c>
      <c r="D2417" s="3">
        <v>27</v>
      </c>
      <c r="E2417" t="s">
        <v>15</v>
      </c>
      <c r="F2417" t="s">
        <v>61</v>
      </c>
      <c r="G2417" t="s">
        <v>239</v>
      </c>
      <c r="H2417" t="s">
        <v>23</v>
      </c>
      <c r="I2417" t="s">
        <v>28</v>
      </c>
      <c r="J2417" t="s">
        <v>43</v>
      </c>
      <c r="K2417">
        <v>1</v>
      </c>
      <c r="L2417" s="3">
        <v>4783.8599999999997</v>
      </c>
      <c r="M2417" s="3">
        <f>Data[[#This Row],[Quantity]]*Data[[#This Row],[Unit_Price]]</f>
        <v>4783.8599999999997</v>
      </c>
      <c r="N2417" s="3">
        <v>28</v>
      </c>
      <c r="O2417" s="3">
        <f>Data[[#This Row],[Total_Price]]*(1-Data[[#This Row],[Discount]]/100)</f>
        <v>3444.3791999999999</v>
      </c>
      <c r="P2417" t="s">
        <v>20</v>
      </c>
      <c r="Q2417" t="s">
        <v>21</v>
      </c>
      <c r="R2417">
        <v>3</v>
      </c>
      <c r="S2417">
        <v>4</v>
      </c>
      <c r="T2417" s="2">
        <f>SUMIF(Q:Q,Data[[#This Row],[Order_Status]],O:O)</f>
        <v>40477276.296199858</v>
      </c>
    </row>
    <row r="2418" spans="1:20" x14ac:dyDescent="0.3">
      <c r="A2418" s="3">
        <v>502417</v>
      </c>
      <c r="B2418" s="3">
        <v>10176</v>
      </c>
      <c r="C2418" s="1">
        <v>45936</v>
      </c>
      <c r="D2418" s="3">
        <v>43</v>
      </c>
      <c r="E2418" t="s">
        <v>15</v>
      </c>
      <c r="F2418" t="s">
        <v>105</v>
      </c>
      <c r="G2418" t="s">
        <v>243</v>
      </c>
      <c r="H2418" t="s">
        <v>30</v>
      </c>
      <c r="I2418" t="s">
        <v>39</v>
      </c>
      <c r="J2418" t="s">
        <v>96</v>
      </c>
      <c r="K2418">
        <v>3</v>
      </c>
      <c r="L2418" s="3">
        <v>5678.41</v>
      </c>
      <c r="M2418" s="3">
        <f>Data[[#This Row],[Quantity]]*Data[[#This Row],[Unit_Price]]</f>
        <v>17035.23</v>
      </c>
      <c r="N2418" s="3">
        <v>30</v>
      </c>
      <c r="O2418" s="3">
        <f>Data[[#This Row],[Total_Price]]*(1-Data[[#This Row],[Discount]]/100)</f>
        <v>11924.660999999998</v>
      </c>
      <c r="P2418" t="s">
        <v>51</v>
      </c>
      <c r="Q2418" t="s">
        <v>21</v>
      </c>
      <c r="R2418">
        <v>3</v>
      </c>
      <c r="S2418">
        <v>4</v>
      </c>
      <c r="T2418" s="2">
        <f>SUMIF(Q:Q,Data[[#This Row],[Order_Status]],O:O)</f>
        <v>40477276.296199858</v>
      </c>
    </row>
    <row r="2419" spans="1:20" x14ac:dyDescent="0.3">
      <c r="A2419" s="3">
        <v>502418</v>
      </c>
      <c r="B2419" s="3">
        <v>11234</v>
      </c>
      <c r="C2419" s="1">
        <v>45812</v>
      </c>
      <c r="D2419" s="3">
        <v>62</v>
      </c>
      <c r="E2419" t="s">
        <v>15</v>
      </c>
      <c r="F2419" t="s">
        <v>42</v>
      </c>
      <c r="G2419" t="s">
        <v>230</v>
      </c>
      <c r="H2419" t="s">
        <v>23</v>
      </c>
      <c r="I2419" t="s">
        <v>59</v>
      </c>
      <c r="J2419" t="s">
        <v>60</v>
      </c>
      <c r="K2419">
        <v>1</v>
      </c>
      <c r="L2419" s="3">
        <v>2448.37</v>
      </c>
      <c r="M2419" s="3">
        <f>Data[[#This Row],[Quantity]]*Data[[#This Row],[Unit_Price]]</f>
        <v>2448.37</v>
      </c>
      <c r="N2419" s="3">
        <v>3</v>
      </c>
      <c r="O2419" s="3">
        <f>Data[[#This Row],[Total_Price]]*(1-Data[[#This Row],[Discount]]/100)</f>
        <v>2374.9188999999997</v>
      </c>
      <c r="P2419" t="s">
        <v>41</v>
      </c>
      <c r="Q2419" t="s">
        <v>21</v>
      </c>
      <c r="R2419">
        <v>2</v>
      </c>
      <c r="S2419">
        <v>5</v>
      </c>
      <c r="T2419" s="2">
        <f>SUMIF(Q:Q,Data[[#This Row],[Order_Status]],O:O)</f>
        <v>40477276.296199858</v>
      </c>
    </row>
    <row r="2420" spans="1:20" x14ac:dyDescent="0.3">
      <c r="A2420" s="3">
        <v>502419</v>
      </c>
      <c r="B2420" s="3">
        <v>10354</v>
      </c>
      <c r="C2420" s="1">
        <v>45938</v>
      </c>
      <c r="D2420" s="3">
        <v>32</v>
      </c>
      <c r="E2420" t="s">
        <v>26</v>
      </c>
      <c r="F2420" t="s">
        <v>45</v>
      </c>
      <c r="G2420" t="s">
        <v>243</v>
      </c>
      <c r="H2420" t="s">
        <v>23</v>
      </c>
      <c r="I2420" t="s">
        <v>59</v>
      </c>
      <c r="J2420" t="s">
        <v>60</v>
      </c>
      <c r="K2420">
        <v>1</v>
      </c>
      <c r="L2420" s="3">
        <v>2530.7800000000002</v>
      </c>
      <c r="M2420" s="3">
        <f>Data[[#This Row],[Quantity]]*Data[[#This Row],[Unit_Price]]</f>
        <v>2530.7800000000002</v>
      </c>
      <c r="N2420" s="3">
        <v>26</v>
      </c>
      <c r="O2420" s="3">
        <f>Data[[#This Row],[Total_Price]]*(1-Data[[#This Row],[Discount]]/100)</f>
        <v>1872.7772000000002</v>
      </c>
      <c r="P2420" t="s">
        <v>51</v>
      </c>
      <c r="Q2420" t="s">
        <v>21</v>
      </c>
      <c r="R2420">
        <v>4</v>
      </c>
      <c r="S2420">
        <v>3</v>
      </c>
      <c r="T2420" s="2">
        <f>SUMIF(Q:Q,Data[[#This Row],[Order_Status]],O:O)</f>
        <v>40477276.296199858</v>
      </c>
    </row>
    <row r="2421" spans="1:20" x14ac:dyDescent="0.3">
      <c r="A2421" s="3">
        <v>502420</v>
      </c>
      <c r="B2421" s="3">
        <v>10850</v>
      </c>
      <c r="C2421" s="1">
        <v>45776</v>
      </c>
      <c r="D2421" s="3">
        <v>28</v>
      </c>
      <c r="E2421" t="s">
        <v>15</v>
      </c>
      <c r="F2421" t="s">
        <v>61</v>
      </c>
      <c r="G2421" t="s">
        <v>239</v>
      </c>
      <c r="H2421" t="s">
        <v>30</v>
      </c>
      <c r="I2421" t="s">
        <v>76</v>
      </c>
      <c r="J2421" t="s">
        <v>77</v>
      </c>
      <c r="K2421">
        <v>2</v>
      </c>
      <c r="L2421" s="3">
        <v>53867.17</v>
      </c>
      <c r="M2421" s="3">
        <f>Data[[#This Row],[Quantity]]*Data[[#This Row],[Unit_Price]]</f>
        <v>107734.34</v>
      </c>
      <c r="N2421" s="3">
        <v>10</v>
      </c>
      <c r="O2421" s="3">
        <f>Data[[#This Row],[Total_Price]]*(1-Data[[#This Row],[Discount]]/100)</f>
        <v>96960.906000000003</v>
      </c>
      <c r="P2421" t="s">
        <v>51</v>
      </c>
      <c r="Q2421" t="s">
        <v>21</v>
      </c>
      <c r="R2421">
        <v>2</v>
      </c>
      <c r="S2421">
        <v>2</v>
      </c>
      <c r="T2421" s="2">
        <f>SUMIF(Q:Q,Data[[#This Row],[Order_Status]],O:O)</f>
        <v>40477276.296199858</v>
      </c>
    </row>
    <row r="2422" spans="1:20" x14ac:dyDescent="0.3">
      <c r="A2422" s="3">
        <v>502421</v>
      </c>
      <c r="B2422" s="3">
        <v>11206</v>
      </c>
      <c r="C2422" s="1">
        <v>46217</v>
      </c>
      <c r="D2422" s="3">
        <v>34</v>
      </c>
      <c r="E2422" t="s">
        <v>26</v>
      </c>
      <c r="F2422" t="s">
        <v>73</v>
      </c>
      <c r="G2422" t="s">
        <v>229</v>
      </c>
      <c r="H2422" t="s">
        <v>30</v>
      </c>
      <c r="I2422" t="s">
        <v>76</v>
      </c>
      <c r="J2422" t="s">
        <v>77</v>
      </c>
      <c r="K2422">
        <v>1</v>
      </c>
      <c r="L2422" s="3">
        <v>53361.01</v>
      </c>
      <c r="M2422" s="3">
        <f>Data[[#This Row],[Quantity]]*Data[[#This Row],[Unit_Price]]</f>
        <v>53361.01</v>
      </c>
      <c r="N2422" s="3">
        <v>24</v>
      </c>
      <c r="O2422" s="3">
        <f>Data[[#This Row],[Total_Price]]*(1-Data[[#This Row],[Discount]]/100)</f>
        <v>40554.367600000005</v>
      </c>
      <c r="P2422" t="s">
        <v>20</v>
      </c>
      <c r="Q2422" t="s">
        <v>21</v>
      </c>
      <c r="R2422">
        <v>4</v>
      </c>
      <c r="S2422">
        <v>4</v>
      </c>
      <c r="T2422" s="2">
        <f>SUMIF(Q:Q,Data[[#This Row],[Order_Status]],O:O)</f>
        <v>40477276.296199858</v>
      </c>
    </row>
    <row r="2423" spans="1:20" x14ac:dyDescent="0.3">
      <c r="A2423" s="3">
        <v>502422</v>
      </c>
      <c r="B2423" s="3">
        <v>11197</v>
      </c>
      <c r="C2423" s="1">
        <v>46168</v>
      </c>
      <c r="D2423" s="3">
        <v>34</v>
      </c>
      <c r="E2423" t="s">
        <v>26</v>
      </c>
      <c r="F2423" t="s">
        <v>82</v>
      </c>
      <c r="G2423" t="s">
        <v>234</v>
      </c>
      <c r="H2423" t="s">
        <v>30</v>
      </c>
      <c r="I2423" t="s">
        <v>46</v>
      </c>
      <c r="J2423" t="s">
        <v>143</v>
      </c>
      <c r="K2423">
        <v>2</v>
      </c>
      <c r="L2423" s="3">
        <v>3302.67</v>
      </c>
      <c r="M2423" s="3">
        <f>Data[[#This Row],[Quantity]]*Data[[#This Row],[Unit_Price]]</f>
        <v>6605.34</v>
      </c>
      <c r="N2423" s="3">
        <v>10</v>
      </c>
      <c r="O2423" s="3">
        <f>Data[[#This Row],[Total_Price]]*(1-Data[[#This Row],[Discount]]/100)</f>
        <v>5944.8060000000005</v>
      </c>
      <c r="P2423" t="s">
        <v>33</v>
      </c>
      <c r="Q2423" t="s">
        <v>21</v>
      </c>
      <c r="R2423">
        <v>4</v>
      </c>
      <c r="S2423">
        <v>5</v>
      </c>
      <c r="T2423" s="2">
        <f>SUMIF(Q:Q,Data[[#This Row],[Order_Status]],O:O)</f>
        <v>40477276.296199858</v>
      </c>
    </row>
    <row r="2424" spans="1:20" x14ac:dyDescent="0.3">
      <c r="A2424" s="3">
        <v>502423</v>
      </c>
      <c r="B2424" s="3">
        <v>10380</v>
      </c>
      <c r="C2424" s="1">
        <v>46144</v>
      </c>
      <c r="D2424" s="3">
        <v>25</v>
      </c>
      <c r="E2424" t="s">
        <v>26</v>
      </c>
      <c r="F2424" t="s">
        <v>55</v>
      </c>
      <c r="G2424" t="s">
        <v>246</v>
      </c>
      <c r="H2424" t="s">
        <v>35</v>
      </c>
      <c r="I2424" t="s">
        <v>53</v>
      </c>
      <c r="J2424" t="s">
        <v>114</v>
      </c>
      <c r="K2424">
        <v>2</v>
      </c>
      <c r="L2424" s="3">
        <v>854.56</v>
      </c>
      <c r="M2424" s="3">
        <f>Data[[#This Row],[Quantity]]*Data[[#This Row],[Unit_Price]]</f>
        <v>1709.12</v>
      </c>
      <c r="N2424" s="3">
        <v>24</v>
      </c>
      <c r="O2424" s="3">
        <f>Data[[#This Row],[Total_Price]]*(1-Data[[#This Row],[Discount]]/100)</f>
        <v>1298.9312</v>
      </c>
      <c r="P2424" t="s">
        <v>51</v>
      </c>
      <c r="Q2424" t="s">
        <v>66</v>
      </c>
      <c r="R2424">
        <v>3</v>
      </c>
      <c r="S2424">
        <v>0</v>
      </c>
      <c r="T2424" s="2">
        <f>SUMIF(Q:Q,Data[[#This Row],[Order_Status]],O:O)</f>
        <v>3077928.2320000008</v>
      </c>
    </row>
    <row r="2425" spans="1:20" x14ac:dyDescent="0.3">
      <c r="A2425" s="3">
        <v>502424</v>
      </c>
      <c r="B2425" s="3">
        <v>10620</v>
      </c>
      <c r="C2425" s="1">
        <v>45917</v>
      </c>
      <c r="D2425" s="3">
        <v>36</v>
      </c>
      <c r="E2425" t="s">
        <v>15</v>
      </c>
      <c r="F2425" t="s">
        <v>45</v>
      </c>
      <c r="G2425" t="s">
        <v>243</v>
      </c>
      <c r="H2425" t="s">
        <v>48</v>
      </c>
      <c r="I2425" t="s">
        <v>124</v>
      </c>
      <c r="J2425" t="s">
        <v>131</v>
      </c>
      <c r="K2425">
        <v>2</v>
      </c>
      <c r="L2425" s="3">
        <v>406.06</v>
      </c>
      <c r="M2425" s="3">
        <f>Data[[#This Row],[Quantity]]*Data[[#This Row],[Unit_Price]]</f>
        <v>812.12</v>
      </c>
      <c r="N2425" s="3">
        <v>27</v>
      </c>
      <c r="O2425" s="3">
        <f>Data[[#This Row],[Total_Price]]*(1-Data[[#This Row],[Discount]]/100)</f>
        <v>592.84759999999994</v>
      </c>
      <c r="P2425" t="s">
        <v>33</v>
      </c>
      <c r="Q2425" t="s">
        <v>21</v>
      </c>
      <c r="R2425">
        <v>3</v>
      </c>
      <c r="S2425">
        <v>4</v>
      </c>
      <c r="T2425" s="2">
        <f>SUMIF(Q:Q,Data[[#This Row],[Order_Status]],O:O)</f>
        <v>40477276.296199858</v>
      </c>
    </row>
    <row r="2426" spans="1:20" x14ac:dyDescent="0.3">
      <c r="A2426" s="3">
        <v>502425</v>
      </c>
      <c r="B2426" s="3">
        <v>11382</v>
      </c>
      <c r="C2426" s="1">
        <v>45679</v>
      </c>
      <c r="D2426" s="3">
        <v>29</v>
      </c>
      <c r="E2426" t="s">
        <v>15</v>
      </c>
      <c r="F2426" t="s">
        <v>45</v>
      </c>
      <c r="G2426" t="s">
        <v>243</v>
      </c>
      <c r="H2426" t="s">
        <v>30</v>
      </c>
      <c r="I2426" t="s">
        <v>76</v>
      </c>
      <c r="J2426" t="s">
        <v>77</v>
      </c>
      <c r="K2426">
        <v>1</v>
      </c>
      <c r="L2426" s="3">
        <v>58764.62</v>
      </c>
      <c r="M2426" s="3">
        <f>Data[[#This Row],[Quantity]]*Data[[#This Row],[Unit_Price]]</f>
        <v>58764.62</v>
      </c>
      <c r="N2426" s="3">
        <v>20</v>
      </c>
      <c r="O2426" s="3">
        <f>Data[[#This Row],[Total_Price]]*(1-Data[[#This Row],[Discount]]/100)</f>
        <v>47011.696000000004</v>
      </c>
      <c r="P2426" t="s">
        <v>33</v>
      </c>
      <c r="Q2426" t="s">
        <v>21</v>
      </c>
      <c r="R2426">
        <v>4</v>
      </c>
      <c r="S2426">
        <v>2</v>
      </c>
      <c r="T2426" s="2">
        <f>SUMIF(Q:Q,Data[[#This Row],[Order_Status]],O:O)</f>
        <v>40477276.296199858</v>
      </c>
    </row>
    <row r="2427" spans="1:20" x14ac:dyDescent="0.3">
      <c r="A2427" s="3">
        <v>502426</v>
      </c>
      <c r="B2427" s="3">
        <v>10076</v>
      </c>
      <c r="C2427" s="1">
        <v>46023</v>
      </c>
      <c r="D2427" s="3">
        <v>43</v>
      </c>
      <c r="E2427" t="s">
        <v>15</v>
      </c>
      <c r="F2427" t="s">
        <v>78</v>
      </c>
      <c r="G2427" t="s">
        <v>242</v>
      </c>
      <c r="H2427" t="s">
        <v>85</v>
      </c>
      <c r="I2427" t="s">
        <v>166</v>
      </c>
      <c r="J2427" t="s">
        <v>196</v>
      </c>
      <c r="K2427">
        <v>1</v>
      </c>
      <c r="L2427" s="3">
        <v>396.42</v>
      </c>
      <c r="M2427" s="3">
        <f>Data[[#This Row],[Quantity]]*Data[[#This Row],[Unit_Price]]</f>
        <v>396.42</v>
      </c>
      <c r="N2427" s="3">
        <v>15</v>
      </c>
      <c r="O2427" s="3">
        <f>Data[[#This Row],[Total_Price]]*(1-Data[[#This Row],[Discount]]/100)</f>
        <v>336.95699999999999</v>
      </c>
      <c r="P2427" t="s">
        <v>33</v>
      </c>
      <c r="Q2427" t="s">
        <v>21</v>
      </c>
      <c r="R2427">
        <v>4</v>
      </c>
      <c r="S2427">
        <v>5</v>
      </c>
      <c r="T2427" s="2">
        <f>SUMIF(Q:Q,Data[[#This Row],[Order_Status]],O:O)</f>
        <v>40477276.296199858</v>
      </c>
    </row>
    <row r="2428" spans="1:20" x14ac:dyDescent="0.3">
      <c r="A2428" s="3">
        <v>502427</v>
      </c>
      <c r="B2428" s="3">
        <v>10132</v>
      </c>
      <c r="C2428" s="1">
        <v>45902</v>
      </c>
      <c r="D2428" s="3">
        <v>35</v>
      </c>
      <c r="E2428" t="s">
        <v>26</v>
      </c>
      <c r="F2428" t="s">
        <v>67</v>
      </c>
      <c r="G2428" t="s">
        <v>235</v>
      </c>
      <c r="H2428" t="s">
        <v>30</v>
      </c>
      <c r="I2428" t="s">
        <v>76</v>
      </c>
      <c r="J2428" t="s">
        <v>92</v>
      </c>
      <c r="K2428">
        <v>1</v>
      </c>
      <c r="L2428" s="3">
        <v>60169.11</v>
      </c>
      <c r="M2428" s="3">
        <f>Data[[#This Row],[Quantity]]*Data[[#This Row],[Unit_Price]]</f>
        <v>60169.11</v>
      </c>
      <c r="N2428" s="3">
        <v>29</v>
      </c>
      <c r="O2428" s="3">
        <f>Data[[#This Row],[Total_Price]]*(1-Data[[#This Row],[Discount]]/100)</f>
        <v>42720.068099999997</v>
      </c>
      <c r="P2428" t="s">
        <v>33</v>
      </c>
      <c r="Q2428" t="s">
        <v>21</v>
      </c>
      <c r="R2428">
        <v>3</v>
      </c>
      <c r="S2428">
        <v>3</v>
      </c>
      <c r="T2428" s="2">
        <f>SUMIF(Q:Q,Data[[#This Row],[Order_Status]],O:O)</f>
        <v>40477276.296199858</v>
      </c>
    </row>
    <row r="2429" spans="1:20" x14ac:dyDescent="0.3">
      <c r="A2429" s="3">
        <v>502428</v>
      </c>
      <c r="B2429" s="3">
        <v>11188</v>
      </c>
      <c r="C2429" s="1">
        <v>45999</v>
      </c>
      <c r="D2429" s="3">
        <v>32</v>
      </c>
      <c r="E2429" t="s">
        <v>15</v>
      </c>
      <c r="F2429" t="s">
        <v>88</v>
      </c>
      <c r="G2429" t="s">
        <v>241</v>
      </c>
      <c r="H2429" t="s">
        <v>83</v>
      </c>
      <c r="I2429" t="s">
        <v>70</v>
      </c>
      <c r="J2429" t="s">
        <v>84</v>
      </c>
      <c r="K2429">
        <v>1</v>
      </c>
      <c r="L2429" s="3">
        <v>7869.34</v>
      </c>
      <c r="M2429" s="3">
        <f>Data[[#This Row],[Quantity]]*Data[[#This Row],[Unit_Price]]</f>
        <v>7869.34</v>
      </c>
      <c r="N2429" s="3">
        <v>30</v>
      </c>
      <c r="O2429" s="3">
        <f>Data[[#This Row],[Total_Price]]*(1-Data[[#This Row],[Discount]]/100)</f>
        <v>5508.5379999999996</v>
      </c>
      <c r="P2429" t="s">
        <v>41</v>
      </c>
      <c r="Q2429" t="s">
        <v>21</v>
      </c>
      <c r="R2429">
        <v>5</v>
      </c>
      <c r="S2429">
        <v>3</v>
      </c>
      <c r="T2429" s="2">
        <f>SUMIF(Q:Q,Data[[#This Row],[Order_Status]],O:O)</f>
        <v>40477276.296199858</v>
      </c>
    </row>
    <row r="2430" spans="1:20" x14ac:dyDescent="0.3">
      <c r="A2430" s="3">
        <v>502429</v>
      </c>
      <c r="B2430" s="3">
        <v>10293</v>
      </c>
      <c r="C2430" s="1">
        <v>46106</v>
      </c>
      <c r="D2430" s="3">
        <v>28</v>
      </c>
      <c r="E2430" t="s">
        <v>26</v>
      </c>
      <c r="F2430" t="s">
        <v>61</v>
      </c>
      <c r="G2430" t="s">
        <v>239</v>
      </c>
      <c r="H2430" t="s">
        <v>35</v>
      </c>
      <c r="I2430" t="s">
        <v>53</v>
      </c>
      <c r="J2430" t="s">
        <v>54</v>
      </c>
      <c r="K2430">
        <v>1</v>
      </c>
      <c r="L2430" s="3">
        <v>947.94</v>
      </c>
      <c r="M2430" s="3">
        <f>Data[[#This Row],[Quantity]]*Data[[#This Row],[Unit_Price]]</f>
        <v>947.94</v>
      </c>
      <c r="N2430" s="3">
        <v>28</v>
      </c>
      <c r="O2430" s="3">
        <f>Data[[#This Row],[Total_Price]]*(1-Data[[#This Row],[Discount]]/100)</f>
        <v>682.51679999999999</v>
      </c>
      <c r="P2430" t="s">
        <v>33</v>
      </c>
      <c r="Q2430" t="s">
        <v>66</v>
      </c>
      <c r="R2430">
        <v>5</v>
      </c>
      <c r="S2430">
        <v>0</v>
      </c>
      <c r="T2430" s="2">
        <f>SUMIF(Q:Q,Data[[#This Row],[Order_Status]],O:O)</f>
        <v>3077928.2320000008</v>
      </c>
    </row>
    <row r="2431" spans="1:20" x14ac:dyDescent="0.3">
      <c r="A2431" s="3">
        <v>502430</v>
      </c>
      <c r="B2431" s="3">
        <v>10592</v>
      </c>
      <c r="C2431" s="1">
        <v>46066</v>
      </c>
      <c r="D2431" s="3">
        <v>29</v>
      </c>
      <c r="E2431" t="s">
        <v>15</v>
      </c>
      <c r="F2431" t="s">
        <v>45</v>
      </c>
      <c r="G2431" t="s">
        <v>243</v>
      </c>
      <c r="H2431" t="s">
        <v>23</v>
      </c>
      <c r="I2431" t="s">
        <v>24</v>
      </c>
      <c r="J2431" t="s">
        <v>136</v>
      </c>
      <c r="K2431">
        <v>1</v>
      </c>
      <c r="L2431" s="3">
        <v>2452.75</v>
      </c>
      <c r="M2431" s="3">
        <f>Data[[#This Row],[Quantity]]*Data[[#This Row],[Unit_Price]]</f>
        <v>2452.75</v>
      </c>
      <c r="N2431" s="3">
        <v>24</v>
      </c>
      <c r="O2431" s="3">
        <f>Data[[#This Row],[Total_Price]]*(1-Data[[#This Row],[Discount]]/100)</f>
        <v>1864.09</v>
      </c>
      <c r="P2431" t="s">
        <v>33</v>
      </c>
      <c r="Q2431" t="s">
        <v>21</v>
      </c>
      <c r="R2431">
        <v>4</v>
      </c>
      <c r="S2431">
        <v>4</v>
      </c>
      <c r="T2431" s="2">
        <f>SUMIF(Q:Q,Data[[#This Row],[Order_Status]],O:O)</f>
        <v>40477276.296199858</v>
      </c>
    </row>
    <row r="2432" spans="1:20" x14ac:dyDescent="0.3">
      <c r="A2432" s="3">
        <v>502431</v>
      </c>
      <c r="B2432" s="3">
        <v>10023</v>
      </c>
      <c r="C2432" s="1">
        <v>45950</v>
      </c>
      <c r="D2432" s="3">
        <v>35</v>
      </c>
      <c r="E2432" t="s">
        <v>26</v>
      </c>
      <c r="F2432" t="s">
        <v>22</v>
      </c>
      <c r="G2432" t="s">
        <v>238</v>
      </c>
      <c r="H2432" t="s">
        <v>35</v>
      </c>
      <c r="I2432" t="s">
        <v>53</v>
      </c>
      <c r="J2432" t="s">
        <v>123</v>
      </c>
      <c r="K2432">
        <v>1</v>
      </c>
      <c r="L2432" s="3">
        <v>1250.9000000000001</v>
      </c>
      <c r="M2432" s="3">
        <f>Data[[#This Row],[Quantity]]*Data[[#This Row],[Unit_Price]]</f>
        <v>1250.9000000000001</v>
      </c>
      <c r="N2432" s="3">
        <v>19</v>
      </c>
      <c r="O2432" s="3">
        <f>Data[[#This Row],[Total_Price]]*(1-Data[[#This Row],[Discount]]/100)</f>
        <v>1013.2290000000002</v>
      </c>
      <c r="P2432" t="s">
        <v>81</v>
      </c>
      <c r="Q2432" t="s">
        <v>21</v>
      </c>
      <c r="R2432">
        <v>5</v>
      </c>
      <c r="S2432">
        <v>3</v>
      </c>
      <c r="T2432" s="2">
        <f>SUMIF(Q:Q,Data[[#This Row],[Order_Status]],O:O)</f>
        <v>40477276.296199858</v>
      </c>
    </row>
    <row r="2433" spans="1:20" x14ac:dyDescent="0.3">
      <c r="A2433" s="3">
        <v>502432</v>
      </c>
      <c r="B2433" s="3">
        <v>11373</v>
      </c>
      <c r="C2433" s="1">
        <v>46168</v>
      </c>
      <c r="D2433" s="3">
        <v>19</v>
      </c>
      <c r="E2433" t="s">
        <v>26</v>
      </c>
      <c r="F2433" t="s">
        <v>16</v>
      </c>
      <c r="G2433" t="s">
        <v>228</v>
      </c>
      <c r="H2433" t="s">
        <v>48</v>
      </c>
      <c r="I2433" t="s">
        <v>49</v>
      </c>
      <c r="J2433" t="s">
        <v>56</v>
      </c>
      <c r="K2433">
        <v>1</v>
      </c>
      <c r="L2433" s="3">
        <v>676.23</v>
      </c>
      <c r="M2433" s="3">
        <f>Data[[#This Row],[Quantity]]*Data[[#This Row],[Unit_Price]]</f>
        <v>676.23</v>
      </c>
      <c r="N2433" s="3">
        <v>3</v>
      </c>
      <c r="O2433" s="3">
        <f>Data[[#This Row],[Total_Price]]*(1-Data[[#This Row],[Discount]]/100)</f>
        <v>655.94309999999996</v>
      </c>
      <c r="P2433" t="s">
        <v>33</v>
      </c>
      <c r="Q2433" t="s">
        <v>21</v>
      </c>
      <c r="R2433">
        <v>5</v>
      </c>
      <c r="S2433">
        <v>4</v>
      </c>
      <c r="T2433" s="2">
        <f>SUMIF(Q:Q,Data[[#This Row],[Order_Status]],O:O)</f>
        <v>40477276.296199858</v>
      </c>
    </row>
    <row r="2434" spans="1:20" x14ac:dyDescent="0.3">
      <c r="A2434" s="3">
        <v>502433</v>
      </c>
      <c r="B2434" s="3">
        <v>11265</v>
      </c>
      <c r="C2434" s="1">
        <v>45711</v>
      </c>
      <c r="D2434" s="3">
        <v>36</v>
      </c>
      <c r="E2434" t="s">
        <v>26</v>
      </c>
      <c r="F2434" t="s">
        <v>27</v>
      </c>
      <c r="G2434" t="s">
        <v>230</v>
      </c>
      <c r="H2434" t="s">
        <v>35</v>
      </c>
      <c r="I2434" t="s">
        <v>36</v>
      </c>
      <c r="J2434" t="s">
        <v>116</v>
      </c>
      <c r="K2434">
        <v>1</v>
      </c>
      <c r="L2434" s="3">
        <v>4847.0600000000004</v>
      </c>
      <c r="M2434" s="3">
        <f>Data[[#This Row],[Quantity]]*Data[[#This Row],[Unit_Price]]</f>
        <v>4847.0600000000004</v>
      </c>
      <c r="N2434" s="3">
        <v>25</v>
      </c>
      <c r="O2434" s="3">
        <f>Data[[#This Row],[Total_Price]]*(1-Data[[#This Row],[Discount]]/100)</f>
        <v>3635.2950000000001</v>
      </c>
      <c r="P2434" t="s">
        <v>20</v>
      </c>
      <c r="Q2434" t="s">
        <v>21</v>
      </c>
      <c r="R2434">
        <v>4</v>
      </c>
      <c r="S2434">
        <v>3</v>
      </c>
      <c r="T2434" s="2">
        <f>SUMIF(Q:Q,Data[[#This Row],[Order_Status]],O:O)</f>
        <v>40477276.296199858</v>
      </c>
    </row>
    <row r="2435" spans="1:20" x14ac:dyDescent="0.3">
      <c r="A2435" s="3">
        <v>502434</v>
      </c>
      <c r="B2435" s="3">
        <v>11367</v>
      </c>
      <c r="C2435" s="1">
        <v>45875</v>
      </c>
      <c r="D2435" s="3">
        <v>34</v>
      </c>
      <c r="E2435" t="s">
        <v>15</v>
      </c>
      <c r="F2435" t="s">
        <v>57</v>
      </c>
      <c r="G2435" t="s">
        <v>233</v>
      </c>
      <c r="H2435" t="s">
        <v>85</v>
      </c>
      <c r="I2435" t="s">
        <v>103</v>
      </c>
      <c r="J2435" t="s">
        <v>200</v>
      </c>
      <c r="K2435">
        <v>2</v>
      </c>
      <c r="L2435" s="3">
        <v>696.41</v>
      </c>
      <c r="M2435" s="3">
        <f>Data[[#This Row],[Quantity]]*Data[[#This Row],[Unit_Price]]</f>
        <v>1392.82</v>
      </c>
      <c r="N2435" s="3">
        <v>9</v>
      </c>
      <c r="O2435" s="3">
        <f>Data[[#This Row],[Total_Price]]*(1-Data[[#This Row],[Discount]]/100)</f>
        <v>1267.4662000000001</v>
      </c>
      <c r="P2435" t="s">
        <v>41</v>
      </c>
      <c r="Q2435" t="s">
        <v>21</v>
      </c>
      <c r="R2435">
        <v>4</v>
      </c>
      <c r="S2435">
        <v>3</v>
      </c>
      <c r="T2435" s="2">
        <f>SUMIF(Q:Q,Data[[#This Row],[Order_Status]],O:O)</f>
        <v>40477276.296199858</v>
      </c>
    </row>
    <row r="2436" spans="1:20" x14ac:dyDescent="0.3">
      <c r="A2436" s="3">
        <v>502435</v>
      </c>
      <c r="B2436" s="3">
        <v>10998</v>
      </c>
      <c r="C2436" s="1">
        <v>45988</v>
      </c>
      <c r="D2436" s="3">
        <v>41</v>
      </c>
      <c r="E2436" t="s">
        <v>26</v>
      </c>
      <c r="F2436" t="s">
        <v>110</v>
      </c>
      <c r="G2436" t="s">
        <v>229</v>
      </c>
      <c r="H2436" t="s">
        <v>35</v>
      </c>
      <c r="I2436" t="s">
        <v>112</v>
      </c>
      <c r="J2436" t="s">
        <v>147</v>
      </c>
      <c r="K2436">
        <v>4</v>
      </c>
      <c r="L2436" s="3">
        <v>6168.57</v>
      </c>
      <c r="M2436" s="3">
        <f>Data[[#This Row],[Quantity]]*Data[[#This Row],[Unit_Price]]</f>
        <v>24674.28</v>
      </c>
      <c r="N2436" s="3">
        <v>15</v>
      </c>
      <c r="O2436" s="3">
        <f>Data[[#This Row],[Total_Price]]*(1-Data[[#This Row],[Discount]]/100)</f>
        <v>20973.137999999999</v>
      </c>
      <c r="P2436" t="s">
        <v>20</v>
      </c>
      <c r="Q2436" t="s">
        <v>21</v>
      </c>
      <c r="R2436">
        <v>3</v>
      </c>
      <c r="S2436">
        <v>3</v>
      </c>
      <c r="T2436" s="2">
        <f>SUMIF(Q:Q,Data[[#This Row],[Order_Status]],O:O)</f>
        <v>40477276.296199858</v>
      </c>
    </row>
    <row r="2437" spans="1:20" x14ac:dyDescent="0.3">
      <c r="A2437" s="3">
        <v>502436</v>
      </c>
      <c r="B2437" s="3">
        <v>10069</v>
      </c>
      <c r="C2437" s="1">
        <v>46128</v>
      </c>
      <c r="D2437" s="3">
        <v>38</v>
      </c>
      <c r="E2437" t="s">
        <v>26</v>
      </c>
      <c r="F2437" t="s">
        <v>102</v>
      </c>
      <c r="G2437" t="s">
        <v>245</v>
      </c>
      <c r="H2437" t="s">
        <v>83</v>
      </c>
      <c r="I2437" t="s">
        <v>70</v>
      </c>
      <c r="J2437" t="s">
        <v>91</v>
      </c>
      <c r="K2437">
        <v>2</v>
      </c>
      <c r="L2437" s="3">
        <v>521.54999999999995</v>
      </c>
      <c r="M2437" s="3">
        <f>Data[[#This Row],[Quantity]]*Data[[#This Row],[Unit_Price]]</f>
        <v>1043.0999999999999</v>
      </c>
      <c r="N2437" s="3">
        <v>26</v>
      </c>
      <c r="O2437" s="3">
        <f>Data[[#This Row],[Total_Price]]*(1-Data[[#This Row],[Discount]]/100)</f>
        <v>771.89399999999989</v>
      </c>
      <c r="P2437" t="s">
        <v>33</v>
      </c>
      <c r="Q2437" t="s">
        <v>21</v>
      </c>
      <c r="R2437">
        <v>5</v>
      </c>
      <c r="S2437">
        <v>3</v>
      </c>
      <c r="T2437" s="2">
        <f>SUMIF(Q:Q,Data[[#This Row],[Order_Status]],O:O)</f>
        <v>40477276.296199858</v>
      </c>
    </row>
    <row r="2438" spans="1:20" x14ac:dyDescent="0.3">
      <c r="A2438" s="3">
        <v>502437</v>
      </c>
      <c r="B2438" s="3">
        <v>10137</v>
      </c>
      <c r="C2438" s="1">
        <v>45876</v>
      </c>
      <c r="D2438" s="3">
        <v>25</v>
      </c>
      <c r="E2438" t="s">
        <v>15</v>
      </c>
      <c r="F2438" t="s">
        <v>22</v>
      </c>
      <c r="G2438" t="s">
        <v>238</v>
      </c>
      <c r="H2438" t="s">
        <v>23</v>
      </c>
      <c r="I2438" t="s">
        <v>24</v>
      </c>
      <c r="J2438" t="s">
        <v>173</v>
      </c>
      <c r="K2438">
        <v>1</v>
      </c>
      <c r="L2438" s="3">
        <v>2301.67</v>
      </c>
      <c r="M2438" s="3">
        <f>Data[[#This Row],[Quantity]]*Data[[#This Row],[Unit_Price]]</f>
        <v>2301.67</v>
      </c>
      <c r="N2438" s="3">
        <v>18</v>
      </c>
      <c r="O2438" s="3">
        <f>Data[[#This Row],[Total_Price]]*(1-Data[[#This Row],[Discount]]/100)</f>
        <v>1887.3694000000003</v>
      </c>
      <c r="P2438" t="s">
        <v>51</v>
      </c>
      <c r="Q2438" t="s">
        <v>21</v>
      </c>
      <c r="R2438">
        <v>4</v>
      </c>
      <c r="S2438">
        <v>5</v>
      </c>
      <c r="T2438" s="2">
        <f>SUMIF(Q:Q,Data[[#This Row],[Order_Status]],O:O)</f>
        <v>40477276.296199858</v>
      </c>
    </row>
    <row r="2439" spans="1:20" x14ac:dyDescent="0.3">
      <c r="A2439" s="3">
        <v>502438</v>
      </c>
      <c r="B2439" s="3">
        <v>11177</v>
      </c>
      <c r="C2439" s="1">
        <v>45989</v>
      </c>
      <c r="D2439" s="3">
        <v>15</v>
      </c>
      <c r="E2439" t="s">
        <v>15</v>
      </c>
      <c r="F2439" t="s">
        <v>69</v>
      </c>
      <c r="G2439" t="s">
        <v>228</v>
      </c>
      <c r="H2439" t="s">
        <v>35</v>
      </c>
      <c r="I2439" t="s">
        <v>36</v>
      </c>
      <c r="J2439" t="s">
        <v>177</v>
      </c>
      <c r="K2439">
        <v>1</v>
      </c>
      <c r="L2439" s="3">
        <v>7300.38</v>
      </c>
      <c r="M2439" s="3">
        <f>Data[[#This Row],[Quantity]]*Data[[#This Row],[Unit_Price]]</f>
        <v>7300.38</v>
      </c>
      <c r="N2439" s="3">
        <v>15</v>
      </c>
      <c r="O2439" s="3">
        <f>Data[[#This Row],[Total_Price]]*(1-Data[[#This Row],[Discount]]/100)</f>
        <v>6205.3230000000003</v>
      </c>
      <c r="P2439" t="s">
        <v>33</v>
      </c>
      <c r="Q2439" t="s">
        <v>21</v>
      </c>
      <c r="R2439">
        <v>5</v>
      </c>
      <c r="S2439">
        <v>2</v>
      </c>
      <c r="T2439" s="2">
        <f>SUMIF(Q:Q,Data[[#This Row],[Order_Status]],O:O)</f>
        <v>40477276.296199858</v>
      </c>
    </row>
    <row r="2440" spans="1:20" x14ac:dyDescent="0.3">
      <c r="A2440" s="3">
        <v>502439</v>
      </c>
      <c r="B2440" s="3">
        <v>10833</v>
      </c>
      <c r="C2440" s="1">
        <v>45886</v>
      </c>
      <c r="D2440" s="3">
        <v>23</v>
      </c>
      <c r="E2440" t="s">
        <v>15</v>
      </c>
      <c r="F2440" t="s">
        <v>61</v>
      </c>
      <c r="G2440" t="s">
        <v>239</v>
      </c>
      <c r="H2440" t="s">
        <v>35</v>
      </c>
      <c r="I2440" t="s">
        <v>112</v>
      </c>
      <c r="J2440" t="s">
        <v>113</v>
      </c>
      <c r="K2440">
        <v>1</v>
      </c>
      <c r="L2440" s="3">
        <v>6310.83</v>
      </c>
      <c r="M2440" s="3">
        <f>Data[[#This Row],[Quantity]]*Data[[#This Row],[Unit_Price]]</f>
        <v>6310.83</v>
      </c>
      <c r="N2440" s="3">
        <v>23</v>
      </c>
      <c r="O2440" s="3">
        <f>Data[[#This Row],[Total_Price]]*(1-Data[[#This Row],[Discount]]/100)</f>
        <v>4859.3391000000001</v>
      </c>
      <c r="P2440" t="s">
        <v>41</v>
      </c>
      <c r="Q2440" t="s">
        <v>21</v>
      </c>
      <c r="R2440">
        <v>5</v>
      </c>
      <c r="S2440">
        <v>2</v>
      </c>
      <c r="T2440" s="2">
        <f>SUMIF(Q:Q,Data[[#This Row],[Order_Status]],O:O)</f>
        <v>40477276.296199858</v>
      </c>
    </row>
    <row r="2441" spans="1:20" x14ac:dyDescent="0.3">
      <c r="A2441" s="3">
        <v>502440</v>
      </c>
      <c r="B2441" s="3">
        <v>10962</v>
      </c>
      <c r="C2441" s="1">
        <v>46127</v>
      </c>
      <c r="D2441" s="3">
        <v>49</v>
      </c>
      <c r="E2441" t="s">
        <v>26</v>
      </c>
      <c r="F2441" t="s">
        <v>78</v>
      </c>
      <c r="G2441" t="s">
        <v>242</v>
      </c>
      <c r="H2441" t="s">
        <v>23</v>
      </c>
      <c r="I2441" t="s">
        <v>24</v>
      </c>
      <c r="J2441" t="s">
        <v>25</v>
      </c>
      <c r="K2441">
        <v>1</v>
      </c>
      <c r="L2441" s="3">
        <v>1738.14</v>
      </c>
      <c r="M2441" s="3">
        <f>Data[[#This Row],[Quantity]]*Data[[#This Row],[Unit_Price]]</f>
        <v>1738.14</v>
      </c>
      <c r="N2441" s="3">
        <v>5</v>
      </c>
      <c r="O2441" s="3">
        <f>Data[[#This Row],[Total_Price]]*(1-Data[[#This Row],[Discount]]/100)</f>
        <v>1651.2329999999999</v>
      </c>
      <c r="P2441" t="s">
        <v>41</v>
      </c>
      <c r="Q2441" t="s">
        <v>44</v>
      </c>
      <c r="R2441">
        <v>3</v>
      </c>
      <c r="S2441">
        <v>3</v>
      </c>
      <c r="T2441" s="2">
        <f>SUMIF(Q:Q,Data[[#This Row],[Order_Status]],O:O)</f>
        <v>1813400.6490999996</v>
      </c>
    </row>
    <row r="2442" spans="1:20" x14ac:dyDescent="0.3">
      <c r="A2442" s="3">
        <v>502441</v>
      </c>
      <c r="B2442" s="3">
        <v>11027</v>
      </c>
      <c r="C2442" s="1">
        <v>45989</v>
      </c>
      <c r="D2442" s="3">
        <v>34</v>
      </c>
      <c r="E2442" t="s">
        <v>15</v>
      </c>
      <c r="F2442" t="s">
        <v>128</v>
      </c>
      <c r="G2442" t="s">
        <v>233</v>
      </c>
      <c r="H2442" t="s">
        <v>17</v>
      </c>
      <c r="I2442" t="s">
        <v>89</v>
      </c>
      <c r="J2442" t="s">
        <v>90</v>
      </c>
      <c r="K2442">
        <v>1</v>
      </c>
      <c r="L2442" s="3">
        <v>165.22</v>
      </c>
      <c r="M2442" s="3">
        <f>Data[[#This Row],[Quantity]]*Data[[#This Row],[Unit_Price]]</f>
        <v>165.22</v>
      </c>
      <c r="N2442" s="3">
        <v>15</v>
      </c>
      <c r="O2442" s="3">
        <f>Data[[#This Row],[Total_Price]]*(1-Data[[#This Row],[Discount]]/100)</f>
        <v>140.43699999999998</v>
      </c>
      <c r="P2442" t="s">
        <v>51</v>
      </c>
      <c r="Q2442" t="s">
        <v>21</v>
      </c>
      <c r="R2442">
        <v>5</v>
      </c>
      <c r="S2442">
        <v>4</v>
      </c>
      <c r="T2442" s="2">
        <f>SUMIF(Q:Q,Data[[#This Row],[Order_Status]],O:O)</f>
        <v>40477276.296199858</v>
      </c>
    </row>
    <row r="2443" spans="1:20" x14ac:dyDescent="0.3">
      <c r="A2443" s="3">
        <v>502442</v>
      </c>
      <c r="B2443" s="3">
        <v>10360</v>
      </c>
      <c r="C2443" s="1">
        <v>46076</v>
      </c>
      <c r="D2443" s="3">
        <v>25</v>
      </c>
      <c r="E2443" t="s">
        <v>26</v>
      </c>
      <c r="F2443" t="s">
        <v>73</v>
      </c>
      <c r="G2443" t="s">
        <v>229</v>
      </c>
      <c r="H2443" t="s">
        <v>48</v>
      </c>
      <c r="I2443" t="s">
        <v>79</v>
      </c>
      <c r="J2443" t="s">
        <v>80</v>
      </c>
      <c r="K2443">
        <v>1</v>
      </c>
      <c r="L2443" s="3">
        <v>585.72</v>
      </c>
      <c r="M2443" s="3">
        <f>Data[[#This Row],[Quantity]]*Data[[#This Row],[Unit_Price]]</f>
        <v>585.72</v>
      </c>
      <c r="N2443" s="3">
        <v>14</v>
      </c>
      <c r="O2443" s="3">
        <f>Data[[#This Row],[Total_Price]]*(1-Data[[#This Row],[Discount]]/100)</f>
        <v>503.7192</v>
      </c>
      <c r="P2443" t="s">
        <v>33</v>
      </c>
      <c r="Q2443" t="s">
        <v>21</v>
      </c>
      <c r="R2443">
        <v>4</v>
      </c>
      <c r="S2443">
        <v>4</v>
      </c>
      <c r="T2443" s="2">
        <f>SUMIF(Q:Q,Data[[#This Row],[Order_Status]],O:O)</f>
        <v>40477276.296199858</v>
      </c>
    </row>
    <row r="2444" spans="1:20" x14ac:dyDescent="0.3">
      <c r="A2444" s="3">
        <v>502443</v>
      </c>
      <c r="B2444" s="3">
        <v>11255</v>
      </c>
      <c r="C2444" s="1">
        <v>45669</v>
      </c>
      <c r="D2444" s="3">
        <v>48</v>
      </c>
      <c r="E2444" t="s">
        <v>26</v>
      </c>
      <c r="F2444" t="s">
        <v>38</v>
      </c>
      <c r="G2444" t="s">
        <v>236</v>
      </c>
      <c r="H2444" t="s">
        <v>35</v>
      </c>
      <c r="I2444" t="s">
        <v>53</v>
      </c>
      <c r="J2444" t="s">
        <v>54</v>
      </c>
      <c r="K2444">
        <v>1</v>
      </c>
      <c r="L2444" s="3">
        <v>981.89</v>
      </c>
      <c r="M2444" s="3">
        <f>Data[[#This Row],[Quantity]]*Data[[#This Row],[Unit_Price]]</f>
        <v>981.89</v>
      </c>
      <c r="N2444" s="3">
        <v>17</v>
      </c>
      <c r="O2444" s="3">
        <f>Data[[#This Row],[Total_Price]]*(1-Data[[#This Row],[Discount]]/100)</f>
        <v>814.9686999999999</v>
      </c>
      <c r="P2444" t="s">
        <v>41</v>
      </c>
      <c r="Q2444" t="s">
        <v>21</v>
      </c>
      <c r="R2444">
        <v>4</v>
      </c>
      <c r="S2444">
        <v>2</v>
      </c>
      <c r="T2444" s="2">
        <f>SUMIF(Q:Q,Data[[#This Row],[Order_Status]],O:O)</f>
        <v>40477276.296199858</v>
      </c>
    </row>
    <row r="2445" spans="1:20" x14ac:dyDescent="0.3">
      <c r="A2445" s="3">
        <v>502444</v>
      </c>
      <c r="B2445" s="3">
        <v>10921</v>
      </c>
      <c r="C2445" s="1">
        <v>46251</v>
      </c>
      <c r="D2445" s="3">
        <v>46</v>
      </c>
      <c r="E2445" t="s">
        <v>15</v>
      </c>
      <c r="F2445" t="s">
        <v>45</v>
      </c>
      <c r="G2445" t="s">
        <v>243</v>
      </c>
      <c r="H2445" t="s">
        <v>30</v>
      </c>
      <c r="I2445" t="s">
        <v>76</v>
      </c>
      <c r="J2445" t="s">
        <v>77</v>
      </c>
      <c r="K2445">
        <v>1</v>
      </c>
      <c r="L2445" s="3">
        <v>57246.81</v>
      </c>
      <c r="M2445" s="3">
        <f>Data[[#This Row],[Quantity]]*Data[[#This Row],[Unit_Price]]</f>
        <v>57246.81</v>
      </c>
      <c r="N2445" s="3">
        <v>12</v>
      </c>
      <c r="O2445" s="3">
        <f>Data[[#This Row],[Total_Price]]*(1-Data[[#This Row],[Discount]]/100)</f>
        <v>50377.192799999997</v>
      </c>
      <c r="P2445" t="s">
        <v>20</v>
      </c>
      <c r="Q2445" t="s">
        <v>66</v>
      </c>
      <c r="R2445">
        <v>5</v>
      </c>
      <c r="S2445">
        <v>0</v>
      </c>
      <c r="T2445" s="2">
        <f>SUMIF(Q:Q,Data[[#This Row],[Order_Status]],O:O)</f>
        <v>3077928.2320000008</v>
      </c>
    </row>
    <row r="2446" spans="1:20" x14ac:dyDescent="0.3">
      <c r="A2446" s="3">
        <v>502445</v>
      </c>
      <c r="B2446" s="3">
        <v>11177</v>
      </c>
      <c r="C2446" s="1">
        <v>45697</v>
      </c>
      <c r="D2446" s="3">
        <v>15</v>
      </c>
      <c r="E2446" t="s">
        <v>15</v>
      </c>
      <c r="F2446" t="s">
        <v>69</v>
      </c>
      <c r="G2446" t="s">
        <v>228</v>
      </c>
      <c r="H2446" t="s">
        <v>23</v>
      </c>
      <c r="I2446" t="s">
        <v>28</v>
      </c>
      <c r="J2446" t="s">
        <v>150</v>
      </c>
      <c r="K2446">
        <v>1</v>
      </c>
      <c r="L2446" s="3">
        <v>3821.48</v>
      </c>
      <c r="M2446" s="3">
        <f>Data[[#This Row],[Quantity]]*Data[[#This Row],[Unit_Price]]</f>
        <v>3821.48</v>
      </c>
      <c r="N2446" s="3">
        <v>21</v>
      </c>
      <c r="O2446" s="3">
        <f>Data[[#This Row],[Total_Price]]*(1-Data[[#This Row],[Discount]]/100)</f>
        <v>3018.9692</v>
      </c>
      <c r="P2446" t="s">
        <v>33</v>
      </c>
      <c r="Q2446" t="s">
        <v>21</v>
      </c>
      <c r="R2446">
        <v>4</v>
      </c>
      <c r="S2446">
        <v>6</v>
      </c>
      <c r="T2446" s="2">
        <f>SUMIF(Q:Q,Data[[#This Row],[Order_Status]],O:O)</f>
        <v>40477276.296199858</v>
      </c>
    </row>
    <row r="2447" spans="1:20" x14ac:dyDescent="0.3">
      <c r="A2447" s="3">
        <v>502446</v>
      </c>
      <c r="B2447" s="3">
        <v>10978</v>
      </c>
      <c r="C2447" s="1">
        <v>46081</v>
      </c>
      <c r="D2447" s="3">
        <v>15</v>
      </c>
      <c r="E2447" t="s">
        <v>15</v>
      </c>
      <c r="F2447" t="s">
        <v>110</v>
      </c>
      <c r="G2447" t="s">
        <v>229</v>
      </c>
      <c r="H2447" t="s">
        <v>35</v>
      </c>
      <c r="I2447" t="s">
        <v>64</v>
      </c>
      <c r="J2447" t="s">
        <v>127</v>
      </c>
      <c r="K2447">
        <v>2</v>
      </c>
      <c r="L2447" s="3">
        <v>696.6</v>
      </c>
      <c r="M2447" s="3">
        <f>Data[[#This Row],[Quantity]]*Data[[#This Row],[Unit_Price]]</f>
        <v>1393.2</v>
      </c>
      <c r="N2447" s="3">
        <v>22</v>
      </c>
      <c r="O2447" s="3">
        <f>Data[[#This Row],[Total_Price]]*(1-Data[[#This Row],[Discount]]/100)</f>
        <v>1086.6960000000001</v>
      </c>
      <c r="P2447" t="s">
        <v>33</v>
      </c>
      <c r="Q2447" t="s">
        <v>21</v>
      </c>
      <c r="R2447">
        <v>4</v>
      </c>
      <c r="S2447">
        <v>3</v>
      </c>
      <c r="T2447" s="2">
        <f>SUMIF(Q:Q,Data[[#This Row],[Order_Status]],O:O)</f>
        <v>40477276.296199858</v>
      </c>
    </row>
    <row r="2448" spans="1:20" x14ac:dyDescent="0.3">
      <c r="A2448" s="3">
        <v>502447</v>
      </c>
      <c r="B2448" s="3">
        <v>10792</v>
      </c>
      <c r="C2448" s="1">
        <v>46125</v>
      </c>
      <c r="D2448" s="3">
        <v>36</v>
      </c>
      <c r="E2448" t="s">
        <v>15</v>
      </c>
      <c r="F2448" t="s">
        <v>57</v>
      </c>
      <c r="G2448" t="s">
        <v>233</v>
      </c>
      <c r="H2448" t="s">
        <v>23</v>
      </c>
      <c r="I2448" t="s">
        <v>28</v>
      </c>
      <c r="J2448" t="s">
        <v>43</v>
      </c>
      <c r="K2448">
        <v>1</v>
      </c>
      <c r="L2448" s="3">
        <v>4772.28</v>
      </c>
      <c r="M2448" s="3">
        <f>Data[[#This Row],[Quantity]]*Data[[#This Row],[Unit_Price]]</f>
        <v>4772.28</v>
      </c>
      <c r="N2448" s="3">
        <v>29</v>
      </c>
      <c r="O2448" s="3">
        <f>Data[[#This Row],[Total_Price]]*(1-Data[[#This Row],[Discount]]/100)</f>
        <v>3388.3187999999996</v>
      </c>
      <c r="P2448" t="s">
        <v>33</v>
      </c>
      <c r="Q2448" t="s">
        <v>21</v>
      </c>
      <c r="R2448">
        <v>4</v>
      </c>
      <c r="S2448">
        <v>4</v>
      </c>
      <c r="T2448" s="2">
        <f>SUMIF(Q:Q,Data[[#This Row],[Order_Status]],O:O)</f>
        <v>40477276.296199858</v>
      </c>
    </row>
    <row r="2449" spans="1:20" x14ac:dyDescent="0.3">
      <c r="A2449" s="3">
        <v>502448</v>
      </c>
      <c r="B2449" s="3">
        <v>10988</v>
      </c>
      <c r="C2449" s="1">
        <v>46215</v>
      </c>
      <c r="D2449" s="3">
        <v>44</v>
      </c>
      <c r="E2449" t="s">
        <v>15</v>
      </c>
      <c r="F2449" t="s">
        <v>110</v>
      </c>
      <c r="G2449" t="s">
        <v>229</v>
      </c>
      <c r="H2449" t="s">
        <v>30</v>
      </c>
      <c r="I2449" t="s">
        <v>46</v>
      </c>
      <c r="J2449" t="s">
        <v>140</v>
      </c>
      <c r="K2449">
        <v>1</v>
      </c>
      <c r="L2449" s="3">
        <v>28436.2</v>
      </c>
      <c r="M2449" s="3">
        <f>Data[[#This Row],[Quantity]]*Data[[#This Row],[Unit_Price]]</f>
        <v>28436.2</v>
      </c>
      <c r="N2449" s="3">
        <v>17</v>
      </c>
      <c r="O2449" s="3">
        <f>Data[[#This Row],[Total_Price]]*(1-Data[[#This Row],[Discount]]/100)</f>
        <v>23602.045999999998</v>
      </c>
      <c r="P2449" t="s">
        <v>33</v>
      </c>
      <c r="Q2449" t="s">
        <v>21</v>
      </c>
      <c r="R2449">
        <v>4</v>
      </c>
      <c r="S2449">
        <v>5</v>
      </c>
      <c r="T2449" s="2">
        <f>SUMIF(Q:Q,Data[[#This Row],[Order_Status]],O:O)</f>
        <v>40477276.296199858</v>
      </c>
    </row>
    <row r="2450" spans="1:20" x14ac:dyDescent="0.3">
      <c r="A2450" s="3">
        <v>502449</v>
      </c>
      <c r="B2450" s="3">
        <v>11242</v>
      </c>
      <c r="C2450" s="1">
        <v>45715</v>
      </c>
      <c r="D2450" s="3">
        <v>32</v>
      </c>
      <c r="E2450" t="s">
        <v>26</v>
      </c>
      <c r="F2450" t="s">
        <v>102</v>
      </c>
      <c r="G2450" t="s">
        <v>245</v>
      </c>
      <c r="H2450" t="s">
        <v>23</v>
      </c>
      <c r="I2450" t="s">
        <v>24</v>
      </c>
      <c r="J2450" t="s">
        <v>159</v>
      </c>
      <c r="K2450">
        <v>1</v>
      </c>
      <c r="L2450" s="3">
        <v>1890.23</v>
      </c>
      <c r="M2450" s="3">
        <f>Data[[#This Row],[Quantity]]*Data[[#This Row],[Unit_Price]]</f>
        <v>1890.23</v>
      </c>
      <c r="N2450" s="3">
        <v>23</v>
      </c>
      <c r="O2450" s="3">
        <f>Data[[#This Row],[Total_Price]]*(1-Data[[#This Row],[Discount]]/100)</f>
        <v>1455.4771000000001</v>
      </c>
      <c r="P2450" t="s">
        <v>33</v>
      </c>
      <c r="Q2450" t="s">
        <v>21</v>
      </c>
      <c r="R2450">
        <v>4</v>
      </c>
      <c r="S2450">
        <v>1</v>
      </c>
      <c r="T2450" s="2">
        <f>SUMIF(Q:Q,Data[[#This Row],[Order_Status]],O:O)</f>
        <v>40477276.296199858</v>
      </c>
    </row>
    <row r="2451" spans="1:20" x14ac:dyDescent="0.3">
      <c r="A2451" s="3">
        <v>502450</v>
      </c>
      <c r="B2451" s="3">
        <v>10850</v>
      </c>
      <c r="C2451" s="1">
        <v>45684</v>
      </c>
      <c r="D2451" s="3">
        <v>28</v>
      </c>
      <c r="E2451" t="s">
        <v>15</v>
      </c>
      <c r="F2451" t="s">
        <v>61</v>
      </c>
      <c r="G2451" t="s">
        <v>239</v>
      </c>
      <c r="H2451" t="s">
        <v>23</v>
      </c>
      <c r="I2451" t="s">
        <v>70</v>
      </c>
      <c r="J2451" t="s">
        <v>106</v>
      </c>
      <c r="K2451">
        <v>1</v>
      </c>
      <c r="L2451" s="3">
        <v>2582.12</v>
      </c>
      <c r="M2451" s="3">
        <f>Data[[#This Row],[Quantity]]*Data[[#This Row],[Unit_Price]]</f>
        <v>2582.12</v>
      </c>
      <c r="N2451" s="3">
        <v>18</v>
      </c>
      <c r="O2451" s="3">
        <f>Data[[#This Row],[Total_Price]]*(1-Data[[#This Row],[Discount]]/100)</f>
        <v>2117.3384000000001</v>
      </c>
      <c r="P2451" t="s">
        <v>33</v>
      </c>
      <c r="Q2451" t="s">
        <v>21</v>
      </c>
      <c r="R2451">
        <v>5</v>
      </c>
      <c r="S2451">
        <v>3</v>
      </c>
      <c r="T2451" s="2">
        <f>SUMIF(Q:Q,Data[[#This Row],[Order_Status]],O:O)</f>
        <v>40477276.296199858</v>
      </c>
    </row>
    <row r="2452" spans="1:20" x14ac:dyDescent="0.3">
      <c r="A2452" s="3">
        <v>502451</v>
      </c>
      <c r="B2452" s="3">
        <v>11273</v>
      </c>
      <c r="C2452" s="1">
        <v>46039</v>
      </c>
      <c r="D2452" s="3">
        <v>22</v>
      </c>
      <c r="E2452" t="s">
        <v>26</v>
      </c>
      <c r="F2452" t="s">
        <v>105</v>
      </c>
      <c r="G2452" t="s">
        <v>243</v>
      </c>
      <c r="H2452" t="s">
        <v>48</v>
      </c>
      <c r="I2452" t="s">
        <v>124</v>
      </c>
      <c r="J2452" t="s">
        <v>131</v>
      </c>
      <c r="K2452">
        <v>1</v>
      </c>
      <c r="L2452" s="3">
        <v>382.66</v>
      </c>
      <c r="M2452" s="3">
        <f>Data[[#This Row],[Quantity]]*Data[[#This Row],[Unit_Price]]</f>
        <v>382.66</v>
      </c>
      <c r="N2452" s="3">
        <v>15</v>
      </c>
      <c r="O2452" s="3">
        <f>Data[[#This Row],[Total_Price]]*(1-Data[[#This Row],[Discount]]/100)</f>
        <v>325.26100000000002</v>
      </c>
      <c r="P2452" t="s">
        <v>20</v>
      </c>
      <c r="Q2452" t="s">
        <v>21</v>
      </c>
      <c r="R2452">
        <v>3</v>
      </c>
      <c r="S2452">
        <v>3</v>
      </c>
      <c r="T2452" s="2">
        <f>SUMIF(Q:Q,Data[[#This Row],[Order_Status]],O:O)</f>
        <v>40477276.296199858</v>
      </c>
    </row>
    <row r="2453" spans="1:20" x14ac:dyDescent="0.3">
      <c r="A2453" s="3">
        <v>502452</v>
      </c>
      <c r="B2453" s="3">
        <v>10894</v>
      </c>
      <c r="C2453" s="1">
        <v>46056</v>
      </c>
      <c r="D2453" s="3">
        <v>47</v>
      </c>
      <c r="E2453" t="s">
        <v>15</v>
      </c>
      <c r="F2453" t="s">
        <v>16</v>
      </c>
      <c r="G2453" t="s">
        <v>228</v>
      </c>
      <c r="H2453" t="s">
        <v>83</v>
      </c>
      <c r="I2453" t="s">
        <v>141</v>
      </c>
      <c r="J2453" t="s">
        <v>180</v>
      </c>
      <c r="K2453">
        <v>1</v>
      </c>
      <c r="L2453" s="3">
        <v>1883.11</v>
      </c>
      <c r="M2453" s="3">
        <f>Data[[#This Row],[Quantity]]*Data[[#This Row],[Unit_Price]]</f>
        <v>1883.11</v>
      </c>
      <c r="N2453" s="3">
        <v>13</v>
      </c>
      <c r="O2453" s="3">
        <f>Data[[#This Row],[Total_Price]]*(1-Data[[#This Row],[Discount]]/100)</f>
        <v>1638.3056999999999</v>
      </c>
      <c r="P2453" t="s">
        <v>33</v>
      </c>
      <c r="Q2453" t="s">
        <v>21</v>
      </c>
      <c r="R2453">
        <v>5</v>
      </c>
      <c r="S2453">
        <v>3</v>
      </c>
      <c r="T2453" s="2">
        <f>SUMIF(Q:Q,Data[[#This Row],[Order_Status]],O:O)</f>
        <v>40477276.296199858</v>
      </c>
    </row>
    <row r="2454" spans="1:20" x14ac:dyDescent="0.3">
      <c r="A2454" s="3">
        <v>502453</v>
      </c>
      <c r="B2454" s="3">
        <v>10230</v>
      </c>
      <c r="C2454" s="1">
        <v>46200</v>
      </c>
      <c r="D2454" s="3">
        <v>41</v>
      </c>
      <c r="E2454" t="s">
        <v>26</v>
      </c>
      <c r="F2454" t="s">
        <v>16</v>
      </c>
      <c r="G2454" t="s">
        <v>228</v>
      </c>
      <c r="H2454" t="s">
        <v>30</v>
      </c>
      <c r="I2454" t="s">
        <v>39</v>
      </c>
      <c r="J2454" t="s">
        <v>109</v>
      </c>
      <c r="K2454">
        <v>1</v>
      </c>
      <c r="L2454" s="3">
        <v>1582.62</v>
      </c>
      <c r="M2454" s="3">
        <f>Data[[#This Row],[Quantity]]*Data[[#This Row],[Unit_Price]]</f>
        <v>1582.62</v>
      </c>
      <c r="N2454" s="3">
        <v>24</v>
      </c>
      <c r="O2454" s="3">
        <f>Data[[#This Row],[Total_Price]]*(1-Data[[#This Row],[Discount]]/100)</f>
        <v>1202.7911999999999</v>
      </c>
      <c r="P2454" t="s">
        <v>33</v>
      </c>
      <c r="Q2454" t="s">
        <v>21</v>
      </c>
      <c r="R2454">
        <v>3</v>
      </c>
      <c r="S2454">
        <v>5</v>
      </c>
      <c r="T2454" s="2">
        <f>SUMIF(Q:Q,Data[[#This Row],[Order_Status]],O:O)</f>
        <v>40477276.296199858</v>
      </c>
    </row>
    <row r="2455" spans="1:20" x14ac:dyDescent="0.3">
      <c r="A2455" s="3">
        <v>502454</v>
      </c>
      <c r="B2455" s="3">
        <v>10946</v>
      </c>
      <c r="C2455" s="1">
        <v>45786</v>
      </c>
      <c r="D2455" s="3">
        <v>22</v>
      </c>
      <c r="E2455" t="s">
        <v>15</v>
      </c>
      <c r="F2455" t="s">
        <v>110</v>
      </c>
      <c r="G2455" t="s">
        <v>229</v>
      </c>
      <c r="H2455" t="s">
        <v>30</v>
      </c>
      <c r="I2455" t="s">
        <v>46</v>
      </c>
      <c r="J2455" t="s">
        <v>47</v>
      </c>
      <c r="K2455">
        <v>1</v>
      </c>
      <c r="L2455" s="3">
        <v>5349.96</v>
      </c>
      <c r="M2455" s="3">
        <f>Data[[#This Row],[Quantity]]*Data[[#This Row],[Unit_Price]]</f>
        <v>5349.96</v>
      </c>
      <c r="N2455" s="3">
        <v>24</v>
      </c>
      <c r="O2455" s="3">
        <f>Data[[#This Row],[Total_Price]]*(1-Data[[#This Row],[Discount]]/100)</f>
        <v>4065.9695999999999</v>
      </c>
      <c r="P2455" t="s">
        <v>20</v>
      </c>
      <c r="Q2455" t="s">
        <v>21</v>
      </c>
      <c r="R2455">
        <v>5</v>
      </c>
      <c r="S2455">
        <v>1</v>
      </c>
      <c r="T2455" s="2">
        <f>SUMIF(Q:Q,Data[[#This Row],[Order_Status]],O:O)</f>
        <v>40477276.296199858</v>
      </c>
    </row>
    <row r="2456" spans="1:20" x14ac:dyDescent="0.3">
      <c r="A2456" s="3">
        <v>502455</v>
      </c>
      <c r="B2456" s="3">
        <v>10948</v>
      </c>
      <c r="C2456" s="1">
        <v>46205</v>
      </c>
      <c r="D2456" s="3">
        <v>26</v>
      </c>
      <c r="E2456" t="s">
        <v>15</v>
      </c>
      <c r="F2456" t="s">
        <v>161</v>
      </c>
      <c r="G2456" t="s">
        <v>242</v>
      </c>
      <c r="H2456" t="s">
        <v>35</v>
      </c>
      <c r="I2456" t="s">
        <v>112</v>
      </c>
      <c r="J2456" t="s">
        <v>129</v>
      </c>
      <c r="K2456">
        <v>2</v>
      </c>
      <c r="L2456" s="3">
        <v>3341.44</v>
      </c>
      <c r="M2456" s="3">
        <f>Data[[#This Row],[Quantity]]*Data[[#This Row],[Unit_Price]]</f>
        <v>6682.88</v>
      </c>
      <c r="N2456" s="3">
        <v>11</v>
      </c>
      <c r="O2456" s="3">
        <f>Data[[#This Row],[Total_Price]]*(1-Data[[#This Row],[Discount]]/100)</f>
        <v>5947.7632000000003</v>
      </c>
      <c r="P2456" t="s">
        <v>51</v>
      </c>
      <c r="Q2456" t="s">
        <v>21</v>
      </c>
      <c r="R2456">
        <v>4</v>
      </c>
      <c r="S2456">
        <v>4</v>
      </c>
      <c r="T2456" s="2">
        <f>SUMIF(Q:Q,Data[[#This Row],[Order_Status]],O:O)</f>
        <v>40477276.296199858</v>
      </c>
    </row>
    <row r="2457" spans="1:20" x14ac:dyDescent="0.3">
      <c r="A2457" s="3">
        <v>502456</v>
      </c>
      <c r="B2457" s="3">
        <v>10724</v>
      </c>
      <c r="C2457" s="1">
        <v>45820</v>
      </c>
      <c r="D2457" s="3">
        <v>42</v>
      </c>
      <c r="E2457" t="s">
        <v>15</v>
      </c>
      <c r="F2457" t="s">
        <v>78</v>
      </c>
      <c r="G2457" t="s">
        <v>242</v>
      </c>
      <c r="H2457" t="s">
        <v>30</v>
      </c>
      <c r="I2457" t="s">
        <v>76</v>
      </c>
      <c r="J2457" t="s">
        <v>144</v>
      </c>
      <c r="K2457">
        <v>1</v>
      </c>
      <c r="L2457" s="3">
        <v>62557.39</v>
      </c>
      <c r="M2457" s="3">
        <f>Data[[#This Row],[Quantity]]*Data[[#This Row],[Unit_Price]]</f>
        <v>62557.39</v>
      </c>
      <c r="N2457" s="3">
        <v>29</v>
      </c>
      <c r="O2457" s="3">
        <f>Data[[#This Row],[Total_Price]]*(1-Data[[#This Row],[Discount]]/100)</f>
        <v>44415.746899999998</v>
      </c>
      <c r="P2457" t="s">
        <v>33</v>
      </c>
      <c r="Q2457" t="s">
        <v>21</v>
      </c>
      <c r="R2457">
        <v>3</v>
      </c>
      <c r="S2457">
        <v>5</v>
      </c>
      <c r="T2457" s="2">
        <f>SUMIF(Q:Q,Data[[#This Row],[Order_Status]],O:O)</f>
        <v>40477276.296199858</v>
      </c>
    </row>
    <row r="2458" spans="1:20" x14ac:dyDescent="0.3">
      <c r="A2458" s="3">
        <v>502457</v>
      </c>
      <c r="B2458" s="3">
        <v>10879</v>
      </c>
      <c r="C2458" s="1">
        <v>46253</v>
      </c>
      <c r="D2458" s="3">
        <v>34</v>
      </c>
      <c r="E2458" t="s">
        <v>15</v>
      </c>
      <c r="F2458" t="s">
        <v>67</v>
      </c>
      <c r="G2458" t="s">
        <v>235</v>
      </c>
      <c r="H2458" t="s">
        <v>83</v>
      </c>
      <c r="I2458" t="s">
        <v>141</v>
      </c>
      <c r="J2458" t="s">
        <v>198</v>
      </c>
      <c r="K2458">
        <v>2</v>
      </c>
      <c r="L2458" s="3">
        <v>2357.9499999999998</v>
      </c>
      <c r="M2458" s="3">
        <f>Data[[#This Row],[Quantity]]*Data[[#This Row],[Unit_Price]]</f>
        <v>4715.8999999999996</v>
      </c>
      <c r="N2458" s="3">
        <v>16</v>
      </c>
      <c r="O2458" s="3">
        <f>Data[[#This Row],[Total_Price]]*(1-Data[[#This Row],[Discount]]/100)</f>
        <v>3961.3559999999998</v>
      </c>
      <c r="P2458" t="s">
        <v>33</v>
      </c>
      <c r="Q2458" t="s">
        <v>21</v>
      </c>
      <c r="R2458">
        <v>4</v>
      </c>
      <c r="S2458">
        <v>2</v>
      </c>
      <c r="T2458" s="2">
        <f>SUMIF(Q:Q,Data[[#This Row],[Order_Status]],O:O)</f>
        <v>40477276.296199858</v>
      </c>
    </row>
    <row r="2459" spans="1:20" x14ac:dyDescent="0.3">
      <c r="A2459" s="3">
        <v>502458</v>
      </c>
      <c r="B2459" s="3">
        <v>11076</v>
      </c>
      <c r="C2459" s="1">
        <v>45778</v>
      </c>
      <c r="D2459" s="3">
        <v>29</v>
      </c>
      <c r="E2459" t="s">
        <v>26</v>
      </c>
      <c r="F2459" t="s">
        <v>67</v>
      </c>
      <c r="G2459" t="s">
        <v>235</v>
      </c>
      <c r="H2459" t="s">
        <v>23</v>
      </c>
      <c r="I2459" t="s">
        <v>28</v>
      </c>
      <c r="J2459" t="s">
        <v>150</v>
      </c>
      <c r="K2459">
        <v>1</v>
      </c>
      <c r="L2459" s="3">
        <v>3931.44</v>
      </c>
      <c r="M2459" s="3">
        <f>Data[[#This Row],[Quantity]]*Data[[#This Row],[Unit_Price]]</f>
        <v>3931.44</v>
      </c>
      <c r="N2459" s="3">
        <v>10</v>
      </c>
      <c r="O2459" s="3">
        <f>Data[[#This Row],[Total_Price]]*(1-Data[[#This Row],[Discount]]/100)</f>
        <v>3538.2960000000003</v>
      </c>
      <c r="P2459" t="s">
        <v>20</v>
      </c>
      <c r="Q2459" t="s">
        <v>21</v>
      </c>
      <c r="R2459">
        <v>4</v>
      </c>
      <c r="S2459">
        <v>2</v>
      </c>
      <c r="T2459" s="2">
        <f>SUMIF(Q:Q,Data[[#This Row],[Order_Status]],O:O)</f>
        <v>40477276.296199858</v>
      </c>
    </row>
    <row r="2460" spans="1:20" x14ac:dyDescent="0.3">
      <c r="A2460" s="3">
        <v>502459</v>
      </c>
      <c r="B2460" s="3">
        <v>10184</v>
      </c>
      <c r="C2460" s="1">
        <v>45862</v>
      </c>
      <c r="D2460" s="3">
        <v>39</v>
      </c>
      <c r="E2460" t="s">
        <v>15</v>
      </c>
      <c r="F2460" t="s">
        <v>88</v>
      </c>
      <c r="G2460" t="s">
        <v>241</v>
      </c>
      <c r="H2460" t="s">
        <v>23</v>
      </c>
      <c r="I2460" t="s">
        <v>59</v>
      </c>
      <c r="J2460" t="s">
        <v>146</v>
      </c>
      <c r="K2460">
        <v>1</v>
      </c>
      <c r="L2460" s="3">
        <v>1643.28</v>
      </c>
      <c r="M2460" s="3">
        <f>Data[[#This Row],[Quantity]]*Data[[#This Row],[Unit_Price]]</f>
        <v>1643.28</v>
      </c>
      <c r="N2460" s="3">
        <v>3</v>
      </c>
      <c r="O2460" s="3">
        <f>Data[[#This Row],[Total_Price]]*(1-Data[[#This Row],[Discount]]/100)</f>
        <v>1593.9815999999998</v>
      </c>
      <c r="P2460" t="s">
        <v>33</v>
      </c>
      <c r="Q2460" t="s">
        <v>21</v>
      </c>
      <c r="R2460">
        <v>4</v>
      </c>
      <c r="S2460">
        <v>4</v>
      </c>
      <c r="T2460" s="2">
        <f>SUMIF(Q:Q,Data[[#This Row],[Order_Status]],O:O)</f>
        <v>40477276.296199858</v>
      </c>
    </row>
    <row r="2461" spans="1:20" x14ac:dyDescent="0.3">
      <c r="A2461" s="3">
        <v>502460</v>
      </c>
      <c r="B2461" s="3">
        <v>10311</v>
      </c>
      <c r="C2461" s="1">
        <v>46028</v>
      </c>
      <c r="D2461" s="3">
        <v>32</v>
      </c>
      <c r="E2461" t="s">
        <v>26</v>
      </c>
      <c r="F2461" t="s">
        <v>67</v>
      </c>
      <c r="G2461" t="s">
        <v>235</v>
      </c>
      <c r="H2461" t="s">
        <v>48</v>
      </c>
      <c r="I2461" t="s">
        <v>79</v>
      </c>
      <c r="J2461" t="s">
        <v>185</v>
      </c>
      <c r="K2461">
        <v>1</v>
      </c>
      <c r="L2461" s="3">
        <v>809.18</v>
      </c>
      <c r="M2461" s="3">
        <f>Data[[#This Row],[Quantity]]*Data[[#This Row],[Unit_Price]]</f>
        <v>809.18</v>
      </c>
      <c r="N2461" s="3">
        <v>11</v>
      </c>
      <c r="O2461" s="3">
        <f>Data[[#This Row],[Total_Price]]*(1-Data[[#This Row],[Discount]]/100)</f>
        <v>720.17020000000002</v>
      </c>
      <c r="P2461" t="s">
        <v>20</v>
      </c>
      <c r="Q2461" t="s">
        <v>66</v>
      </c>
      <c r="R2461">
        <v>3</v>
      </c>
      <c r="S2461">
        <v>0</v>
      </c>
      <c r="T2461" s="2">
        <f>SUMIF(Q:Q,Data[[#This Row],[Order_Status]],O:O)</f>
        <v>3077928.2320000008</v>
      </c>
    </row>
    <row r="2462" spans="1:20" x14ac:dyDescent="0.3">
      <c r="A2462" s="3">
        <v>502461</v>
      </c>
      <c r="B2462" s="3">
        <v>10928</v>
      </c>
      <c r="C2462" s="1">
        <v>46189</v>
      </c>
      <c r="D2462" s="3">
        <v>38</v>
      </c>
      <c r="E2462" t="s">
        <v>26</v>
      </c>
      <c r="F2462" t="s">
        <v>34</v>
      </c>
      <c r="G2462" t="s">
        <v>243</v>
      </c>
      <c r="H2462" t="s">
        <v>23</v>
      </c>
      <c r="I2462" t="s">
        <v>24</v>
      </c>
      <c r="J2462" t="s">
        <v>136</v>
      </c>
      <c r="K2462">
        <v>1</v>
      </c>
      <c r="L2462" s="3">
        <v>2501.06</v>
      </c>
      <c r="M2462" s="3">
        <f>Data[[#This Row],[Quantity]]*Data[[#This Row],[Unit_Price]]</f>
        <v>2501.06</v>
      </c>
      <c r="N2462" s="3">
        <v>14</v>
      </c>
      <c r="O2462" s="3">
        <f>Data[[#This Row],[Total_Price]]*(1-Data[[#This Row],[Discount]]/100)</f>
        <v>2150.9115999999999</v>
      </c>
      <c r="P2462" t="s">
        <v>20</v>
      </c>
      <c r="Q2462" t="s">
        <v>21</v>
      </c>
      <c r="R2462">
        <v>5</v>
      </c>
      <c r="S2462">
        <v>6</v>
      </c>
      <c r="T2462" s="2">
        <f>SUMIF(Q:Q,Data[[#This Row],[Order_Status]],O:O)</f>
        <v>40477276.296199858</v>
      </c>
    </row>
    <row r="2463" spans="1:20" x14ac:dyDescent="0.3">
      <c r="A2463" s="3">
        <v>502462</v>
      </c>
      <c r="B2463" s="3">
        <v>10450</v>
      </c>
      <c r="C2463" s="1">
        <v>45747</v>
      </c>
      <c r="D2463" s="3">
        <v>22</v>
      </c>
      <c r="E2463" t="s">
        <v>15</v>
      </c>
      <c r="F2463" t="s">
        <v>105</v>
      </c>
      <c r="G2463" t="s">
        <v>243</v>
      </c>
      <c r="H2463" t="s">
        <v>30</v>
      </c>
      <c r="I2463" t="s">
        <v>46</v>
      </c>
      <c r="J2463" t="s">
        <v>140</v>
      </c>
      <c r="K2463">
        <v>2</v>
      </c>
      <c r="L2463" s="3">
        <v>29564.98</v>
      </c>
      <c r="M2463" s="3">
        <f>Data[[#This Row],[Quantity]]*Data[[#This Row],[Unit_Price]]</f>
        <v>59129.96</v>
      </c>
      <c r="N2463" s="3">
        <v>9</v>
      </c>
      <c r="O2463" s="3">
        <f>Data[[#This Row],[Total_Price]]*(1-Data[[#This Row],[Discount]]/100)</f>
        <v>53808.263599999998</v>
      </c>
      <c r="P2463" t="s">
        <v>41</v>
      </c>
      <c r="Q2463" t="s">
        <v>21</v>
      </c>
      <c r="R2463">
        <v>5</v>
      </c>
      <c r="S2463">
        <v>3</v>
      </c>
      <c r="T2463" s="2">
        <f>SUMIF(Q:Q,Data[[#This Row],[Order_Status]],O:O)</f>
        <v>40477276.296199858</v>
      </c>
    </row>
    <row r="2464" spans="1:20" x14ac:dyDescent="0.3">
      <c r="A2464" s="3">
        <v>502463</v>
      </c>
      <c r="B2464" s="3">
        <v>10956</v>
      </c>
      <c r="C2464" s="1">
        <v>45683</v>
      </c>
      <c r="D2464" s="3">
        <v>46</v>
      </c>
      <c r="E2464" t="s">
        <v>15</v>
      </c>
      <c r="F2464" t="s">
        <v>45</v>
      </c>
      <c r="G2464" t="s">
        <v>243</v>
      </c>
      <c r="H2464" t="s">
        <v>35</v>
      </c>
      <c r="I2464" t="s">
        <v>64</v>
      </c>
      <c r="J2464" t="s">
        <v>156</v>
      </c>
      <c r="K2464">
        <v>4</v>
      </c>
      <c r="L2464" s="3">
        <v>1917.24</v>
      </c>
      <c r="M2464" s="3">
        <f>Data[[#This Row],[Quantity]]*Data[[#This Row],[Unit_Price]]</f>
        <v>7668.96</v>
      </c>
      <c r="N2464" s="3">
        <v>10</v>
      </c>
      <c r="O2464" s="3">
        <f>Data[[#This Row],[Total_Price]]*(1-Data[[#This Row],[Discount]]/100)</f>
        <v>6902.0640000000003</v>
      </c>
      <c r="P2464" t="s">
        <v>33</v>
      </c>
      <c r="Q2464" t="s">
        <v>21</v>
      </c>
      <c r="R2464">
        <v>4</v>
      </c>
      <c r="S2464">
        <v>5</v>
      </c>
      <c r="T2464" s="2">
        <f>SUMIF(Q:Q,Data[[#This Row],[Order_Status]],O:O)</f>
        <v>40477276.296199858</v>
      </c>
    </row>
    <row r="2465" spans="1:20" x14ac:dyDescent="0.3">
      <c r="A2465" s="3">
        <v>502464</v>
      </c>
      <c r="B2465" s="3">
        <v>10369</v>
      </c>
      <c r="C2465" s="1">
        <v>45954</v>
      </c>
      <c r="D2465" s="3">
        <v>35</v>
      </c>
      <c r="E2465" t="s">
        <v>26</v>
      </c>
      <c r="F2465" t="s">
        <v>128</v>
      </c>
      <c r="G2465" t="s">
        <v>233</v>
      </c>
      <c r="H2465" t="s">
        <v>85</v>
      </c>
      <c r="I2465" t="s">
        <v>86</v>
      </c>
      <c r="J2465" t="s">
        <v>119</v>
      </c>
      <c r="K2465">
        <v>2</v>
      </c>
      <c r="L2465" s="3">
        <v>383.04</v>
      </c>
      <c r="M2465" s="3">
        <f>Data[[#This Row],[Quantity]]*Data[[#This Row],[Unit_Price]]</f>
        <v>766.08</v>
      </c>
      <c r="N2465" s="3">
        <v>15</v>
      </c>
      <c r="O2465" s="3">
        <f>Data[[#This Row],[Total_Price]]*(1-Data[[#This Row],[Discount]]/100)</f>
        <v>651.16800000000001</v>
      </c>
      <c r="P2465" t="s">
        <v>20</v>
      </c>
      <c r="Q2465" t="s">
        <v>21</v>
      </c>
      <c r="R2465">
        <v>5</v>
      </c>
      <c r="S2465">
        <v>1</v>
      </c>
      <c r="T2465" s="2">
        <f>SUMIF(Q:Q,Data[[#This Row],[Order_Status]],O:O)</f>
        <v>40477276.296199858</v>
      </c>
    </row>
    <row r="2466" spans="1:20" x14ac:dyDescent="0.3">
      <c r="A2466" s="3">
        <v>502465</v>
      </c>
      <c r="B2466" s="3">
        <v>10110</v>
      </c>
      <c r="C2466" s="1">
        <v>45988</v>
      </c>
      <c r="D2466" s="3">
        <v>33</v>
      </c>
      <c r="E2466" t="s">
        <v>15</v>
      </c>
      <c r="F2466" t="s">
        <v>88</v>
      </c>
      <c r="G2466" t="s">
        <v>241</v>
      </c>
      <c r="H2466" t="s">
        <v>30</v>
      </c>
      <c r="I2466" t="s">
        <v>46</v>
      </c>
      <c r="J2466" t="s">
        <v>47</v>
      </c>
      <c r="K2466">
        <v>1</v>
      </c>
      <c r="L2466" s="3">
        <v>5362.37</v>
      </c>
      <c r="M2466" s="3">
        <f>Data[[#This Row],[Quantity]]*Data[[#This Row],[Unit_Price]]</f>
        <v>5362.37</v>
      </c>
      <c r="N2466" s="3">
        <v>22</v>
      </c>
      <c r="O2466" s="3">
        <f>Data[[#This Row],[Total_Price]]*(1-Data[[#This Row],[Discount]]/100)</f>
        <v>4182.6486000000004</v>
      </c>
      <c r="P2466" t="s">
        <v>33</v>
      </c>
      <c r="Q2466" t="s">
        <v>21</v>
      </c>
      <c r="R2466">
        <v>5</v>
      </c>
      <c r="S2466">
        <v>4</v>
      </c>
      <c r="T2466" s="2">
        <f>SUMIF(Q:Q,Data[[#This Row],[Order_Status]],O:O)</f>
        <v>40477276.296199858</v>
      </c>
    </row>
    <row r="2467" spans="1:20" x14ac:dyDescent="0.3">
      <c r="A2467" s="3">
        <v>502466</v>
      </c>
      <c r="B2467" s="3">
        <v>10412</v>
      </c>
      <c r="C2467" s="1">
        <v>45977</v>
      </c>
      <c r="D2467" s="3">
        <v>22</v>
      </c>
      <c r="E2467" t="s">
        <v>15</v>
      </c>
      <c r="F2467" t="s">
        <v>88</v>
      </c>
      <c r="G2467" t="s">
        <v>241</v>
      </c>
      <c r="H2467" t="s">
        <v>17</v>
      </c>
      <c r="I2467" t="s">
        <v>18</v>
      </c>
      <c r="J2467" t="s">
        <v>179</v>
      </c>
      <c r="K2467">
        <v>1</v>
      </c>
      <c r="L2467" s="3">
        <v>49.97</v>
      </c>
      <c r="M2467" s="3">
        <f>Data[[#This Row],[Quantity]]*Data[[#This Row],[Unit_Price]]</f>
        <v>49.97</v>
      </c>
      <c r="N2467" s="3">
        <v>24</v>
      </c>
      <c r="O2467" s="3">
        <f>Data[[#This Row],[Total_Price]]*(1-Data[[#This Row],[Discount]]/100)</f>
        <v>37.977199999999996</v>
      </c>
      <c r="P2467" t="s">
        <v>20</v>
      </c>
      <c r="Q2467" t="s">
        <v>66</v>
      </c>
      <c r="R2467">
        <v>2</v>
      </c>
      <c r="S2467">
        <v>0</v>
      </c>
      <c r="T2467" s="2">
        <f>SUMIF(Q:Q,Data[[#This Row],[Order_Status]],O:O)</f>
        <v>3077928.2320000008</v>
      </c>
    </row>
    <row r="2468" spans="1:20" x14ac:dyDescent="0.3">
      <c r="A2468" s="3">
        <v>502467</v>
      </c>
      <c r="B2468" s="3">
        <v>10090</v>
      </c>
      <c r="C2468" s="1">
        <v>46098</v>
      </c>
      <c r="D2468" s="3">
        <v>40</v>
      </c>
      <c r="E2468" t="s">
        <v>15</v>
      </c>
      <c r="F2468" t="s">
        <v>57</v>
      </c>
      <c r="G2468" t="s">
        <v>233</v>
      </c>
      <c r="H2468" t="s">
        <v>48</v>
      </c>
      <c r="I2468" t="s">
        <v>124</v>
      </c>
      <c r="J2468" t="s">
        <v>187</v>
      </c>
      <c r="K2468">
        <v>1</v>
      </c>
      <c r="L2468" s="3">
        <v>474.99</v>
      </c>
      <c r="M2468" s="3">
        <f>Data[[#This Row],[Quantity]]*Data[[#This Row],[Unit_Price]]</f>
        <v>474.99</v>
      </c>
      <c r="N2468" s="3">
        <v>16</v>
      </c>
      <c r="O2468" s="3">
        <f>Data[[#This Row],[Total_Price]]*(1-Data[[#This Row],[Discount]]/100)</f>
        <v>398.99160000000001</v>
      </c>
      <c r="P2468" t="s">
        <v>33</v>
      </c>
      <c r="Q2468" t="s">
        <v>21</v>
      </c>
      <c r="R2468">
        <v>3</v>
      </c>
      <c r="S2468">
        <v>4</v>
      </c>
      <c r="T2468" s="2">
        <f>SUMIF(Q:Q,Data[[#This Row],[Order_Status]],O:O)</f>
        <v>40477276.296199858</v>
      </c>
    </row>
    <row r="2469" spans="1:20" x14ac:dyDescent="0.3">
      <c r="A2469" s="3">
        <v>502468</v>
      </c>
      <c r="B2469" s="3">
        <v>10786</v>
      </c>
      <c r="C2469" s="1">
        <v>46192</v>
      </c>
      <c r="D2469" s="3">
        <v>46</v>
      </c>
      <c r="E2469" t="s">
        <v>26</v>
      </c>
      <c r="F2469" t="s">
        <v>78</v>
      </c>
      <c r="G2469" t="s">
        <v>242</v>
      </c>
      <c r="H2469" t="s">
        <v>85</v>
      </c>
      <c r="I2469" t="s">
        <v>166</v>
      </c>
      <c r="J2469" t="s">
        <v>167</v>
      </c>
      <c r="K2469">
        <v>3</v>
      </c>
      <c r="L2469" s="3">
        <v>589.04</v>
      </c>
      <c r="M2469" s="3">
        <f>Data[[#This Row],[Quantity]]*Data[[#This Row],[Unit_Price]]</f>
        <v>1767.12</v>
      </c>
      <c r="N2469" s="3">
        <v>30</v>
      </c>
      <c r="O2469" s="3">
        <f>Data[[#This Row],[Total_Price]]*(1-Data[[#This Row],[Discount]]/100)</f>
        <v>1236.9839999999999</v>
      </c>
      <c r="P2469" t="s">
        <v>20</v>
      </c>
      <c r="Q2469" t="s">
        <v>21</v>
      </c>
      <c r="R2469">
        <v>4</v>
      </c>
      <c r="S2469">
        <v>3</v>
      </c>
      <c r="T2469" s="2">
        <f>SUMIF(Q:Q,Data[[#This Row],[Order_Status]],O:O)</f>
        <v>40477276.296199858</v>
      </c>
    </row>
    <row r="2470" spans="1:20" x14ac:dyDescent="0.3">
      <c r="A2470" s="3">
        <v>502469</v>
      </c>
      <c r="B2470" s="3">
        <v>10211</v>
      </c>
      <c r="C2470" s="1">
        <v>46057</v>
      </c>
      <c r="D2470" s="3">
        <v>40</v>
      </c>
      <c r="E2470" t="s">
        <v>26</v>
      </c>
      <c r="F2470" t="s">
        <v>73</v>
      </c>
      <c r="G2470" t="s">
        <v>229</v>
      </c>
      <c r="H2470" t="s">
        <v>48</v>
      </c>
      <c r="I2470" t="s">
        <v>98</v>
      </c>
      <c r="J2470" t="s">
        <v>99</v>
      </c>
      <c r="K2470">
        <v>1</v>
      </c>
      <c r="L2470" s="3">
        <v>410.67</v>
      </c>
      <c r="M2470" s="3">
        <f>Data[[#This Row],[Quantity]]*Data[[#This Row],[Unit_Price]]</f>
        <v>410.67</v>
      </c>
      <c r="N2470" s="3">
        <v>20</v>
      </c>
      <c r="O2470" s="3">
        <f>Data[[#This Row],[Total_Price]]*(1-Data[[#This Row],[Discount]]/100)</f>
        <v>328.53600000000006</v>
      </c>
      <c r="P2470" t="s">
        <v>33</v>
      </c>
      <c r="Q2470" t="s">
        <v>21</v>
      </c>
      <c r="R2470">
        <v>4</v>
      </c>
      <c r="S2470">
        <v>1</v>
      </c>
      <c r="T2470" s="2">
        <f>SUMIF(Q:Q,Data[[#This Row],[Order_Status]],O:O)</f>
        <v>40477276.296199858</v>
      </c>
    </row>
    <row r="2471" spans="1:20" x14ac:dyDescent="0.3">
      <c r="A2471" s="3">
        <v>502470</v>
      </c>
      <c r="B2471" s="3">
        <v>10968</v>
      </c>
      <c r="C2471" s="1">
        <v>45803</v>
      </c>
      <c r="D2471" s="3">
        <v>54</v>
      </c>
      <c r="E2471" t="s">
        <v>26</v>
      </c>
      <c r="F2471" t="s">
        <v>34</v>
      </c>
      <c r="G2471" t="s">
        <v>243</v>
      </c>
      <c r="H2471" t="s">
        <v>30</v>
      </c>
      <c r="I2471" t="s">
        <v>76</v>
      </c>
      <c r="J2471" t="s">
        <v>164</v>
      </c>
      <c r="K2471">
        <v>1</v>
      </c>
      <c r="L2471" s="3">
        <v>65310.53</v>
      </c>
      <c r="M2471" s="3">
        <f>Data[[#This Row],[Quantity]]*Data[[#This Row],[Unit_Price]]</f>
        <v>65310.53</v>
      </c>
      <c r="N2471" s="3">
        <v>28</v>
      </c>
      <c r="O2471" s="3">
        <f>Data[[#This Row],[Total_Price]]*(1-Data[[#This Row],[Discount]]/100)</f>
        <v>47023.581599999998</v>
      </c>
      <c r="P2471" t="s">
        <v>33</v>
      </c>
      <c r="Q2471" t="s">
        <v>21</v>
      </c>
      <c r="R2471">
        <v>2</v>
      </c>
      <c r="S2471">
        <v>2</v>
      </c>
      <c r="T2471" s="2">
        <f>SUMIF(Q:Q,Data[[#This Row],[Order_Status]],O:O)</f>
        <v>40477276.296199858</v>
      </c>
    </row>
    <row r="2472" spans="1:20" x14ac:dyDescent="0.3">
      <c r="A2472" s="3">
        <v>502471</v>
      </c>
      <c r="B2472" s="3">
        <v>10468</v>
      </c>
      <c r="C2472" s="1">
        <v>46218</v>
      </c>
      <c r="D2472" s="3">
        <v>42</v>
      </c>
      <c r="E2472" t="s">
        <v>15</v>
      </c>
      <c r="F2472" t="s">
        <v>34</v>
      </c>
      <c r="G2472" t="s">
        <v>243</v>
      </c>
      <c r="H2472" t="s">
        <v>85</v>
      </c>
      <c r="I2472" t="s">
        <v>166</v>
      </c>
      <c r="J2472" t="s">
        <v>189</v>
      </c>
      <c r="K2472">
        <v>1</v>
      </c>
      <c r="L2472" s="3">
        <v>517.67999999999995</v>
      </c>
      <c r="M2472" s="3">
        <f>Data[[#This Row],[Quantity]]*Data[[#This Row],[Unit_Price]]</f>
        <v>517.67999999999995</v>
      </c>
      <c r="N2472" s="3">
        <v>19</v>
      </c>
      <c r="O2472" s="3">
        <f>Data[[#This Row],[Total_Price]]*(1-Data[[#This Row],[Discount]]/100)</f>
        <v>419.32079999999996</v>
      </c>
      <c r="P2472" t="s">
        <v>20</v>
      </c>
      <c r="Q2472" t="s">
        <v>21</v>
      </c>
      <c r="R2472">
        <v>1</v>
      </c>
      <c r="S2472">
        <v>2</v>
      </c>
      <c r="T2472" s="2">
        <f>SUMIF(Q:Q,Data[[#This Row],[Order_Status]],O:O)</f>
        <v>40477276.296199858</v>
      </c>
    </row>
    <row r="2473" spans="1:20" x14ac:dyDescent="0.3">
      <c r="A2473" s="3">
        <v>502472</v>
      </c>
      <c r="B2473" s="3">
        <v>10834</v>
      </c>
      <c r="C2473" s="1">
        <v>46016</v>
      </c>
      <c r="D2473" s="3">
        <v>26</v>
      </c>
      <c r="E2473" t="s">
        <v>15</v>
      </c>
      <c r="F2473" t="s">
        <v>55</v>
      </c>
      <c r="G2473" t="s">
        <v>246</v>
      </c>
      <c r="H2473" t="s">
        <v>35</v>
      </c>
      <c r="I2473" t="s">
        <v>53</v>
      </c>
      <c r="J2473" t="s">
        <v>123</v>
      </c>
      <c r="K2473">
        <v>1</v>
      </c>
      <c r="L2473" s="3">
        <v>1152.05</v>
      </c>
      <c r="M2473" s="3">
        <f>Data[[#This Row],[Quantity]]*Data[[#This Row],[Unit_Price]]</f>
        <v>1152.05</v>
      </c>
      <c r="N2473" s="3">
        <v>16</v>
      </c>
      <c r="O2473" s="3">
        <f>Data[[#This Row],[Total_Price]]*(1-Data[[#This Row],[Discount]]/100)</f>
        <v>967.72199999999998</v>
      </c>
      <c r="P2473" t="s">
        <v>20</v>
      </c>
      <c r="Q2473" t="s">
        <v>21</v>
      </c>
      <c r="R2473">
        <v>2</v>
      </c>
      <c r="S2473">
        <v>3</v>
      </c>
      <c r="T2473" s="2">
        <f>SUMIF(Q:Q,Data[[#This Row],[Order_Status]],O:O)</f>
        <v>40477276.296199858</v>
      </c>
    </row>
    <row r="2474" spans="1:20" x14ac:dyDescent="0.3">
      <c r="A2474" s="3">
        <v>502473</v>
      </c>
      <c r="B2474" s="3">
        <v>11450</v>
      </c>
      <c r="C2474" s="1">
        <v>46213</v>
      </c>
      <c r="D2474" s="3">
        <v>34</v>
      </c>
      <c r="E2474" t="s">
        <v>26</v>
      </c>
      <c r="F2474" t="s">
        <v>58</v>
      </c>
      <c r="G2474" t="s">
        <v>244</v>
      </c>
      <c r="H2474" t="s">
        <v>23</v>
      </c>
      <c r="I2474" t="s">
        <v>59</v>
      </c>
      <c r="J2474" t="s">
        <v>95</v>
      </c>
      <c r="K2474">
        <v>1</v>
      </c>
      <c r="L2474" s="3">
        <v>1265.1300000000001</v>
      </c>
      <c r="M2474" s="3">
        <f>Data[[#This Row],[Quantity]]*Data[[#This Row],[Unit_Price]]</f>
        <v>1265.1300000000001</v>
      </c>
      <c r="N2474" s="3">
        <v>2</v>
      </c>
      <c r="O2474" s="3">
        <f>Data[[#This Row],[Total_Price]]*(1-Data[[#This Row],[Discount]]/100)</f>
        <v>1239.8274000000001</v>
      </c>
      <c r="P2474" t="s">
        <v>41</v>
      </c>
      <c r="Q2474" t="s">
        <v>21</v>
      </c>
      <c r="R2474">
        <v>4</v>
      </c>
      <c r="S2474">
        <v>2</v>
      </c>
      <c r="T2474" s="2">
        <f>SUMIF(Q:Q,Data[[#This Row],[Order_Status]],O:O)</f>
        <v>40477276.296199858</v>
      </c>
    </row>
    <row r="2475" spans="1:20" x14ac:dyDescent="0.3">
      <c r="A2475" s="3">
        <v>502474</v>
      </c>
      <c r="B2475" s="3">
        <v>10809</v>
      </c>
      <c r="C2475" s="1">
        <v>45976</v>
      </c>
      <c r="D2475" s="3">
        <v>48</v>
      </c>
      <c r="E2475" t="s">
        <v>15</v>
      </c>
      <c r="F2475" t="s">
        <v>27</v>
      </c>
      <c r="G2475" t="s">
        <v>230</v>
      </c>
      <c r="H2475" t="s">
        <v>23</v>
      </c>
      <c r="I2475" t="s">
        <v>24</v>
      </c>
      <c r="J2475" t="s">
        <v>136</v>
      </c>
      <c r="K2475">
        <v>1</v>
      </c>
      <c r="L2475" s="3">
        <v>2399.7399999999998</v>
      </c>
      <c r="M2475" s="3">
        <f>Data[[#This Row],[Quantity]]*Data[[#This Row],[Unit_Price]]</f>
        <v>2399.7399999999998</v>
      </c>
      <c r="N2475" s="3">
        <v>13</v>
      </c>
      <c r="O2475" s="3">
        <f>Data[[#This Row],[Total_Price]]*(1-Data[[#This Row],[Discount]]/100)</f>
        <v>2087.7737999999999</v>
      </c>
      <c r="P2475" t="s">
        <v>33</v>
      </c>
      <c r="Q2475" t="s">
        <v>21</v>
      </c>
      <c r="R2475">
        <v>3</v>
      </c>
      <c r="S2475">
        <v>4</v>
      </c>
      <c r="T2475" s="2">
        <f>SUMIF(Q:Q,Data[[#This Row],[Order_Status]],O:O)</f>
        <v>40477276.296199858</v>
      </c>
    </row>
    <row r="2476" spans="1:20" x14ac:dyDescent="0.3">
      <c r="A2476" s="3">
        <v>502475</v>
      </c>
      <c r="B2476" s="3">
        <v>10442</v>
      </c>
      <c r="C2476" s="1">
        <v>45999</v>
      </c>
      <c r="D2476" s="3">
        <v>34</v>
      </c>
      <c r="E2476" t="s">
        <v>15</v>
      </c>
      <c r="F2476" t="s">
        <v>22</v>
      </c>
      <c r="G2476" t="s">
        <v>238</v>
      </c>
      <c r="H2476" t="s">
        <v>17</v>
      </c>
      <c r="I2476" t="s">
        <v>89</v>
      </c>
      <c r="J2476" t="s">
        <v>115</v>
      </c>
      <c r="K2476">
        <v>1</v>
      </c>
      <c r="L2476" s="3">
        <v>30.54</v>
      </c>
      <c r="M2476" s="3">
        <f>Data[[#This Row],[Quantity]]*Data[[#This Row],[Unit_Price]]</f>
        <v>30.54</v>
      </c>
      <c r="N2476" s="3">
        <v>20</v>
      </c>
      <c r="O2476" s="3">
        <f>Data[[#This Row],[Total_Price]]*(1-Data[[#This Row],[Discount]]/100)</f>
        <v>24.432000000000002</v>
      </c>
      <c r="P2476" t="s">
        <v>20</v>
      </c>
      <c r="Q2476" t="s">
        <v>21</v>
      </c>
      <c r="R2476">
        <v>4</v>
      </c>
      <c r="S2476">
        <v>4</v>
      </c>
      <c r="T2476" s="2">
        <f>SUMIF(Q:Q,Data[[#This Row],[Order_Status]],O:O)</f>
        <v>40477276.296199858</v>
      </c>
    </row>
    <row r="2477" spans="1:20" x14ac:dyDescent="0.3">
      <c r="A2477" s="3">
        <v>502476</v>
      </c>
      <c r="B2477" s="3">
        <v>10738</v>
      </c>
      <c r="C2477" s="1">
        <v>46017</v>
      </c>
      <c r="D2477" s="3">
        <v>45</v>
      </c>
      <c r="E2477" t="s">
        <v>15</v>
      </c>
      <c r="F2477" t="s">
        <v>73</v>
      </c>
      <c r="G2477" t="s">
        <v>229</v>
      </c>
      <c r="H2477" t="s">
        <v>30</v>
      </c>
      <c r="I2477" t="s">
        <v>46</v>
      </c>
      <c r="J2477" t="s">
        <v>47</v>
      </c>
      <c r="K2477">
        <v>2</v>
      </c>
      <c r="L2477" s="3">
        <v>5530.1</v>
      </c>
      <c r="M2477" s="3">
        <f>Data[[#This Row],[Quantity]]*Data[[#This Row],[Unit_Price]]</f>
        <v>11060.2</v>
      </c>
      <c r="N2477" s="3">
        <v>4</v>
      </c>
      <c r="O2477" s="3">
        <f>Data[[#This Row],[Total_Price]]*(1-Data[[#This Row],[Discount]]/100)</f>
        <v>10617.791999999999</v>
      </c>
      <c r="P2477" t="s">
        <v>33</v>
      </c>
      <c r="Q2477" t="s">
        <v>21</v>
      </c>
      <c r="R2477">
        <v>5</v>
      </c>
      <c r="S2477">
        <v>5</v>
      </c>
      <c r="T2477" s="2">
        <f>SUMIF(Q:Q,Data[[#This Row],[Order_Status]],O:O)</f>
        <v>40477276.296199858</v>
      </c>
    </row>
    <row r="2478" spans="1:20" x14ac:dyDescent="0.3">
      <c r="A2478" s="3">
        <v>502477</v>
      </c>
      <c r="B2478" s="3">
        <v>11059</v>
      </c>
      <c r="C2478" s="1">
        <v>46095</v>
      </c>
      <c r="D2478" s="3">
        <v>40</v>
      </c>
      <c r="E2478" t="s">
        <v>15</v>
      </c>
      <c r="F2478" t="s">
        <v>78</v>
      </c>
      <c r="G2478" t="s">
        <v>242</v>
      </c>
      <c r="H2478" t="s">
        <v>17</v>
      </c>
      <c r="I2478" t="s">
        <v>89</v>
      </c>
      <c r="J2478" t="s">
        <v>90</v>
      </c>
      <c r="K2478">
        <v>1</v>
      </c>
      <c r="L2478" s="3">
        <v>154.55000000000001</v>
      </c>
      <c r="M2478" s="3">
        <f>Data[[#This Row],[Quantity]]*Data[[#This Row],[Unit_Price]]</f>
        <v>154.55000000000001</v>
      </c>
      <c r="N2478" s="3">
        <v>16</v>
      </c>
      <c r="O2478" s="3">
        <f>Data[[#This Row],[Total_Price]]*(1-Data[[#This Row],[Discount]]/100)</f>
        <v>129.822</v>
      </c>
      <c r="P2478" t="s">
        <v>33</v>
      </c>
      <c r="Q2478" t="s">
        <v>21</v>
      </c>
      <c r="R2478">
        <v>5</v>
      </c>
      <c r="S2478">
        <v>3</v>
      </c>
      <c r="T2478" s="2">
        <f>SUMIF(Q:Q,Data[[#This Row],[Order_Status]],O:O)</f>
        <v>40477276.296199858</v>
      </c>
    </row>
    <row r="2479" spans="1:20" x14ac:dyDescent="0.3">
      <c r="A2479" s="3">
        <v>502478</v>
      </c>
      <c r="B2479" s="3">
        <v>10679</v>
      </c>
      <c r="C2479" s="1">
        <v>46115</v>
      </c>
      <c r="D2479" s="3">
        <v>44</v>
      </c>
      <c r="E2479" t="s">
        <v>26</v>
      </c>
      <c r="F2479" t="s">
        <v>52</v>
      </c>
      <c r="G2479" t="s">
        <v>240</v>
      </c>
      <c r="H2479" t="s">
        <v>48</v>
      </c>
      <c r="I2479" t="s">
        <v>79</v>
      </c>
      <c r="J2479" t="s">
        <v>158</v>
      </c>
      <c r="K2479">
        <v>1</v>
      </c>
      <c r="L2479" s="3">
        <v>477.77</v>
      </c>
      <c r="M2479" s="3">
        <f>Data[[#This Row],[Quantity]]*Data[[#This Row],[Unit_Price]]</f>
        <v>477.77</v>
      </c>
      <c r="N2479" s="3">
        <v>25</v>
      </c>
      <c r="O2479" s="3">
        <f>Data[[#This Row],[Total_Price]]*(1-Data[[#This Row],[Discount]]/100)</f>
        <v>358.32749999999999</v>
      </c>
      <c r="P2479" t="s">
        <v>20</v>
      </c>
      <c r="Q2479" t="s">
        <v>21</v>
      </c>
      <c r="R2479">
        <v>5</v>
      </c>
      <c r="S2479">
        <v>3</v>
      </c>
      <c r="T2479" s="2">
        <f>SUMIF(Q:Q,Data[[#This Row],[Order_Status]],O:O)</f>
        <v>40477276.296199858</v>
      </c>
    </row>
    <row r="2480" spans="1:20" x14ac:dyDescent="0.3">
      <c r="A2480" s="3">
        <v>502479</v>
      </c>
      <c r="B2480" s="3">
        <v>10932</v>
      </c>
      <c r="C2480" s="1">
        <v>46101</v>
      </c>
      <c r="D2480" s="3">
        <v>55</v>
      </c>
      <c r="E2480" t="s">
        <v>26</v>
      </c>
      <c r="F2480" t="s">
        <v>27</v>
      </c>
      <c r="G2480" t="s">
        <v>230</v>
      </c>
      <c r="H2480" t="s">
        <v>17</v>
      </c>
      <c r="I2480" t="s">
        <v>89</v>
      </c>
      <c r="J2480" t="s">
        <v>111</v>
      </c>
      <c r="K2480">
        <v>2</v>
      </c>
      <c r="L2480" s="3">
        <v>300.36</v>
      </c>
      <c r="M2480" s="3">
        <f>Data[[#This Row],[Quantity]]*Data[[#This Row],[Unit_Price]]</f>
        <v>600.72</v>
      </c>
      <c r="N2480" s="3">
        <v>8</v>
      </c>
      <c r="O2480" s="3">
        <f>Data[[#This Row],[Total_Price]]*(1-Data[[#This Row],[Discount]]/100)</f>
        <v>552.66240000000005</v>
      </c>
      <c r="P2480" t="s">
        <v>33</v>
      </c>
      <c r="Q2480" t="s">
        <v>66</v>
      </c>
      <c r="R2480">
        <v>3</v>
      </c>
      <c r="S2480">
        <v>0</v>
      </c>
      <c r="T2480" s="2">
        <f>SUMIF(Q:Q,Data[[#This Row],[Order_Status]],O:O)</f>
        <v>3077928.2320000008</v>
      </c>
    </row>
    <row r="2481" spans="1:20" x14ac:dyDescent="0.3">
      <c r="A2481" s="3">
        <v>502480</v>
      </c>
      <c r="B2481" s="3">
        <v>11089</v>
      </c>
      <c r="C2481" s="1">
        <v>46110</v>
      </c>
      <c r="D2481" s="3">
        <v>31</v>
      </c>
      <c r="E2481" t="s">
        <v>15</v>
      </c>
      <c r="F2481" t="s">
        <v>27</v>
      </c>
      <c r="G2481" t="s">
        <v>230</v>
      </c>
      <c r="H2481" t="s">
        <v>35</v>
      </c>
      <c r="I2481" t="s">
        <v>36</v>
      </c>
      <c r="J2481" t="s">
        <v>37</v>
      </c>
      <c r="K2481">
        <v>1</v>
      </c>
      <c r="L2481" s="3">
        <v>3438.03</v>
      </c>
      <c r="M2481" s="3">
        <f>Data[[#This Row],[Quantity]]*Data[[#This Row],[Unit_Price]]</f>
        <v>3438.03</v>
      </c>
      <c r="N2481" s="3">
        <v>13</v>
      </c>
      <c r="O2481" s="3">
        <f>Data[[#This Row],[Total_Price]]*(1-Data[[#This Row],[Discount]]/100)</f>
        <v>2991.0861</v>
      </c>
      <c r="P2481" t="s">
        <v>51</v>
      </c>
      <c r="Q2481" t="s">
        <v>21</v>
      </c>
      <c r="R2481">
        <v>2</v>
      </c>
      <c r="S2481">
        <v>6</v>
      </c>
      <c r="T2481" s="2">
        <f>SUMIF(Q:Q,Data[[#This Row],[Order_Status]],O:O)</f>
        <v>40477276.296199858</v>
      </c>
    </row>
    <row r="2482" spans="1:20" x14ac:dyDescent="0.3">
      <c r="A2482" s="3">
        <v>502481</v>
      </c>
      <c r="B2482" s="3">
        <v>10565</v>
      </c>
      <c r="C2482" s="1">
        <v>46003</v>
      </c>
      <c r="D2482" s="3">
        <v>47</v>
      </c>
      <c r="E2482" t="s">
        <v>26</v>
      </c>
      <c r="F2482" t="s">
        <v>69</v>
      </c>
      <c r="G2482" t="s">
        <v>228</v>
      </c>
      <c r="H2482" t="s">
        <v>48</v>
      </c>
      <c r="I2482" t="s">
        <v>49</v>
      </c>
      <c r="J2482" t="s">
        <v>168</v>
      </c>
      <c r="K2482">
        <v>1</v>
      </c>
      <c r="L2482" s="3">
        <v>616.48</v>
      </c>
      <c r="M2482" s="3">
        <f>Data[[#This Row],[Quantity]]*Data[[#This Row],[Unit_Price]]</f>
        <v>616.48</v>
      </c>
      <c r="N2482" s="3">
        <v>19</v>
      </c>
      <c r="O2482" s="3">
        <f>Data[[#This Row],[Total_Price]]*(1-Data[[#This Row],[Discount]]/100)</f>
        <v>499.34880000000004</v>
      </c>
      <c r="P2482" t="s">
        <v>81</v>
      </c>
      <c r="Q2482" t="s">
        <v>21</v>
      </c>
      <c r="R2482">
        <v>5</v>
      </c>
      <c r="S2482">
        <v>5</v>
      </c>
      <c r="T2482" s="2">
        <f>SUMIF(Q:Q,Data[[#This Row],[Order_Status]],O:O)</f>
        <v>40477276.296199858</v>
      </c>
    </row>
    <row r="2483" spans="1:20" x14ac:dyDescent="0.3">
      <c r="A2483" s="3">
        <v>502482</v>
      </c>
      <c r="B2483" s="3">
        <v>10252</v>
      </c>
      <c r="C2483" s="1">
        <v>46017</v>
      </c>
      <c r="D2483" s="3">
        <v>44</v>
      </c>
      <c r="E2483" t="s">
        <v>26</v>
      </c>
      <c r="F2483" t="s">
        <v>57</v>
      </c>
      <c r="G2483" t="s">
        <v>233</v>
      </c>
      <c r="H2483" t="s">
        <v>23</v>
      </c>
      <c r="I2483" t="s">
        <v>28</v>
      </c>
      <c r="J2483" t="s">
        <v>29</v>
      </c>
      <c r="K2483">
        <v>1</v>
      </c>
      <c r="L2483" s="3">
        <v>2617.56</v>
      </c>
      <c r="M2483" s="3">
        <f>Data[[#This Row],[Quantity]]*Data[[#This Row],[Unit_Price]]</f>
        <v>2617.56</v>
      </c>
      <c r="N2483" s="3">
        <v>12</v>
      </c>
      <c r="O2483" s="3">
        <f>Data[[#This Row],[Total_Price]]*(1-Data[[#This Row],[Discount]]/100)</f>
        <v>2303.4528</v>
      </c>
      <c r="P2483" t="s">
        <v>33</v>
      </c>
      <c r="Q2483" t="s">
        <v>21</v>
      </c>
      <c r="R2483">
        <v>3</v>
      </c>
      <c r="S2483">
        <v>4</v>
      </c>
      <c r="T2483" s="2">
        <f>SUMIF(Q:Q,Data[[#This Row],[Order_Status]],O:O)</f>
        <v>40477276.296199858</v>
      </c>
    </row>
    <row r="2484" spans="1:20" x14ac:dyDescent="0.3">
      <c r="A2484" s="3">
        <v>502483</v>
      </c>
      <c r="B2484" s="3">
        <v>11063</v>
      </c>
      <c r="C2484" s="1">
        <v>45792</v>
      </c>
      <c r="D2484" s="3">
        <v>47</v>
      </c>
      <c r="E2484" t="s">
        <v>26</v>
      </c>
      <c r="F2484" t="s">
        <v>161</v>
      </c>
      <c r="G2484" t="s">
        <v>242</v>
      </c>
      <c r="H2484" t="s">
        <v>23</v>
      </c>
      <c r="I2484" t="s">
        <v>24</v>
      </c>
      <c r="J2484" t="s">
        <v>136</v>
      </c>
      <c r="K2484">
        <v>4</v>
      </c>
      <c r="L2484" s="3">
        <v>2386.5500000000002</v>
      </c>
      <c r="M2484" s="3">
        <f>Data[[#This Row],[Quantity]]*Data[[#This Row],[Unit_Price]]</f>
        <v>9546.2000000000007</v>
      </c>
      <c r="N2484" s="3">
        <v>17</v>
      </c>
      <c r="O2484" s="3">
        <f>Data[[#This Row],[Total_Price]]*(1-Data[[#This Row],[Discount]]/100)</f>
        <v>7923.3460000000005</v>
      </c>
      <c r="P2484" t="s">
        <v>41</v>
      </c>
      <c r="Q2484" t="s">
        <v>21</v>
      </c>
      <c r="R2484">
        <v>5</v>
      </c>
      <c r="S2484">
        <v>4</v>
      </c>
      <c r="T2484" s="2">
        <f>SUMIF(Q:Q,Data[[#This Row],[Order_Status]],O:O)</f>
        <v>40477276.296199858</v>
      </c>
    </row>
    <row r="2485" spans="1:20" x14ac:dyDescent="0.3">
      <c r="A2485" s="3">
        <v>502484</v>
      </c>
      <c r="B2485" s="3">
        <v>10936</v>
      </c>
      <c r="C2485" s="1">
        <v>46038</v>
      </c>
      <c r="D2485" s="3">
        <v>28</v>
      </c>
      <c r="E2485" t="s">
        <v>26</v>
      </c>
      <c r="F2485" t="s">
        <v>45</v>
      </c>
      <c r="G2485" t="s">
        <v>243</v>
      </c>
      <c r="H2485" t="s">
        <v>48</v>
      </c>
      <c r="I2485" t="s">
        <v>124</v>
      </c>
      <c r="J2485" t="s">
        <v>131</v>
      </c>
      <c r="K2485">
        <v>1</v>
      </c>
      <c r="L2485" s="3">
        <v>401.82</v>
      </c>
      <c r="M2485" s="3">
        <f>Data[[#This Row],[Quantity]]*Data[[#This Row],[Unit_Price]]</f>
        <v>401.82</v>
      </c>
      <c r="N2485" s="3">
        <v>29</v>
      </c>
      <c r="O2485" s="3">
        <f>Data[[#This Row],[Total_Price]]*(1-Data[[#This Row],[Discount]]/100)</f>
        <v>285.29219999999998</v>
      </c>
      <c r="P2485" t="s">
        <v>20</v>
      </c>
      <c r="Q2485" t="s">
        <v>21</v>
      </c>
      <c r="R2485">
        <v>5</v>
      </c>
      <c r="S2485">
        <v>3</v>
      </c>
      <c r="T2485" s="2">
        <f>SUMIF(Q:Q,Data[[#This Row],[Order_Status]],O:O)</f>
        <v>40477276.296199858</v>
      </c>
    </row>
    <row r="2486" spans="1:20" x14ac:dyDescent="0.3">
      <c r="A2486" s="3">
        <v>502485</v>
      </c>
      <c r="B2486" s="3">
        <v>10188</v>
      </c>
      <c r="C2486" s="1">
        <v>46150</v>
      </c>
      <c r="D2486" s="3">
        <v>33</v>
      </c>
      <c r="E2486" t="s">
        <v>26</v>
      </c>
      <c r="F2486" t="s">
        <v>34</v>
      </c>
      <c r="G2486" t="s">
        <v>243</v>
      </c>
      <c r="H2486" t="s">
        <v>85</v>
      </c>
      <c r="I2486" t="s">
        <v>103</v>
      </c>
      <c r="J2486" t="s">
        <v>193</v>
      </c>
      <c r="K2486">
        <v>1</v>
      </c>
      <c r="L2486" s="3">
        <v>793.23</v>
      </c>
      <c r="M2486" s="3">
        <f>Data[[#This Row],[Quantity]]*Data[[#This Row],[Unit_Price]]</f>
        <v>793.23</v>
      </c>
      <c r="N2486" s="3">
        <v>21</v>
      </c>
      <c r="O2486" s="3">
        <f>Data[[#This Row],[Total_Price]]*(1-Data[[#This Row],[Discount]]/100)</f>
        <v>626.65170000000001</v>
      </c>
      <c r="P2486" t="s">
        <v>20</v>
      </c>
      <c r="Q2486" t="s">
        <v>21</v>
      </c>
      <c r="R2486">
        <v>5</v>
      </c>
      <c r="S2486">
        <v>7</v>
      </c>
      <c r="T2486" s="2">
        <f>SUMIF(Q:Q,Data[[#This Row],[Order_Status]],O:O)</f>
        <v>40477276.296199858</v>
      </c>
    </row>
    <row r="2487" spans="1:20" x14ac:dyDescent="0.3">
      <c r="A2487" s="3">
        <v>502486</v>
      </c>
      <c r="B2487" s="3">
        <v>11095</v>
      </c>
      <c r="C2487" s="1">
        <v>46098</v>
      </c>
      <c r="D2487" s="3">
        <v>42</v>
      </c>
      <c r="E2487" t="s">
        <v>26</v>
      </c>
      <c r="F2487" t="s">
        <v>57</v>
      </c>
      <c r="G2487" t="s">
        <v>233</v>
      </c>
      <c r="H2487" t="s">
        <v>85</v>
      </c>
      <c r="I2487" t="s">
        <v>103</v>
      </c>
      <c r="J2487" t="s">
        <v>200</v>
      </c>
      <c r="K2487">
        <v>1</v>
      </c>
      <c r="L2487" s="3">
        <v>739.19</v>
      </c>
      <c r="M2487" s="3">
        <f>Data[[#This Row],[Quantity]]*Data[[#This Row],[Unit_Price]]</f>
        <v>739.19</v>
      </c>
      <c r="N2487" s="3">
        <v>6</v>
      </c>
      <c r="O2487" s="3">
        <f>Data[[#This Row],[Total_Price]]*(1-Data[[#This Row],[Discount]]/100)</f>
        <v>694.83860000000004</v>
      </c>
      <c r="P2487" t="s">
        <v>51</v>
      </c>
      <c r="Q2487" t="s">
        <v>21</v>
      </c>
      <c r="R2487">
        <v>5</v>
      </c>
      <c r="S2487">
        <v>4</v>
      </c>
      <c r="T2487" s="2">
        <f>SUMIF(Q:Q,Data[[#This Row],[Order_Status]],O:O)</f>
        <v>40477276.296199858</v>
      </c>
    </row>
    <row r="2488" spans="1:20" x14ac:dyDescent="0.3">
      <c r="A2488" s="3">
        <v>502487</v>
      </c>
      <c r="B2488" s="3">
        <v>11350</v>
      </c>
      <c r="C2488" s="1">
        <v>46013</v>
      </c>
      <c r="D2488" s="3">
        <v>32</v>
      </c>
      <c r="E2488" t="s">
        <v>15</v>
      </c>
      <c r="F2488" t="s">
        <v>67</v>
      </c>
      <c r="G2488" t="s">
        <v>235</v>
      </c>
      <c r="H2488" t="s">
        <v>48</v>
      </c>
      <c r="I2488" t="s">
        <v>124</v>
      </c>
      <c r="J2488" t="s">
        <v>187</v>
      </c>
      <c r="K2488">
        <v>1</v>
      </c>
      <c r="L2488" s="3">
        <v>518.09</v>
      </c>
      <c r="M2488" s="3">
        <f>Data[[#This Row],[Quantity]]*Data[[#This Row],[Unit_Price]]</f>
        <v>518.09</v>
      </c>
      <c r="N2488" s="3">
        <v>27</v>
      </c>
      <c r="O2488" s="3">
        <f>Data[[#This Row],[Total_Price]]*(1-Data[[#This Row],[Discount]]/100)</f>
        <v>378.20570000000004</v>
      </c>
      <c r="P2488" t="s">
        <v>81</v>
      </c>
      <c r="Q2488" t="s">
        <v>21</v>
      </c>
      <c r="R2488">
        <v>3</v>
      </c>
      <c r="S2488">
        <v>2</v>
      </c>
      <c r="T2488" s="2">
        <f>SUMIF(Q:Q,Data[[#This Row],[Order_Status]],O:O)</f>
        <v>40477276.296199858</v>
      </c>
    </row>
    <row r="2489" spans="1:20" x14ac:dyDescent="0.3">
      <c r="A2489" s="3">
        <v>502488</v>
      </c>
      <c r="B2489" s="3">
        <v>11050</v>
      </c>
      <c r="C2489" s="1">
        <v>45721</v>
      </c>
      <c r="D2489" s="3">
        <v>49</v>
      </c>
      <c r="E2489" t="s">
        <v>15</v>
      </c>
      <c r="F2489" t="s">
        <v>45</v>
      </c>
      <c r="G2489" t="s">
        <v>243</v>
      </c>
      <c r="H2489" t="s">
        <v>35</v>
      </c>
      <c r="I2489" t="s">
        <v>53</v>
      </c>
      <c r="J2489" t="s">
        <v>114</v>
      </c>
      <c r="K2489">
        <v>1</v>
      </c>
      <c r="L2489" s="3">
        <v>867.11</v>
      </c>
      <c r="M2489" s="3">
        <f>Data[[#This Row],[Quantity]]*Data[[#This Row],[Unit_Price]]</f>
        <v>867.11</v>
      </c>
      <c r="N2489" s="3">
        <v>4</v>
      </c>
      <c r="O2489" s="3">
        <f>Data[[#This Row],[Total_Price]]*(1-Data[[#This Row],[Discount]]/100)</f>
        <v>832.42560000000003</v>
      </c>
      <c r="P2489" t="s">
        <v>41</v>
      </c>
      <c r="Q2489" t="s">
        <v>21</v>
      </c>
      <c r="R2489">
        <v>5</v>
      </c>
      <c r="S2489">
        <v>3</v>
      </c>
      <c r="T2489" s="2">
        <f>SUMIF(Q:Q,Data[[#This Row],[Order_Status]],O:O)</f>
        <v>40477276.296199858</v>
      </c>
    </row>
    <row r="2490" spans="1:20" x14ac:dyDescent="0.3">
      <c r="A2490" s="3">
        <v>502489</v>
      </c>
      <c r="B2490" s="3">
        <v>10051</v>
      </c>
      <c r="C2490" s="1">
        <v>46055</v>
      </c>
      <c r="D2490" s="3">
        <v>38</v>
      </c>
      <c r="E2490" t="s">
        <v>26</v>
      </c>
      <c r="F2490" t="s">
        <v>58</v>
      </c>
      <c r="G2490" t="s">
        <v>244</v>
      </c>
      <c r="H2490" t="s">
        <v>17</v>
      </c>
      <c r="I2490" t="s">
        <v>18</v>
      </c>
      <c r="J2490" t="s">
        <v>100</v>
      </c>
      <c r="K2490">
        <v>1</v>
      </c>
      <c r="L2490" s="3">
        <v>40.200000000000003</v>
      </c>
      <c r="M2490" s="3">
        <f>Data[[#This Row],[Quantity]]*Data[[#This Row],[Unit_Price]]</f>
        <v>40.200000000000003</v>
      </c>
      <c r="N2490" s="3">
        <v>23</v>
      </c>
      <c r="O2490" s="3">
        <f>Data[[#This Row],[Total_Price]]*(1-Data[[#This Row],[Discount]]/100)</f>
        <v>30.954000000000004</v>
      </c>
      <c r="P2490" t="s">
        <v>33</v>
      </c>
      <c r="Q2490" t="s">
        <v>21</v>
      </c>
      <c r="R2490">
        <v>4</v>
      </c>
      <c r="S2490">
        <v>3</v>
      </c>
      <c r="T2490" s="2">
        <f>SUMIF(Q:Q,Data[[#This Row],[Order_Status]],O:O)</f>
        <v>40477276.296199858</v>
      </c>
    </row>
    <row r="2491" spans="1:20" x14ac:dyDescent="0.3">
      <c r="A2491" s="3">
        <v>502490</v>
      </c>
      <c r="B2491" s="3">
        <v>11353</v>
      </c>
      <c r="C2491" s="1">
        <v>46133</v>
      </c>
      <c r="D2491" s="3">
        <v>40</v>
      </c>
      <c r="E2491" t="s">
        <v>15</v>
      </c>
      <c r="F2491" t="s">
        <v>34</v>
      </c>
      <c r="G2491" t="s">
        <v>243</v>
      </c>
      <c r="H2491" t="s">
        <v>23</v>
      </c>
      <c r="I2491" t="s">
        <v>70</v>
      </c>
      <c r="J2491" t="s">
        <v>71</v>
      </c>
      <c r="K2491">
        <v>2</v>
      </c>
      <c r="L2491" s="3">
        <v>1482.09</v>
      </c>
      <c r="M2491" s="3">
        <f>Data[[#This Row],[Quantity]]*Data[[#This Row],[Unit_Price]]</f>
        <v>2964.18</v>
      </c>
      <c r="N2491" s="3">
        <v>4</v>
      </c>
      <c r="O2491" s="3">
        <f>Data[[#This Row],[Total_Price]]*(1-Data[[#This Row],[Discount]]/100)</f>
        <v>2845.6127999999999</v>
      </c>
      <c r="P2491" t="s">
        <v>20</v>
      </c>
      <c r="Q2491" t="s">
        <v>21</v>
      </c>
      <c r="R2491">
        <v>4</v>
      </c>
      <c r="S2491">
        <v>3</v>
      </c>
      <c r="T2491" s="2">
        <f>SUMIF(Q:Q,Data[[#This Row],[Order_Status]],O:O)</f>
        <v>40477276.296199858</v>
      </c>
    </row>
    <row r="2492" spans="1:20" x14ac:dyDescent="0.3">
      <c r="A2492" s="3">
        <v>502491</v>
      </c>
      <c r="B2492" s="3">
        <v>10179</v>
      </c>
      <c r="C2492" s="1">
        <v>45999</v>
      </c>
      <c r="D2492" s="3">
        <v>31</v>
      </c>
      <c r="E2492" t="s">
        <v>15</v>
      </c>
      <c r="F2492" t="s">
        <v>38</v>
      </c>
      <c r="G2492" t="s">
        <v>236</v>
      </c>
      <c r="H2492" t="s">
        <v>83</v>
      </c>
      <c r="I2492" t="s">
        <v>141</v>
      </c>
      <c r="J2492" t="s">
        <v>142</v>
      </c>
      <c r="K2492">
        <v>2</v>
      </c>
      <c r="L2492" s="3">
        <v>2064.1799999999998</v>
      </c>
      <c r="M2492" s="3">
        <f>Data[[#This Row],[Quantity]]*Data[[#This Row],[Unit_Price]]</f>
        <v>4128.3599999999997</v>
      </c>
      <c r="N2492" s="3">
        <v>15</v>
      </c>
      <c r="O2492" s="3">
        <f>Data[[#This Row],[Total_Price]]*(1-Data[[#This Row],[Discount]]/100)</f>
        <v>3509.1059999999998</v>
      </c>
      <c r="P2492" t="s">
        <v>20</v>
      </c>
      <c r="Q2492" t="s">
        <v>21</v>
      </c>
      <c r="R2492">
        <v>3</v>
      </c>
      <c r="S2492">
        <v>6</v>
      </c>
      <c r="T2492" s="2">
        <f>SUMIF(Q:Q,Data[[#This Row],[Order_Status]],O:O)</f>
        <v>40477276.296199858</v>
      </c>
    </row>
    <row r="2493" spans="1:20" x14ac:dyDescent="0.3">
      <c r="A2493" s="3">
        <v>502492</v>
      </c>
      <c r="B2493" s="3">
        <v>11191</v>
      </c>
      <c r="C2493" s="1">
        <v>45675</v>
      </c>
      <c r="D2493" s="3">
        <v>35</v>
      </c>
      <c r="E2493" t="s">
        <v>26</v>
      </c>
      <c r="F2493" t="s">
        <v>61</v>
      </c>
      <c r="G2493" t="s">
        <v>239</v>
      </c>
      <c r="H2493" t="s">
        <v>23</v>
      </c>
      <c r="I2493" t="s">
        <v>28</v>
      </c>
      <c r="J2493" t="s">
        <v>43</v>
      </c>
      <c r="K2493">
        <v>3</v>
      </c>
      <c r="L2493" s="3">
        <v>4806.3</v>
      </c>
      <c r="M2493" s="3">
        <f>Data[[#This Row],[Quantity]]*Data[[#This Row],[Unit_Price]]</f>
        <v>14418.900000000001</v>
      </c>
      <c r="N2493" s="3">
        <v>16</v>
      </c>
      <c r="O2493" s="3">
        <f>Data[[#This Row],[Total_Price]]*(1-Data[[#This Row],[Discount]]/100)</f>
        <v>12111.876</v>
      </c>
      <c r="P2493" t="s">
        <v>41</v>
      </c>
      <c r="Q2493" t="s">
        <v>21</v>
      </c>
      <c r="R2493">
        <v>2</v>
      </c>
      <c r="S2493">
        <v>3</v>
      </c>
      <c r="T2493" s="2">
        <f>SUMIF(Q:Q,Data[[#This Row],[Order_Status]],O:O)</f>
        <v>40477276.296199858</v>
      </c>
    </row>
    <row r="2494" spans="1:20" x14ac:dyDescent="0.3">
      <c r="A2494" s="3">
        <v>502493</v>
      </c>
      <c r="B2494" s="3">
        <v>10061</v>
      </c>
      <c r="C2494" s="1">
        <v>45866</v>
      </c>
      <c r="D2494" s="3">
        <v>29</v>
      </c>
      <c r="E2494" t="s">
        <v>26</v>
      </c>
      <c r="F2494" t="s">
        <v>34</v>
      </c>
      <c r="G2494" t="s">
        <v>243</v>
      </c>
      <c r="H2494" t="s">
        <v>17</v>
      </c>
      <c r="I2494" t="s">
        <v>89</v>
      </c>
      <c r="J2494" t="s">
        <v>115</v>
      </c>
      <c r="K2494">
        <v>1</v>
      </c>
      <c r="L2494" s="3">
        <v>29.6</v>
      </c>
      <c r="M2494" s="3">
        <f>Data[[#This Row],[Quantity]]*Data[[#This Row],[Unit_Price]]</f>
        <v>29.6</v>
      </c>
      <c r="N2494" s="3">
        <v>16</v>
      </c>
      <c r="O2494" s="3">
        <f>Data[[#This Row],[Total_Price]]*(1-Data[[#This Row],[Discount]]/100)</f>
        <v>24.864000000000001</v>
      </c>
      <c r="P2494" t="s">
        <v>33</v>
      </c>
      <c r="Q2494" t="s">
        <v>21</v>
      </c>
      <c r="R2494">
        <v>5</v>
      </c>
      <c r="S2494">
        <v>1</v>
      </c>
      <c r="T2494" s="2">
        <f>SUMIF(Q:Q,Data[[#This Row],[Order_Status]],O:O)</f>
        <v>40477276.296199858</v>
      </c>
    </row>
    <row r="2495" spans="1:20" x14ac:dyDescent="0.3">
      <c r="A2495" s="3">
        <v>502494</v>
      </c>
      <c r="B2495" s="3">
        <v>11386</v>
      </c>
      <c r="C2495" s="1">
        <v>46070</v>
      </c>
      <c r="D2495" s="3">
        <v>37</v>
      </c>
      <c r="E2495" t="s">
        <v>26</v>
      </c>
      <c r="F2495" t="s">
        <v>27</v>
      </c>
      <c r="G2495" t="s">
        <v>230</v>
      </c>
      <c r="H2495" t="s">
        <v>30</v>
      </c>
      <c r="I2495" t="s">
        <v>31</v>
      </c>
      <c r="J2495" t="s">
        <v>117</v>
      </c>
      <c r="K2495">
        <v>2</v>
      </c>
      <c r="L2495" s="3">
        <v>66740.08</v>
      </c>
      <c r="M2495" s="3">
        <f>Data[[#This Row],[Quantity]]*Data[[#This Row],[Unit_Price]]</f>
        <v>133480.16</v>
      </c>
      <c r="N2495" s="3">
        <v>26</v>
      </c>
      <c r="O2495" s="3">
        <f>Data[[#This Row],[Total_Price]]*(1-Data[[#This Row],[Discount]]/100)</f>
        <v>98775.318400000004</v>
      </c>
      <c r="P2495" t="s">
        <v>41</v>
      </c>
      <c r="Q2495" t="s">
        <v>21</v>
      </c>
      <c r="R2495">
        <v>4</v>
      </c>
      <c r="S2495">
        <v>3</v>
      </c>
      <c r="T2495" s="2">
        <f>SUMIF(Q:Q,Data[[#This Row],[Order_Status]],O:O)</f>
        <v>40477276.296199858</v>
      </c>
    </row>
    <row r="2496" spans="1:20" x14ac:dyDescent="0.3">
      <c r="A2496" s="3">
        <v>502495</v>
      </c>
      <c r="B2496" s="3">
        <v>10647</v>
      </c>
      <c r="C2496" s="1">
        <v>45881</v>
      </c>
      <c r="D2496" s="3">
        <v>15</v>
      </c>
      <c r="E2496" t="s">
        <v>26</v>
      </c>
      <c r="F2496" t="s">
        <v>38</v>
      </c>
      <c r="G2496" t="s">
        <v>236</v>
      </c>
      <c r="H2496" t="s">
        <v>48</v>
      </c>
      <c r="I2496" t="s">
        <v>98</v>
      </c>
      <c r="J2496" t="s">
        <v>99</v>
      </c>
      <c r="K2496">
        <v>3</v>
      </c>
      <c r="L2496" s="3">
        <v>412.4</v>
      </c>
      <c r="M2496" s="3">
        <f>Data[[#This Row],[Quantity]]*Data[[#This Row],[Unit_Price]]</f>
        <v>1237.1999999999998</v>
      </c>
      <c r="N2496" s="3">
        <v>11</v>
      </c>
      <c r="O2496" s="3">
        <f>Data[[#This Row],[Total_Price]]*(1-Data[[#This Row],[Discount]]/100)</f>
        <v>1101.1079999999999</v>
      </c>
      <c r="P2496" t="s">
        <v>41</v>
      </c>
      <c r="Q2496" t="s">
        <v>21</v>
      </c>
      <c r="R2496">
        <v>3</v>
      </c>
      <c r="S2496">
        <v>3</v>
      </c>
      <c r="T2496" s="2">
        <f>SUMIF(Q:Q,Data[[#This Row],[Order_Status]],O:O)</f>
        <v>40477276.296199858</v>
      </c>
    </row>
    <row r="2497" spans="1:20" x14ac:dyDescent="0.3">
      <c r="A2497" s="3">
        <v>502496</v>
      </c>
      <c r="B2497" s="3">
        <v>10862</v>
      </c>
      <c r="C2497" s="1">
        <v>46033</v>
      </c>
      <c r="D2497" s="3">
        <v>17</v>
      </c>
      <c r="E2497" t="s">
        <v>26</v>
      </c>
      <c r="F2497" t="s">
        <v>69</v>
      </c>
      <c r="G2497" t="s">
        <v>228</v>
      </c>
      <c r="H2497" t="s">
        <v>17</v>
      </c>
      <c r="I2497" t="s">
        <v>74</v>
      </c>
      <c r="J2497" t="s">
        <v>192</v>
      </c>
      <c r="K2497">
        <v>2</v>
      </c>
      <c r="L2497" s="3">
        <v>143.74</v>
      </c>
      <c r="M2497" s="3">
        <f>Data[[#This Row],[Quantity]]*Data[[#This Row],[Unit_Price]]</f>
        <v>287.48</v>
      </c>
      <c r="N2497" s="3">
        <v>21</v>
      </c>
      <c r="O2497" s="3">
        <f>Data[[#This Row],[Total_Price]]*(1-Data[[#This Row],[Discount]]/100)</f>
        <v>227.10920000000002</v>
      </c>
      <c r="P2497" t="s">
        <v>33</v>
      </c>
      <c r="Q2497" t="s">
        <v>21</v>
      </c>
      <c r="R2497">
        <v>5</v>
      </c>
      <c r="S2497">
        <v>4</v>
      </c>
      <c r="T2497" s="2">
        <f>SUMIF(Q:Q,Data[[#This Row],[Order_Status]],O:O)</f>
        <v>40477276.296199858</v>
      </c>
    </row>
    <row r="2498" spans="1:20" x14ac:dyDescent="0.3">
      <c r="A2498" s="3">
        <v>502497</v>
      </c>
      <c r="B2498" s="3">
        <v>11099</v>
      </c>
      <c r="C2498" s="1">
        <v>46006</v>
      </c>
      <c r="D2498" s="3">
        <v>44</v>
      </c>
      <c r="E2498" t="s">
        <v>26</v>
      </c>
      <c r="F2498" t="s">
        <v>69</v>
      </c>
      <c r="G2498" t="s">
        <v>228</v>
      </c>
      <c r="H2498" t="s">
        <v>48</v>
      </c>
      <c r="I2498" t="s">
        <v>79</v>
      </c>
      <c r="J2498" t="s">
        <v>185</v>
      </c>
      <c r="K2498">
        <v>3</v>
      </c>
      <c r="L2498" s="3">
        <v>819.98</v>
      </c>
      <c r="M2498" s="3">
        <f>Data[[#This Row],[Quantity]]*Data[[#This Row],[Unit_Price]]</f>
        <v>2459.94</v>
      </c>
      <c r="N2498" s="3">
        <v>22</v>
      </c>
      <c r="O2498" s="3">
        <f>Data[[#This Row],[Total_Price]]*(1-Data[[#This Row],[Discount]]/100)</f>
        <v>1918.7532000000001</v>
      </c>
      <c r="P2498" t="s">
        <v>51</v>
      </c>
      <c r="Q2498" t="s">
        <v>21</v>
      </c>
      <c r="R2498">
        <v>5</v>
      </c>
      <c r="S2498">
        <v>3</v>
      </c>
      <c r="T2498" s="2">
        <f>SUMIF(Q:Q,Data[[#This Row],[Order_Status]],O:O)</f>
        <v>40477276.296199858</v>
      </c>
    </row>
    <row r="2499" spans="1:20" x14ac:dyDescent="0.3">
      <c r="A2499" s="3">
        <v>502498</v>
      </c>
      <c r="B2499" s="3">
        <v>10473</v>
      </c>
      <c r="C2499" s="1">
        <v>46199</v>
      </c>
      <c r="D2499" s="3">
        <v>17</v>
      </c>
      <c r="E2499" t="s">
        <v>26</v>
      </c>
      <c r="F2499" t="s">
        <v>61</v>
      </c>
      <c r="G2499" t="s">
        <v>239</v>
      </c>
      <c r="H2499" t="s">
        <v>17</v>
      </c>
      <c r="I2499" t="s">
        <v>62</v>
      </c>
      <c r="J2499" t="s">
        <v>194</v>
      </c>
      <c r="K2499">
        <v>1</v>
      </c>
      <c r="L2499" s="3">
        <v>201.87</v>
      </c>
      <c r="M2499" s="3">
        <f>Data[[#This Row],[Quantity]]*Data[[#This Row],[Unit_Price]]</f>
        <v>201.87</v>
      </c>
      <c r="N2499" s="3">
        <v>21</v>
      </c>
      <c r="O2499" s="3">
        <f>Data[[#This Row],[Total_Price]]*(1-Data[[#This Row],[Discount]]/100)</f>
        <v>159.47730000000001</v>
      </c>
      <c r="P2499" t="s">
        <v>33</v>
      </c>
      <c r="Q2499" t="s">
        <v>21</v>
      </c>
      <c r="R2499">
        <v>5</v>
      </c>
      <c r="S2499">
        <v>3</v>
      </c>
      <c r="T2499" s="2">
        <f>SUMIF(Q:Q,Data[[#This Row],[Order_Status]],O:O)</f>
        <v>40477276.296199858</v>
      </c>
    </row>
    <row r="2500" spans="1:20" x14ac:dyDescent="0.3">
      <c r="A2500" s="3">
        <v>502499</v>
      </c>
      <c r="B2500" s="3">
        <v>10094</v>
      </c>
      <c r="C2500" s="1">
        <v>46092</v>
      </c>
      <c r="D2500" s="3">
        <v>30</v>
      </c>
      <c r="E2500" t="s">
        <v>15</v>
      </c>
      <c r="F2500" t="s">
        <v>27</v>
      </c>
      <c r="G2500" t="s">
        <v>230</v>
      </c>
      <c r="H2500" t="s">
        <v>48</v>
      </c>
      <c r="I2500" t="s">
        <v>49</v>
      </c>
      <c r="J2500" t="s">
        <v>56</v>
      </c>
      <c r="K2500">
        <v>1</v>
      </c>
      <c r="L2500" s="3">
        <v>683.25</v>
      </c>
      <c r="M2500" s="3">
        <f>Data[[#This Row],[Quantity]]*Data[[#This Row],[Unit_Price]]</f>
        <v>683.25</v>
      </c>
      <c r="N2500" s="3">
        <v>18</v>
      </c>
      <c r="O2500" s="3">
        <f>Data[[#This Row],[Total_Price]]*(1-Data[[#This Row],[Discount]]/100)</f>
        <v>560.26499999999999</v>
      </c>
      <c r="P2500" t="s">
        <v>72</v>
      </c>
      <c r="Q2500" t="s">
        <v>21</v>
      </c>
      <c r="R2500">
        <v>5</v>
      </c>
      <c r="S2500">
        <v>4</v>
      </c>
      <c r="T2500" s="2">
        <f>SUMIF(Q:Q,Data[[#This Row],[Order_Status]],O:O)</f>
        <v>40477276.296199858</v>
      </c>
    </row>
    <row r="2501" spans="1:20" x14ac:dyDescent="0.3">
      <c r="A2501" s="3">
        <v>502500</v>
      </c>
      <c r="B2501" s="3">
        <v>11302</v>
      </c>
      <c r="C2501" s="1">
        <v>45734</v>
      </c>
      <c r="D2501" s="3">
        <v>45</v>
      </c>
      <c r="E2501" t="s">
        <v>15</v>
      </c>
      <c r="F2501" t="s">
        <v>42</v>
      </c>
      <c r="G2501" t="s">
        <v>230</v>
      </c>
      <c r="H2501" t="s">
        <v>17</v>
      </c>
      <c r="I2501" t="s">
        <v>62</v>
      </c>
      <c r="J2501" t="s">
        <v>169</v>
      </c>
      <c r="K2501">
        <v>1</v>
      </c>
      <c r="L2501" s="3">
        <v>707.49</v>
      </c>
      <c r="M2501" s="3">
        <f>Data[[#This Row],[Quantity]]*Data[[#This Row],[Unit_Price]]</f>
        <v>707.49</v>
      </c>
      <c r="N2501" s="3">
        <v>8</v>
      </c>
      <c r="O2501" s="3">
        <f>Data[[#This Row],[Total_Price]]*(1-Data[[#This Row],[Discount]]/100)</f>
        <v>650.89080000000001</v>
      </c>
      <c r="P2501" t="s">
        <v>33</v>
      </c>
      <c r="Q2501" t="s">
        <v>21</v>
      </c>
      <c r="R2501">
        <v>5</v>
      </c>
      <c r="S2501">
        <v>1</v>
      </c>
      <c r="T2501" s="2">
        <f>SUMIF(Q:Q,Data[[#This Row],[Order_Status]],O:O)</f>
        <v>40477276.296199858</v>
      </c>
    </row>
    <row r="2502" spans="1:20" x14ac:dyDescent="0.3">
      <c r="A2502" s="3">
        <v>502501</v>
      </c>
      <c r="B2502" s="3">
        <v>11130</v>
      </c>
      <c r="C2502" s="1">
        <v>46084</v>
      </c>
      <c r="D2502" s="3">
        <v>38</v>
      </c>
      <c r="E2502" t="s">
        <v>26</v>
      </c>
      <c r="F2502" t="s">
        <v>58</v>
      </c>
      <c r="G2502" t="s">
        <v>244</v>
      </c>
      <c r="H2502" t="s">
        <v>23</v>
      </c>
      <c r="I2502" t="s">
        <v>24</v>
      </c>
      <c r="J2502" t="s">
        <v>173</v>
      </c>
      <c r="K2502">
        <v>1</v>
      </c>
      <c r="L2502" s="3">
        <v>2174.1999999999998</v>
      </c>
      <c r="M2502" s="3">
        <f>Data[[#This Row],[Quantity]]*Data[[#This Row],[Unit_Price]]</f>
        <v>2174.1999999999998</v>
      </c>
      <c r="N2502" s="3">
        <v>30</v>
      </c>
      <c r="O2502" s="3">
        <f>Data[[#This Row],[Total_Price]]*(1-Data[[#This Row],[Discount]]/100)</f>
        <v>1521.9399999999998</v>
      </c>
      <c r="P2502" t="s">
        <v>33</v>
      </c>
      <c r="Q2502" t="s">
        <v>21</v>
      </c>
      <c r="R2502">
        <v>5</v>
      </c>
      <c r="S2502">
        <v>2</v>
      </c>
      <c r="T2502" s="2">
        <f>SUMIF(Q:Q,Data[[#This Row],[Order_Status]],O:O)</f>
        <v>40477276.296199858</v>
      </c>
    </row>
    <row r="2503" spans="1:20" x14ac:dyDescent="0.3">
      <c r="A2503" s="3">
        <v>502502</v>
      </c>
      <c r="B2503" s="3">
        <v>10618</v>
      </c>
      <c r="C2503" s="1">
        <v>45677</v>
      </c>
      <c r="D2503" s="3">
        <v>42</v>
      </c>
      <c r="E2503" t="s">
        <v>15</v>
      </c>
      <c r="F2503" t="s">
        <v>102</v>
      </c>
      <c r="G2503" t="s">
        <v>245</v>
      </c>
      <c r="H2503" t="s">
        <v>35</v>
      </c>
      <c r="I2503" t="s">
        <v>53</v>
      </c>
      <c r="J2503" t="s">
        <v>123</v>
      </c>
      <c r="K2503">
        <v>1</v>
      </c>
      <c r="L2503" s="3">
        <v>1223.04</v>
      </c>
      <c r="M2503" s="3">
        <f>Data[[#This Row],[Quantity]]*Data[[#This Row],[Unit_Price]]</f>
        <v>1223.04</v>
      </c>
      <c r="N2503" s="3">
        <v>23</v>
      </c>
      <c r="O2503" s="3">
        <f>Data[[#This Row],[Total_Price]]*(1-Data[[#This Row],[Discount]]/100)</f>
        <v>941.74080000000004</v>
      </c>
      <c r="P2503" t="s">
        <v>41</v>
      </c>
      <c r="Q2503" t="s">
        <v>21</v>
      </c>
      <c r="R2503">
        <v>5</v>
      </c>
      <c r="S2503">
        <v>4</v>
      </c>
      <c r="T2503" s="2">
        <f>SUMIF(Q:Q,Data[[#This Row],[Order_Status]],O:O)</f>
        <v>40477276.296199858</v>
      </c>
    </row>
    <row r="2504" spans="1:20" x14ac:dyDescent="0.3">
      <c r="A2504" s="3">
        <v>502503</v>
      </c>
      <c r="B2504" s="3">
        <v>10235</v>
      </c>
      <c r="C2504" s="1">
        <v>45998</v>
      </c>
      <c r="D2504" s="3">
        <v>58</v>
      </c>
      <c r="E2504" t="s">
        <v>15</v>
      </c>
      <c r="F2504" t="s">
        <v>34</v>
      </c>
      <c r="G2504" t="s">
        <v>243</v>
      </c>
      <c r="H2504" t="s">
        <v>23</v>
      </c>
      <c r="I2504" t="s">
        <v>28</v>
      </c>
      <c r="J2504" t="s">
        <v>43</v>
      </c>
      <c r="K2504">
        <v>1</v>
      </c>
      <c r="L2504" s="3">
        <v>4879.05</v>
      </c>
      <c r="M2504" s="3">
        <f>Data[[#This Row],[Quantity]]*Data[[#This Row],[Unit_Price]]</f>
        <v>4879.05</v>
      </c>
      <c r="N2504" s="3">
        <v>16</v>
      </c>
      <c r="O2504" s="3">
        <f>Data[[#This Row],[Total_Price]]*(1-Data[[#This Row],[Discount]]/100)</f>
        <v>4098.402</v>
      </c>
      <c r="P2504" t="s">
        <v>33</v>
      </c>
      <c r="Q2504" t="s">
        <v>21</v>
      </c>
      <c r="R2504">
        <v>5</v>
      </c>
      <c r="S2504">
        <v>1</v>
      </c>
      <c r="T2504" s="2">
        <f>SUMIF(Q:Q,Data[[#This Row],[Order_Status]],O:O)</f>
        <v>40477276.296199858</v>
      </c>
    </row>
    <row r="2505" spans="1:20" x14ac:dyDescent="0.3">
      <c r="A2505" s="3">
        <v>502504</v>
      </c>
      <c r="B2505" s="3">
        <v>11305</v>
      </c>
      <c r="C2505" s="1">
        <v>45701</v>
      </c>
      <c r="D2505" s="3">
        <v>40</v>
      </c>
      <c r="E2505" t="s">
        <v>26</v>
      </c>
      <c r="F2505" t="s">
        <v>27</v>
      </c>
      <c r="G2505" t="s">
        <v>230</v>
      </c>
      <c r="H2505" t="s">
        <v>48</v>
      </c>
      <c r="I2505" t="s">
        <v>79</v>
      </c>
      <c r="J2505" t="s">
        <v>185</v>
      </c>
      <c r="K2505">
        <v>1</v>
      </c>
      <c r="L2505" s="3">
        <v>772.88</v>
      </c>
      <c r="M2505" s="3">
        <f>Data[[#This Row],[Quantity]]*Data[[#This Row],[Unit_Price]]</f>
        <v>772.88</v>
      </c>
      <c r="N2505" s="3">
        <v>4</v>
      </c>
      <c r="O2505" s="3">
        <f>Data[[#This Row],[Total_Price]]*(1-Data[[#This Row],[Discount]]/100)</f>
        <v>741.96479999999997</v>
      </c>
      <c r="P2505" t="s">
        <v>72</v>
      </c>
      <c r="Q2505" t="s">
        <v>21</v>
      </c>
      <c r="R2505">
        <v>5</v>
      </c>
      <c r="S2505">
        <v>4</v>
      </c>
      <c r="T2505" s="2">
        <f>SUMIF(Q:Q,Data[[#This Row],[Order_Status]],O:O)</f>
        <v>40477276.296199858</v>
      </c>
    </row>
    <row r="2506" spans="1:20" x14ac:dyDescent="0.3">
      <c r="A2506" s="3">
        <v>502505</v>
      </c>
      <c r="B2506" s="3">
        <v>11326</v>
      </c>
      <c r="C2506" s="1">
        <v>46015</v>
      </c>
      <c r="D2506" s="3">
        <v>15</v>
      </c>
      <c r="E2506" t="s">
        <v>15</v>
      </c>
      <c r="F2506" t="s">
        <v>67</v>
      </c>
      <c r="G2506" t="s">
        <v>235</v>
      </c>
      <c r="H2506" t="s">
        <v>35</v>
      </c>
      <c r="I2506" t="s">
        <v>112</v>
      </c>
      <c r="J2506" t="s">
        <v>121</v>
      </c>
      <c r="K2506">
        <v>1</v>
      </c>
      <c r="L2506" s="3">
        <v>7973.31</v>
      </c>
      <c r="M2506" s="3">
        <f>Data[[#This Row],[Quantity]]*Data[[#This Row],[Unit_Price]]</f>
        <v>7973.31</v>
      </c>
      <c r="N2506" s="3">
        <v>19</v>
      </c>
      <c r="O2506" s="3">
        <f>Data[[#This Row],[Total_Price]]*(1-Data[[#This Row],[Discount]]/100)</f>
        <v>6458.3811000000005</v>
      </c>
      <c r="P2506" t="s">
        <v>41</v>
      </c>
      <c r="Q2506" t="s">
        <v>21</v>
      </c>
      <c r="R2506">
        <v>5</v>
      </c>
      <c r="S2506">
        <v>2</v>
      </c>
      <c r="T2506" s="2">
        <f>SUMIF(Q:Q,Data[[#This Row],[Order_Status]],O:O)</f>
        <v>40477276.296199858</v>
      </c>
    </row>
    <row r="2507" spans="1:20" x14ac:dyDescent="0.3">
      <c r="A2507" s="3">
        <v>502506</v>
      </c>
      <c r="B2507" s="3">
        <v>10644</v>
      </c>
      <c r="C2507" s="1">
        <v>45678</v>
      </c>
      <c r="D2507" s="3">
        <v>17</v>
      </c>
      <c r="E2507" t="s">
        <v>15</v>
      </c>
      <c r="F2507" t="s">
        <v>34</v>
      </c>
      <c r="G2507" t="s">
        <v>243</v>
      </c>
      <c r="H2507" t="s">
        <v>35</v>
      </c>
      <c r="I2507" t="s">
        <v>53</v>
      </c>
      <c r="J2507" t="s">
        <v>114</v>
      </c>
      <c r="K2507">
        <v>1</v>
      </c>
      <c r="L2507" s="3">
        <v>927.14</v>
      </c>
      <c r="M2507" s="3">
        <f>Data[[#This Row],[Quantity]]*Data[[#This Row],[Unit_Price]]</f>
        <v>927.14</v>
      </c>
      <c r="N2507" s="3">
        <v>10</v>
      </c>
      <c r="O2507" s="3">
        <f>Data[[#This Row],[Total_Price]]*(1-Data[[#This Row],[Discount]]/100)</f>
        <v>834.42600000000004</v>
      </c>
      <c r="P2507" t="s">
        <v>20</v>
      </c>
      <c r="Q2507" t="s">
        <v>44</v>
      </c>
      <c r="R2507">
        <v>3</v>
      </c>
      <c r="S2507">
        <v>7</v>
      </c>
      <c r="T2507" s="2">
        <f>SUMIF(Q:Q,Data[[#This Row],[Order_Status]],O:O)</f>
        <v>1813400.6490999996</v>
      </c>
    </row>
    <row r="2508" spans="1:20" x14ac:dyDescent="0.3">
      <c r="A2508" s="3">
        <v>502507</v>
      </c>
      <c r="B2508" s="3">
        <v>11170</v>
      </c>
      <c r="C2508" s="1">
        <v>46110</v>
      </c>
      <c r="D2508" s="3">
        <v>43</v>
      </c>
      <c r="E2508" t="s">
        <v>15</v>
      </c>
      <c r="F2508" t="s">
        <v>128</v>
      </c>
      <c r="G2508" t="s">
        <v>233</v>
      </c>
      <c r="H2508" t="s">
        <v>23</v>
      </c>
      <c r="I2508" t="s">
        <v>24</v>
      </c>
      <c r="J2508" t="s">
        <v>136</v>
      </c>
      <c r="K2508">
        <v>1</v>
      </c>
      <c r="L2508" s="3">
        <v>2462.23</v>
      </c>
      <c r="M2508" s="3">
        <f>Data[[#This Row],[Quantity]]*Data[[#This Row],[Unit_Price]]</f>
        <v>2462.23</v>
      </c>
      <c r="N2508" s="3">
        <v>17</v>
      </c>
      <c r="O2508" s="3">
        <f>Data[[#This Row],[Total_Price]]*(1-Data[[#This Row],[Discount]]/100)</f>
        <v>2043.6508999999999</v>
      </c>
      <c r="P2508" t="s">
        <v>33</v>
      </c>
      <c r="Q2508" t="s">
        <v>21</v>
      </c>
      <c r="R2508">
        <v>4</v>
      </c>
      <c r="S2508">
        <v>4</v>
      </c>
      <c r="T2508" s="2">
        <f>SUMIF(Q:Q,Data[[#This Row],[Order_Status]],O:O)</f>
        <v>40477276.296199858</v>
      </c>
    </row>
    <row r="2509" spans="1:20" x14ac:dyDescent="0.3">
      <c r="A2509" s="3">
        <v>502508</v>
      </c>
      <c r="B2509" s="3">
        <v>10304</v>
      </c>
      <c r="C2509" s="1">
        <v>46212</v>
      </c>
      <c r="D2509" s="3">
        <v>41</v>
      </c>
      <c r="E2509" t="s">
        <v>26</v>
      </c>
      <c r="F2509" t="s">
        <v>82</v>
      </c>
      <c r="G2509" t="s">
        <v>234</v>
      </c>
      <c r="H2509" t="s">
        <v>23</v>
      </c>
      <c r="I2509" t="s">
        <v>24</v>
      </c>
      <c r="J2509" t="s">
        <v>173</v>
      </c>
      <c r="K2509">
        <v>1</v>
      </c>
      <c r="L2509" s="3">
        <v>2409.7600000000002</v>
      </c>
      <c r="M2509" s="3">
        <f>Data[[#This Row],[Quantity]]*Data[[#This Row],[Unit_Price]]</f>
        <v>2409.7600000000002</v>
      </c>
      <c r="N2509" s="3">
        <v>23</v>
      </c>
      <c r="O2509" s="3">
        <f>Data[[#This Row],[Total_Price]]*(1-Data[[#This Row],[Discount]]/100)</f>
        <v>1855.5152000000003</v>
      </c>
      <c r="P2509" t="s">
        <v>51</v>
      </c>
      <c r="Q2509" t="s">
        <v>21</v>
      </c>
      <c r="R2509">
        <v>1</v>
      </c>
      <c r="S2509">
        <v>3</v>
      </c>
      <c r="T2509" s="2">
        <f>SUMIF(Q:Q,Data[[#This Row],[Order_Status]],O:O)</f>
        <v>40477276.296199858</v>
      </c>
    </row>
    <row r="2510" spans="1:20" x14ac:dyDescent="0.3">
      <c r="A2510" s="3">
        <v>502509</v>
      </c>
      <c r="B2510" s="3">
        <v>10180</v>
      </c>
      <c r="C2510" s="1">
        <v>45788</v>
      </c>
      <c r="D2510" s="3">
        <v>64</v>
      </c>
      <c r="E2510" t="s">
        <v>26</v>
      </c>
      <c r="F2510" t="s">
        <v>34</v>
      </c>
      <c r="G2510" t="s">
        <v>243</v>
      </c>
      <c r="H2510" t="s">
        <v>83</v>
      </c>
      <c r="I2510" t="s">
        <v>132</v>
      </c>
      <c r="J2510" t="s">
        <v>191</v>
      </c>
      <c r="K2510">
        <v>1</v>
      </c>
      <c r="L2510" s="3">
        <v>3642.13</v>
      </c>
      <c r="M2510" s="3">
        <f>Data[[#This Row],[Quantity]]*Data[[#This Row],[Unit_Price]]</f>
        <v>3642.13</v>
      </c>
      <c r="N2510" s="3">
        <v>29</v>
      </c>
      <c r="O2510" s="3">
        <f>Data[[#This Row],[Total_Price]]*(1-Data[[#This Row],[Discount]]/100)</f>
        <v>2585.9123</v>
      </c>
      <c r="P2510" t="s">
        <v>33</v>
      </c>
      <c r="Q2510" t="s">
        <v>21</v>
      </c>
      <c r="R2510">
        <v>5</v>
      </c>
      <c r="S2510">
        <v>2</v>
      </c>
      <c r="T2510" s="2">
        <f>SUMIF(Q:Q,Data[[#This Row],[Order_Status]],O:O)</f>
        <v>40477276.296199858</v>
      </c>
    </row>
    <row r="2511" spans="1:20" x14ac:dyDescent="0.3">
      <c r="A2511" s="3">
        <v>502510</v>
      </c>
      <c r="B2511" s="3">
        <v>10218</v>
      </c>
      <c r="C2511" s="1">
        <v>45956</v>
      </c>
      <c r="D2511" s="3">
        <v>31</v>
      </c>
      <c r="E2511" t="s">
        <v>26</v>
      </c>
      <c r="F2511" t="s">
        <v>58</v>
      </c>
      <c r="G2511" t="s">
        <v>244</v>
      </c>
      <c r="H2511" t="s">
        <v>23</v>
      </c>
      <c r="I2511" t="s">
        <v>70</v>
      </c>
      <c r="J2511" t="s">
        <v>97</v>
      </c>
      <c r="K2511">
        <v>1</v>
      </c>
      <c r="L2511" s="3">
        <v>1923.29</v>
      </c>
      <c r="M2511" s="3">
        <f>Data[[#This Row],[Quantity]]*Data[[#This Row],[Unit_Price]]</f>
        <v>1923.29</v>
      </c>
      <c r="N2511" s="3">
        <v>15</v>
      </c>
      <c r="O2511" s="3">
        <f>Data[[#This Row],[Total_Price]]*(1-Data[[#This Row],[Discount]]/100)</f>
        <v>1634.7964999999999</v>
      </c>
      <c r="P2511" t="s">
        <v>33</v>
      </c>
      <c r="Q2511" t="s">
        <v>21</v>
      </c>
      <c r="R2511">
        <v>4</v>
      </c>
      <c r="S2511">
        <v>4</v>
      </c>
      <c r="T2511" s="2">
        <f>SUMIF(Q:Q,Data[[#This Row],[Order_Status]],O:O)</f>
        <v>40477276.296199858</v>
      </c>
    </row>
    <row r="2512" spans="1:20" x14ac:dyDescent="0.3">
      <c r="A2512" s="3">
        <v>502511</v>
      </c>
      <c r="B2512" s="3">
        <v>10093</v>
      </c>
      <c r="C2512" s="1">
        <v>45872</v>
      </c>
      <c r="D2512" s="3">
        <v>26</v>
      </c>
      <c r="E2512" t="s">
        <v>15</v>
      </c>
      <c r="F2512" t="s">
        <v>22</v>
      </c>
      <c r="G2512" t="s">
        <v>238</v>
      </c>
      <c r="H2512" t="s">
        <v>30</v>
      </c>
      <c r="I2512" t="s">
        <v>39</v>
      </c>
      <c r="J2512" t="s">
        <v>109</v>
      </c>
      <c r="K2512">
        <v>2</v>
      </c>
      <c r="L2512" s="3">
        <v>1529.42</v>
      </c>
      <c r="M2512" s="3">
        <f>Data[[#This Row],[Quantity]]*Data[[#This Row],[Unit_Price]]</f>
        <v>3058.84</v>
      </c>
      <c r="N2512" s="3">
        <v>23</v>
      </c>
      <c r="O2512" s="3">
        <f>Data[[#This Row],[Total_Price]]*(1-Data[[#This Row],[Discount]]/100)</f>
        <v>2355.3068000000003</v>
      </c>
      <c r="P2512" t="s">
        <v>20</v>
      </c>
      <c r="Q2512" t="s">
        <v>21</v>
      </c>
      <c r="R2512">
        <v>4</v>
      </c>
      <c r="S2512">
        <v>3</v>
      </c>
      <c r="T2512" s="2">
        <f>SUMIF(Q:Q,Data[[#This Row],[Order_Status]],O:O)</f>
        <v>40477276.296199858</v>
      </c>
    </row>
    <row r="2513" spans="1:20" x14ac:dyDescent="0.3">
      <c r="A2513" s="3">
        <v>502512</v>
      </c>
      <c r="B2513" s="3">
        <v>11294</v>
      </c>
      <c r="C2513" s="1">
        <v>45869</v>
      </c>
      <c r="D2513" s="3">
        <v>43</v>
      </c>
      <c r="E2513" t="s">
        <v>15</v>
      </c>
      <c r="F2513" t="s">
        <v>157</v>
      </c>
      <c r="G2513" t="s">
        <v>237</v>
      </c>
      <c r="H2513" t="s">
        <v>23</v>
      </c>
      <c r="I2513" t="s">
        <v>59</v>
      </c>
      <c r="J2513" t="s">
        <v>146</v>
      </c>
      <c r="K2513">
        <v>1</v>
      </c>
      <c r="L2513" s="3">
        <v>1677.71</v>
      </c>
      <c r="M2513" s="3">
        <f>Data[[#This Row],[Quantity]]*Data[[#This Row],[Unit_Price]]</f>
        <v>1677.71</v>
      </c>
      <c r="N2513" s="3">
        <v>8</v>
      </c>
      <c r="O2513" s="3">
        <f>Data[[#This Row],[Total_Price]]*(1-Data[[#This Row],[Discount]]/100)</f>
        <v>1543.4932000000001</v>
      </c>
      <c r="P2513" t="s">
        <v>33</v>
      </c>
      <c r="Q2513" t="s">
        <v>21</v>
      </c>
      <c r="R2513">
        <v>3</v>
      </c>
      <c r="S2513">
        <v>2</v>
      </c>
      <c r="T2513" s="2">
        <f>SUMIF(Q:Q,Data[[#This Row],[Order_Status]],O:O)</f>
        <v>40477276.296199858</v>
      </c>
    </row>
    <row r="2514" spans="1:20" x14ac:dyDescent="0.3">
      <c r="A2514" s="3">
        <v>502513</v>
      </c>
      <c r="B2514" s="3">
        <v>10633</v>
      </c>
      <c r="C2514" s="1">
        <v>46232</v>
      </c>
      <c r="D2514" s="3">
        <v>32</v>
      </c>
      <c r="E2514" t="s">
        <v>26</v>
      </c>
      <c r="F2514" t="s">
        <v>145</v>
      </c>
      <c r="G2514" t="s">
        <v>243</v>
      </c>
      <c r="H2514" t="s">
        <v>30</v>
      </c>
      <c r="I2514" t="s">
        <v>39</v>
      </c>
      <c r="J2514" t="s">
        <v>40</v>
      </c>
      <c r="K2514">
        <v>1</v>
      </c>
      <c r="L2514" s="3">
        <v>5995.82</v>
      </c>
      <c r="M2514" s="3">
        <f>Data[[#This Row],[Quantity]]*Data[[#This Row],[Unit_Price]]</f>
        <v>5995.82</v>
      </c>
      <c r="N2514" s="3">
        <v>5</v>
      </c>
      <c r="O2514" s="3">
        <f>Data[[#This Row],[Total_Price]]*(1-Data[[#This Row],[Discount]]/100)</f>
        <v>5696.0289999999995</v>
      </c>
      <c r="P2514" t="s">
        <v>33</v>
      </c>
      <c r="Q2514" t="s">
        <v>21</v>
      </c>
      <c r="R2514">
        <v>3</v>
      </c>
      <c r="S2514">
        <v>3</v>
      </c>
      <c r="T2514" s="2">
        <f>SUMIF(Q:Q,Data[[#This Row],[Order_Status]],O:O)</f>
        <v>40477276.296199858</v>
      </c>
    </row>
    <row r="2515" spans="1:20" x14ac:dyDescent="0.3">
      <c r="A2515" s="3">
        <v>502514</v>
      </c>
      <c r="B2515" s="3">
        <v>11443</v>
      </c>
      <c r="C2515" s="1">
        <v>45772</v>
      </c>
      <c r="D2515" s="3">
        <v>36</v>
      </c>
      <c r="E2515" t="s">
        <v>15</v>
      </c>
      <c r="F2515" t="s">
        <v>82</v>
      </c>
      <c r="G2515" t="s">
        <v>234</v>
      </c>
      <c r="H2515" t="s">
        <v>48</v>
      </c>
      <c r="I2515" t="s">
        <v>98</v>
      </c>
      <c r="J2515" t="s">
        <v>172</v>
      </c>
      <c r="K2515">
        <v>1</v>
      </c>
      <c r="L2515" s="3">
        <v>292.76</v>
      </c>
      <c r="M2515" s="3">
        <f>Data[[#This Row],[Quantity]]*Data[[#This Row],[Unit_Price]]</f>
        <v>292.76</v>
      </c>
      <c r="N2515" s="3">
        <v>24</v>
      </c>
      <c r="O2515" s="3">
        <f>Data[[#This Row],[Total_Price]]*(1-Data[[#This Row],[Discount]]/100)</f>
        <v>222.49760000000001</v>
      </c>
      <c r="P2515" t="s">
        <v>33</v>
      </c>
      <c r="Q2515" t="s">
        <v>21</v>
      </c>
      <c r="R2515">
        <v>4</v>
      </c>
      <c r="S2515">
        <v>2</v>
      </c>
      <c r="T2515" s="2">
        <f>SUMIF(Q:Q,Data[[#This Row],[Order_Status]],O:O)</f>
        <v>40477276.296199858</v>
      </c>
    </row>
    <row r="2516" spans="1:20" x14ac:dyDescent="0.3">
      <c r="A2516" s="3">
        <v>502515</v>
      </c>
      <c r="B2516" s="3">
        <v>10405</v>
      </c>
      <c r="C2516" s="1">
        <v>45990</v>
      </c>
      <c r="D2516" s="3">
        <v>29</v>
      </c>
      <c r="E2516" t="s">
        <v>26</v>
      </c>
      <c r="F2516" t="s">
        <v>67</v>
      </c>
      <c r="G2516" t="s">
        <v>235</v>
      </c>
      <c r="H2516" t="s">
        <v>85</v>
      </c>
      <c r="I2516" t="s">
        <v>170</v>
      </c>
      <c r="J2516" t="s">
        <v>174</v>
      </c>
      <c r="K2516">
        <v>1</v>
      </c>
      <c r="L2516" s="3">
        <v>413.55</v>
      </c>
      <c r="M2516" s="3">
        <f>Data[[#This Row],[Quantity]]*Data[[#This Row],[Unit_Price]]</f>
        <v>413.55</v>
      </c>
      <c r="N2516" s="3">
        <v>25</v>
      </c>
      <c r="O2516" s="3">
        <f>Data[[#This Row],[Total_Price]]*(1-Data[[#This Row],[Discount]]/100)</f>
        <v>310.16250000000002</v>
      </c>
      <c r="P2516" t="s">
        <v>51</v>
      </c>
      <c r="Q2516" t="s">
        <v>21</v>
      </c>
      <c r="R2516">
        <v>5</v>
      </c>
      <c r="S2516">
        <v>2</v>
      </c>
      <c r="T2516" s="2">
        <f>SUMIF(Q:Q,Data[[#This Row],[Order_Status]],O:O)</f>
        <v>40477276.296199858</v>
      </c>
    </row>
    <row r="2517" spans="1:20" x14ac:dyDescent="0.3">
      <c r="A2517" s="3">
        <v>502516</v>
      </c>
      <c r="B2517" s="3">
        <v>11447</v>
      </c>
      <c r="C2517" s="1">
        <v>46068</v>
      </c>
      <c r="D2517" s="3">
        <v>28</v>
      </c>
      <c r="E2517" t="s">
        <v>26</v>
      </c>
      <c r="F2517" t="s">
        <v>34</v>
      </c>
      <c r="G2517" t="s">
        <v>243</v>
      </c>
      <c r="H2517" t="s">
        <v>35</v>
      </c>
      <c r="I2517" t="s">
        <v>53</v>
      </c>
      <c r="J2517" t="s">
        <v>54</v>
      </c>
      <c r="K2517">
        <v>1</v>
      </c>
      <c r="L2517" s="3">
        <v>987.12</v>
      </c>
      <c r="M2517" s="3">
        <f>Data[[#This Row],[Quantity]]*Data[[#This Row],[Unit_Price]]</f>
        <v>987.12</v>
      </c>
      <c r="N2517" s="3">
        <v>30</v>
      </c>
      <c r="O2517" s="3">
        <f>Data[[#This Row],[Total_Price]]*(1-Data[[#This Row],[Discount]]/100)</f>
        <v>690.98399999999992</v>
      </c>
      <c r="P2517" t="s">
        <v>41</v>
      </c>
      <c r="Q2517" t="s">
        <v>21</v>
      </c>
      <c r="R2517">
        <v>5</v>
      </c>
      <c r="S2517">
        <v>3</v>
      </c>
      <c r="T2517" s="2">
        <f>SUMIF(Q:Q,Data[[#This Row],[Order_Status]],O:O)</f>
        <v>40477276.296199858</v>
      </c>
    </row>
    <row r="2518" spans="1:20" x14ac:dyDescent="0.3">
      <c r="A2518" s="3">
        <v>502517</v>
      </c>
      <c r="B2518" s="3">
        <v>10065</v>
      </c>
      <c r="C2518" s="1">
        <v>45819</v>
      </c>
      <c r="D2518" s="3">
        <v>43</v>
      </c>
      <c r="E2518" t="s">
        <v>15</v>
      </c>
      <c r="F2518" t="s">
        <v>34</v>
      </c>
      <c r="G2518" t="s">
        <v>243</v>
      </c>
      <c r="H2518" t="s">
        <v>17</v>
      </c>
      <c r="I2518" t="s">
        <v>74</v>
      </c>
      <c r="J2518" t="s">
        <v>178</v>
      </c>
      <c r="K2518">
        <v>1</v>
      </c>
      <c r="L2518" s="3">
        <v>268.27999999999997</v>
      </c>
      <c r="M2518" s="3">
        <f>Data[[#This Row],[Quantity]]*Data[[#This Row],[Unit_Price]]</f>
        <v>268.27999999999997</v>
      </c>
      <c r="N2518" s="3">
        <v>17</v>
      </c>
      <c r="O2518" s="3">
        <f>Data[[#This Row],[Total_Price]]*(1-Data[[#This Row],[Discount]]/100)</f>
        <v>222.67239999999995</v>
      </c>
      <c r="P2518" t="s">
        <v>51</v>
      </c>
      <c r="Q2518" t="s">
        <v>21</v>
      </c>
      <c r="R2518">
        <v>4</v>
      </c>
      <c r="S2518">
        <v>6</v>
      </c>
      <c r="T2518" s="2">
        <f>SUMIF(Q:Q,Data[[#This Row],[Order_Status]],O:O)</f>
        <v>40477276.296199858</v>
      </c>
    </row>
    <row r="2519" spans="1:20" x14ac:dyDescent="0.3">
      <c r="A2519" s="3">
        <v>502518</v>
      </c>
      <c r="B2519" s="3">
        <v>11336</v>
      </c>
      <c r="C2519" s="1">
        <v>46253</v>
      </c>
      <c r="D2519" s="3">
        <v>30</v>
      </c>
      <c r="E2519" t="s">
        <v>26</v>
      </c>
      <c r="F2519" t="s">
        <v>93</v>
      </c>
      <c r="G2519" t="s">
        <v>232</v>
      </c>
      <c r="H2519" t="s">
        <v>48</v>
      </c>
      <c r="I2519" t="s">
        <v>79</v>
      </c>
      <c r="J2519" t="s">
        <v>152</v>
      </c>
      <c r="K2519">
        <v>1</v>
      </c>
      <c r="L2519" s="3">
        <v>721.96</v>
      </c>
      <c r="M2519" s="3">
        <f>Data[[#This Row],[Quantity]]*Data[[#This Row],[Unit_Price]]</f>
        <v>721.96</v>
      </c>
      <c r="N2519" s="3">
        <v>12</v>
      </c>
      <c r="O2519" s="3">
        <f>Data[[#This Row],[Total_Price]]*(1-Data[[#This Row],[Discount]]/100)</f>
        <v>635.32479999999998</v>
      </c>
      <c r="P2519" t="s">
        <v>20</v>
      </c>
      <c r="Q2519" t="s">
        <v>66</v>
      </c>
      <c r="R2519">
        <v>4</v>
      </c>
      <c r="S2519">
        <v>0</v>
      </c>
      <c r="T2519" s="2">
        <f>SUMIF(Q:Q,Data[[#This Row],[Order_Status]],O:O)</f>
        <v>3077928.2320000008</v>
      </c>
    </row>
    <row r="2520" spans="1:20" x14ac:dyDescent="0.3">
      <c r="A2520" s="3">
        <v>502519</v>
      </c>
      <c r="B2520" s="3">
        <v>10874</v>
      </c>
      <c r="C2520" s="1">
        <v>45864</v>
      </c>
      <c r="D2520" s="3">
        <v>26</v>
      </c>
      <c r="E2520" t="s">
        <v>15</v>
      </c>
      <c r="F2520" t="s">
        <v>22</v>
      </c>
      <c r="G2520" t="s">
        <v>238</v>
      </c>
      <c r="H2520" t="s">
        <v>17</v>
      </c>
      <c r="I2520" t="s">
        <v>62</v>
      </c>
      <c r="J2520" t="s">
        <v>101</v>
      </c>
      <c r="K2520">
        <v>1</v>
      </c>
      <c r="L2520" s="3">
        <v>157.33000000000001</v>
      </c>
      <c r="M2520" s="3">
        <f>Data[[#This Row],[Quantity]]*Data[[#This Row],[Unit_Price]]</f>
        <v>157.33000000000001</v>
      </c>
      <c r="N2520" s="3">
        <v>21</v>
      </c>
      <c r="O2520" s="3">
        <f>Data[[#This Row],[Total_Price]]*(1-Data[[#This Row],[Discount]]/100)</f>
        <v>124.29070000000002</v>
      </c>
      <c r="P2520" t="s">
        <v>33</v>
      </c>
      <c r="Q2520" t="s">
        <v>21</v>
      </c>
      <c r="R2520">
        <v>4</v>
      </c>
      <c r="S2520">
        <v>4</v>
      </c>
      <c r="T2520" s="2">
        <f>SUMIF(Q:Q,Data[[#This Row],[Order_Status]],O:O)</f>
        <v>40477276.296199858</v>
      </c>
    </row>
    <row r="2521" spans="1:20" x14ac:dyDescent="0.3">
      <c r="A2521" s="3">
        <v>502520</v>
      </c>
      <c r="B2521" s="3">
        <v>10846</v>
      </c>
      <c r="C2521" s="1">
        <v>46031</v>
      </c>
      <c r="D2521" s="3">
        <v>39</v>
      </c>
      <c r="E2521" t="s">
        <v>15</v>
      </c>
      <c r="F2521" t="s">
        <v>67</v>
      </c>
      <c r="G2521" t="s">
        <v>235</v>
      </c>
      <c r="H2521" t="s">
        <v>48</v>
      </c>
      <c r="I2521" t="s">
        <v>49</v>
      </c>
      <c r="J2521" t="s">
        <v>56</v>
      </c>
      <c r="K2521">
        <v>1</v>
      </c>
      <c r="L2521" s="3">
        <v>731.54</v>
      </c>
      <c r="M2521" s="3">
        <f>Data[[#This Row],[Quantity]]*Data[[#This Row],[Unit_Price]]</f>
        <v>731.54</v>
      </c>
      <c r="N2521" s="3">
        <v>18</v>
      </c>
      <c r="O2521" s="3">
        <f>Data[[#This Row],[Total_Price]]*(1-Data[[#This Row],[Discount]]/100)</f>
        <v>599.86279999999999</v>
      </c>
      <c r="P2521" t="s">
        <v>20</v>
      </c>
      <c r="Q2521" t="s">
        <v>21</v>
      </c>
      <c r="R2521">
        <v>3</v>
      </c>
      <c r="S2521">
        <v>4</v>
      </c>
      <c r="T2521" s="2">
        <f>SUMIF(Q:Q,Data[[#This Row],[Order_Status]],O:O)</f>
        <v>40477276.296199858</v>
      </c>
    </row>
    <row r="2522" spans="1:20" x14ac:dyDescent="0.3">
      <c r="A2522" s="3">
        <v>502521</v>
      </c>
      <c r="B2522" s="3">
        <v>10715</v>
      </c>
      <c r="C2522" s="1">
        <v>45691</v>
      </c>
      <c r="D2522" s="3">
        <v>34</v>
      </c>
      <c r="E2522" t="s">
        <v>15</v>
      </c>
      <c r="F2522" t="s">
        <v>27</v>
      </c>
      <c r="G2522" t="s">
        <v>230</v>
      </c>
      <c r="H2522" t="s">
        <v>23</v>
      </c>
      <c r="I2522" t="s">
        <v>59</v>
      </c>
      <c r="J2522" t="s">
        <v>95</v>
      </c>
      <c r="K2522">
        <v>1</v>
      </c>
      <c r="L2522" s="3">
        <v>1248.43</v>
      </c>
      <c r="M2522" s="3">
        <f>Data[[#This Row],[Quantity]]*Data[[#This Row],[Unit_Price]]</f>
        <v>1248.43</v>
      </c>
      <c r="N2522" s="3">
        <v>29</v>
      </c>
      <c r="O2522" s="3">
        <f>Data[[#This Row],[Total_Price]]*(1-Data[[#This Row],[Discount]]/100)</f>
        <v>886.38530000000003</v>
      </c>
      <c r="P2522" t="s">
        <v>20</v>
      </c>
      <c r="Q2522" t="s">
        <v>66</v>
      </c>
      <c r="R2522">
        <v>3</v>
      </c>
      <c r="S2522">
        <v>0</v>
      </c>
      <c r="T2522" s="2">
        <f>SUMIF(Q:Q,Data[[#This Row],[Order_Status]],O:O)</f>
        <v>3077928.2320000008</v>
      </c>
    </row>
    <row r="2523" spans="1:20" x14ac:dyDescent="0.3">
      <c r="A2523" s="3">
        <v>502522</v>
      </c>
      <c r="B2523" s="3">
        <v>10285</v>
      </c>
      <c r="C2523" s="1">
        <v>45902</v>
      </c>
      <c r="D2523" s="3">
        <v>57</v>
      </c>
      <c r="E2523" t="s">
        <v>15</v>
      </c>
      <c r="F2523" t="s">
        <v>145</v>
      </c>
      <c r="G2523" t="s">
        <v>243</v>
      </c>
      <c r="H2523" t="s">
        <v>83</v>
      </c>
      <c r="I2523" t="s">
        <v>70</v>
      </c>
      <c r="J2523" t="s">
        <v>91</v>
      </c>
      <c r="K2523">
        <v>1</v>
      </c>
      <c r="L2523" s="3">
        <v>496.42</v>
      </c>
      <c r="M2523" s="3">
        <f>Data[[#This Row],[Quantity]]*Data[[#This Row],[Unit_Price]]</f>
        <v>496.42</v>
      </c>
      <c r="N2523" s="3">
        <v>17</v>
      </c>
      <c r="O2523" s="3">
        <f>Data[[#This Row],[Total_Price]]*(1-Data[[#This Row],[Discount]]/100)</f>
        <v>412.02859999999998</v>
      </c>
      <c r="P2523" t="s">
        <v>51</v>
      </c>
      <c r="Q2523" t="s">
        <v>21</v>
      </c>
      <c r="R2523">
        <v>5</v>
      </c>
      <c r="S2523">
        <v>5</v>
      </c>
      <c r="T2523" s="2">
        <f>SUMIF(Q:Q,Data[[#This Row],[Order_Status]],O:O)</f>
        <v>40477276.296199858</v>
      </c>
    </row>
    <row r="2524" spans="1:20" x14ac:dyDescent="0.3">
      <c r="A2524" s="3">
        <v>502523</v>
      </c>
      <c r="B2524" s="3">
        <v>10358</v>
      </c>
      <c r="C2524" s="1">
        <v>46051</v>
      </c>
      <c r="D2524" s="3">
        <v>31</v>
      </c>
      <c r="E2524" t="s">
        <v>15</v>
      </c>
      <c r="F2524" t="s">
        <v>67</v>
      </c>
      <c r="G2524" t="s">
        <v>235</v>
      </c>
      <c r="H2524" t="s">
        <v>35</v>
      </c>
      <c r="I2524" t="s">
        <v>53</v>
      </c>
      <c r="J2524" t="s">
        <v>114</v>
      </c>
      <c r="K2524">
        <v>3</v>
      </c>
      <c r="L2524" s="3">
        <v>934.23</v>
      </c>
      <c r="M2524" s="3">
        <f>Data[[#This Row],[Quantity]]*Data[[#This Row],[Unit_Price]]</f>
        <v>2802.69</v>
      </c>
      <c r="N2524" s="3">
        <v>6</v>
      </c>
      <c r="O2524" s="3">
        <f>Data[[#This Row],[Total_Price]]*(1-Data[[#This Row],[Discount]]/100)</f>
        <v>2634.5286000000001</v>
      </c>
      <c r="P2524" t="s">
        <v>33</v>
      </c>
      <c r="Q2524" t="s">
        <v>21</v>
      </c>
      <c r="R2524">
        <v>4</v>
      </c>
      <c r="S2524">
        <v>6</v>
      </c>
      <c r="T2524" s="2">
        <f>SUMIF(Q:Q,Data[[#This Row],[Order_Status]],O:O)</f>
        <v>40477276.296199858</v>
      </c>
    </row>
    <row r="2525" spans="1:20" x14ac:dyDescent="0.3">
      <c r="A2525" s="3">
        <v>502524</v>
      </c>
      <c r="B2525" s="3">
        <v>10938</v>
      </c>
      <c r="C2525" s="1">
        <v>45804</v>
      </c>
      <c r="D2525" s="3">
        <v>42</v>
      </c>
      <c r="E2525" t="s">
        <v>26</v>
      </c>
      <c r="F2525" t="s">
        <v>157</v>
      </c>
      <c r="G2525" t="s">
        <v>237</v>
      </c>
      <c r="H2525" t="s">
        <v>85</v>
      </c>
      <c r="I2525" t="s">
        <v>103</v>
      </c>
      <c r="J2525" t="s">
        <v>193</v>
      </c>
      <c r="K2525">
        <v>2</v>
      </c>
      <c r="L2525" s="3">
        <v>776.82</v>
      </c>
      <c r="M2525" s="3">
        <f>Data[[#This Row],[Quantity]]*Data[[#This Row],[Unit_Price]]</f>
        <v>1553.64</v>
      </c>
      <c r="N2525" s="3">
        <v>23</v>
      </c>
      <c r="O2525" s="3">
        <f>Data[[#This Row],[Total_Price]]*(1-Data[[#This Row],[Discount]]/100)</f>
        <v>1196.3028000000002</v>
      </c>
      <c r="P2525" t="s">
        <v>33</v>
      </c>
      <c r="Q2525" t="s">
        <v>66</v>
      </c>
      <c r="R2525">
        <v>2</v>
      </c>
      <c r="S2525">
        <v>0</v>
      </c>
      <c r="T2525" s="2">
        <f>SUMIF(Q:Q,Data[[#This Row],[Order_Status]],O:O)</f>
        <v>3077928.2320000008</v>
      </c>
    </row>
    <row r="2526" spans="1:20" x14ac:dyDescent="0.3">
      <c r="A2526" s="3">
        <v>502525</v>
      </c>
      <c r="B2526" s="3">
        <v>10797</v>
      </c>
      <c r="C2526" s="1">
        <v>45776</v>
      </c>
      <c r="D2526" s="3">
        <v>34</v>
      </c>
      <c r="E2526" t="s">
        <v>26</v>
      </c>
      <c r="F2526" t="s">
        <v>22</v>
      </c>
      <c r="G2526" t="s">
        <v>238</v>
      </c>
      <c r="H2526" t="s">
        <v>30</v>
      </c>
      <c r="I2526" t="s">
        <v>39</v>
      </c>
      <c r="J2526" t="s">
        <v>108</v>
      </c>
      <c r="K2526">
        <v>3</v>
      </c>
      <c r="L2526" s="3">
        <v>4664.46</v>
      </c>
      <c r="M2526" s="3">
        <f>Data[[#This Row],[Quantity]]*Data[[#This Row],[Unit_Price]]</f>
        <v>13993.380000000001</v>
      </c>
      <c r="N2526" s="3">
        <v>23</v>
      </c>
      <c r="O2526" s="3">
        <f>Data[[#This Row],[Total_Price]]*(1-Data[[#This Row],[Discount]]/100)</f>
        <v>10774.902600000001</v>
      </c>
      <c r="P2526" t="s">
        <v>33</v>
      </c>
      <c r="Q2526" t="s">
        <v>21</v>
      </c>
      <c r="R2526">
        <v>5</v>
      </c>
      <c r="S2526">
        <v>2</v>
      </c>
      <c r="T2526" s="2">
        <f>SUMIF(Q:Q,Data[[#This Row],[Order_Status]],O:O)</f>
        <v>40477276.296199858</v>
      </c>
    </row>
    <row r="2527" spans="1:20" x14ac:dyDescent="0.3">
      <c r="A2527" s="3">
        <v>502526</v>
      </c>
      <c r="B2527" s="3">
        <v>10742</v>
      </c>
      <c r="C2527" s="1">
        <v>45671</v>
      </c>
      <c r="D2527" s="3">
        <v>20</v>
      </c>
      <c r="E2527" t="s">
        <v>15</v>
      </c>
      <c r="F2527" t="s">
        <v>67</v>
      </c>
      <c r="G2527" t="s">
        <v>235</v>
      </c>
      <c r="H2527" t="s">
        <v>23</v>
      </c>
      <c r="I2527" t="s">
        <v>24</v>
      </c>
      <c r="J2527" t="s">
        <v>173</v>
      </c>
      <c r="K2527">
        <v>1</v>
      </c>
      <c r="L2527" s="3">
        <v>2273.8000000000002</v>
      </c>
      <c r="M2527" s="3">
        <f>Data[[#This Row],[Quantity]]*Data[[#This Row],[Unit_Price]]</f>
        <v>2273.8000000000002</v>
      </c>
      <c r="N2527" s="3">
        <v>24</v>
      </c>
      <c r="O2527" s="3">
        <f>Data[[#This Row],[Total_Price]]*(1-Data[[#This Row],[Discount]]/100)</f>
        <v>1728.0880000000002</v>
      </c>
      <c r="P2527" t="s">
        <v>33</v>
      </c>
      <c r="Q2527" t="s">
        <v>66</v>
      </c>
      <c r="R2527">
        <v>3</v>
      </c>
      <c r="S2527">
        <v>0</v>
      </c>
      <c r="T2527" s="2">
        <f>SUMIF(Q:Q,Data[[#This Row],[Order_Status]],O:O)</f>
        <v>3077928.2320000008</v>
      </c>
    </row>
    <row r="2528" spans="1:20" x14ac:dyDescent="0.3">
      <c r="A2528" s="3">
        <v>502527</v>
      </c>
      <c r="B2528" s="3">
        <v>10254</v>
      </c>
      <c r="C2528" s="1">
        <v>45844</v>
      </c>
      <c r="D2528" s="3">
        <v>45</v>
      </c>
      <c r="E2528" t="s">
        <v>15</v>
      </c>
      <c r="F2528" t="s">
        <v>16</v>
      </c>
      <c r="G2528" t="s">
        <v>228</v>
      </c>
      <c r="H2528" t="s">
        <v>48</v>
      </c>
      <c r="I2528" t="s">
        <v>49</v>
      </c>
      <c r="J2528" t="s">
        <v>168</v>
      </c>
      <c r="K2528">
        <v>1</v>
      </c>
      <c r="L2528" s="3">
        <v>584.04</v>
      </c>
      <c r="M2528" s="3">
        <f>Data[[#This Row],[Quantity]]*Data[[#This Row],[Unit_Price]]</f>
        <v>584.04</v>
      </c>
      <c r="N2528" s="3">
        <v>26</v>
      </c>
      <c r="O2528" s="3">
        <f>Data[[#This Row],[Total_Price]]*(1-Data[[#This Row],[Discount]]/100)</f>
        <v>432.18959999999998</v>
      </c>
      <c r="P2528" t="s">
        <v>51</v>
      </c>
      <c r="Q2528" t="s">
        <v>21</v>
      </c>
      <c r="R2528">
        <v>5</v>
      </c>
      <c r="S2528">
        <v>4</v>
      </c>
      <c r="T2528" s="2">
        <f>SUMIF(Q:Q,Data[[#This Row],[Order_Status]],O:O)</f>
        <v>40477276.296199858</v>
      </c>
    </row>
    <row r="2529" spans="1:20" x14ac:dyDescent="0.3">
      <c r="A2529" s="3">
        <v>502528</v>
      </c>
      <c r="B2529" s="3">
        <v>10004</v>
      </c>
      <c r="C2529" s="1">
        <v>46170</v>
      </c>
      <c r="D2529" s="3">
        <v>51</v>
      </c>
      <c r="E2529" t="s">
        <v>26</v>
      </c>
      <c r="F2529" t="s">
        <v>16</v>
      </c>
      <c r="G2529" t="s">
        <v>228</v>
      </c>
      <c r="H2529" t="s">
        <v>48</v>
      </c>
      <c r="I2529" t="s">
        <v>49</v>
      </c>
      <c r="J2529" t="s">
        <v>168</v>
      </c>
      <c r="K2529">
        <v>2</v>
      </c>
      <c r="L2529" s="3">
        <v>596.64</v>
      </c>
      <c r="M2529" s="3">
        <f>Data[[#This Row],[Quantity]]*Data[[#This Row],[Unit_Price]]</f>
        <v>1193.28</v>
      </c>
      <c r="N2529" s="3">
        <v>8</v>
      </c>
      <c r="O2529" s="3">
        <f>Data[[#This Row],[Total_Price]]*(1-Data[[#This Row],[Discount]]/100)</f>
        <v>1097.8176000000001</v>
      </c>
      <c r="P2529" t="s">
        <v>33</v>
      </c>
      <c r="Q2529" t="s">
        <v>21</v>
      </c>
      <c r="R2529">
        <v>5</v>
      </c>
      <c r="S2529">
        <v>7</v>
      </c>
      <c r="T2529" s="2">
        <f>SUMIF(Q:Q,Data[[#This Row],[Order_Status]],O:O)</f>
        <v>40477276.296199858</v>
      </c>
    </row>
    <row r="2530" spans="1:20" x14ac:dyDescent="0.3">
      <c r="A2530" s="3">
        <v>502529</v>
      </c>
      <c r="B2530" s="3">
        <v>10501</v>
      </c>
      <c r="C2530" s="1">
        <v>45862</v>
      </c>
      <c r="D2530" s="3">
        <v>44</v>
      </c>
      <c r="E2530" t="s">
        <v>26</v>
      </c>
      <c r="F2530" t="s">
        <v>73</v>
      </c>
      <c r="G2530" t="s">
        <v>229</v>
      </c>
      <c r="H2530" t="s">
        <v>83</v>
      </c>
      <c r="I2530" t="s">
        <v>132</v>
      </c>
      <c r="J2530" t="s">
        <v>191</v>
      </c>
      <c r="K2530">
        <v>1</v>
      </c>
      <c r="L2530" s="3">
        <v>3557</v>
      </c>
      <c r="M2530" s="3">
        <f>Data[[#This Row],[Quantity]]*Data[[#This Row],[Unit_Price]]</f>
        <v>3557</v>
      </c>
      <c r="N2530" s="3">
        <v>30</v>
      </c>
      <c r="O2530" s="3">
        <f>Data[[#This Row],[Total_Price]]*(1-Data[[#This Row],[Discount]]/100)</f>
        <v>2489.8999999999996</v>
      </c>
      <c r="P2530" t="s">
        <v>33</v>
      </c>
      <c r="Q2530" t="s">
        <v>21</v>
      </c>
      <c r="R2530">
        <v>5</v>
      </c>
      <c r="S2530">
        <v>4</v>
      </c>
      <c r="T2530" s="2">
        <f>SUMIF(Q:Q,Data[[#This Row],[Order_Status]],O:O)</f>
        <v>40477276.296199858</v>
      </c>
    </row>
    <row r="2531" spans="1:20" x14ac:dyDescent="0.3">
      <c r="A2531" s="3">
        <v>502530</v>
      </c>
      <c r="B2531" s="3">
        <v>10227</v>
      </c>
      <c r="C2531" s="1">
        <v>45972</v>
      </c>
      <c r="D2531" s="3">
        <v>35</v>
      </c>
      <c r="E2531" t="s">
        <v>26</v>
      </c>
      <c r="F2531" t="s">
        <v>58</v>
      </c>
      <c r="G2531" t="s">
        <v>244</v>
      </c>
      <c r="H2531" t="s">
        <v>17</v>
      </c>
      <c r="I2531" t="s">
        <v>89</v>
      </c>
      <c r="J2531" t="s">
        <v>111</v>
      </c>
      <c r="K2531">
        <v>3</v>
      </c>
      <c r="L2531" s="3">
        <v>296.68</v>
      </c>
      <c r="M2531" s="3">
        <f>Data[[#This Row],[Quantity]]*Data[[#This Row],[Unit_Price]]</f>
        <v>890.04</v>
      </c>
      <c r="N2531" s="3">
        <v>29</v>
      </c>
      <c r="O2531" s="3">
        <f>Data[[#This Row],[Total_Price]]*(1-Data[[#This Row],[Discount]]/100)</f>
        <v>631.9283999999999</v>
      </c>
      <c r="P2531" t="s">
        <v>51</v>
      </c>
      <c r="Q2531" t="s">
        <v>21</v>
      </c>
      <c r="R2531">
        <v>2</v>
      </c>
      <c r="S2531">
        <v>5</v>
      </c>
      <c r="T2531" s="2">
        <f>SUMIF(Q:Q,Data[[#This Row],[Order_Status]],O:O)</f>
        <v>40477276.296199858</v>
      </c>
    </row>
    <row r="2532" spans="1:20" x14ac:dyDescent="0.3">
      <c r="A2532" s="3">
        <v>502531</v>
      </c>
      <c r="B2532" s="3">
        <v>11446</v>
      </c>
      <c r="C2532" s="1">
        <v>46177</v>
      </c>
      <c r="D2532" s="3">
        <v>27</v>
      </c>
      <c r="E2532" t="s">
        <v>26</v>
      </c>
      <c r="F2532" t="s">
        <v>57</v>
      </c>
      <c r="G2532" t="s">
        <v>233</v>
      </c>
      <c r="H2532" t="s">
        <v>23</v>
      </c>
      <c r="I2532" t="s">
        <v>59</v>
      </c>
      <c r="J2532" t="s">
        <v>146</v>
      </c>
      <c r="K2532">
        <v>1</v>
      </c>
      <c r="L2532" s="3">
        <v>1685.61</v>
      </c>
      <c r="M2532" s="3">
        <f>Data[[#This Row],[Quantity]]*Data[[#This Row],[Unit_Price]]</f>
        <v>1685.61</v>
      </c>
      <c r="N2532" s="3">
        <v>16</v>
      </c>
      <c r="O2532" s="3">
        <f>Data[[#This Row],[Total_Price]]*(1-Data[[#This Row],[Discount]]/100)</f>
        <v>1415.9123999999999</v>
      </c>
      <c r="P2532" t="s">
        <v>51</v>
      </c>
      <c r="Q2532" t="s">
        <v>21</v>
      </c>
      <c r="R2532">
        <v>3</v>
      </c>
      <c r="S2532">
        <v>3</v>
      </c>
      <c r="T2532" s="2">
        <f>SUMIF(Q:Q,Data[[#This Row],[Order_Status]],O:O)</f>
        <v>40477276.296199858</v>
      </c>
    </row>
    <row r="2533" spans="1:20" x14ac:dyDescent="0.3">
      <c r="A2533" s="3">
        <v>502532</v>
      </c>
      <c r="B2533" s="3">
        <v>10725</v>
      </c>
      <c r="C2533" s="1">
        <v>45967</v>
      </c>
      <c r="D2533" s="3">
        <v>36</v>
      </c>
      <c r="E2533" t="s">
        <v>15</v>
      </c>
      <c r="F2533" t="s">
        <v>55</v>
      </c>
      <c r="G2533" t="s">
        <v>246</v>
      </c>
      <c r="H2533" t="s">
        <v>48</v>
      </c>
      <c r="I2533" t="s">
        <v>98</v>
      </c>
      <c r="J2533" t="s">
        <v>153</v>
      </c>
      <c r="K2533">
        <v>1</v>
      </c>
      <c r="L2533" s="3">
        <v>356.23</v>
      </c>
      <c r="M2533" s="3">
        <f>Data[[#This Row],[Quantity]]*Data[[#This Row],[Unit_Price]]</f>
        <v>356.23</v>
      </c>
      <c r="N2533" s="3">
        <v>2</v>
      </c>
      <c r="O2533" s="3">
        <f>Data[[#This Row],[Total_Price]]*(1-Data[[#This Row],[Discount]]/100)</f>
        <v>349.10540000000003</v>
      </c>
      <c r="P2533" t="s">
        <v>41</v>
      </c>
      <c r="Q2533" t="s">
        <v>21</v>
      </c>
      <c r="R2533">
        <v>3</v>
      </c>
      <c r="S2533">
        <v>2</v>
      </c>
      <c r="T2533" s="2">
        <f>SUMIF(Q:Q,Data[[#This Row],[Order_Status]],O:O)</f>
        <v>40477276.296199858</v>
      </c>
    </row>
    <row r="2534" spans="1:20" x14ac:dyDescent="0.3">
      <c r="A2534" s="3">
        <v>502533</v>
      </c>
      <c r="B2534" s="3">
        <v>10619</v>
      </c>
      <c r="C2534" s="1">
        <v>45843</v>
      </c>
      <c r="D2534" s="3">
        <v>39</v>
      </c>
      <c r="E2534" t="s">
        <v>26</v>
      </c>
      <c r="F2534" t="s">
        <v>34</v>
      </c>
      <c r="G2534" t="s">
        <v>243</v>
      </c>
      <c r="H2534" t="s">
        <v>48</v>
      </c>
      <c r="I2534" t="s">
        <v>79</v>
      </c>
      <c r="J2534" t="s">
        <v>80</v>
      </c>
      <c r="K2534">
        <v>1</v>
      </c>
      <c r="L2534" s="3">
        <v>569.03</v>
      </c>
      <c r="M2534" s="3">
        <f>Data[[#This Row],[Quantity]]*Data[[#This Row],[Unit_Price]]</f>
        <v>569.03</v>
      </c>
      <c r="N2534" s="3">
        <v>13</v>
      </c>
      <c r="O2534" s="3">
        <f>Data[[#This Row],[Total_Price]]*(1-Data[[#This Row],[Discount]]/100)</f>
        <v>495.05609999999996</v>
      </c>
      <c r="P2534" t="s">
        <v>33</v>
      </c>
      <c r="Q2534" t="s">
        <v>21</v>
      </c>
      <c r="R2534">
        <v>5</v>
      </c>
      <c r="S2534">
        <v>2</v>
      </c>
      <c r="T2534" s="2">
        <f>SUMIF(Q:Q,Data[[#This Row],[Order_Status]],O:O)</f>
        <v>40477276.296199858</v>
      </c>
    </row>
    <row r="2535" spans="1:20" x14ac:dyDescent="0.3">
      <c r="A2535" s="3">
        <v>502534</v>
      </c>
      <c r="B2535" s="3">
        <v>10613</v>
      </c>
      <c r="C2535" s="1">
        <v>45978</v>
      </c>
      <c r="D2535" s="3">
        <v>37</v>
      </c>
      <c r="E2535" t="s">
        <v>15</v>
      </c>
      <c r="F2535" t="s">
        <v>45</v>
      </c>
      <c r="G2535" t="s">
        <v>243</v>
      </c>
      <c r="H2535" t="s">
        <v>85</v>
      </c>
      <c r="I2535" t="s">
        <v>103</v>
      </c>
      <c r="J2535" t="s">
        <v>118</v>
      </c>
      <c r="K2535">
        <v>5</v>
      </c>
      <c r="L2535" s="3">
        <v>894.85</v>
      </c>
      <c r="M2535" s="3">
        <f>Data[[#This Row],[Quantity]]*Data[[#This Row],[Unit_Price]]</f>
        <v>4474.25</v>
      </c>
      <c r="N2535" s="3">
        <v>18</v>
      </c>
      <c r="O2535" s="3">
        <f>Data[[#This Row],[Total_Price]]*(1-Data[[#This Row],[Discount]]/100)</f>
        <v>3668.8850000000002</v>
      </c>
      <c r="P2535" t="s">
        <v>33</v>
      </c>
      <c r="Q2535" t="s">
        <v>21</v>
      </c>
      <c r="R2535">
        <v>5</v>
      </c>
      <c r="S2535">
        <v>4</v>
      </c>
      <c r="T2535" s="2">
        <f>SUMIF(Q:Q,Data[[#This Row],[Order_Status]],O:O)</f>
        <v>40477276.296199858</v>
      </c>
    </row>
    <row r="2536" spans="1:20" x14ac:dyDescent="0.3">
      <c r="A2536" s="3">
        <v>502535</v>
      </c>
      <c r="B2536" s="3">
        <v>10070</v>
      </c>
      <c r="C2536" s="1">
        <v>45728</v>
      </c>
      <c r="D2536" s="3">
        <v>27</v>
      </c>
      <c r="E2536" t="s">
        <v>26</v>
      </c>
      <c r="F2536" t="s">
        <v>57</v>
      </c>
      <c r="G2536" t="s">
        <v>233</v>
      </c>
      <c r="H2536" t="s">
        <v>30</v>
      </c>
      <c r="I2536" t="s">
        <v>31</v>
      </c>
      <c r="J2536" t="s">
        <v>94</v>
      </c>
      <c r="K2536">
        <v>1</v>
      </c>
      <c r="L2536" s="3">
        <v>37413.64</v>
      </c>
      <c r="M2536" s="3">
        <f>Data[[#This Row],[Quantity]]*Data[[#This Row],[Unit_Price]]</f>
        <v>37413.64</v>
      </c>
      <c r="N2536" s="3">
        <v>26</v>
      </c>
      <c r="O2536" s="3">
        <f>Data[[#This Row],[Total_Price]]*(1-Data[[#This Row],[Discount]]/100)</f>
        <v>27686.0936</v>
      </c>
      <c r="P2536" t="s">
        <v>33</v>
      </c>
      <c r="Q2536" t="s">
        <v>21</v>
      </c>
      <c r="R2536">
        <v>4</v>
      </c>
      <c r="S2536">
        <v>5</v>
      </c>
      <c r="T2536" s="2">
        <f>SUMIF(Q:Q,Data[[#This Row],[Order_Status]],O:O)</f>
        <v>40477276.296199858</v>
      </c>
    </row>
    <row r="2537" spans="1:20" x14ac:dyDescent="0.3">
      <c r="A2537" s="3">
        <v>502536</v>
      </c>
      <c r="B2537" s="3">
        <v>10883</v>
      </c>
      <c r="C2537" s="1">
        <v>45864</v>
      </c>
      <c r="D2537" s="3">
        <v>29</v>
      </c>
      <c r="E2537" t="s">
        <v>15</v>
      </c>
      <c r="F2537" t="s">
        <v>78</v>
      </c>
      <c r="G2537" t="s">
        <v>242</v>
      </c>
      <c r="H2537" t="s">
        <v>30</v>
      </c>
      <c r="I2537" t="s">
        <v>76</v>
      </c>
      <c r="J2537" t="s">
        <v>164</v>
      </c>
      <c r="K2537">
        <v>2</v>
      </c>
      <c r="L2537" s="3">
        <v>65548.899999999994</v>
      </c>
      <c r="M2537" s="3">
        <f>Data[[#This Row],[Quantity]]*Data[[#This Row],[Unit_Price]]</f>
        <v>131097.79999999999</v>
      </c>
      <c r="N2537" s="3">
        <v>29</v>
      </c>
      <c r="O2537" s="3">
        <f>Data[[#This Row],[Total_Price]]*(1-Data[[#This Row],[Discount]]/100)</f>
        <v>93079.43799999998</v>
      </c>
      <c r="P2537" t="s">
        <v>33</v>
      </c>
      <c r="Q2537" t="s">
        <v>21</v>
      </c>
      <c r="R2537">
        <v>4</v>
      </c>
      <c r="S2537">
        <v>4</v>
      </c>
      <c r="T2537" s="2">
        <f>SUMIF(Q:Q,Data[[#This Row],[Order_Status]],O:O)</f>
        <v>40477276.296199858</v>
      </c>
    </row>
    <row r="2538" spans="1:20" x14ac:dyDescent="0.3">
      <c r="A2538" s="3">
        <v>502537</v>
      </c>
      <c r="B2538" s="3">
        <v>10537</v>
      </c>
      <c r="C2538" s="1">
        <v>45837</v>
      </c>
      <c r="D2538" s="3">
        <v>25</v>
      </c>
      <c r="E2538" t="s">
        <v>26</v>
      </c>
      <c r="F2538" t="s">
        <v>58</v>
      </c>
      <c r="G2538" t="s">
        <v>244</v>
      </c>
      <c r="H2538" t="s">
        <v>83</v>
      </c>
      <c r="I2538" t="s">
        <v>141</v>
      </c>
      <c r="J2538" t="s">
        <v>198</v>
      </c>
      <c r="K2538">
        <v>4</v>
      </c>
      <c r="L2538" s="3">
        <v>2613.94</v>
      </c>
      <c r="M2538" s="3">
        <f>Data[[#This Row],[Quantity]]*Data[[#This Row],[Unit_Price]]</f>
        <v>10455.76</v>
      </c>
      <c r="N2538" s="3">
        <v>27</v>
      </c>
      <c r="O2538" s="3">
        <f>Data[[#This Row],[Total_Price]]*(1-Data[[#This Row],[Discount]]/100)</f>
        <v>7632.7047999999995</v>
      </c>
      <c r="P2538" t="s">
        <v>33</v>
      </c>
      <c r="Q2538" t="s">
        <v>21</v>
      </c>
      <c r="R2538">
        <v>5</v>
      </c>
      <c r="S2538">
        <v>3</v>
      </c>
      <c r="T2538" s="2">
        <f>SUMIF(Q:Q,Data[[#This Row],[Order_Status]],O:O)</f>
        <v>40477276.296199858</v>
      </c>
    </row>
    <row r="2539" spans="1:20" x14ac:dyDescent="0.3">
      <c r="A2539" s="3">
        <v>502538</v>
      </c>
      <c r="B2539" s="3">
        <v>10659</v>
      </c>
      <c r="C2539" s="1">
        <v>45957</v>
      </c>
      <c r="D2539" s="3">
        <v>36</v>
      </c>
      <c r="E2539" t="s">
        <v>15</v>
      </c>
      <c r="F2539" t="s">
        <v>73</v>
      </c>
      <c r="G2539" t="s">
        <v>229</v>
      </c>
      <c r="H2539" t="s">
        <v>85</v>
      </c>
      <c r="I2539" t="s">
        <v>86</v>
      </c>
      <c r="J2539" t="s">
        <v>154</v>
      </c>
      <c r="K2539">
        <v>2</v>
      </c>
      <c r="L2539" s="3">
        <v>582.16999999999996</v>
      </c>
      <c r="M2539" s="3">
        <f>Data[[#This Row],[Quantity]]*Data[[#This Row],[Unit_Price]]</f>
        <v>1164.3399999999999</v>
      </c>
      <c r="N2539" s="3">
        <v>29</v>
      </c>
      <c r="O2539" s="3">
        <f>Data[[#This Row],[Total_Price]]*(1-Data[[#This Row],[Discount]]/100)</f>
        <v>826.68139999999994</v>
      </c>
      <c r="P2539" t="s">
        <v>72</v>
      </c>
      <c r="Q2539" t="s">
        <v>21</v>
      </c>
      <c r="R2539">
        <v>5</v>
      </c>
      <c r="S2539">
        <v>1</v>
      </c>
      <c r="T2539" s="2">
        <f>SUMIF(Q:Q,Data[[#This Row],[Order_Status]],O:O)</f>
        <v>40477276.296199858</v>
      </c>
    </row>
    <row r="2540" spans="1:20" x14ac:dyDescent="0.3">
      <c r="A2540" s="3">
        <v>502539</v>
      </c>
      <c r="B2540" s="3">
        <v>11331</v>
      </c>
      <c r="C2540" s="1">
        <v>45841</v>
      </c>
      <c r="D2540" s="3">
        <v>51</v>
      </c>
      <c r="E2540" t="s">
        <v>26</v>
      </c>
      <c r="F2540" t="s">
        <v>45</v>
      </c>
      <c r="G2540" t="s">
        <v>243</v>
      </c>
      <c r="H2540" t="s">
        <v>30</v>
      </c>
      <c r="I2540" t="s">
        <v>31</v>
      </c>
      <c r="J2540" t="s">
        <v>139</v>
      </c>
      <c r="K2540">
        <v>1</v>
      </c>
      <c r="L2540" s="3">
        <v>52848.42</v>
      </c>
      <c r="M2540" s="3">
        <f>Data[[#This Row],[Quantity]]*Data[[#This Row],[Unit_Price]]</f>
        <v>52848.42</v>
      </c>
      <c r="N2540" s="3">
        <v>21</v>
      </c>
      <c r="O2540" s="3">
        <f>Data[[#This Row],[Total_Price]]*(1-Data[[#This Row],[Discount]]/100)</f>
        <v>41750.251799999998</v>
      </c>
      <c r="P2540" t="s">
        <v>20</v>
      </c>
      <c r="Q2540" t="s">
        <v>44</v>
      </c>
      <c r="R2540">
        <v>3</v>
      </c>
      <c r="S2540">
        <v>4</v>
      </c>
      <c r="T2540" s="2">
        <f>SUMIF(Q:Q,Data[[#This Row],[Order_Status]],O:O)</f>
        <v>1813400.6490999996</v>
      </c>
    </row>
    <row r="2541" spans="1:20" x14ac:dyDescent="0.3">
      <c r="A2541" s="3">
        <v>502540</v>
      </c>
      <c r="B2541" s="3">
        <v>11070</v>
      </c>
      <c r="C2541" s="1">
        <v>46007</v>
      </c>
      <c r="D2541" s="3">
        <v>38</v>
      </c>
      <c r="E2541" t="s">
        <v>26</v>
      </c>
      <c r="F2541" t="s">
        <v>34</v>
      </c>
      <c r="G2541" t="s">
        <v>243</v>
      </c>
      <c r="H2541" t="s">
        <v>30</v>
      </c>
      <c r="I2541" t="s">
        <v>31</v>
      </c>
      <c r="J2541" t="s">
        <v>117</v>
      </c>
      <c r="K2541">
        <v>2</v>
      </c>
      <c r="L2541" s="3">
        <v>71244.91</v>
      </c>
      <c r="M2541" s="3">
        <f>Data[[#This Row],[Quantity]]*Data[[#This Row],[Unit_Price]]</f>
        <v>142489.82</v>
      </c>
      <c r="N2541" s="3">
        <v>18</v>
      </c>
      <c r="O2541" s="3">
        <f>Data[[#This Row],[Total_Price]]*(1-Data[[#This Row],[Discount]]/100)</f>
        <v>116841.65240000002</v>
      </c>
      <c r="P2541" t="s">
        <v>33</v>
      </c>
      <c r="Q2541" t="s">
        <v>21</v>
      </c>
      <c r="R2541">
        <v>4</v>
      </c>
      <c r="S2541">
        <v>3</v>
      </c>
      <c r="T2541" s="2">
        <f>SUMIF(Q:Q,Data[[#This Row],[Order_Status]],O:O)</f>
        <v>40477276.296199858</v>
      </c>
    </row>
    <row r="2542" spans="1:20" x14ac:dyDescent="0.3">
      <c r="A2542" s="3">
        <v>502541</v>
      </c>
      <c r="B2542" s="3">
        <v>10221</v>
      </c>
      <c r="C2542" s="1">
        <v>45802</v>
      </c>
      <c r="D2542" s="3">
        <v>59</v>
      </c>
      <c r="E2542" t="s">
        <v>15</v>
      </c>
      <c r="F2542" t="s">
        <v>82</v>
      </c>
      <c r="G2542" t="s">
        <v>234</v>
      </c>
      <c r="H2542" t="s">
        <v>48</v>
      </c>
      <c r="I2542" t="s">
        <v>98</v>
      </c>
      <c r="J2542" t="s">
        <v>134</v>
      </c>
      <c r="K2542">
        <v>2</v>
      </c>
      <c r="L2542" s="3">
        <v>586.76</v>
      </c>
      <c r="M2542" s="3">
        <f>Data[[#This Row],[Quantity]]*Data[[#This Row],[Unit_Price]]</f>
        <v>1173.52</v>
      </c>
      <c r="N2542" s="3">
        <v>4</v>
      </c>
      <c r="O2542" s="3">
        <f>Data[[#This Row],[Total_Price]]*(1-Data[[#This Row],[Discount]]/100)</f>
        <v>1126.5791999999999</v>
      </c>
      <c r="P2542" t="s">
        <v>41</v>
      </c>
      <c r="Q2542" t="s">
        <v>21</v>
      </c>
      <c r="R2542">
        <v>4</v>
      </c>
      <c r="S2542">
        <v>5</v>
      </c>
      <c r="T2542" s="2">
        <f>SUMIF(Q:Q,Data[[#This Row],[Order_Status]],O:O)</f>
        <v>40477276.296199858</v>
      </c>
    </row>
    <row r="2543" spans="1:20" x14ac:dyDescent="0.3">
      <c r="A2543" s="3">
        <v>502542</v>
      </c>
      <c r="B2543" s="3">
        <v>10365</v>
      </c>
      <c r="C2543" s="1">
        <v>46074</v>
      </c>
      <c r="D2543" s="3">
        <v>42</v>
      </c>
      <c r="E2543" t="s">
        <v>15</v>
      </c>
      <c r="F2543" t="s">
        <v>34</v>
      </c>
      <c r="G2543" t="s">
        <v>243</v>
      </c>
      <c r="H2543" t="s">
        <v>30</v>
      </c>
      <c r="I2543" t="s">
        <v>31</v>
      </c>
      <c r="J2543" t="s">
        <v>139</v>
      </c>
      <c r="K2543">
        <v>4</v>
      </c>
      <c r="L2543" s="3">
        <v>55874.6</v>
      </c>
      <c r="M2543" s="3">
        <f>Data[[#This Row],[Quantity]]*Data[[#This Row],[Unit_Price]]</f>
        <v>223498.4</v>
      </c>
      <c r="N2543" s="3">
        <v>26</v>
      </c>
      <c r="O2543" s="3">
        <f>Data[[#This Row],[Total_Price]]*(1-Data[[#This Row],[Discount]]/100)</f>
        <v>165388.81599999999</v>
      </c>
      <c r="P2543" t="s">
        <v>41</v>
      </c>
      <c r="Q2543" t="s">
        <v>21</v>
      </c>
      <c r="R2543">
        <v>3</v>
      </c>
      <c r="S2543">
        <v>5</v>
      </c>
      <c r="T2543" s="2">
        <f>SUMIF(Q:Q,Data[[#This Row],[Order_Status]],O:O)</f>
        <v>40477276.296199858</v>
      </c>
    </row>
    <row r="2544" spans="1:20" x14ac:dyDescent="0.3">
      <c r="A2544" s="3">
        <v>502543</v>
      </c>
      <c r="B2544" s="3">
        <v>10079</v>
      </c>
      <c r="C2544" s="1">
        <v>45809</v>
      </c>
      <c r="D2544" s="3">
        <v>35</v>
      </c>
      <c r="E2544" t="s">
        <v>26</v>
      </c>
      <c r="F2544" t="s">
        <v>38</v>
      </c>
      <c r="G2544" t="s">
        <v>236</v>
      </c>
      <c r="H2544" t="s">
        <v>30</v>
      </c>
      <c r="I2544" t="s">
        <v>31</v>
      </c>
      <c r="J2544" t="s">
        <v>94</v>
      </c>
      <c r="K2544">
        <v>4</v>
      </c>
      <c r="L2544" s="3">
        <v>40711.58</v>
      </c>
      <c r="M2544" s="3">
        <f>Data[[#This Row],[Quantity]]*Data[[#This Row],[Unit_Price]]</f>
        <v>162846.32</v>
      </c>
      <c r="N2544" s="3">
        <v>13</v>
      </c>
      <c r="O2544" s="3">
        <f>Data[[#This Row],[Total_Price]]*(1-Data[[#This Row],[Discount]]/100)</f>
        <v>141676.2984</v>
      </c>
      <c r="P2544" t="s">
        <v>33</v>
      </c>
      <c r="Q2544" t="s">
        <v>21</v>
      </c>
      <c r="R2544">
        <v>5</v>
      </c>
      <c r="S2544">
        <v>3</v>
      </c>
      <c r="T2544" s="2">
        <f>SUMIF(Q:Q,Data[[#This Row],[Order_Status]],O:O)</f>
        <v>40477276.296199858</v>
      </c>
    </row>
    <row r="2545" spans="1:20" x14ac:dyDescent="0.3">
      <c r="A2545" s="3">
        <v>502544</v>
      </c>
      <c r="B2545" s="3">
        <v>10098</v>
      </c>
      <c r="C2545" s="1">
        <v>46034</v>
      </c>
      <c r="D2545" s="3">
        <v>37</v>
      </c>
      <c r="E2545" t="s">
        <v>26</v>
      </c>
      <c r="F2545" t="s">
        <v>69</v>
      </c>
      <c r="G2545" t="s">
        <v>228</v>
      </c>
      <c r="H2545" t="s">
        <v>17</v>
      </c>
      <c r="I2545" t="s">
        <v>62</v>
      </c>
      <c r="J2545" t="s">
        <v>169</v>
      </c>
      <c r="K2545">
        <v>1</v>
      </c>
      <c r="L2545" s="3">
        <v>681.66</v>
      </c>
      <c r="M2545" s="3">
        <f>Data[[#This Row],[Quantity]]*Data[[#This Row],[Unit_Price]]</f>
        <v>681.66</v>
      </c>
      <c r="N2545" s="3">
        <v>27</v>
      </c>
      <c r="O2545" s="3">
        <f>Data[[#This Row],[Total_Price]]*(1-Data[[#This Row],[Discount]]/100)</f>
        <v>497.61179999999996</v>
      </c>
      <c r="P2545" t="s">
        <v>33</v>
      </c>
      <c r="Q2545" t="s">
        <v>21</v>
      </c>
      <c r="R2545">
        <v>4</v>
      </c>
      <c r="S2545">
        <v>5</v>
      </c>
      <c r="T2545" s="2">
        <f>SUMIF(Q:Q,Data[[#This Row],[Order_Status]],O:O)</f>
        <v>40477276.296199858</v>
      </c>
    </row>
    <row r="2546" spans="1:20" x14ac:dyDescent="0.3">
      <c r="A2546" s="3">
        <v>502545</v>
      </c>
      <c r="B2546" s="3">
        <v>11204</v>
      </c>
      <c r="C2546" s="1">
        <v>45898</v>
      </c>
      <c r="D2546" s="3">
        <v>40</v>
      </c>
      <c r="E2546" t="s">
        <v>15</v>
      </c>
      <c r="F2546" t="s">
        <v>130</v>
      </c>
      <c r="G2546" t="s">
        <v>228</v>
      </c>
      <c r="H2546" t="s">
        <v>23</v>
      </c>
      <c r="I2546" t="s">
        <v>59</v>
      </c>
      <c r="J2546" t="s">
        <v>95</v>
      </c>
      <c r="K2546">
        <v>1</v>
      </c>
      <c r="L2546" s="3">
        <v>1222.43</v>
      </c>
      <c r="M2546" s="3">
        <f>Data[[#This Row],[Quantity]]*Data[[#This Row],[Unit_Price]]</f>
        <v>1222.43</v>
      </c>
      <c r="N2546" s="3">
        <v>29</v>
      </c>
      <c r="O2546" s="3">
        <f>Data[[#This Row],[Total_Price]]*(1-Data[[#This Row],[Discount]]/100)</f>
        <v>867.92529999999999</v>
      </c>
      <c r="P2546" t="s">
        <v>33</v>
      </c>
      <c r="Q2546" t="s">
        <v>21</v>
      </c>
      <c r="R2546">
        <v>5</v>
      </c>
      <c r="S2546">
        <v>7</v>
      </c>
      <c r="T2546" s="2">
        <f>SUMIF(Q:Q,Data[[#This Row],[Order_Status]],O:O)</f>
        <v>40477276.296199858</v>
      </c>
    </row>
    <row r="2547" spans="1:20" x14ac:dyDescent="0.3">
      <c r="A2547" s="3">
        <v>502546</v>
      </c>
      <c r="B2547" s="3">
        <v>10745</v>
      </c>
      <c r="C2547" s="1">
        <v>46084</v>
      </c>
      <c r="D2547" s="3">
        <v>40</v>
      </c>
      <c r="E2547" t="s">
        <v>26</v>
      </c>
      <c r="F2547" t="s">
        <v>42</v>
      </c>
      <c r="G2547" t="s">
        <v>230</v>
      </c>
      <c r="H2547" t="s">
        <v>17</v>
      </c>
      <c r="I2547" t="s">
        <v>18</v>
      </c>
      <c r="J2547" t="s">
        <v>149</v>
      </c>
      <c r="K2547">
        <v>1</v>
      </c>
      <c r="L2547" s="3">
        <v>39.06</v>
      </c>
      <c r="M2547" s="3">
        <f>Data[[#This Row],[Quantity]]*Data[[#This Row],[Unit_Price]]</f>
        <v>39.06</v>
      </c>
      <c r="N2547" s="3">
        <v>10</v>
      </c>
      <c r="O2547" s="3">
        <f>Data[[#This Row],[Total_Price]]*(1-Data[[#This Row],[Discount]]/100)</f>
        <v>35.154000000000003</v>
      </c>
      <c r="P2547" t="s">
        <v>20</v>
      </c>
      <c r="Q2547" t="s">
        <v>21</v>
      </c>
      <c r="R2547">
        <v>4</v>
      </c>
      <c r="S2547">
        <v>3</v>
      </c>
      <c r="T2547" s="2">
        <f>SUMIF(Q:Q,Data[[#This Row],[Order_Status]],O:O)</f>
        <v>40477276.296199858</v>
      </c>
    </row>
    <row r="2548" spans="1:20" x14ac:dyDescent="0.3">
      <c r="A2548" s="3">
        <v>502547</v>
      </c>
      <c r="B2548" s="3">
        <v>10532</v>
      </c>
      <c r="C2548" s="1">
        <v>46018</v>
      </c>
      <c r="D2548" s="3">
        <v>16</v>
      </c>
      <c r="E2548" t="s">
        <v>26</v>
      </c>
      <c r="F2548" t="s">
        <v>34</v>
      </c>
      <c r="G2548" t="s">
        <v>243</v>
      </c>
      <c r="H2548" t="s">
        <v>83</v>
      </c>
      <c r="I2548" t="s">
        <v>70</v>
      </c>
      <c r="J2548" t="s">
        <v>184</v>
      </c>
      <c r="K2548">
        <v>2</v>
      </c>
      <c r="L2548" s="3">
        <v>379.65</v>
      </c>
      <c r="M2548" s="3">
        <f>Data[[#This Row],[Quantity]]*Data[[#This Row],[Unit_Price]]</f>
        <v>759.3</v>
      </c>
      <c r="N2548" s="3">
        <v>8</v>
      </c>
      <c r="O2548" s="3">
        <f>Data[[#This Row],[Total_Price]]*(1-Data[[#This Row],[Discount]]/100)</f>
        <v>698.55600000000004</v>
      </c>
      <c r="P2548" t="s">
        <v>33</v>
      </c>
      <c r="Q2548" t="s">
        <v>21</v>
      </c>
      <c r="R2548">
        <v>2</v>
      </c>
      <c r="S2548">
        <v>3</v>
      </c>
      <c r="T2548" s="2">
        <f>SUMIF(Q:Q,Data[[#This Row],[Order_Status]],O:O)</f>
        <v>40477276.296199858</v>
      </c>
    </row>
    <row r="2549" spans="1:20" x14ac:dyDescent="0.3">
      <c r="A2549" s="3">
        <v>502548</v>
      </c>
      <c r="B2549" s="3">
        <v>10263</v>
      </c>
      <c r="C2549" s="1">
        <v>46088</v>
      </c>
      <c r="D2549" s="3">
        <v>15</v>
      </c>
      <c r="E2549" t="s">
        <v>15</v>
      </c>
      <c r="F2549" t="s">
        <v>88</v>
      </c>
      <c r="G2549" t="s">
        <v>241</v>
      </c>
      <c r="H2549" t="s">
        <v>23</v>
      </c>
      <c r="I2549" t="s">
        <v>24</v>
      </c>
      <c r="J2549" t="s">
        <v>25</v>
      </c>
      <c r="K2549">
        <v>1</v>
      </c>
      <c r="L2549" s="3">
        <v>1769.38</v>
      </c>
      <c r="M2549" s="3">
        <f>Data[[#This Row],[Quantity]]*Data[[#This Row],[Unit_Price]]</f>
        <v>1769.38</v>
      </c>
      <c r="N2549" s="3">
        <v>22</v>
      </c>
      <c r="O2549" s="3">
        <f>Data[[#This Row],[Total_Price]]*(1-Data[[#This Row],[Discount]]/100)</f>
        <v>1380.1164000000001</v>
      </c>
      <c r="P2549" t="s">
        <v>41</v>
      </c>
      <c r="Q2549" t="s">
        <v>21</v>
      </c>
      <c r="R2549">
        <v>4</v>
      </c>
      <c r="S2549">
        <v>5</v>
      </c>
      <c r="T2549" s="2">
        <f>SUMIF(Q:Q,Data[[#This Row],[Order_Status]],O:O)</f>
        <v>40477276.296199858</v>
      </c>
    </row>
    <row r="2550" spans="1:20" x14ac:dyDescent="0.3">
      <c r="A2550" s="3">
        <v>502549</v>
      </c>
      <c r="B2550" s="3">
        <v>11101</v>
      </c>
      <c r="C2550" s="1">
        <v>45719</v>
      </c>
      <c r="D2550" s="3">
        <v>45</v>
      </c>
      <c r="E2550" t="s">
        <v>15</v>
      </c>
      <c r="F2550" t="s">
        <v>22</v>
      </c>
      <c r="G2550" t="s">
        <v>238</v>
      </c>
      <c r="H2550" t="s">
        <v>83</v>
      </c>
      <c r="I2550" t="s">
        <v>162</v>
      </c>
      <c r="J2550" t="s">
        <v>163</v>
      </c>
      <c r="K2550">
        <v>1</v>
      </c>
      <c r="L2550" s="3">
        <v>2588.7399999999998</v>
      </c>
      <c r="M2550" s="3">
        <f>Data[[#This Row],[Quantity]]*Data[[#This Row],[Unit_Price]]</f>
        <v>2588.7399999999998</v>
      </c>
      <c r="N2550" s="3">
        <v>27</v>
      </c>
      <c r="O2550" s="3">
        <f>Data[[#This Row],[Total_Price]]*(1-Data[[#This Row],[Discount]]/100)</f>
        <v>1889.7801999999997</v>
      </c>
      <c r="P2550" t="s">
        <v>33</v>
      </c>
      <c r="Q2550" t="s">
        <v>21</v>
      </c>
      <c r="R2550">
        <v>4</v>
      </c>
      <c r="S2550">
        <v>4</v>
      </c>
      <c r="T2550" s="2">
        <f>SUMIF(Q:Q,Data[[#This Row],[Order_Status]],O:O)</f>
        <v>40477276.296199858</v>
      </c>
    </row>
    <row r="2551" spans="1:20" x14ac:dyDescent="0.3">
      <c r="A2551" s="3">
        <v>502550</v>
      </c>
      <c r="B2551" s="3">
        <v>10350</v>
      </c>
      <c r="C2551" s="1">
        <v>45938</v>
      </c>
      <c r="D2551" s="3">
        <v>32</v>
      </c>
      <c r="E2551" t="s">
        <v>15</v>
      </c>
      <c r="F2551" t="s">
        <v>67</v>
      </c>
      <c r="G2551" t="s">
        <v>235</v>
      </c>
      <c r="H2551" t="s">
        <v>35</v>
      </c>
      <c r="I2551" t="s">
        <v>36</v>
      </c>
      <c r="J2551" t="s">
        <v>37</v>
      </c>
      <c r="K2551">
        <v>2</v>
      </c>
      <c r="L2551" s="3">
        <v>3363.05</v>
      </c>
      <c r="M2551" s="3">
        <f>Data[[#This Row],[Quantity]]*Data[[#This Row],[Unit_Price]]</f>
        <v>6726.1</v>
      </c>
      <c r="N2551" s="3">
        <v>12</v>
      </c>
      <c r="O2551" s="3">
        <f>Data[[#This Row],[Total_Price]]*(1-Data[[#This Row],[Discount]]/100)</f>
        <v>5918.9680000000008</v>
      </c>
      <c r="P2551" t="s">
        <v>33</v>
      </c>
      <c r="Q2551" t="s">
        <v>21</v>
      </c>
      <c r="R2551">
        <v>2</v>
      </c>
      <c r="S2551">
        <v>4</v>
      </c>
      <c r="T2551" s="2">
        <f>SUMIF(Q:Q,Data[[#This Row],[Order_Status]],O:O)</f>
        <v>40477276.296199858</v>
      </c>
    </row>
    <row r="2552" spans="1:20" x14ac:dyDescent="0.3">
      <c r="A2552" s="3">
        <v>502551</v>
      </c>
      <c r="B2552" s="3">
        <v>10793</v>
      </c>
      <c r="C2552" s="1">
        <v>46049</v>
      </c>
      <c r="D2552" s="3">
        <v>37</v>
      </c>
      <c r="E2552" t="s">
        <v>15</v>
      </c>
      <c r="F2552" t="s">
        <v>145</v>
      </c>
      <c r="G2552" t="s">
        <v>243</v>
      </c>
      <c r="H2552" t="s">
        <v>30</v>
      </c>
      <c r="I2552" t="s">
        <v>76</v>
      </c>
      <c r="J2552" t="s">
        <v>77</v>
      </c>
      <c r="K2552">
        <v>2</v>
      </c>
      <c r="L2552" s="3">
        <v>54282.51</v>
      </c>
      <c r="M2552" s="3">
        <f>Data[[#This Row],[Quantity]]*Data[[#This Row],[Unit_Price]]</f>
        <v>108565.02</v>
      </c>
      <c r="N2552" s="3">
        <v>20</v>
      </c>
      <c r="O2552" s="3">
        <f>Data[[#This Row],[Total_Price]]*(1-Data[[#This Row],[Discount]]/100)</f>
        <v>86852.016000000003</v>
      </c>
      <c r="P2552" t="s">
        <v>51</v>
      </c>
      <c r="Q2552" t="s">
        <v>21</v>
      </c>
      <c r="R2552">
        <v>4</v>
      </c>
      <c r="S2552">
        <v>3</v>
      </c>
      <c r="T2552" s="2">
        <f>SUMIF(Q:Q,Data[[#This Row],[Order_Status]],O:O)</f>
        <v>40477276.296199858</v>
      </c>
    </row>
    <row r="2553" spans="1:20" x14ac:dyDescent="0.3">
      <c r="A2553" s="3">
        <v>502552</v>
      </c>
      <c r="B2553" s="3">
        <v>10901</v>
      </c>
      <c r="C2553" s="1">
        <v>45930</v>
      </c>
      <c r="D2553" s="3">
        <v>38</v>
      </c>
      <c r="E2553" t="s">
        <v>26</v>
      </c>
      <c r="F2553" t="s">
        <v>78</v>
      </c>
      <c r="G2553" t="s">
        <v>242</v>
      </c>
      <c r="H2553" t="s">
        <v>85</v>
      </c>
      <c r="I2553" t="s">
        <v>103</v>
      </c>
      <c r="J2553" t="s">
        <v>104</v>
      </c>
      <c r="K2553">
        <v>1</v>
      </c>
      <c r="L2553" s="3">
        <v>820.17</v>
      </c>
      <c r="M2553" s="3">
        <f>Data[[#This Row],[Quantity]]*Data[[#This Row],[Unit_Price]]</f>
        <v>820.17</v>
      </c>
      <c r="N2553" s="3">
        <v>26</v>
      </c>
      <c r="O2553" s="3">
        <f>Data[[#This Row],[Total_Price]]*(1-Data[[#This Row],[Discount]]/100)</f>
        <v>606.92579999999998</v>
      </c>
      <c r="P2553" t="s">
        <v>20</v>
      </c>
      <c r="Q2553" t="s">
        <v>21</v>
      </c>
      <c r="R2553">
        <v>5</v>
      </c>
      <c r="S2553">
        <v>1</v>
      </c>
      <c r="T2553" s="2">
        <f>SUMIF(Q:Q,Data[[#This Row],[Order_Status]],O:O)</f>
        <v>40477276.296199858</v>
      </c>
    </row>
    <row r="2554" spans="1:20" x14ac:dyDescent="0.3">
      <c r="A2554" s="3">
        <v>502553</v>
      </c>
      <c r="B2554" s="3">
        <v>10306</v>
      </c>
      <c r="C2554" s="1">
        <v>46132</v>
      </c>
      <c r="D2554" s="3">
        <v>35</v>
      </c>
      <c r="E2554" t="s">
        <v>26</v>
      </c>
      <c r="F2554" t="s">
        <v>69</v>
      </c>
      <c r="G2554" t="s">
        <v>228</v>
      </c>
      <c r="H2554" t="s">
        <v>23</v>
      </c>
      <c r="I2554" t="s">
        <v>28</v>
      </c>
      <c r="J2554" t="s">
        <v>43</v>
      </c>
      <c r="K2554">
        <v>4</v>
      </c>
      <c r="L2554" s="3">
        <v>5058.3599999999997</v>
      </c>
      <c r="M2554" s="3">
        <f>Data[[#This Row],[Quantity]]*Data[[#This Row],[Unit_Price]]</f>
        <v>20233.439999999999</v>
      </c>
      <c r="N2554" s="3">
        <v>30</v>
      </c>
      <c r="O2554" s="3">
        <f>Data[[#This Row],[Total_Price]]*(1-Data[[#This Row],[Discount]]/100)</f>
        <v>14163.407999999998</v>
      </c>
      <c r="P2554" t="s">
        <v>20</v>
      </c>
      <c r="Q2554" t="s">
        <v>21</v>
      </c>
      <c r="R2554">
        <v>4</v>
      </c>
      <c r="S2554">
        <v>2</v>
      </c>
      <c r="T2554" s="2">
        <f>SUMIF(Q:Q,Data[[#This Row],[Order_Status]],O:O)</f>
        <v>40477276.296199858</v>
      </c>
    </row>
    <row r="2555" spans="1:20" x14ac:dyDescent="0.3">
      <c r="A2555" s="3">
        <v>502554</v>
      </c>
      <c r="B2555" s="3">
        <v>11251</v>
      </c>
      <c r="C2555" s="1">
        <v>45909</v>
      </c>
      <c r="D2555" s="3">
        <v>38</v>
      </c>
      <c r="E2555" t="s">
        <v>26</v>
      </c>
      <c r="F2555" t="s">
        <v>52</v>
      </c>
      <c r="G2555" t="s">
        <v>240</v>
      </c>
      <c r="H2555" t="s">
        <v>35</v>
      </c>
      <c r="I2555" t="s">
        <v>36</v>
      </c>
      <c r="J2555" t="s">
        <v>116</v>
      </c>
      <c r="K2555">
        <v>1</v>
      </c>
      <c r="L2555" s="3">
        <v>5105.5</v>
      </c>
      <c r="M2555" s="3">
        <f>Data[[#This Row],[Quantity]]*Data[[#This Row],[Unit_Price]]</f>
        <v>5105.5</v>
      </c>
      <c r="N2555" s="3">
        <v>27</v>
      </c>
      <c r="O2555" s="3">
        <f>Data[[#This Row],[Total_Price]]*(1-Data[[#This Row],[Discount]]/100)</f>
        <v>3727.0149999999999</v>
      </c>
      <c r="P2555" t="s">
        <v>20</v>
      </c>
      <c r="Q2555" t="s">
        <v>21</v>
      </c>
      <c r="R2555">
        <v>4</v>
      </c>
      <c r="S2555">
        <v>3</v>
      </c>
      <c r="T2555" s="2">
        <f>SUMIF(Q:Q,Data[[#This Row],[Order_Status]],O:O)</f>
        <v>40477276.296199858</v>
      </c>
    </row>
    <row r="2556" spans="1:20" x14ac:dyDescent="0.3">
      <c r="A2556" s="3">
        <v>502555</v>
      </c>
      <c r="B2556" s="3">
        <v>11009</v>
      </c>
      <c r="C2556" s="1">
        <v>45705</v>
      </c>
      <c r="D2556" s="3">
        <v>46</v>
      </c>
      <c r="E2556" t="s">
        <v>15</v>
      </c>
      <c r="F2556" t="s">
        <v>88</v>
      </c>
      <c r="G2556" t="s">
        <v>241</v>
      </c>
      <c r="H2556" t="s">
        <v>30</v>
      </c>
      <c r="I2556" t="s">
        <v>46</v>
      </c>
      <c r="J2556" t="s">
        <v>47</v>
      </c>
      <c r="K2556">
        <v>1</v>
      </c>
      <c r="L2556" s="3">
        <v>5182.88</v>
      </c>
      <c r="M2556" s="3">
        <f>Data[[#This Row],[Quantity]]*Data[[#This Row],[Unit_Price]]</f>
        <v>5182.88</v>
      </c>
      <c r="N2556" s="3">
        <v>4</v>
      </c>
      <c r="O2556" s="3">
        <f>Data[[#This Row],[Total_Price]]*(1-Data[[#This Row],[Discount]]/100)</f>
        <v>4975.5648000000001</v>
      </c>
      <c r="P2556" t="s">
        <v>81</v>
      </c>
      <c r="Q2556" t="s">
        <v>21</v>
      </c>
      <c r="R2556">
        <v>4</v>
      </c>
      <c r="S2556">
        <v>4</v>
      </c>
      <c r="T2556" s="2">
        <f>SUMIF(Q:Q,Data[[#This Row],[Order_Status]],O:O)</f>
        <v>40477276.296199858</v>
      </c>
    </row>
    <row r="2557" spans="1:20" x14ac:dyDescent="0.3">
      <c r="A2557" s="3">
        <v>502556</v>
      </c>
      <c r="B2557" s="3">
        <v>11395</v>
      </c>
      <c r="C2557" s="1">
        <v>46143</v>
      </c>
      <c r="D2557" s="3">
        <v>30</v>
      </c>
      <c r="E2557" t="s">
        <v>26</v>
      </c>
      <c r="F2557" t="s">
        <v>88</v>
      </c>
      <c r="G2557" t="s">
        <v>241</v>
      </c>
      <c r="H2557" t="s">
        <v>23</v>
      </c>
      <c r="I2557" t="s">
        <v>24</v>
      </c>
      <c r="J2557" t="s">
        <v>173</v>
      </c>
      <c r="K2557">
        <v>1</v>
      </c>
      <c r="L2557" s="3">
        <v>2247.85</v>
      </c>
      <c r="M2557" s="3">
        <f>Data[[#This Row],[Quantity]]*Data[[#This Row],[Unit_Price]]</f>
        <v>2247.85</v>
      </c>
      <c r="N2557" s="3">
        <v>2</v>
      </c>
      <c r="O2557" s="3">
        <f>Data[[#This Row],[Total_Price]]*(1-Data[[#This Row],[Discount]]/100)</f>
        <v>2202.893</v>
      </c>
      <c r="P2557" t="s">
        <v>20</v>
      </c>
      <c r="Q2557" t="s">
        <v>21</v>
      </c>
      <c r="R2557">
        <v>4</v>
      </c>
      <c r="S2557">
        <v>4</v>
      </c>
      <c r="T2557" s="2">
        <f>SUMIF(Q:Q,Data[[#This Row],[Order_Status]],O:O)</f>
        <v>40477276.296199858</v>
      </c>
    </row>
    <row r="2558" spans="1:20" x14ac:dyDescent="0.3">
      <c r="A2558" s="3">
        <v>502557</v>
      </c>
      <c r="B2558" s="3">
        <v>10116</v>
      </c>
      <c r="C2558" s="1">
        <v>46049</v>
      </c>
      <c r="D2558" s="3">
        <v>37</v>
      </c>
      <c r="E2558" t="s">
        <v>26</v>
      </c>
      <c r="F2558" t="s">
        <v>145</v>
      </c>
      <c r="G2558" t="s">
        <v>243</v>
      </c>
      <c r="H2558" t="s">
        <v>23</v>
      </c>
      <c r="I2558" t="s">
        <v>70</v>
      </c>
      <c r="J2558" t="s">
        <v>165</v>
      </c>
      <c r="K2558">
        <v>1</v>
      </c>
      <c r="L2558" s="3">
        <v>2328.29</v>
      </c>
      <c r="M2558" s="3">
        <f>Data[[#This Row],[Quantity]]*Data[[#This Row],[Unit_Price]]</f>
        <v>2328.29</v>
      </c>
      <c r="N2558" s="3">
        <v>17</v>
      </c>
      <c r="O2558" s="3">
        <f>Data[[#This Row],[Total_Price]]*(1-Data[[#This Row],[Discount]]/100)</f>
        <v>1932.4806999999998</v>
      </c>
      <c r="P2558" t="s">
        <v>41</v>
      </c>
      <c r="Q2558" t="s">
        <v>21</v>
      </c>
      <c r="R2558">
        <v>5</v>
      </c>
      <c r="S2558">
        <v>3</v>
      </c>
      <c r="T2558" s="2">
        <f>SUMIF(Q:Q,Data[[#This Row],[Order_Status]],O:O)</f>
        <v>40477276.296199858</v>
      </c>
    </row>
    <row r="2559" spans="1:20" x14ac:dyDescent="0.3">
      <c r="A2559" s="3">
        <v>502558</v>
      </c>
      <c r="B2559" s="3">
        <v>10796</v>
      </c>
      <c r="C2559" s="1">
        <v>46169</v>
      </c>
      <c r="D2559" s="3">
        <v>46</v>
      </c>
      <c r="E2559" t="s">
        <v>15</v>
      </c>
      <c r="F2559" t="s">
        <v>93</v>
      </c>
      <c r="G2559" t="s">
        <v>232</v>
      </c>
      <c r="H2559" t="s">
        <v>17</v>
      </c>
      <c r="I2559" t="s">
        <v>62</v>
      </c>
      <c r="J2559" t="s">
        <v>101</v>
      </c>
      <c r="K2559">
        <v>2</v>
      </c>
      <c r="L2559" s="3">
        <v>146.78</v>
      </c>
      <c r="M2559" s="3">
        <f>Data[[#This Row],[Quantity]]*Data[[#This Row],[Unit_Price]]</f>
        <v>293.56</v>
      </c>
      <c r="N2559" s="3">
        <v>8</v>
      </c>
      <c r="O2559" s="3">
        <f>Data[[#This Row],[Total_Price]]*(1-Data[[#This Row],[Discount]]/100)</f>
        <v>270.0752</v>
      </c>
      <c r="P2559" t="s">
        <v>20</v>
      </c>
      <c r="Q2559" t="s">
        <v>66</v>
      </c>
      <c r="R2559">
        <v>3</v>
      </c>
      <c r="S2559">
        <v>0</v>
      </c>
      <c r="T2559" s="2">
        <f>SUMIF(Q:Q,Data[[#This Row],[Order_Status]],O:O)</f>
        <v>3077928.2320000008</v>
      </c>
    </row>
    <row r="2560" spans="1:20" x14ac:dyDescent="0.3">
      <c r="A2560" s="3">
        <v>502559</v>
      </c>
      <c r="B2560" s="3">
        <v>10099</v>
      </c>
      <c r="C2560" s="1">
        <v>45882</v>
      </c>
      <c r="D2560" s="3">
        <v>34</v>
      </c>
      <c r="E2560" t="s">
        <v>15</v>
      </c>
      <c r="F2560" t="s">
        <v>52</v>
      </c>
      <c r="G2560" t="s">
        <v>240</v>
      </c>
      <c r="H2560" t="s">
        <v>23</v>
      </c>
      <c r="I2560" t="s">
        <v>24</v>
      </c>
      <c r="J2560" t="s">
        <v>25</v>
      </c>
      <c r="K2560">
        <v>1</v>
      </c>
      <c r="L2560" s="3">
        <v>1729.35</v>
      </c>
      <c r="M2560" s="3">
        <f>Data[[#This Row],[Quantity]]*Data[[#This Row],[Unit_Price]]</f>
        <v>1729.35</v>
      </c>
      <c r="N2560" s="3">
        <v>13</v>
      </c>
      <c r="O2560" s="3">
        <f>Data[[#This Row],[Total_Price]]*(1-Data[[#This Row],[Discount]]/100)</f>
        <v>1504.5345</v>
      </c>
      <c r="P2560" t="s">
        <v>51</v>
      </c>
      <c r="Q2560" t="s">
        <v>21</v>
      </c>
      <c r="R2560">
        <v>5</v>
      </c>
      <c r="S2560">
        <v>3</v>
      </c>
      <c r="T2560" s="2">
        <f>SUMIF(Q:Q,Data[[#This Row],[Order_Status]],O:O)</f>
        <v>40477276.296199858</v>
      </c>
    </row>
    <row r="2561" spans="1:20" x14ac:dyDescent="0.3">
      <c r="A2561" s="3">
        <v>502560</v>
      </c>
      <c r="B2561" s="3">
        <v>10980</v>
      </c>
      <c r="C2561" s="1">
        <v>45889</v>
      </c>
      <c r="D2561" s="3">
        <v>42</v>
      </c>
      <c r="E2561" t="s">
        <v>26</v>
      </c>
      <c r="F2561" t="s">
        <v>78</v>
      </c>
      <c r="G2561" t="s">
        <v>242</v>
      </c>
      <c r="H2561" t="s">
        <v>48</v>
      </c>
      <c r="I2561" t="s">
        <v>98</v>
      </c>
      <c r="J2561" t="s">
        <v>134</v>
      </c>
      <c r="K2561">
        <v>1</v>
      </c>
      <c r="L2561" s="3">
        <v>583.20000000000005</v>
      </c>
      <c r="M2561" s="3">
        <f>Data[[#This Row],[Quantity]]*Data[[#This Row],[Unit_Price]]</f>
        <v>583.20000000000005</v>
      </c>
      <c r="N2561" s="3">
        <v>7</v>
      </c>
      <c r="O2561" s="3">
        <f>Data[[#This Row],[Total_Price]]*(1-Data[[#This Row],[Discount]]/100)</f>
        <v>542.37599999999998</v>
      </c>
      <c r="P2561" t="s">
        <v>51</v>
      </c>
      <c r="Q2561" t="s">
        <v>21</v>
      </c>
      <c r="R2561">
        <v>5</v>
      </c>
      <c r="S2561">
        <v>5</v>
      </c>
      <c r="T2561" s="2">
        <f>SUMIF(Q:Q,Data[[#This Row],[Order_Status]],O:O)</f>
        <v>40477276.296199858</v>
      </c>
    </row>
    <row r="2562" spans="1:20" x14ac:dyDescent="0.3">
      <c r="A2562" s="3">
        <v>502561</v>
      </c>
      <c r="B2562" s="3">
        <v>11206</v>
      </c>
      <c r="C2562" s="1">
        <v>46183</v>
      </c>
      <c r="D2562" s="3">
        <v>34</v>
      </c>
      <c r="E2562" t="s">
        <v>26</v>
      </c>
      <c r="F2562" t="s">
        <v>73</v>
      </c>
      <c r="G2562" t="s">
        <v>229</v>
      </c>
      <c r="H2562" t="s">
        <v>85</v>
      </c>
      <c r="I2562" t="s">
        <v>170</v>
      </c>
      <c r="J2562" t="s">
        <v>199</v>
      </c>
      <c r="K2562">
        <v>2</v>
      </c>
      <c r="L2562" s="3">
        <v>525.16</v>
      </c>
      <c r="M2562" s="3">
        <f>Data[[#This Row],[Quantity]]*Data[[#This Row],[Unit_Price]]</f>
        <v>1050.32</v>
      </c>
      <c r="N2562" s="3">
        <v>2</v>
      </c>
      <c r="O2562" s="3">
        <f>Data[[#This Row],[Total_Price]]*(1-Data[[#This Row],[Discount]]/100)</f>
        <v>1029.3136</v>
      </c>
      <c r="P2562" t="s">
        <v>33</v>
      </c>
      <c r="Q2562" t="s">
        <v>66</v>
      </c>
      <c r="R2562">
        <v>4</v>
      </c>
      <c r="S2562">
        <v>0</v>
      </c>
      <c r="T2562" s="2">
        <f>SUMIF(Q:Q,Data[[#This Row],[Order_Status]],O:O)</f>
        <v>3077928.2320000008</v>
      </c>
    </row>
    <row r="2563" spans="1:20" x14ac:dyDescent="0.3">
      <c r="A2563" s="3">
        <v>502562</v>
      </c>
      <c r="B2563" s="3">
        <v>10930</v>
      </c>
      <c r="C2563" s="1">
        <v>46171</v>
      </c>
      <c r="D2563" s="3">
        <v>33</v>
      </c>
      <c r="E2563" t="s">
        <v>26</v>
      </c>
      <c r="F2563" t="s">
        <v>16</v>
      </c>
      <c r="G2563" t="s">
        <v>228</v>
      </c>
      <c r="H2563" t="s">
        <v>23</v>
      </c>
      <c r="I2563" t="s">
        <v>59</v>
      </c>
      <c r="J2563" t="s">
        <v>95</v>
      </c>
      <c r="K2563">
        <v>1</v>
      </c>
      <c r="L2563" s="3">
        <v>1277.55</v>
      </c>
      <c r="M2563" s="3">
        <f>Data[[#This Row],[Quantity]]*Data[[#This Row],[Unit_Price]]</f>
        <v>1277.55</v>
      </c>
      <c r="N2563" s="3">
        <v>11</v>
      </c>
      <c r="O2563" s="3">
        <f>Data[[#This Row],[Total_Price]]*(1-Data[[#This Row],[Discount]]/100)</f>
        <v>1137.0194999999999</v>
      </c>
      <c r="P2563" t="s">
        <v>20</v>
      </c>
      <c r="Q2563" t="s">
        <v>21</v>
      </c>
      <c r="R2563">
        <v>3</v>
      </c>
      <c r="S2563">
        <v>3</v>
      </c>
      <c r="T2563" s="2">
        <f>SUMIF(Q:Q,Data[[#This Row],[Order_Status]],O:O)</f>
        <v>40477276.296199858</v>
      </c>
    </row>
    <row r="2564" spans="1:20" x14ac:dyDescent="0.3">
      <c r="A2564" s="3">
        <v>502563</v>
      </c>
      <c r="B2564" s="3">
        <v>10803</v>
      </c>
      <c r="C2564" s="1">
        <v>45935</v>
      </c>
      <c r="D2564" s="3">
        <v>35</v>
      </c>
      <c r="E2564" t="s">
        <v>15</v>
      </c>
      <c r="F2564" t="s">
        <v>42</v>
      </c>
      <c r="G2564" t="s">
        <v>230</v>
      </c>
      <c r="H2564" t="s">
        <v>35</v>
      </c>
      <c r="I2564" t="s">
        <v>112</v>
      </c>
      <c r="J2564" t="s">
        <v>113</v>
      </c>
      <c r="K2564">
        <v>1</v>
      </c>
      <c r="L2564" s="3">
        <v>6525.71</v>
      </c>
      <c r="M2564" s="3">
        <f>Data[[#This Row],[Quantity]]*Data[[#This Row],[Unit_Price]]</f>
        <v>6525.71</v>
      </c>
      <c r="N2564" s="3">
        <v>4</v>
      </c>
      <c r="O2564" s="3">
        <f>Data[[#This Row],[Total_Price]]*(1-Data[[#This Row],[Discount]]/100)</f>
        <v>6264.6815999999999</v>
      </c>
      <c r="P2564" t="s">
        <v>51</v>
      </c>
      <c r="Q2564" t="s">
        <v>21</v>
      </c>
      <c r="R2564">
        <v>4</v>
      </c>
      <c r="S2564">
        <v>3</v>
      </c>
      <c r="T2564" s="2">
        <f>SUMIF(Q:Q,Data[[#This Row],[Order_Status]],O:O)</f>
        <v>40477276.296199858</v>
      </c>
    </row>
    <row r="2565" spans="1:20" x14ac:dyDescent="0.3">
      <c r="A2565" s="3">
        <v>502564</v>
      </c>
      <c r="B2565" s="3">
        <v>10845</v>
      </c>
      <c r="C2565" s="1">
        <v>45939</v>
      </c>
      <c r="D2565" s="3">
        <v>36</v>
      </c>
      <c r="E2565" t="s">
        <v>26</v>
      </c>
      <c r="F2565" t="s">
        <v>22</v>
      </c>
      <c r="G2565" t="s">
        <v>238</v>
      </c>
      <c r="H2565" t="s">
        <v>48</v>
      </c>
      <c r="I2565" t="s">
        <v>98</v>
      </c>
      <c r="J2565" t="s">
        <v>153</v>
      </c>
      <c r="K2565">
        <v>2</v>
      </c>
      <c r="L2565" s="3">
        <v>355.65</v>
      </c>
      <c r="M2565" s="3">
        <f>Data[[#This Row],[Quantity]]*Data[[#This Row],[Unit_Price]]</f>
        <v>711.3</v>
      </c>
      <c r="N2565" s="3">
        <v>23</v>
      </c>
      <c r="O2565" s="3">
        <f>Data[[#This Row],[Total_Price]]*(1-Data[[#This Row],[Discount]]/100)</f>
        <v>547.70100000000002</v>
      </c>
      <c r="P2565" t="s">
        <v>20</v>
      </c>
      <c r="Q2565" t="s">
        <v>44</v>
      </c>
      <c r="R2565">
        <v>3</v>
      </c>
      <c r="S2565">
        <v>4</v>
      </c>
      <c r="T2565" s="2">
        <f>SUMIF(Q:Q,Data[[#This Row],[Order_Status]],O:O)</f>
        <v>1813400.6490999996</v>
      </c>
    </row>
    <row r="2566" spans="1:20" x14ac:dyDescent="0.3">
      <c r="A2566" s="3">
        <v>502565</v>
      </c>
      <c r="B2566" s="3">
        <v>10438</v>
      </c>
      <c r="C2566" s="1">
        <v>45913</v>
      </c>
      <c r="D2566" s="3">
        <v>19</v>
      </c>
      <c r="E2566" t="s">
        <v>26</v>
      </c>
      <c r="F2566" t="s">
        <v>105</v>
      </c>
      <c r="G2566" t="s">
        <v>243</v>
      </c>
      <c r="H2566" t="s">
        <v>30</v>
      </c>
      <c r="I2566" t="s">
        <v>39</v>
      </c>
      <c r="J2566" t="s">
        <v>109</v>
      </c>
      <c r="K2566">
        <v>1</v>
      </c>
      <c r="L2566" s="3">
        <v>1410.88</v>
      </c>
      <c r="M2566" s="3">
        <f>Data[[#This Row],[Quantity]]*Data[[#This Row],[Unit_Price]]</f>
        <v>1410.88</v>
      </c>
      <c r="N2566" s="3">
        <v>4</v>
      </c>
      <c r="O2566" s="3">
        <f>Data[[#This Row],[Total_Price]]*(1-Data[[#This Row],[Discount]]/100)</f>
        <v>1354.4448</v>
      </c>
      <c r="P2566" t="s">
        <v>20</v>
      </c>
      <c r="Q2566" t="s">
        <v>21</v>
      </c>
      <c r="R2566">
        <v>4</v>
      </c>
      <c r="S2566">
        <v>6</v>
      </c>
      <c r="T2566" s="2">
        <f>SUMIF(Q:Q,Data[[#This Row],[Order_Status]],O:O)</f>
        <v>40477276.296199858</v>
      </c>
    </row>
    <row r="2567" spans="1:20" x14ac:dyDescent="0.3">
      <c r="A2567" s="3">
        <v>502566</v>
      </c>
      <c r="B2567" s="3">
        <v>10206</v>
      </c>
      <c r="C2567" s="1">
        <v>46086</v>
      </c>
      <c r="D2567" s="3">
        <v>24</v>
      </c>
      <c r="E2567" t="s">
        <v>26</v>
      </c>
      <c r="F2567" t="s">
        <v>88</v>
      </c>
      <c r="G2567" t="s">
        <v>241</v>
      </c>
      <c r="H2567" t="s">
        <v>17</v>
      </c>
      <c r="I2567" t="s">
        <v>74</v>
      </c>
      <c r="J2567" t="s">
        <v>151</v>
      </c>
      <c r="K2567">
        <v>1</v>
      </c>
      <c r="L2567" s="3">
        <v>185.29</v>
      </c>
      <c r="M2567" s="3">
        <f>Data[[#This Row],[Quantity]]*Data[[#This Row],[Unit_Price]]</f>
        <v>185.29</v>
      </c>
      <c r="N2567" s="3">
        <v>15</v>
      </c>
      <c r="O2567" s="3">
        <f>Data[[#This Row],[Total_Price]]*(1-Data[[#This Row],[Discount]]/100)</f>
        <v>157.4965</v>
      </c>
      <c r="P2567" t="s">
        <v>20</v>
      </c>
      <c r="Q2567" t="s">
        <v>21</v>
      </c>
      <c r="R2567">
        <v>4</v>
      </c>
      <c r="S2567">
        <v>4</v>
      </c>
      <c r="T2567" s="2">
        <f>SUMIF(Q:Q,Data[[#This Row],[Order_Status]],O:O)</f>
        <v>40477276.296199858</v>
      </c>
    </row>
    <row r="2568" spans="1:20" x14ac:dyDescent="0.3">
      <c r="A2568" s="3">
        <v>502567</v>
      </c>
      <c r="B2568" s="3">
        <v>10225</v>
      </c>
      <c r="C2568" s="1">
        <v>46043</v>
      </c>
      <c r="D2568" s="3">
        <v>29</v>
      </c>
      <c r="E2568" t="s">
        <v>26</v>
      </c>
      <c r="F2568" t="s">
        <v>22</v>
      </c>
      <c r="G2568" t="s">
        <v>238</v>
      </c>
      <c r="H2568" t="s">
        <v>30</v>
      </c>
      <c r="I2568" t="s">
        <v>31</v>
      </c>
      <c r="J2568" t="s">
        <v>117</v>
      </c>
      <c r="K2568">
        <v>1</v>
      </c>
      <c r="L2568" s="3">
        <v>73825.820000000007</v>
      </c>
      <c r="M2568" s="3">
        <f>Data[[#This Row],[Quantity]]*Data[[#This Row],[Unit_Price]]</f>
        <v>73825.820000000007</v>
      </c>
      <c r="N2568" s="3">
        <v>2</v>
      </c>
      <c r="O2568" s="3">
        <f>Data[[#This Row],[Total_Price]]*(1-Data[[#This Row],[Discount]]/100)</f>
        <v>72349.303599999999</v>
      </c>
      <c r="P2568" t="s">
        <v>33</v>
      </c>
      <c r="Q2568" t="s">
        <v>21</v>
      </c>
      <c r="R2568">
        <v>5</v>
      </c>
      <c r="S2568">
        <v>2</v>
      </c>
      <c r="T2568" s="2">
        <f>SUMIF(Q:Q,Data[[#This Row],[Order_Status]],O:O)</f>
        <v>40477276.296199858</v>
      </c>
    </row>
    <row r="2569" spans="1:20" x14ac:dyDescent="0.3">
      <c r="A2569" s="3">
        <v>502568</v>
      </c>
      <c r="B2569" s="3">
        <v>10214</v>
      </c>
      <c r="C2569" s="1">
        <v>45948</v>
      </c>
      <c r="D2569" s="3">
        <v>41</v>
      </c>
      <c r="E2569" t="s">
        <v>26</v>
      </c>
      <c r="F2569" t="s">
        <v>57</v>
      </c>
      <c r="G2569" t="s">
        <v>233</v>
      </c>
      <c r="H2569" t="s">
        <v>83</v>
      </c>
      <c r="I2569" t="s">
        <v>132</v>
      </c>
      <c r="J2569" t="s">
        <v>137</v>
      </c>
      <c r="K2569">
        <v>3</v>
      </c>
      <c r="L2569" s="3">
        <v>2339.13</v>
      </c>
      <c r="M2569" s="3">
        <f>Data[[#This Row],[Quantity]]*Data[[#This Row],[Unit_Price]]</f>
        <v>7017.39</v>
      </c>
      <c r="N2569" s="3">
        <v>29</v>
      </c>
      <c r="O2569" s="3">
        <f>Data[[#This Row],[Total_Price]]*(1-Data[[#This Row],[Discount]]/100)</f>
        <v>4982.3468999999996</v>
      </c>
      <c r="P2569" t="s">
        <v>41</v>
      </c>
      <c r="Q2569" t="s">
        <v>21</v>
      </c>
      <c r="R2569">
        <v>1</v>
      </c>
      <c r="S2569">
        <v>4</v>
      </c>
      <c r="T2569" s="2">
        <f>SUMIF(Q:Q,Data[[#This Row],[Order_Status]],O:O)</f>
        <v>40477276.296199858</v>
      </c>
    </row>
    <row r="2570" spans="1:20" x14ac:dyDescent="0.3">
      <c r="A2570" s="3">
        <v>502569</v>
      </c>
      <c r="B2570" s="3">
        <v>11099</v>
      </c>
      <c r="C2570" s="1">
        <v>46029</v>
      </c>
      <c r="D2570" s="3">
        <v>44</v>
      </c>
      <c r="E2570" t="s">
        <v>26</v>
      </c>
      <c r="F2570" t="s">
        <v>69</v>
      </c>
      <c r="G2570" t="s">
        <v>228</v>
      </c>
      <c r="H2570" t="s">
        <v>48</v>
      </c>
      <c r="I2570" t="s">
        <v>49</v>
      </c>
      <c r="J2570" t="s">
        <v>50</v>
      </c>
      <c r="K2570">
        <v>2</v>
      </c>
      <c r="L2570" s="3">
        <v>524.74</v>
      </c>
      <c r="M2570" s="3">
        <f>Data[[#This Row],[Quantity]]*Data[[#This Row],[Unit_Price]]</f>
        <v>1049.48</v>
      </c>
      <c r="N2570" s="3">
        <v>2</v>
      </c>
      <c r="O2570" s="3">
        <f>Data[[#This Row],[Total_Price]]*(1-Data[[#This Row],[Discount]]/100)</f>
        <v>1028.4903999999999</v>
      </c>
      <c r="P2570" t="s">
        <v>33</v>
      </c>
      <c r="Q2570" t="s">
        <v>21</v>
      </c>
      <c r="R2570">
        <v>3</v>
      </c>
      <c r="S2570">
        <v>2</v>
      </c>
      <c r="T2570" s="2">
        <f>SUMIF(Q:Q,Data[[#This Row],[Order_Status]],O:O)</f>
        <v>40477276.296199858</v>
      </c>
    </row>
    <row r="2571" spans="1:20" x14ac:dyDescent="0.3">
      <c r="A2571" s="3">
        <v>502570</v>
      </c>
      <c r="B2571" s="3">
        <v>10891</v>
      </c>
      <c r="C2571" s="1">
        <v>45690</v>
      </c>
      <c r="D2571" s="3">
        <v>43</v>
      </c>
      <c r="E2571" t="s">
        <v>15</v>
      </c>
      <c r="F2571" t="s">
        <v>27</v>
      </c>
      <c r="G2571" t="s">
        <v>230</v>
      </c>
      <c r="H2571" t="s">
        <v>48</v>
      </c>
      <c r="I2571" t="s">
        <v>79</v>
      </c>
      <c r="J2571" t="s">
        <v>158</v>
      </c>
      <c r="K2571">
        <v>1</v>
      </c>
      <c r="L2571" s="3">
        <v>470.39</v>
      </c>
      <c r="M2571" s="3">
        <f>Data[[#This Row],[Quantity]]*Data[[#This Row],[Unit_Price]]</f>
        <v>470.39</v>
      </c>
      <c r="N2571" s="3">
        <v>26</v>
      </c>
      <c r="O2571" s="3">
        <f>Data[[#This Row],[Total_Price]]*(1-Data[[#This Row],[Discount]]/100)</f>
        <v>348.08859999999999</v>
      </c>
      <c r="P2571" t="s">
        <v>33</v>
      </c>
      <c r="Q2571" t="s">
        <v>21</v>
      </c>
      <c r="R2571">
        <v>3</v>
      </c>
      <c r="S2571">
        <v>3</v>
      </c>
      <c r="T2571" s="2">
        <f>SUMIF(Q:Q,Data[[#This Row],[Order_Status]],O:O)</f>
        <v>40477276.296199858</v>
      </c>
    </row>
    <row r="2572" spans="1:20" x14ac:dyDescent="0.3">
      <c r="A2572" s="3">
        <v>502571</v>
      </c>
      <c r="B2572" s="3">
        <v>10032</v>
      </c>
      <c r="C2572" s="1">
        <v>45736</v>
      </c>
      <c r="D2572" s="3">
        <v>54</v>
      </c>
      <c r="E2572" t="s">
        <v>15</v>
      </c>
      <c r="F2572" t="s">
        <v>34</v>
      </c>
      <c r="G2572" t="s">
        <v>243</v>
      </c>
      <c r="H2572" t="s">
        <v>30</v>
      </c>
      <c r="I2572" t="s">
        <v>76</v>
      </c>
      <c r="J2572" t="s">
        <v>92</v>
      </c>
      <c r="K2572">
        <v>2</v>
      </c>
      <c r="L2572" s="3">
        <v>55019.42</v>
      </c>
      <c r="M2572" s="3">
        <f>Data[[#This Row],[Quantity]]*Data[[#This Row],[Unit_Price]]</f>
        <v>110038.84</v>
      </c>
      <c r="N2572" s="3">
        <v>29</v>
      </c>
      <c r="O2572" s="3">
        <f>Data[[#This Row],[Total_Price]]*(1-Data[[#This Row],[Discount]]/100)</f>
        <v>78127.576399999991</v>
      </c>
      <c r="P2572" t="s">
        <v>51</v>
      </c>
      <c r="Q2572" t="s">
        <v>21</v>
      </c>
      <c r="R2572">
        <v>4</v>
      </c>
      <c r="S2572">
        <v>3</v>
      </c>
      <c r="T2572" s="2">
        <f>SUMIF(Q:Q,Data[[#This Row],[Order_Status]],O:O)</f>
        <v>40477276.296199858</v>
      </c>
    </row>
    <row r="2573" spans="1:20" x14ac:dyDescent="0.3">
      <c r="A2573" s="3">
        <v>502572</v>
      </c>
      <c r="B2573" s="3">
        <v>10917</v>
      </c>
      <c r="C2573" s="1">
        <v>45993</v>
      </c>
      <c r="D2573" s="3">
        <v>41</v>
      </c>
      <c r="E2573" t="s">
        <v>26</v>
      </c>
      <c r="F2573" t="s">
        <v>42</v>
      </c>
      <c r="G2573" t="s">
        <v>230</v>
      </c>
      <c r="H2573" t="s">
        <v>17</v>
      </c>
      <c r="I2573" t="s">
        <v>89</v>
      </c>
      <c r="J2573" t="s">
        <v>175</v>
      </c>
      <c r="K2573">
        <v>2</v>
      </c>
      <c r="L2573" s="3">
        <v>738.79</v>
      </c>
      <c r="M2573" s="3">
        <f>Data[[#This Row],[Quantity]]*Data[[#This Row],[Unit_Price]]</f>
        <v>1477.58</v>
      </c>
      <c r="N2573" s="3">
        <v>30</v>
      </c>
      <c r="O2573" s="3">
        <f>Data[[#This Row],[Total_Price]]*(1-Data[[#This Row],[Discount]]/100)</f>
        <v>1034.3059999999998</v>
      </c>
      <c r="P2573" t="s">
        <v>33</v>
      </c>
      <c r="Q2573" t="s">
        <v>66</v>
      </c>
      <c r="R2573">
        <v>3</v>
      </c>
      <c r="S2573">
        <v>0</v>
      </c>
      <c r="T2573" s="2">
        <f>SUMIF(Q:Q,Data[[#This Row],[Order_Status]],O:O)</f>
        <v>3077928.2320000008</v>
      </c>
    </row>
    <row r="2574" spans="1:20" x14ac:dyDescent="0.3">
      <c r="A2574" s="3">
        <v>502573</v>
      </c>
      <c r="B2574" s="3">
        <v>10171</v>
      </c>
      <c r="C2574" s="1">
        <v>46021</v>
      </c>
      <c r="D2574" s="3">
        <v>24</v>
      </c>
      <c r="E2574" t="s">
        <v>26</v>
      </c>
      <c r="F2574" t="s">
        <v>27</v>
      </c>
      <c r="G2574" t="s">
        <v>230</v>
      </c>
      <c r="H2574" t="s">
        <v>35</v>
      </c>
      <c r="I2574" t="s">
        <v>53</v>
      </c>
      <c r="J2574" t="s">
        <v>54</v>
      </c>
      <c r="K2574">
        <v>5</v>
      </c>
      <c r="L2574" s="3">
        <v>964.76</v>
      </c>
      <c r="M2574" s="3">
        <f>Data[[#This Row],[Quantity]]*Data[[#This Row],[Unit_Price]]</f>
        <v>4823.8</v>
      </c>
      <c r="N2574" s="3">
        <v>23</v>
      </c>
      <c r="O2574" s="3">
        <f>Data[[#This Row],[Total_Price]]*(1-Data[[#This Row],[Discount]]/100)</f>
        <v>3714.326</v>
      </c>
      <c r="P2574" t="s">
        <v>33</v>
      </c>
      <c r="Q2574" t="s">
        <v>21</v>
      </c>
      <c r="R2574">
        <v>5</v>
      </c>
      <c r="S2574">
        <v>4</v>
      </c>
      <c r="T2574" s="2">
        <f>SUMIF(Q:Q,Data[[#This Row],[Order_Status]],O:O)</f>
        <v>40477276.296199858</v>
      </c>
    </row>
    <row r="2575" spans="1:20" x14ac:dyDescent="0.3">
      <c r="A2575" s="3">
        <v>502574</v>
      </c>
      <c r="B2575" s="3">
        <v>10667</v>
      </c>
      <c r="C2575" s="1">
        <v>45691</v>
      </c>
      <c r="D2575" s="3">
        <v>31</v>
      </c>
      <c r="E2575" t="s">
        <v>26</v>
      </c>
      <c r="F2575" t="s">
        <v>34</v>
      </c>
      <c r="G2575" t="s">
        <v>243</v>
      </c>
      <c r="H2575" t="s">
        <v>35</v>
      </c>
      <c r="I2575" t="s">
        <v>36</v>
      </c>
      <c r="J2575" t="s">
        <v>37</v>
      </c>
      <c r="K2575">
        <v>1</v>
      </c>
      <c r="L2575" s="3">
        <v>3275.04</v>
      </c>
      <c r="M2575" s="3">
        <f>Data[[#This Row],[Quantity]]*Data[[#This Row],[Unit_Price]]</f>
        <v>3275.04</v>
      </c>
      <c r="N2575" s="3">
        <v>14</v>
      </c>
      <c r="O2575" s="3">
        <f>Data[[#This Row],[Total_Price]]*(1-Data[[#This Row],[Discount]]/100)</f>
        <v>2816.5344</v>
      </c>
      <c r="P2575" t="s">
        <v>20</v>
      </c>
      <c r="Q2575" t="s">
        <v>66</v>
      </c>
      <c r="R2575">
        <v>4</v>
      </c>
      <c r="S2575">
        <v>0</v>
      </c>
      <c r="T2575" s="2">
        <f>SUMIF(Q:Q,Data[[#This Row],[Order_Status]],O:O)</f>
        <v>3077928.2320000008</v>
      </c>
    </row>
    <row r="2576" spans="1:20" x14ac:dyDescent="0.3">
      <c r="A2576" s="3">
        <v>502575</v>
      </c>
      <c r="B2576" s="3">
        <v>11313</v>
      </c>
      <c r="C2576" s="1">
        <v>45915</v>
      </c>
      <c r="D2576" s="3">
        <v>49</v>
      </c>
      <c r="E2576" t="s">
        <v>15</v>
      </c>
      <c r="F2576" t="s">
        <v>57</v>
      </c>
      <c r="G2576" t="s">
        <v>233</v>
      </c>
      <c r="H2576" t="s">
        <v>23</v>
      </c>
      <c r="I2576" t="s">
        <v>24</v>
      </c>
      <c r="J2576" t="s">
        <v>173</v>
      </c>
      <c r="K2576">
        <v>2</v>
      </c>
      <c r="L2576" s="3">
        <v>2299.61</v>
      </c>
      <c r="M2576" s="3">
        <f>Data[[#This Row],[Quantity]]*Data[[#This Row],[Unit_Price]]</f>
        <v>4599.22</v>
      </c>
      <c r="N2576" s="3">
        <v>25</v>
      </c>
      <c r="O2576" s="3">
        <f>Data[[#This Row],[Total_Price]]*(1-Data[[#This Row],[Discount]]/100)</f>
        <v>3449.415</v>
      </c>
      <c r="P2576" t="s">
        <v>33</v>
      </c>
      <c r="Q2576" t="s">
        <v>21</v>
      </c>
      <c r="R2576">
        <v>5</v>
      </c>
      <c r="S2576">
        <v>3</v>
      </c>
      <c r="T2576" s="2">
        <f>SUMIF(Q:Q,Data[[#This Row],[Order_Status]],O:O)</f>
        <v>40477276.296199858</v>
      </c>
    </row>
    <row r="2577" spans="1:20" x14ac:dyDescent="0.3">
      <c r="A2577" s="3">
        <v>502576</v>
      </c>
      <c r="B2577" s="3">
        <v>10051</v>
      </c>
      <c r="C2577" s="1">
        <v>45878</v>
      </c>
      <c r="D2577" s="3">
        <v>38</v>
      </c>
      <c r="E2577" t="s">
        <v>26</v>
      </c>
      <c r="F2577" t="s">
        <v>58</v>
      </c>
      <c r="G2577" t="s">
        <v>244</v>
      </c>
      <c r="H2577" t="s">
        <v>23</v>
      </c>
      <c r="I2577" t="s">
        <v>24</v>
      </c>
      <c r="J2577" t="s">
        <v>159</v>
      </c>
      <c r="K2577">
        <v>2</v>
      </c>
      <c r="L2577" s="3">
        <v>1904.96</v>
      </c>
      <c r="M2577" s="3">
        <f>Data[[#This Row],[Quantity]]*Data[[#This Row],[Unit_Price]]</f>
        <v>3809.92</v>
      </c>
      <c r="N2577" s="3">
        <v>24</v>
      </c>
      <c r="O2577" s="3">
        <f>Data[[#This Row],[Total_Price]]*(1-Data[[#This Row],[Discount]]/100)</f>
        <v>2895.5392000000002</v>
      </c>
      <c r="P2577" t="s">
        <v>33</v>
      </c>
      <c r="Q2577" t="s">
        <v>21</v>
      </c>
      <c r="R2577">
        <v>5</v>
      </c>
      <c r="S2577">
        <v>2</v>
      </c>
      <c r="T2577" s="2">
        <f>SUMIF(Q:Q,Data[[#This Row],[Order_Status]],O:O)</f>
        <v>40477276.296199858</v>
      </c>
    </row>
    <row r="2578" spans="1:20" x14ac:dyDescent="0.3">
      <c r="A2578" s="3">
        <v>502577</v>
      </c>
      <c r="B2578" s="3">
        <v>10227</v>
      </c>
      <c r="C2578" s="1">
        <v>46215</v>
      </c>
      <c r="D2578" s="3">
        <v>35</v>
      </c>
      <c r="E2578" t="s">
        <v>26</v>
      </c>
      <c r="F2578" t="s">
        <v>58</v>
      </c>
      <c r="G2578" t="s">
        <v>244</v>
      </c>
      <c r="H2578" t="s">
        <v>35</v>
      </c>
      <c r="I2578" t="s">
        <v>53</v>
      </c>
      <c r="J2578" t="s">
        <v>68</v>
      </c>
      <c r="K2578">
        <v>1</v>
      </c>
      <c r="L2578" s="3">
        <v>726.62</v>
      </c>
      <c r="M2578" s="3">
        <f>Data[[#This Row],[Quantity]]*Data[[#This Row],[Unit_Price]]</f>
        <v>726.62</v>
      </c>
      <c r="N2578" s="3">
        <v>20</v>
      </c>
      <c r="O2578" s="3">
        <f>Data[[#This Row],[Total_Price]]*(1-Data[[#This Row],[Discount]]/100)</f>
        <v>581.29600000000005</v>
      </c>
      <c r="P2578" t="s">
        <v>51</v>
      </c>
      <c r="Q2578" t="s">
        <v>21</v>
      </c>
      <c r="R2578">
        <v>3</v>
      </c>
      <c r="S2578">
        <v>1</v>
      </c>
      <c r="T2578" s="2">
        <f>SUMIF(Q:Q,Data[[#This Row],[Order_Status]],O:O)</f>
        <v>40477276.296199858</v>
      </c>
    </row>
    <row r="2579" spans="1:20" x14ac:dyDescent="0.3">
      <c r="A2579" s="3">
        <v>502578</v>
      </c>
      <c r="B2579" s="3">
        <v>10198</v>
      </c>
      <c r="C2579" s="1">
        <v>46227</v>
      </c>
      <c r="D2579" s="3">
        <v>36</v>
      </c>
      <c r="E2579" t="s">
        <v>26</v>
      </c>
      <c r="F2579" t="s">
        <v>88</v>
      </c>
      <c r="G2579" t="s">
        <v>241</v>
      </c>
      <c r="H2579" t="s">
        <v>17</v>
      </c>
      <c r="I2579" t="s">
        <v>18</v>
      </c>
      <c r="J2579" t="s">
        <v>149</v>
      </c>
      <c r="K2579">
        <v>1</v>
      </c>
      <c r="L2579" s="3">
        <v>42.12</v>
      </c>
      <c r="M2579" s="3">
        <f>Data[[#This Row],[Quantity]]*Data[[#This Row],[Unit_Price]]</f>
        <v>42.12</v>
      </c>
      <c r="N2579" s="3">
        <v>10</v>
      </c>
      <c r="O2579" s="3">
        <f>Data[[#This Row],[Total_Price]]*(1-Data[[#This Row],[Discount]]/100)</f>
        <v>37.908000000000001</v>
      </c>
      <c r="P2579" t="s">
        <v>20</v>
      </c>
      <c r="Q2579" t="s">
        <v>21</v>
      </c>
      <c r="R2579">
        <v>5</v>
      </c>
      <c r="S2579">
        <v>5</v>
      </c>
      <c r="T2579" s="2">
        <f>SUMIF(Q:Q,Data[[#This Row],[Order_Status]],O:O)</f>
        <v>40477276.296199858</v>
      </c>
    </row>
    <row r="2580" spans="1:20" x14ac:dyDescent="0.3">
      <c r="A2580" s="3">
        <v>502579</v>
      </c>
      <c r="B2580" s="3">
        <v>11165</v>
      </c>
      <c r="C2580" s="1">
        <v>46167</v>
      </c>
      <c r="D2580" s="3">
        <v>45</v>
      </c>
      <c r="E2580" t="s">
        <v>15</v>
      </c>
      <c r="F2580" t="s">
        <v>128</v>
      </c>
      <c r="G2580" t="s">
        <v>233</v>
      </c>
      <c r="H2580" t="s">
        <v>17</v>
      </c>
      <c r="I2580" t="s">
        <v>18</v>
      </c>
      <c r="J2580" t="s">
        <v>100</v>
      </c>
      <c r="K2580">
        <v>1</v>
      </c>
      <c r="L2580" s="3">
        <v>38.97</v>
      </c>
      <c r="M2580" s="3">
        <f>Data[[#This Row],[Quantity]]*Data[[#This Row],[Unit_Price]]</f>
        <v>38.97</v>
      </c>
      <c r="N2580" s="3">
        <v>12</v>
      </c>
      <c r="O2580" s="3">
        <f>Data[[#This Row],[Total_Price]]*(1-Data[[#This Row],[Discount]]/100)</f>
        <v>34.293599999999998</v>
      </c>
      <c r="P2580" t="s">
        <v>33</v>
      </c>
      <c r="Q2580" t="s">
        <v>21</v>
      </c>
      <c r="R2580">
        <v>5</v>
      </c>
      <c r="S2580">
        <v>1</v>
      </c>
      <c r="T2580" s="2">
        <f>SUMIF(Q:Q,Data[[#This Row],[Order_Status]],O:O)</f>
        <v>40477276.296199858</v>
      </c>
    </row>
    <row r="2581" spans="1:20" x14ac:dyDescent="0.3">
      <c r="A2581" s="3">
        <v>502580</v>
      </c>
      <c r="B2581" s="3">
        <v>10852</v>
      </c>
      <c r="C2581" s="1">
        <v>45967</v>
      </c>
      <c r="D2581" s="3">
        <v>28</v>
      </c>
      <c r="E2581" t="s">
        <v>15</v>
      </c>
      <c r="F2581" t="s">
        <v>38</v>
      </c>
      <c r="G2581" t="s">
        <v>236</v>
      </c>
      <c r="H2581" t="s">
        <v>30</v>
      </c>
      <c r="I2581" t="s">
        <v>39</v>
      </c>
      <c r="J2581" t="s">
        <v>96</v>
      </c>
      <c r="K2581">
        <v>1</v>
      </c>
      <c r="L2581" s="3">
        <v>5308.88</v>
      </c>
      <c r="M2581" s="3">
        <f>Data[[#This Row],[Quantity]]*Data[[#This Row],[Unit_Price]]</f>
        <v>5308.88</v>
      </c>
      <c r="N2581" s="3">
        <v>19</v>
      </c>
      <c r="O2581" s="3">
        <f>Data[[#This Row],[Total_Price]]*(1-Data[[#This Row],[Discount]]/100)</f>
        <v>4300.1928000000007</v>
      </c>
      <c r="P2581" t="s">
        <v>33</v>
      </c>
      <c r="Q2581" t="s">
        <v>21</v>
      </c>
      <c r="R2581">
        <v>3</v>
      </c>
      <c r="S2581">
        <v>6</v>
      </c>
      <c r="T2581" s="2">
        <f>SUMIF(Q:Q,Data[[#This Row],[Order_Status]],O:O)</f>
        <v>40477276.296199858</v>
      </c>
    </row>
    <row r="2582" spans="1:20" x14ac:dyDescent="0.3">
      <c r="A2582" s="3">
        <v>502581</v>
      </c>
      <c r="B2582" s="3">
        <v>11336</v>
      </c>
      <c r="C2582" s="1">
        <v>45763</v>
      </c>
      <c r="D2582" s="3">
        <v>30</v>
      </c>
      <c r="E2582" t="s">
        <v>26</v>
      </c>
      <c r="F2582" t="s">
        <v>93</v>
      </c>
      <c r="G2582" t="s">
        <v>232</v>
      </c>
      <c r="H2582" t="s">
        <v>30</v>
      </c>
      <c r="I2582" t="s">
        <v>46</v>
      </c>
      <c r="J2582" t="s">
        <v>140</v>
      </c>
      <c r="K2582">
        <v>3</v>
      </c>
      <c r="L2582" s="3">
        <v>28929.49</v>
      </c>
      <c r="M2582" s="3">
        <f>Data[[#This Row],[Quantity]]*Data[[#This Row],[Unit_Price]]</f>
        <v>86788.47</v>
      </c>
      <c r="N2582" s="3">
        <v>14</v>
      </c>
      <c r="O2582" s="3">
        <f>Data[[#This Row],[Total_Price]]*(1-Data[[#This Row],[Discount]]/100)</f>
        <v>74638.084199999998</v>
      </c>
      <c r="P2582" t="s">
        <v>41</v>
      </c>
      <c r="Q2582" t="s">
        <v>21</v>
      </c>
      <c r="R2582">
        <v>4</v>
      </c>
      <c r="S2582">
        <v>1</v>
      </c>
      <c r="T2582" s="2">
        <f>SUMIF(Q:Q,Data[[#This Row],[Order_Status]],O:O)</f>
        <v>40477276.296199858</v>
      </c>
    </row>
    <row r="2583" spans="1:20" x14ac:dyDescent="0.3">
      <c r="A2583" s="3">
        <v>502582</v>
      </c>
      <c r="B2583" s="3">
        <v>11047</v>
      </c>
      <c r="C2583" s="1">
        <v>45747</v>
      </c>
      <c r="D2583" s="3">
        <v>41</v>
      </c>
      <c r="E2583" t="s">
        <v>15</v>
      </c>
      <c r="F2583" t="s">
        <v>73</v>
      </c>
      <c r="G2583" t="s">
        <v>229</v>
      </c>
      <c r="H2583" t="s">
        <v>17</v>
      </c>
      <c r="I2583" t="s">
        <v>62</v>
      </c>
      <c r="J2583" t="s">
        <v>169</v>
      </c>
      <c r="K2583">
        <v>1</v>
      </c>
      <c r="L2583" s="3">
        <v>705.31</v>
      </c>
      <c r="M2583" s="3">
        <f>Data[[#This Row],[Quantity]]*Data[[#This Row],[Unit_Price]]</f>
        <v>705.31</v>
      </c>
      <c r="N2583" s="3">
        <v>18</v>
      </c>
      <c r="O2583" s="3">
        <f>Data[[#This Row],[Total_Price]]*(1-Data[[#This Row],[Discount]]/100)</f>
        <v>578.35419999999999</v>
      </c>
      <c r="P2583" t="s">
        <v>81</v>
      </c>
      <c r="Q2583" t="s">
        <v>21</v>
      </c>
      <c r="R2583">
        <v>4</v>
      </c>
      <c r="S2583">
        <v>2</v>
      </c>
      <c r="T2583" s="2">
        <f>SUMIF(Q:Q,Data[[#This Row],[Order_Status]],O:O)</f>
        <v>40477276.296199858</v>
      </c>
    </row>
    <row r="2584" spans="1:20" x14ac:dyDescent="0.3">
      <c r="A2584" s="3">
        <v>502583</v>
      </c>
      <c r="B2584" s="3">
        <v>10260</v>
      </c>
      <c r="C2584" s="1">
        <v>45950</v>
      </c>
      <c r="D2584" s="3">
        <v>43</v>
      </c>
      <c r="E2584" t="s">
        <v>26</v>
      </c>
      <c r="F2584" t="s">
        <v>82</v>
      </c>
      <c r="G2584" t="s">
        <v>234</v>
      </c>
      <c r="H2584" t="s">
        <v>17</v>
      </c>
      <c r="I2584" t="s">
        <v>74</v>
      </c>
      <c r="J2584" t="s">
        <v>178</v>
      </c>
      <c r="K2584">
        <v>1</v>
      </c>
      <c r="L2584" s="3">
        <v>287.45999999999998</v>
      </c>
      <c r="M2584" s="3">
        <f>Data[[#This Row],[Quantity]]*Data[[#This Row],[Unit_Price]]</f>
        <v>287.45999999999998</v>
      </c>
      <c r="N2584" s="3">
        <v>27</v>
      </c>
      <c r="O2584" s="3">
        <f>Data[[#This Row],[Total_Price]]*(1-Data[[#This Row],[Discount]]/100)</f>
        <v>209.84579999999997</v>
      </c>
      <c r="P2584" t="s">
        <v>33</v>
      </c>
      <c r="Q2584" t="s">
        <v>21</v>
      </c>
      <c r="R2584">
        <v>3</v>
      </c>
      <c r="S2584">
        <v>6</v>
      </c>
      <c r="T2584" s="2">
        <f>SUMIF(Q:Q,Data[[#This Row],[Order_Status]],O:O)</f>
        <v>40477276.296199858</v>
      </c>
    </row>
    <row r="2585" spans="1:20" x14ac:dyDescent="0.3">
      <c r="A2585" s="3">
        <v>502584</v>
      </c>
      <c r="B2585" s="3">
        <v>10250</v>
      </c>
      <c r="C2585" s="1">
        <v>45837</v>
      </c>
      <c r="D2585" s="3">
        <v>38</v>
      </c>
      <c r="E2585" t="s">
        <v>15</v>
      </c>
      <c r="F2585" t="s">
        <v>38</v>
      </c>
      <c r="G2585" t="s">
        <v>236</v>
      </c>
      <c r="H2585" t="s">
        <v>30</v>
      </c>
      <c r="I2585" t="s">
        <v>31</v>
      </c>
      <c r="J2585" t="s">
        <v>32</v>
      </c>
      <c r="K2585">
        <v>2</v>
      </c>
      <c r="L2585" s="3">
        <v>25117.78</v>
      </c>
      <c r="M2585" s="3">
        <f>Data[[#This Row],[Quantity]]*Data[[#This Row],[Unit_Price]]</f>
        <v>50235.56</v>
      </c>
      <c r="N2585" s="3">
        <v>2</v>
      </c>
      <c r="O2585" s="3">
        <f>Data[[#This Row],[Total_Price]]*(1-Data[[#This Row],[Discount]]/100)</f>
        <v>49230.8488</v>
      </c>
      <c r="P2585" t="s">
        <v>20</v>
      </c>
      <c r="Q2585" t="s">
        <v>21</v>
      </c>
      <c r="R2585">
        <v>3</v>
      </c>
      <c r="S2585">
        <v>5</v>
      </c>
      <c r="T2585" s="2">
        <f>SUMIF(Q:Q,Data[[#This Row],[Order_Status]],O:O)</f>
        <v>40477276.296199858</v>
      </c>
    </row>
    <row r="2586" spans="1:20" x14ac:dyDescent="0.3">
      <c r="A2586" s="3">
        <v>502585</v>
      </c>
      <c r="B2586" s="3">
        <v>10088</v>
      </c>
      <c r="C2586" s="1">
        <v>45880</v>
      </c>
      <c r="D2586" s="3">
        <v>38</v>
      </c>
      <c r="E2586" t="s">
        <v>15</v>
      </c>
      <c r="F2586" t="s">
        <v>67</v>
      </c>
      <c r="G2586" t="s">
        <v>235</v>
      </c>
      <c r="H2586" t="s">
        <v>30</v>
      </c>
      <c r="I2586" t="s">
        <v>46</v>
      </c>
      <c r="J2586" t="s">
        <v>47</v>
      </c>
      <c r="K2586">
        <v>2</v>
      </c>
      <c r="L2586" s="3">
        <v>5461.42</v>
      </c>
      <c r="M2586" s="3">
        <f>Data[[#This Row],[Quantity]]*Data[[#This Row],[Unit_Price]]</f>
        <v>10922.84</v>
      </c>
      <c r="N2586" s="3">
        <v>12</v>
      </c>
      <c r="O2586" s="3">
        <f>Data[[#This Row],[Total_Price]]*(1-Data[[#This Row],[Discount]]/100)</f>
        <v>9612.0992000000006</v>
      </c>
      <c r="P2586" t="s">
        <v>20</v>
      </c>
      <c r="Q2586" t="s">
        <v>44</v>
      </c>
      <c r="R2586">
        <v>5</v>
      </c>
      <c r="S2586">
        <v>2</v>
      </c>
      <c r="T2586" s="2">
        <f>SUMIF(Q:Q,Data[[#This Row],[Order_Status]],O:O)</f>
        <v>1813400.6490999996</v>
      </c>
    </row>
    <row r="2587" spans="1:20" x14ac:dyDescent="0.3">
      <c r="A2587" s="3">
        <v>502586</v>
      </c>
      <c r="B2587" s="3">
        <v>10688</v>
      </c>
      <c r="C2587" s="1">
        <v>46237</v>
      </c>
      <c r="D2587" s="3">
        <v>30</v>
      </c>
      <c r="E2587" t="s">
        <v>26</v>
      </c>
      <c r="F2587" t="s">
        <v>45</v>
      </c>
      <c r="G2587" t="s">
        <v>243</v>
      </c>
      <c r="H2587" t="s">
        <v>17</v>
      </c>
      <c r="I2587" t="s">
        <v>18</v>
      </c>
      <c r="J2587" t="s">
        <v>100</v>
      </c>
      <c r="K2587">
        <v>1</v>
      </c>
      <c r="L2587" s="3">
        <v>38.03</v>
      </c>
      <c r="M2587" s="3">
        <f>Data[[#This Row],[Quantity]]*Data[[#This Row],[Unit_Price]]</f>
        <v>38.03</v>
      </c>
      <c r="N2587" s="3">
        <v>28</v>
      </c>
      <c r="O2587" s="3">
        <f>Data[[#This Row],[Total_Price]]*(1-Data[[#This Row],[Discount]]/100)</f>
        <v>27.381599999999999</v>
      </c>
      <c r="P2587" t="s">
        <v>20</v>
      </c>
      <c r="Q2587" t="s">
        <v>66</v>
      </c>
      <c r="R2587">
        <v>2</v>
      </c>
      <c r="S2587">
        <v>0</v>
      </c>
      <c r="T2587" s="2">
        <f>SUMIF(Q:Q,Data[[#This Row],[Order_Status]],O:O)</f>
        <v>3077928.2320000008</v>
      </c>
    </row>
    <row r="2588" spans="1:20" x14ac:dyDescent="0.3">
      <c r="A2588" s="3">
        <v>502587</v>
      </c>
      <c r="B2588" s="3">
        <v>10143</v>
      </c>
      <c r="C2588" s="1">
        <v>45880</v>
      </c>
      <c r="D2588" s="3">
        <v>16</v>
      </c>
      <c r="E2588" t="s">
        <v>15</v>
      </c>
      <c r="F2588" t="s">
        <v>88</v>
      </c>
      <c r="G2588" t="s">
        <v>241</v>
      </c>
      <c r="H2588" t="s">
        <v>23</v>
      </c>
      <c r="I2588" t="s">
        <v>70</v>
      </c>
      <c r="J2588" t="s">
        <v>97</v>
      </c>
      <c r="K2588">
        <v>2</v>
      </c>
      <c r="L2588" s="3">
        <v>2104.64</v>
      </c>
      <c r="M2588" s="3">
        <f>Data[[#This Row],[Quantity]]*Data[[#This Row],[Unit_Price]]</f>
        <v>4209.28</v>
      </c>
      <c r="N2588" s="3">
        <v>30</v>
      </c>
      <c r="O2588" s="3">
        <f>Data[[#This Row],[Total_Price]]*(1-Data[[#This Row],[Discount]]/100)</f>
        <v>2946.4959999999996</v>
      </c>
      <c r="P2588" t="s">
        <v>72</v>
      </c>
      <c r="Q2588" t="s">
        <v>21</v>
      </c>
      <c r="R2588">
        <v>5</v>
      </c>
      <c r="S2588">
        <v>5</v>
      </c>
      <c r="T2588" s="2">
        <f>SUMIF(Q:Q,Data[[#This Row],[Order_Status]],O:O)</f>
        <v>40477276.296199858</v>
      </c>
    </row>
    <row r="2589" spans="1:20" x14ac:dyDescent="0.3">
      <c r="A2589" s="3">
        <v>502588</v>
      </c>
      <c r="B2589" s="3">
        <v>10859</v>
      </c>
      <c r="C2589" s="1">
        <v>46117</v>
      </c>
      <c r="D2589" s="3">
        <v>28</v>
      </c>
      <c r="E2589" t="s">
        <v>15</v>
      </c>
      <c r="F2589" t="s">
        <v>42</v>
      </c>
      <c r="G2589" t="s">
        <v>230</v>
      </c>
      <c r="H2589" t="s">
        <v>83</v>
      </c>
      <c r="I2589" t="s">
        <v>162</v>
      </c>
      <c r="J2589" t="s">
        <v>197</v>
      </c>
      <c r="K2589">
        <v>2</v>
      </c>
      <c r="L2589" s="3">
        <v>290.58999999999997</v>
      </c>
      <c r="M2589" s="3">
        <f>Data[[#This Row],[Quantity]]*Data[[#This Row],[Unit_Price]]</f>
        <v>581.17999999999995</v>
      </c>
      <c r="N2589" s="3">
        <v>26</v>
      </c>
      <c r="O2589" s="3">
        <f>Data[[#This Row],[Total_Price]]*(1-Data[[#This Row],[Discount]]/100)</f>
        <v>430.07319999999999</v>
      </c>
      <c r="P2589" t="s">
        <v>20</v>
      </c>
      <c r="Q2589" t="s">
        <v>21</v>
      </c>
      <c r="R2589">
        <v>4</v>
      </c>
      <c r="S2589">
        <v>5</v>
      </c>
      <c r="T2589" s="2">
        <f>SUMIF(Q:Q,Data[[#This Row],[Order_Status]],O:O)</f>
        <v>40477276.296199858</v>
      </c>
    </row>
    <row r="2590" spans="1:20" x14ac:dyDescent="0.3">
      <c r="A2590" s="3">
        <v>502589</v>
      </c>
      <c r="B2590" s="3">
        <v>11082</v>
      </c>
      <c r="C2590" s="1">
        <v>45797</v>
      </c>
      <c r="D2590" s="3">
        <v>30</v>
      </c>
      <c r="E2590" t="s">
        <v>26</v>
      </c>
      <c r="F2590" t="s">
        <v>42</v>
      </c>
      <c r="G2590" t="s">
        <v>230</v>
      </c>
      <c r="H2590" t="s">
        <v>35</v>
      </c>
      <c r="I2590" t="s">
        <v>112</v>
      </c>
      <c r="J2590" t="s">
        <v>147</v>
      </c>
      <c r="K2590">
        <v>1</v>
      </c>
      <c r="L2590" s="3">
        <v>5698.1</v>
      </c>
      <c r="M2590" s="3">
        <f>Data[[#This Row],[Quantity]]*Data[[#This Row],[Unit_Price]]</f>
        <v>5698.1</v>
      </c>
      <c r="N2590" s="3">
        <v>17</v>
      </c>
      <c r="O2590" s="3">
        <f>Data[[#This Row],[Total_Price]]*(1-Data[[#This Row],[Discount]]/100)</f>
        <v>4729.4229999999998</v>
      </c>
      <c r="P2590" t="s">
        <v>41</v>
      </c>
      <c r="Q2590" t="s">
        <v>66</v>
      </c>
      <c r="R2590">
        <v>4</v>
      </c>
      <c r="S2590">
        <v>0</v>
      </c>
      <c r="T2590" s="2">
        <f>SUMIF(Q:Q,Data[[#This Row],[Order_Status]],O:O)</f>
        <v>3077928.2320000008</v>
      </c>
    </row>
    <row r="2591" spans="1:20" x14ac:dyDescent="0.3">
      <c r="A2591" s="3">
        <v>502590</v>
      </c>
      <c r="B2591" s="3">
        <v>10963</v>
      </c>
      <c r="C2591" s="1">
        <v>46037</v>
      </c>
      <c r="D2591" s="3">
        <v>36</v>
      </c>
      <c r="E2591" t="s">
        <v>135</v>
      </c>
      <c r="F2591" t="s">
        <v>157</v>
      </c>
      <c r="G2591" t="s">
        <v>237</v>
      </c>
      <c r="H2591" t="s">
        <v>17</v>
      </c>
      <c r="I2591" t="s">
        <v>62</v>
      </c>
      <c r="J2591" t="s">
        <v>63</v>
      </c>
      <c r="K2591">
        <v>1</v>
      </c>
      <c r="L2591" s="3">
        <v>208.81</v>
      </c>
      <c r="M2591" s="3">
        <f>Data[[#This Row],[Quantity]]*Data[[#This Row],[Unit_Price]]</f>
        <v>208.81</v>
      </c>
      <c r="N2591" s="3">
        <v>10</v>
      </c>
      <c r="O2591" s="3">
        <f>Data[[#This Row],[Total_Price]]*(1-Data[[#This Row],[Discount]]/100)</f>
        <v>187.929</v>
      </c>
      <c r="P2591" t="s">
        <v>41</v>
      </c>
      <c r="Q2591" t="s">
        <v>44</v>
      </c>
      <c r="R2591">
        <v>1</v>
      </c>
      <c r="S2591">
        <v>3</v>
      </c>
      <c r="T2591" s="2">
        <f>SUMIF(Q:Q,Data[[#This Row],[Order_Status]],O:O)</f>
        <v>1813400.6490999996</v>
      </c>
    </row>
    <row r="2592" spans="1:20" x14ac:dyDescent="0.3">
      <c r="A2592" s="3">
        <v>502591</v>
      </c>
      <c r="B2592" s="3">
        <v>10191</v>
      </c>
      <c r="C2592" s="1">
        <v>46064</v>
      </c>
      <c r="D2592" s="3">
        <v>29</v>
      </c>
      <c r="E2592" t="s">
        <v>15</v>
      </c>
      <c r="F2592" t="s">
        <v>55</v>
      </c>
      <c r="G2592" t="s">
        <v>246</v>
      </c>
      <c r="H2592" t="s">
        <v>30</v>
      </c>
      <c r="I2592" t="s">
        <v>76</v>
      </c>
      <c r="J2592" t="s">
        <v>92</v>
      </c>
      <c r="K2592">
        <v>1</v>
      </c>
      <c r="L2592" s="3">
        <v>59980.03</v>
      </c>
      <c r="M2592" s="3">
        <f>Data[[#This Row],[Quantity]]*Data[[#This Row],[Unit_Price]]</f>
        <v>59980.03</v>
      </c>
      <c r="N2592" s="3">
        <v>24</v>
      </c>
      <c r="O2592" s="3">
        <f>Data[[#This Row],[Total_Price]]*(1-Data[[#This Row],[Discount]]/100)</f>
        <v>45584.822800000002</v>
      </c>
      <c r="P2592" t="s">
        <v>72</v>
      </c>
      <c r="Q2592" t="s">
        <v>21</v>
      </c>
      <c r="R2592">
        <v>4</v>
      </c>
      <c r="S2592">
        <v>3</v>
      </c>
      <c r="T2592" s="2">
        <f>SUMIF(Q:Q,Data[[#This Row],[Order_Status]],O:O)</f>
        <v>40477276.296199858</v>
      </c>
    </row>
    <row r="2593" spans="1:20" x14ac:dyDescent="0.3">
      <c r="A2593" s="3">
        <v>502592</v>
      </c>
      <c r="B2593" s="3">
        <v>10018</v>
      </c>
      <c r="C2593" s="1">
        <v>45976</v>
      </c>
      <c r="D2593" s="3">
        <v>37</v>
      </c>
      <c r="E2593" t="s">
        <v>15</v>
      </c>
      <c r="F2593" t="s">
        <v>78</v>
      </c>
      <c r="G2593" t="s">
        <v>242</v>
      </c>
      <c r="H2593" t="s">
        <v>35</v>
      </c>
      <c r="I2593" t="s">
        <v>53</v>
      </c>
      <c r="J2593" t="s">
        <v>123</v>
      </c>
      <c r="K2593">
        <v>4</v>
      </c>
      <c r="L2593" s="3">
        <v>1211.82</v>
      </c>
      <c r="M2593" s="3">
        <f>Data[[#This Row],[Quantity]]*Data[[#This Row],[Unit_Price]]</f>
        <v>4847.28</v>
      </c>
      <c r="N2593" s="3">
        <v>12</v>
      </c>
      <c r="O2593" s="3">
        <f>Data[[#This Row],[Total_Price]]*(1-Data[[#This Row],[Discount]]/100)</f>
        <v>4265.6063999999997</v>
      </c>
      <c r="P2593" t="s">
        <v>33</v>
      </c>
      <c r="Q2593" t="s">
        <v>21</v>
      </c>
      <c r="R2593">
        <v>5</v>
      </c>
      <c r="S2593">
        <v>5</v>
      </c>
      <c r="T2593" s="2">
        <f>SUMIF(Q:Q,Data[[#This Row],[Order_Status]],O:O)</f>
        <v>40477276.296199858</v>
      </c>
    </row>
    <row r="2594" spans="1:20" x14ac:dyDescent="0.3">
      <c r="A2594" s="3">
        <v>502593</v>
      </c>
      <c r="B2594" s="3">
        <v>10390</v>
      </c>
      <c r="C2594" s="1">
        <v>45994</v>
      </c>
      <c r="D2594" s="3">
        <v>28</v>
      </c>
      <c r="E2594" t="s">
        <v>15</v>
      </c>
      <c r="F2594" t="s">
        <v>69</v>
      </c>
      <c r="G2594" t="s">
        <v>228</v>
      </c>
      <c r="H2594" t="s">
        <v>48</v>
      </c>
      <c r="I2594" t="s">
        <v>49</v>
      </c>
      <c r="J2594" t="s">
        <v>56</v>
      </c>
      <c r="K2594">
        <v>1</v>
      </c>
      <c r="L2594" s="3">
        <v>739.82</v>
      </c>
      <c r="M2594" s="3">
        <f>Data[[#This Row],[Quantity]]*Data[[#This Row],[Unit_Price]]</f>
        <v>739.82</v>
      </c>
      <c r="N2594" s="3">
        <v>23</v>
      </c>
      <c r="O2594" s="3">
        <f>Data[[#This Row],[Total_Price]]*(1-Data[[#This Row],[Discount]]/100)</f>
        <v>569.66140000000007</v>
      </c>
      <c r="P2594" t="s">
        <v>20</v>
      </c>
      <c r="Q2594" t="s">
        <v>21</v>
      </c>
      <c r="R2594">
        <v>4</v>
      </c>
      <c r="S2594">
        <v>2</v>
      </c>
      <c r="T2594" s="2">
        <f>SUMIF(Q:Q,Data[[#This Row],[Order_Status]],O:O)</f>
        <v>40477276.296199858</v>
      </c>
    </row>
    <row r="2595" spans="1:20" x14ac:dyDescent="0.3">
      <c r="A2595" s="3">
        <v>502594</v>
      </c>
      <c r="B2595" s="3">
        <v>11422</v>
      </c>
      <c r="C2595" s="1">
        <v>45895</v>
      </c>
      <c r="D2595" s="3">
        <v>46</v>
      </c>
      <c r="E2595" t="s">
        <v>15</v>
      </c>
      <c r="F2595" t="s">
        <v>34</v>
      </c>
      <c r="G2595" t="s">
        <v>243</v>
      </c>
      <c r="H2595" t="s">
        <v>30</v>
      </c>
      <c r="I2595" t="s">
        <v>31</v>
      </c>
      <c r="J2595" t="s">
        <v>32</v>
      </c>
      <c r="K2595">
        <v>1</v>
      </c>
      <c r="L2595" s="3">
        <v>23781.73</v>
      </c>
      <c r="M2595" s="3">
        <f>Data[[#This Row],[Quantity]]*Data[[#This Row],[Unit_Price]]</f>
        <v>23781.73</v>
      </c>
      <c r="N2595" s="3">
        <v>14</v>
      </c>
      <c r="O2595" s="3">
        <f>Data[[#This Row],[Total_Price]]*(1-Data[[#This Row],[Discount]]/100)</f>
        <v>20452.287799999998</v>
      </c>
      <c r="P2595" t="s">
        <v>33</v>
      </c>
      <c r="Q2595" t="s">
        <v>21</v>
      </c>
      <c r="R2595">
        <v>3</v>
      </c>
      <c r="S2595">
        <v>3</v>
      </c>
      <c r="T2595" s="2">
        <f>SUMIF(Q:Q,Data[[#This Row],[Order_Status]],O:O)</f>
        <v>40477276.296199858</v>
      </c>
    </row>
    <row r="2596" spans="1:20" x14ac:dyDescent="0.3">
      <c r="A2596" s="3">
        <v>502595</v>
      </c>
      <c r="B2596" s="3">
        <v>11257</v>
      </c>
      <c r="C2596" s="1">
        <v>45973</v>
      </c>
      <c r="D2596" s="3">
        <v>52</v>
      </c>
      <c r="E2596" t="s">
        <v>26</v>
      </c>
      <c r="F2596" t="s">
        <v>145</v>
      </c>
      <c r="G2596" t="s">
        <v>243</v>
      </c>
      <c r="H2596" t="s">
        <v>17</v>
      </c>
      <c r="I2596" t="s">
        <v>18</v>
      </c>
      <c r="J2596" t="s">
        <v>179</v>
      </c>
      <c r="K2596">
        <v>1</v>
      </c>
      <c r="L2596" s="3">
        <v>52.69</v>
      </c>
      <c r="M2596" s="3">
        <f>Data[[#This Row],[Quantity]]*Data[[#This Row],[Unit_Price]]</f>
        <v>52.69</v>
      </c>
      <c r="N2596" s="3">
        <v>29</v>
      </c>
      <c r="O2596" s="3">
        <f>Data[[#This Row],[Total_Price]]*(1-Data[[#This Row],[Discount]]/100)</f>
        <v>37.409899999999993</v>
      </c>
      <c r="P2596" t="s">
        <v>41</v>
      </c>
      <c r="Q2596" t="s">
        <v>21</v>
      </c>
      <c r="R2596">
        <v>3</v>
      </c>
      <c r="S2596">
        <v>6</v>
      </c>
      <c r="T2596" s="2">
        <f>SUMIF(Q:Q,Data[[#This Row],[Order_Status]],O:O)</f>
        <v>40477276.296199858</v>
      </c>
    </row>
    <row r="2597" spans="1:20" x14ac:dyDescent="0.3">
      <c r="A2597" s="3">
        <v>502596</v>
      </c>
      <c r="B2597" s="3">
        <v>11158</v>
      </c>
      <c r="C2597" s="1">
        <v>46166</v>
      </c>
      <c r="D2597" s="3">
        <v>59</v>
      </c>
      <c r="E2597" t="s">
        <v>15</v>
      </c>
      <c r="F2597" t="s">
        <v>88</v>
      </c>
      <c r="G2597" t="s">
        <v>241</v>
      </c>
      <c r="H2597" t="s">
        <v>23</v>
      </c>
      <c r="I2597" t="s">
        <v>70</v>
      </c>
      <c r="J2597" t="s">
        <v>106</v>
      </c>
      <c r="K2597">
        <v>1</v>
      </c>
      <c r="L2597" s="3">
        <v>2547.87</v>
      </c>
      <c r="M2597" s="3">
        <f>Data[[#This Row],[Quantity]]*Data[[#This Row],[Unit_Price]]</f>
        <v>2547.87</v>
      </c>
      <c r="N2597" s="3">
        <v>28</v>
      </c>
      <c r="O2597" s="3">
        <f>Data[[#This Row],[Total_Price]]*(1-Data[[#This Row],[Discount]]/100)</f>
        <v>1834.4663999999998</v>
      </c>
      <c r="P2597" t="s">
        <v>33</v>
      </c>
      <c r="Q2597" t="s">
        <v>21</v>
      </c>
      <c r="R2597">
        <v>4</v>
      </c>
      <c r="S2597">
        <v>6</v>
      </c>
      <c r="T2597" s="2">
        <f>SUMIF(Q:Q,Data[[#This Row],[Order_Status]],O:O)</f>
        <v>40477276.296199858</v>
      </c>
    </row>
    <row r="2598" spans="1:20" x14ac:dyDescent="0.3">
      <c r="A2598" s="3">
        <v>502597</v>
      </c>
      <c r="B2598" s="3">
        <v>10972</v>
      </c>
      <c r="C2598" s="1">
        <v>45971</v>
      </c>
      <c r="D2598" s="3">
        <v>27</v>
      </c>
      <c r="E2598" t="s">
        <v>15</v>
      </c>
      <c r="F2598" t="s">
        <v>22</v>
      </c>
      <c r="G2598" t="s">
        <v>238</v>
      </c>
      <c r="H2598" t="s">
        <v>48</v>
      </c>
      <c r="I2598" t="s">
        <v>124</v>
      </c>
      <c r="J2598" t="s">
        <v>187</v>
      </c>
      <c r="K2598">
        <v>1</v>
      </c>
      <c r="L2598" s="3">
        <v>516.05999999999995</v>
      </c>
      <c r="M2598" s="3">
        <f>Data[[#This Row],[Quantity]]*Data[[#This Row],[Unit_Price]]</f>
        <v>516.05999999999995</v>
      </c>
      <c r="N2598" s="3">
        <v>30</v>
      </c>
      <c r="O2598" s="3">
        <f>Data[[#This Row],[Total_Price]]*(1-Data[[#This Row],[Discount]]/100)</f>
        <v>361.24199999999996</v>
      </c>
      <c r="P2598" t="s">
        <v>33</v>
      </c>
      <c r="Q2598" t="s">
        <v>21</v>
      </c>
      <c r="R2598">
        <v>5</v>
      </c>
      <c r="S2598">
        <v>7</v>
      </c>
      <c r="T2598" s="2">
        <f>SUMIF(Q:Q,Data[[#This Row],[Order_Status]],O:O)</f>
        <v>40477276.296199858</v>
      </c>
    </row>
    <row r="2599" spans="1:20" x14ac:dyDescent="0.3">
      <c r="A2599" s="3">
        <v>502598</v>
      </c>
      <c r="B2599" s="3">
        <v>10944</v>
      </c>
      <c r="C2599" s="1">
        <v>46212</v>
      </c>
      <c r="D2599" s="3">
        <v>33</v>
      </c>
      <c r="E2599" t="s">
        <v>15</v>
      </c>
      <c r="F2599" t="s">
        <v>34</v>
      </c>
      <c r="G2599" t="s">
        <v>243</v>
      </c>
      <c r="H2599" t="s">
        <v>17</v>
      </c>
      <c r="I2599" t="s">
        <v>62</v>
      </c>
      <c r="J2599" t="s">
        <v>63</v>
      </c>
      <c r="K2599">
        <v>1</v>
      </c>
      <c r="L2599" s="3">
        <v>195.07</v>
      </c>
      <c r="M2599" s="3">
        <f>Data[[#This Row],[Quantity]]*Data[[#This Row],[Unit_Price]]</f>
        <v>195.07</v>
      </c>
      <c r="N2599" s="3">
        <v>8</v>
      </c>
      <c r="O2599" s="3">
        <f>Data[[#This Row],[Total_Price]]*(1-Data[[#This Row],[Discount]]/100)</f>
        <v>179.46440000000001</v>
      </c>
      <c r="P2599" t="s">
        <v>20</v>
      </c>
      <c r="Q2599" t="s">
        <v>21</v>
      </c>
      <c r="R2599">
        <v>5</v>
      </c>
      <c r="S2599">
        <v>3</v>
      </c>
      <c r="T2599" s="2">
        <f>SUMIF(Q:Q,Data[[#This Row],[Order_Status]],O:O)</f>
        <v>40477276.296199858</v>
      </c>
    </row>
    <row r="2600" spans="1:20" x14ac:dyDescent="0.3">
      <c r="A2600" s="3">
        <v>502599</v>
      </c>
      <c r="B2600" s="3">
        <v>10394</v>
      </c>
      <c r="C2600" s="1">
        <v>46053</v>
      </c>
      <c r="D2600" s="3">
        <v>54</v>
      </c>
      <c r="E2600" t="s">
        <v>26</v>
      </c>
      <c r="F2600" t="s">
        <v>34</v>
      </c>
      <c r="G2600" t="s">
        <v>243</v>
      </c>
      <c r="H2600" t="s">
        <v>48</v>
      </c>
      <c r="I2600" t="s">
        <v>124</v>
      </c>
      <c r="J2600" t="s">
        <v>125</v>
      </c>
      <c r="K2600">
        <v>2</v>
      </c>
      <c r="L2600" s="3">
        <v>451.2</v>
      </c>
      <c r="M2600" s="3">
        <f>Data[[#This Row],[Quantity]]*Data[[#This Row],[Unit_Price]]</f>
        <v>902.4</v>
      </c>
      <c r="N2600" s="3">
        <v>2</v>
      </c>
      <c r="O2600" s="3">
        <f>Data[[#This Row],[Total_Price]]*(1-Data[[#This Row],[Discount]]/100)</f>
        <v>884.35199999999998</v>
      </c>
      <c r="P2600" t="s">
        <v>72</v>
      </c>
      <c r="Q2600" t="s">
        <v>44</v>
      </c>
      <c r="R2600">
        <v>2</v>
      </c>
      <c r="S2600">
        <v>6</v>
      </c>
      <c r="T2600" s="2">
        <f>SUMIF(Q:Q,Data[[#This Row],[Order_Status]],O:O)</f>
        <v>1813400.6490999996</v>
      </c>
    </row>
    <row r="2601" spans="1:20" x14ac:dyDescent="0.3">
      <c r="A2601" s="3">
        <v>502600</v>
      </c>
      <c r="B2601" s="3">
        <v>11259</v>
      </c>
      <c r="C2601" s="1">
        <v>46054</v>
      </c>
      <c r="D2601" s="3">
        <v>26</v>
      </c>
      <c r="E2601" t="s">
        <v>26</v>
      </c>
      <c r="F2601" t="s">
        <v>128</v>
      </c>
      <c r="G2601" t="s">
        <v>233</v>
      </c>
      <c r="H2601" t="s">
        <v>35</v>
      </c>
      <c r="I2601" t="s">
        <v>36</v>
      </c>
      <c r="J2601" t="s">
        <v>177</v>
      </c>
      <c r="K2601">
        <v>1</v>
      </c>
      <c r="L2601" s="3">
        <v>6629.14</v>
      </c>
      <c r="M2601" s="3">
        <f>Data[[#This Row],[Quantity]]*Data[[#This Row],[Unit_Price]]</f>
        <v>6629.14</v>
      </c>
      <c r="N2601" s="3">
        <v>9</v>
      </c>
      <c r="O2601" s="3">
        <f>Data[[#This Row],[Total_Price]]*(1-Data[[#This Row],[Discount]]/100)</f>
        <v>6032.5174000000006</v>
      </c>
      <c r="P2601" t="s">
        <v>20</v>
      </c>
      <c r="Q2601" t="s">
        <v>21</v>
      </c>
      <c r="R2601">
        <v>4</v>
      </c>
      <c r="S2601">
        <v>2</v>
      </c>
      <c r="T2601" s="2">
        <f>SUMIF(Q:Q,Data[[#This Row],[Order_Status]],O:O)</f>
        <v>40477276.296199858</v>
      </c>
    </row>
    <row r="2602" spans="1:20" x14ac:dyDescent="0.3">
      <c r="A2602" s="3">
        <v>502601</v>
      </c>
      <c r="B2602" s="3">
        <v>10330</v>
      </c>
      <c r="C2602" s="1">
        <v>45883</v>
      </c>
      <c r="D2602" s="3">
        <v>41</v>
      </c>
      <c r="E2602" t="s">
        <v>15</v>
      </c>
      <c r="F2602" t="s">
        <v>67</v>
      </c>
      <c r="G2602" t="s">
        <v>235</v>
      </c>
      <c r="H2602" t="s">
        <v>17</v>
      </c>
      <c r="I2602" t="s">
        <v>74</v>
      </c>
      <c r="J2602" t="s">
        <v>151</v>
      </c>
      <c r="K2602">
        <v>1</v>
      </c>
      <c r="L2602" s="3">
        <v>182.12</v>
      </c>
      <c r="M2602" s="3">
        <f>Data[[#This Row],[Quantity]]*Data[[#This Row],[Unit_Price]]</f>
        <v>182.12</v>
      </c>
      <c r="N2602" s="3">
        <v>19</v>
      </c>
      <c r="O2602" s="3">
        <f>Data[[#This Row],[Total_Price]]*(1-Data[[#This Row],[Discount]]/100)</f>
        <v>147.5172</v>
      </c>
      <c r="P2602" t="s">
        <v>20</v>
      </c>
      <c r="Q2602" t="s">
        <v>21</v>
      </c>
      <c r="R2602">
        <v>4</v>
      </c>
      <c r="S2602">
        <v>2</v>
      </c>
      <c r="T2602" s="2">
        <f>SUMIF(Q:Q,Data[[#This Row],[Order_Status]],O:O)</f>
        <v>40477276.296199858</v>
      </c>
    </row>
    <row r="2603" spans="1:20" x14ac:dyDescent="0.3">
      <c r="A2603" s="3">
        <v>502602</v>
      </c>
      <c r="B2603" s="3">
        <v>11300</v>
      </c>
      <c r="C2603" s="1">
        <v>46151</v>
      </c>
      <c r="D2603" s="3">
        <v>38</v>
      </c>
      <c r="E2603" t="s">
        <v>15</v>
      </c>
      <c r="F2603" t="s">
        <v>42</v>
      </c>
      <c r="G2603" t="s">
        <v>230</v>
      </c>
      <c r="H2603" t="s">
        <v>30</v>
      </c>
      <c r="I2603" t="s">
        <v>76</v>
      </c>
      <c r="J2603" t="s">
        <v>144</v>
      </c>
      <c r="K2603">
        <v>1</v>
      </c>
      <c r="L2603" s="3">
        <v>60906.64</v>
      </c>
      <c r="M2603" s="3">
        <f>Data[[#This Row],[Quantity]]*Data[[#This Row],[Unit_Price]]</f>
        <v>60906.64</v>
      </c>
      <c r="N2603" s="3">
        <v>24</v>
      </c>
      <c r="O2603" s="3">
        <f>Data[[#This Row],[Total_Price]]*(1-Data[[#This Row],[Discount]]/100)</f>
        <v>46289.046399999999</v>
      </c>
      <c r="P2603" t="s">
        <v>20</v>
      </c>
      <c r="Q2603" t="s">
        <v>21</v>
      </c>
      <c r="R2603">
        <v>5</v>
      </c>
      <c r="S2603">
        <v>4</v>
      </c>
      <c r="T2603" s="2">
        <f>SUMIF(Q:Q,Data[[#This Row],[Order_Status]],O:O)</f>
        <v>40477276.296199858</v>
      </c>
    </row>
    <row r="2604" spans="1:20" x14ac:dyDescent="0.3">
      <c r="A2604" s="3">
        <v>502603</v>
      </c>
      <c r="B2604" s="3">
        <v>10211</v>
      </c>
      <c r="C2604" s="1">
        <v>46059</v>
      </c>
      <c r="D2604" s="3">
        <v>40</v>
      </c>
      <c r="E2604" t="s">
        <v>26</v>
      </c>
      <c r="F2604" t="s">
        <v>73</v>
      </c>
      <c r="G2604" t="s">
        <v>229</v>
      </c>
      <c r="H2604" t="s">
        <v>48</v>
      </c>
      <c r="I2604" t="s">
        <v>49</v>
      </c>
      <c r="J2604" t="s">
        <v>168</v>
      </c>
      <c r="K2604">
        <v>1</v>
      </c>
      <c r="L2604" s="3">
        <v>584.45000000000005</v>
      </c>
      <c r="M2604" s="3">
        <f>Data[[#This Row],[Quantity]]*Data[[#This Row],[Unit_Price]]</f>
        <v>584.45000000000005</v>
      </c>
      <c r="N2604" s="3">
        <v>2</v>
      </c>
      <c r="O2604" s="3">
        <f>Data[[#This Row],[Total_Price]]*(1-Data[[#This Row],[Discount]]/100)</f>
        <v>572.76100000000008</v>
      </c>
      <c r="P2604" t="s">
        <v>81</v>
      </c>
      <c r="Q2604" t="s">
        <v>21</v>
      </c>
      <c r="R2604">
        <v>5</v>
      </c>
      <c r="S2604">
        <v>2</v>
      </c>
      <c r="T2604" s="2">
        <f>SUMIF(Q:Q,Data[[#This Row],[Order_Status]],O:O)</f>
        <v>40477276.296199858</v>
      </c>
    </row>
    <row r="2605" spans="1:20" x14ac:dyDescent="0.3">
      <c r="A2605" s="3">
        <v>502604</v>
      </c>
      <c r="B2605" s="3">
        <v>10228</v>
      </c>
      <c r="C2605" s="1">
        <v>45935</v>
      </c>
      <c r="D2605" s="3">
        <v>22</v>
      </c>
      <c r="E2605" t="s">
        <v>26</v>
      </c>
      <c r="F2605" t="s">
        <v>67</v>
      </c>
      <c r="G2605" t="s">
        <v>235</v>
      </c>
      <c r="H2605" t="s">
        <v>30</v>
      </c>
      <c r="I2605" t="s">
        <v>31</v>
      </c>
      <c r="J2605" t="s">
        <v>139</v>
      </c>
      <c r="K2605">
        <v>1</v>
      </c>
      <c r="L2605" s="3">
        <v>50390.03</v>
      </c>
      <c r="M2605" s="3">
        <f>Data[[#This Row],[Quantity]]*Data[[#This Row],[Unit_Price]]</f>
        <v>50390.03</v>
      </c>
      <c r="N2605" s="3">
        <v>19</v>
      </c>
      <c r="O2605" s="3">
        <f>Data[[#This Row],[Total_Price]]*(1-Data[[#This Row],[Discount]]/100)</f>
        <v>40815.924299999999</v>
      </c>
      <c r="P2605" t="s">
        <v>20</v>
      </c>
      <c r="Q2605" t="s">
        <v>21</v>
      </c>
      <c r="R2605">
        <v>4</v>
      </c>
      <c r="S2605">
        <v>1</v>
      </c>
      <c r="T2605" s="2">
        <f>SUMIF(Q:Q,Data[[#This Row],[Order_Status]],O:O)</f>
        <v>40477276.296199858</v>
      </c>
    </row>
    <row r="2606" spans="1:20" x14ac:dyDescent="0.3">
      <c r="A2606" s="3">
        <v>502605</v>
      </c>
      <c r="B2606" s="3">
        <v>10731</v>
      </c>
      <c r="C2606" s="1">
        <v>45683</v>
      </c>
      <c r="D2606" s="3">
        <v>36</v>
      </c>
      <c r="E2606" t="s">
        <v>15</v>
      </c>
      <c r="F2606" t="s">
        <v>128</v>
      </c>
      <c r="G2606" t="s">
        <v>233</v>
      </c>
      <c r="H2606" t="s">
        <v>48</v>
      </c>
      <c r="I2606" t="s">
        <v>49</v>
      </c>
      <c r="J2606" t="s">
        <v>50</v>
      </c>
      <c r="K2606">
        <v>2</v>
      </c>
      <c r="L2606" s="3">
        <v>469.31</v>
      </c>
      <c r="M2606" s="3">
        <f>Data[[#This Row],[Quantity]]*Data[[#This Row],[Unit_Price]]</f>
        <v>938.62</v>
      </c>
      <c r="N2606" s="3">
        <v>3</v>
      </c>
      <c r="O2606" s="3">
        <f>Data[[#This Row],[Total_Price]]*(1-Data[[#This Row],[Discount]]/100)</f>
        <v>910.46140000000003</v>
      </c>
      <c r="P2606" t="s">
        <v>51</v>
      </c>
      <c r="Q2606" t="s">
        <v>66</v>
      </c>
      <c r="R2606">
        <v>3</v>
      </c>
      <c r="S2606">
        <v>0</v>
      </c>
      <c r="T2606" s="2">
        <f>SUMIF(Q:Q,Data[[#This Row],[Order_Status]],O:O)</f>
        <v>3077928.2320000008</v>
      </c>
    </row>
    <row r="2607" spans="1:20" x14ac:dyDescent="0.3">
      <c r="A2607" s="3">
        <v>502606</v>
      </c>
      <c r="B2607" s="3">
        <v>11159</v>
      </c>
      <c r="C2607" s="1">
        <v>45948</v>
      </c>
      <c r="D2607" s="3">
        <v>45</v>
      </c>
      <c r="E2607" t="s">
        <v>26</v>
      </c>
      <c r="F2607" t="s">
        <v>61</v>
      </c>
      <c r="G2607" t="s">
        <v>239</v>
      </c>
      <c r="H2607" t="s">
        <v>30</v>
      </c>
      <c r="I2607" t="s">
        <v>46</v>
      </c>
      <c r="J2607" t="s">
        <v>47</v>
      </c>
      <c r="K2607">
        <v>1</v>
      </c>
      <c r="L2607" s="3">
        <v>5613.11</v>
      </c>
      <c r="M2607" s="3">
        <f>Data[[#This Row],[Quantity]]*Data[[#This Row],[Unit_Price]]</f>
        <v>5613.11</v>
      </c>
      <c r="N2607" s="3">
        <v>13</v>
      </c>
      <c r="O2607" s="3">
        <f>Data[[#This Row],[Total_Price]]*(1-Data[[#This Row],[Discount]]/100)</f>
        <v>4883.4056999999993</v>
      </c>
      <c r="P2607" t="s">
        <v>20</v>
      </c>
      <c r="Q2607" t="s">
        <v>21</v>
      </c>
      <c r="R2607">
        <v>5</v>
      </c>
      <c r="S2607">
        <v>2</v>
      </c>
      <c r="T2607" s="2">
        <f>SUMIF(Q:Q,Data[[#This Row],[Order_Status]],O:O)</f>
        <v>40477276.296199858</v>
      </c>
    </row>
    <row r="2608" spans="1:20" x14ac:dyDescent="0.3">
      <c r="A2608" s="3">
        <v>502607</v>
      </c>
      <c r="B2608" s="3">
        <v>10575</v>
      </c>
      <c r="C2608" s="1">
        <v>46150</v>
      </c>
      <c r="D2608" s="3">
        <v>43</v>
      </c>
      <c r="E2608" t="s">
        <v>15</v>
      </c>
      <c r="F2608" t="s">
        <v>61</v>
      </c>
      <c r="G2608" t="s">
        <v>239</v>
      </c>
      <c r="H2608" t="s">
        <v>30</v>
      </c>
      <c r="I2608" t="s">
        <v>39</v>
      </c>
      <c r="J2608" t="s">
        <v>40</v>
      </c>
      <c r="K2608">
        <v>1</v>
      </c>
      <c r="L2608" s="3">
        <v>5713.39</v>
      </c>
      <c r="M2608" s="3">
        <f>Data[[#This Row],[Quantity]]*Data[[#This Row],[Unit_Price]]</f>
        <v>5713.39</v>
      </c>
      <c r="N2608" s="3">
        <v>28</v>
      </c>
      <c r="O2608" s="3">
        <f>Data[[#This Row],[Total_Price]]*(1-Data[[#This Row],[Discount]]/100)</f>
        <v>4113.6408000000001</v>
      </c>
      <c r="P2608" t="s">
        <v>33</v>
      </c>
      <c r="Q2608" t="s">
        <v>21</v>
      </c>
      <c r="R2608">
        <v>5</v>
      </c>
      <c r="S2608">
        <v>5</v>
      </c>
      <c r="T2608" s="2">
        <f>SUMIF(Q:Q,Data[[#This Row],[Order_Status]],O:O)</f>
        <v>40477276.296199858</v>
      </c>
    </row>
    <row r="2609" spans="1:20" x14ac:dyDescent="0.3">
      <c r="A2609" s="3">
        <v>502608</v>
      </c>
      <c r="B2609" s="3">
        <v>10747</v>
      </c>
      <c r="C2609" s="1">
        <v>46215</v>
      </c>
      <c r="D2609" s="3">
        <v>36</v>
      </c>
      <c r="E2609" t="s">
        <v>26</v>
      </c>
      <c r="F2609" t="s">
        <v>57</v>
      </c>
      <c r="G2609" t="s">
        <v>233</v>
      </c>
      <c r="H2609" t="s">
        <v>17</v>
      </c>
      <c r="I2609" t="s">
        <v>89</v>
      </c>
      <c r="J2609" t="s">
        <v>115</v>
      </c>
      <c r="K2609">
        <v>1</v>
      </c>
      <c r="L2609" s="3">
        <v>30.19</v>
      </c>
      <c r="M2609" s="3">
        <f>Data[[#This Row],[Quantity]]*Data[[#This Row],[Unit_Price]]</f>
        <v>30.19</v>
      </c>
      <c r="N2609" s="3">
        <v>25</v>
      </c>
      <c r="O2609" s="3">
        <f>Data[[#This Row],[Total_Price]]*(1-Data[[#This Row],[Discount]]/100)</f>
        <v>22.642500000000002</v>
      </c>
      <c r="P2609" t="s">
        <v>33</v>
      </c>
      <c r="Q2609" t="s">
        <v>21</v>
      </c>
      <c r="R2609">
        <v>5</v>
      </c>
      <c r="S2609">
        <v>5</v>
      </c>
      <c r="T2609" s="2">
        <f>SUMIF(Q:Q,Data[[#This Row],[Order_Status]],O:O)</f>
        <v>40477276.296199858</v>
      </c>
    </row>
    <row r="2610" spans="1:20" x14ac:dyDescent="0.3">
      <c r="A2610" s="3">
        <v>502609</v>
      </c>
      <c r="B2610" s="3">
        <v>10993</v>
      </c>
      <c r="C2610" s="1">
        <v>46106</v>
      </c>
      <c r="D2610" s="3">
        <v>31</v>
      </c>
      <c r="E2610" t="s">
        <v>26</v>
      </c>
      <c r="F2610" t="s">
        <v>93</v>
      </c>
      <c r="G2610" t="s">
        <v>232</v>
      </c>
      <c r="H2610" t="s">
        <v>35</v>
      </c>
      <c r="I2610" t="s">
        <v>64</v>
      </c>
      <c r="J2610" t="s">
        <v>65</v>
      </c>
      <c r="K2610">
        <v>3</v>
      </c>
      <c r="L2610" s="3">
        <v>1294.48</v>
      </c>
      <c r="M2610" s="3">
        <f>Data[[#This Row],[Quantity]]*Data[[#This Row],[Unit_Price]]</f>
        <v>3883.44</v>
      </c>
      <c r="N2610" s="3">
        <v>14</v>
      </c>
      <c r="O2610" s="3">
        <f>Data[[#This Row],[Total_Price]]*(1-Data[[#This Row],[Discount]]/100)</f>
        <v>3339.7584000000002</v>
      </c>
      <c r="P2610" t="s">
        <v>20</v>
      </c>
      <c r="Q2610" t="s">
        <v>21</v>
      </c>
      <c r="R2610">
        <v>5</v>
      </c>
      <c r="S2610">
        <v>4</v>
      </c>
      <c r="T2610" s="2">
        <f>SUMIF(Q:Q,Data[[#This Row],[Order_Status]],O:O)</f>
        <v>40477276.296199858</v>
      </c>
    </row>
    <row r="2611" spans="1:20" x14ac:dyDescent="0.3">
      <c r="A2611" s="3">
        <v>502610</v>
      </c>
      <c r="B2611" s="3">
        <v>11061</v>
      </c>
      <c r="C2611" s="1">
        <v>45982</v>
      </c>
      <c r="D2611" s="3">
        <v>42</v>
      </c>
      <c r="E2611" t="s">
        <v>26</v>
      </c>
      <c r="F2611" t="s">
        <v>157</v>
      </c>
      <c r="G2611" t="s">
        <v>237</v>
      </c>
      <c r="H2611" t="s">
        <v>30</v>
      </c>
      <c r="I2611" t="s">
        <v>76</v>
      </c>
      <c r="J2611" t="s">
        <v>144</v>
      </c>
      <c r="K2611">
        <v>3</v>
      </c>
      <c r="L2611" s="3">
        <v>61059.79</v>
      </c>
      <c r="M2611" s="3">
        <f>Data[[#This Row],[Quantity]]*Data[[#This Row],[Unit_Price]]</f>
        <v>183179.37</v>
      </c>
      <c r="N2611" s="3">
        <v>27</v>
      </c>
      <c r="O2611" s="3">
        <f>Data[[#This Row],[Total_Price]]*(1-Data[[#This Row],[Discount]]/100)</f>
        <v>133720.94010000001</v>
      </c>
      <c r="P2611" t="s">
        <v>20</v>
      </c>
      <c r="Q2611" t="s">
        <v>21</v>
      </c>
      <c r="R2611">
        <v>3</v>
      </c>
      <c r="S2611">
        <v>5</v>
      </c>
      <c r="T2611" s="2">
        <f>SUMIF(Q:Q,Data[[#This Row],[Order_Status]],O:O)</f>
        <v>40477276.296199858</v>
      </c>
    </row>
    <row r="2612" spans="1:20" x14ac:dyDescent="0.3">
      <c r="A2612" s="3">
        <v>502611</v>
      </c>
      <c r="B2612" s="3">
        <v>10155</v>
      </c>
      <c r="C2612" s="1">
        <v>45689</v>
      </c>
      <c r="D2612" s="3">
        <v>37</v>
      </c>
      <c r="E2612" t="s">
        <v>15</v>
      </c>
      <c r="F2612" t="s">
        <v>16</v>
      </c>
      <c r="G2612" t="s">
        <v>228</v>
      </c>
      <c r="H2612" t="s">
        <v>30</v>
      </c>
      <c r="I2612" t="s">
        <v>31</v>
      </c>
      <c r="J2612" t="s">
        <v>117</v>
      </c>
      <c r="K2612">
        <v>1</v>
      </c>
      <c r="L2612" s="3">
        <v>71356.11</v>
      </c>
      <c r="M2612" s="3">
        <f>Data[[#This Row],[Quantity]]*Data[[#This Row],[Unit_Price]]</f>
        <v>71356.11</v>
      </c>
      <c r="N2612" s="3">
        <v>15</v>
      </c>
      <c r="O2612" s="3">
        <f>Data[[#This Row],[Total_Price]]*(1-Data[[#This Row],[Discount]]/100)</f>
        <v>60652.693500000001</v>
      </c>
      <c r="P2612" t="s">
        <v>33</v>
      </c>
      <c r="Q2612" t="s">
        <v>66</v>
      </c>
      <c r="R2612">
        <v>3</v>
      </c>
      <c r="S2612">
        <v>0</v>
      </c>
      <c r="T2612" s="2">
        <f>SUMIF(Q:Q,Data[[#This Row],[Order_Status]],O:O)</f>
        <v>3077928.2320000008</v>
      </c>
    </row>
    <row r="2613" spans="1:20" x14ac:dyDescent="0.3">
      <c r="A2613" s="3">
        <v>502612</v>
      </c>
      <c r="B2613" s="3">
        <v>11399</v>
      </c>
      <c r="C2613" s="1">
        <v>45673</v>
      </c>
      <c r="D2613" s="3">
        <v>47</v>
      </c>
      <c r="E2613" t="s">
        <v>26</v>
      </c>
      <c r="F2613" t="s">
        <v>73</v>
      </c>
      <c r="G2613" t="s">
        <v>229</v>
      </c>
      <c r="H2613" t="s">
        <v>85</v>
      </c>
      <c r="I2613" t="s">
        <v>86</v>
      </c>
      <c r="J2613" t="s">
        <v>160</v>
      </c>
      <c r="K2613">
        <v>2</v>
      </c>
      <c r="L2613" s="3">
        <v>659.22</v>
      </c>
      <c r="M2613" s="3">
        <f>Data[[#This Row],[Quantity]]*Data[[#This Row],[Unit_Price]]</f>
        <v>1318.44</v>
      </c>
      <c r="N2613" s="3">
        <v>11</v>
      </c>
      <c r="O2613" s="3">
        <f>Data[[#This Row],[Total_Price]]*(1-Data[[#This Row],[Discount]]/100)</f>
        <v>1173.4116000000001</v>
      </c>
      <c r="P2613" t="s">
        <v>41</v>
      </c>
      <c r="Q2613" t="s">
        <v>21</v>
      </c>
      <c r="R2613">
        <v>5</v>
      </c>
      <c r="S2613">
        <v>2</v>
      </c>
      <c r="T2613" s="2">
        <f>SUMIF(Q:Q,Data[[#This Row],[Order_Status]],O:O)</f>
        <v>40477276.296199858</v>
      </c>
    </row>
    <row r="2614" spans="1:20" x14ac:dyDescent="0.3">
      <c r="A2614" s="3">
        <v>502613</v>
      </c>
      <c r="B2614" s="3">
        <v>10295</v>
      </c>
      <c r="C2614" s="1">
        <v>45819</v>
      </c>
      <c r="D2614" s="3">
        <v>38</v>
      </c>
      <c r="E2614" t="s">
        <v>26</v>
      </c>
      <c r="F2614" t="s">
        <v>128</v>
      </c>
      <c r="G2614" t="s">
        <v>233</v>
      </c>
      <c r="H2614" t="s">
        <v>48</v>
      </c>
      <c r="I2614" t="s">
        <v>98</v>
      </c>
      <c r="J2614" t="s">
        <v>134</v>
      </c>
      <c r="K2614">
        <v>1</v>
      </c>
      <c r="L2614" s="3">
        <v>615.14</v>
      </c>
      <c r="M2614" s="3">
        <f>Data[[#This Row],[Quantity]]*Data[[#This Row],[Unit_Price]]</f>
        <v>615.14</v>
      </c>
      <c r="N2614" s="3">
        <v>7</v>
      </c>
      <c r="O2614" s="3">
        <f>Data[[#This Row],[Total_Price]]*(1-Data[[#This Row],[Discount]]/100)</f>
        <v>572.08019999999999</v>
      </c>
      <c r="P2614" t="s">
        <v>51</v>
      </c>
      <c r="Q2614" t="s">
        <v>21</v>
      </c>
      <c r="R2614">
        <v>5</v>
      </c>
      <c r="S2614">
        <v>4</v>
      </c>
      <c r="T2614" s="2">
        <f>SUMIF(Q:Q,Data[[#This Row],[Order_Status]],O:O)</f>
        <v>40477276.296199858</v>
      </c>
    </row>
    <row r="2615" spans="1:20" x14ac:dyDescent="0.3">
      <c r="A2615" s="3">
        <v>502614</v>
      </c>
      <c r="B2615" s="3">
        <v>10859</v>
      </c>
      <c r="C2615" s="1">
        <v>45921</v>
      </c>
      <c r="D2615" s="3">
        <v>28</v>
      </c>
      <c r="E2615" t="s">
        <v>15</v>
      </c>
      <c r="F2615" t="s">
        <v>42</v>
      </c>
      <c r="G2615" t="s">
        <v>230</v>
      </c>
      <c r="H2615" t="s">
        <v>30</v>
      </c>
      <c r="I2615" t="s">
        <v>46</v>
      </c>
      <c r="J2615" t="s">
        <v>143</v>
      </c>
      <c r="K2615">
        <v>3</v>
      </c>
      <c r="L2615" s="3">
        <v>3289.09</v>
      </c>
      <c r="M2615" s="3">
        <f>Data[[#This Row],[Quantity]]*Data[[#This Row],[Unit_Price]]</f>
        <v>9867.27</v>
      </c>
      <c r="N2615" s="3">
        <v>2</v>
      </c>
      <c r="O2615" s="3">
        <f>Data[[#This Row],[Total_Price]]*(1-Data[[#This Row],[Discount]]/100)</f>
        <v>9669.9246000000003</v>
      </c>
      <c r="P2615" t="s">
        <v>51</v>
      </c>
      <c r="Q2615" t="s">
        <v>21</v>
      </c>
      <c r="R2615">
        <v>3</v>
      </c>
      <c r="S2615">
        <v>4</v>
      </c>
      <c r="T2615" s="2">
        <f>SUMIF(Q:Q,Data[[#This Row],[Order_Status]],O:O)</f>
        <v>40477276.296199858</v>
      </c>
    </row>
    <row r="2616" spans="1:20" x14ac:dyDescent="0.3">
      <c r="A2616" s="3">
        <v>502615</v>
      </c>
      <c r="B2616" s="3">
        <v>11288</v>
      </c>
      <c r="C2616" s="1">
        <v>46080</v>
      </c>
      <c r="D2616" s="3">
        <v>40</v>
      </c>
      <c r="E2616" t="s">
        <v>15</v>
      </c>
      <c r="F2616" t="s">
        <v>34</v>
      </c>
      <c r="G2616" t="s">
        <v>243</v>
      </c>
      <c r="H2616" t="s">
        <v>23</v>
      </c>
      <c r="I2616" t="s">
        <v>28</v>
      </c>
      <c r="J2616" t="s">
        <v>195</v>
      </c>
      <c r="K2616">
        <v>1</v>
      </c>
      <c r="L2616" s="3">
        <v>5687.22</v>
      </c>
      <c r="M2616" s="3">
        <f>Data[[#This Row],[Quantity]]*Data[[#This Row],[Unit_Price]]</f>
        <v>5687.22</v>
      </c>
      <c r="N2616" s="3">
        <v>2</v>
      </c>
      <c r="O2616" s="3">
        <f>Data[[#This Row],[Total_Price]]*(1-Data[[#This Row],[Discount]]/100)</f>
        <v>5573.4755999999998</v>
      </c>
      <c r="P2616" t="s">
        <v>33</v>
      </c>
      <c r="Q2616" t="s">
        <v>21</v>
      </c>
      <c r="R2616">
        <v>4</v>
      </c>
      <c r="S2616">
        <v>3</v>
      </c>
      <c r="T2616" s="2">
        <f>SUMIF(Q:Q,Data[[#This Row],[Order_Status]],O:O)</f>
        <v>40477276.296199858</v>
      </c>
    </row>
    <row r="2617" spans="1:20" x14ac:dyDescent="0.3">
      <c r="A2617" s="3">
        <v>502616</v>
      </c>
      <c r="B2617" s="3">
        <v>11351</v>
      </c>
      <c r="C2617" s="1">
        <v>46113</v>
      </c>
      <c r="D2617" s="3">
        <v>21</v>
      </c>
      <c r="E2617" t="s">
        <v>15</v>
      </c>
      <c r="F2617" t="s">
        <v>45</v>
      </c>
      <c r="G2617" t="s">
        <v>243</v>
      </c>
      <c r="H2617" t="s">
        <v>35</v>
      </c>
      <c r="I2617" t="s">
        <v>36</v>
      </c>
      <c r="J2617" t="s">
        <v>116</v>
      </c>
      <c r="K2617">
        <v>2</v>
      </c>
      <c r="L2617" s="3">
        <v>4829.8599999999997</v>
      </c>
      <c r="M2617" s="3">
        <f>Data[[#This Row],[Quantity]]*Data[[#This Row],[Unit_Price]]</f>
        <v>9659.7199999999993</v>
      </c>
      <c r="N2617" s="3">
        <v>13</v>
      </c>
      <c r="O2617" s="3">
        <f>Data[[#This Row],[Total_Price]]*(1-Data[[#This Row],[Discount]]/100)</f>
        <v>8403.9563999999991</v>
      </c>
      <c r="P2617" t="s">
        <v>33</v>
      </c>
      <c r="Q2617" t="s">
        <v>21</v>
      </c>
      <c r="R2617">
        <v>3</v>
      </c>
      <c r="S2617">
        <v>3</v>
      </c>
      <c r="T2617" s="2">
        <f>SUMIF(Q:Q,Data[[#This Row],[Order_Status]],O:O)</f>
        <v>40477276.296199858</v>
      </c>
    </row>
    <row r="2618" spans="1:20" x14ac:dyDescent="0.3">
      <c r="A2618" s="3">
        <v>502617</v>
      </c>
      <c r="B2618" s="3">
        <v>10968</v>
      </c>
      <c r="C2618" s="1">
        <v>45937</v>
      </c>
      <c r="D2618" s="3">
        <v>54</v>
      </c>
      <c r="E2618" t="s">
        <v>26</v>
      </c>
      <c r="F2618" t="s">
        <v>34</v>
      </c>
      <c r="G2618" t="s">
        <v>243</v>
      </c>
      <c r="H2618" t="s">
        <v>85</v>
      </c>
      <c r="I2618" t="s">
        <v>103</v>
      </c>
      <c r="J2618" t="s">
        <v>200</v>
      </c>
      <c r="K2618">
        <v>1</v>
      </c>
      <c r="L2618" s="3">
        <v>726.83</v>
      </c>
      <c r="M2618" s="3">
        <f>Data[[#This Row],[Quantity]]*Data[[#This Row],[Unit_Price]]</f>
        <v>726.83</v>
      </c>
      <c r="N2618" s="3">
        <v>9</v>
      </c>
      <c r="O2618" s="3">
        <f>Data[[#This Row],[Total_Price]]*(1-Data[[#This Row],[Discount]]/100)</f>
        <v>661.41530000000012</v>
      </c>
      <c r="P2618" t="s">
        <v>33</v>
      </c>
      <c r="Q2618" t="s">
        <v>21</v>
      </c>
      <c r="R2618">
        <v>3</v>
      </c>
      <c r="S2618">
        <v>3</v>
      </c>
      <c r="T2618" s="2">
        <f>SUMIF(Q:Q,Data[[#This Row],[Order_Status]],O:O)</f>
        <v>40477276.296199858</v>
      </c>
    </row>
    <row r="2619" spans="1:20" x14ac:dyDescent="0.3">
      <c r="A2619" s="3">
        <v>502618</v>
      </c>
      <c r="B2619" s="3">
        <v>11406</v>
      </c>
      <c r="C2619" s="1">
        <v>46054</v>
      </c>
      <c r="D2619" s="3">
        <v>26</v>
      </c>
      <c r="E2619" t="s">
        <v>26</v>
      </c>
      <c r="F2619" t="s">
        <v>67</v>
      </c>
      <c r="G2619" t="s">
        <v>235</v>
      </c>
      <c r="H2619" t="s">
        <v>85</v>
      </c>
      <c r="I2619" t="s">
        <v>170</v>
      </c>
      <c r="J2619" t="s">
        <v>199</v>
      </c>
      <c r="K2619">
        <v>1</v>
      </c>
      <c r="L2619" s="3">
        <v>493.71</v>
      </c>
      <c r="M2619" s="3">
        <f>Data[[#This Row],[Quantity]]*Data[[#This Row],[Unit_Price]]</f>
        <v>493.71</v>
      </c>
      <c r="N2619" s="3">
        <v>23</v>
      </c>
      <c r="O2619" s="3">
        <f>Data[[#This Row],[Total_Price]]*(1-Data[[#This Row],[Discount]]/100)</f>
        <v>380.1567</v>
      </c>
      <c r="P2619" t="s">
        <v>41</v>
      </c>
      <c r="Q2619" t="s">
        <v>21</v>
      </c>
      <c r="R2619">
        <v>3</v>
      </c>
      <c r="S2619">
        <v>1</v>
      </c>
      <c r="T2619" s="2">
        <f>SUMIF(Q:Q,Data[[#This Row],[Order_Status]],O:O)</f>
        <v>40477276.296199858</v>
      </c>
    </row>
    <row r="2620" spans="1:20" x14ac:dyDescent="0.3">
      <c r="A2620" s="3">
        <v>502619</v>
      </c>
      <c r="B2620" s="3">
        <v>10931</v>
      </c>
      <c r="C2620" s="1">
        <v>46082</v>
      </c>
      <c r="D2620" s="3">
        <v>28</v>
      </c>
      <c r="E2620" t="s">
        <v>26</v>
      </c>
      <c r="F2620" t="s">
        <v>67</v>
      </c>
      <c r="G2620" t="s">
        <v>235</v>
      </c>
      <c r="H2620" t="s">
        <v>35</v>
      </c>
      <c r="I2620" t="s">
        <v>112</v>
      </c>
      <c r="J2620" t="s">
        <v>113</v>
      </c>
      <c r="K2620">
        <v>3</v>
      </c>
      <c r="L2620" s="3">
        <v>6564.73</v>
      </c>
      <c r="M2620" s="3">
        <f>Data[[#This Row],[Quantity]]*Data[[#This Row],[Unit_Price]]</f>
        <v>19694.189999999999</v>
      </c>
      <c r="N2620" s="3">
        <v>29</v>
      </c>
      <c r="O2620" s="3">
        <f>Data[[#This Row],[Total_Price]]*(1-Data[[#This Row],[Discount]]/100)</f>
        <v>13982.874899999999</v>
      </c>
      <c r="P2620" t="s">
        <v>51</v>
      </c>
      <c r="Q2620" t="s">
        <v>21</v>
      </c>
      <c r="R2620">
        <v>3</v>
      </c>
      <c r="S2620">
        <v>5</v>
      </c>
      <c r="T2620" s="2">
        <f>SUMIF(Q:Q,Data[[#This Row],[Order_Status]],O:O)</f>
        <v>40477276.296199858</v>
      </c>
    </row>
    <row r="2621" spans="1:20" x14ac:dyDescent="0.3">
      <c r="A2621" s="3">
        <v>502620</v>
      </c>
      <c r="B2621" s="3">
        <v>11149</v>
      </c>
      <c r="C2621" s="1">
        <v>46095</v>
      </c>
      <c r="D2621" s="3">
        <v>52</v>
      </c>
      <c r="E2621" t="s">
        <v>26</v>
      </c>
      <c r="F2621" t="s">
        <v>73</v>
      </c>
      <c r="G2621" t="s">
        <v>229</v>
      </c>
      <c r="H2621" t="s">
        <v>35</v>
      </c>
      <c r="I2621" t="s">
        <v>64</v>
      </c>
      <c r="J2621" t="s">
        <v>65</v>
      </c>
      <c r="K2621">
        <v>2</v>
      </c>
      <c r="L2621" s="3">
        <v>1316.18</v>
      </c>
      <c r="M2621" s="3">
        <f>Data[[#This Row],[Quantity]]*Data[[#This Row],[Unit_Price]]</f>
        <v>2632.36</v>
      </c>
      <c r="N2621" s="3">
        <v>20</v>
      </c>
      <c r="O2621" s="3">
        <f>Data[[#This Row],[Total_Price]]*(1-Data[[#This Row],[Discount]]/100)</f>
        <v>2105.8880000000004</v>
      </c>
      <c r="P2621" t="s">
        <v>33</v>
      </c>
      <c r="Q2621" t="s">
        <v>21</v>
      </c>
      <c r="R2621">
        <v>4</v>
      </c>
      <c r="S2621">
        <v>3</v>
      </c>
      <c r="T2621" s="2">
        <f>SUMIF(Q:Q,Data[[#This Row],[Order_Status]],O:O)</f>
        <v>40477276.296199858</v>
      </c>
    </row>
    <row r="2622" spans="1:20" x14ac:dyDescent="0.3">
      <c r="A2622" s="3">
        <v>502621</v>
      </c>
      <c r="B2622" s="3">
        <v>10340</v>
      </c>
      <c r="C2622" s="1">
        <v>45798</v>
      </c>
      <c r="D2622" s="3">
        <v>28</v>
      </c>
      <c r="E2622" t="s">
        <v>26</v>
      </c>
      <c r="F2622" t="s">
        <v>34</v>
      </c>
      <c r="G2622" t="s">
        <v>243</v>
      </c>
      <c r="H2622" t="s">
        <v>48</v>
      </c>
      <c r="I2622" t="s">
        <v>98</v>
      </c>
      <c r="J2622" t="s">
        <v>153</v>
      </c>
      <c r="K2622">
        <v>1</v>
      </c>
      <c r="L2622" s="3">
        <v>338.97</v>
      </c>
      <c r="M2622" s="3">
        <f>Data[[#This Row],[Quantity]]*Data[[#This Row],[Unit_Price]]</f>
        <v>338.97</v>
      </c>
      <c r="N2622" s="3">
        <v>8</v>
      </c>
      <c r="O2622" s="3">
        <f>Data[[#This Row],[Total_Price]]*(1-Data[[#This Row],[Discount]]/100)</f>
        <v>311.85240000000005</v>
      </c>
      <c r="P2622" t="s">
        <v>41</v>
      </c>
      <c r="Q2622" t="s">
        <v>21</v>
      </c>
      <c r="R2622">
        <v>4</v>
      </c>
      <c r="S2622">
        <v>5</v>
      </c>
      <c r="T2622" s="2">
        <f>SUMIF(Q:Q,Data[[#This Row],[Order_Status]],O:O)</f>
        <v>40477276.296199858</v>
      </c>
    </row>
    <row r="2623" spans="1:20" x14ac:dyDescent="0.3">
      <c r="A2623" s="3">
        <v>502622</v>
      </c>
      <c r="B2623" s="3">
        <v>11362</v>
      </c>
      <c r="C2623" s="1">
        <v>45968</v>
      </c>
      <c r="D2623" s="3">
        <v>40</v>
      </c>
      <c r="E2623" t="s">
        <v>15</v>
      </c>
      <c r="F2623" t="s">
        <v>45</v>
      </c>
      <c r="G2623" t="s">
        <v>243</v>
      </c>
      <c r="H2623" t="s">
        <v>48</v>
      </c>
      <c r="I2623" t="s">
        <v>79</v>
      </c>
      <c r="J2623" t="s">
        <v>152</v>
      </c>
      <c r="K2623">
        <v>4</v>
      </c>
      <c r="L2623" s="3">
        <v>695.41</v>
      </c>
      <c r="M2623" s="3">
        <f>Data[[#This Row],[Quantity]]*Data[[#This Row],[Unit_Price]]</f>
        <v>2781.64</v>
      </c>
      <c r="N2623" s="3">
        <v>3</v>
      </c>
      <c r="O2623" s="3">
        <f>Data[[#This Row],[Total_Price]]*(1-Data[[#This Row],[Discount]]/100)</f>
        <v>2698.1907999999999</v>
      </c>
      <c r="P2623" t="s">
        <v>33</v>
      </c>
      <c r="Q2623" t="s">
        <v>21</v>
      </c>
      <c r="R2623">
        <v>5</v>
      </c>
      <c r="S2623">
        <v>1</v>
      </c>
      <c r="T2623" s="2">
        <f>SUMIF(Q:Q,Data[[#This Row],[Order_Status]],O:O)</f>
        <v>40477276.296199858</v>
      </c>
    </row>
    <row r="2624" spans="1:20" x14ac:dyDescent="0.3">
      <c r="A2624" s="3">
        <v>502623</v>
      </c>
      <c r="B2624" s="3">
        <v>10037</v>
      </c>
      <c r="C2624" s="1">
        <v>45844</v>
      </c>
      <c r="D2624" s="3">
        <v>36</v>
      </c>
      <c r="E2624" t="s">
        <v>15</v>
      </c>
      <c r="F2624" t="s">
        <v>128</v>
      </c>
      <c r="G2624" t="s">
        <v>233</v>
      </c>
      <c r="H2624" t="s">
        <v>23</v>
      </c>
      <c r="I2624" t="s">
        <v>70</v>
      </c>
      <c r="J2624" t="s">
        <v>97</v>
      </c>
      <c r="K2624">
        <v>1</v>
      </c>
      <c r="L2624" s="3">
        <v>1917.26</v>
      </c>
      <c r="M2624" s="3">
        <f>Data[[#This Row],[Quantity]]*Data[[#This Row],[Unit_Price]]</f>
        <v>1917.26</v>
      </c>
      <c r="N2624" s="3">
        <v>16</v>
      </c>
      <c r="O2624" s="3">
        <f>Data[[#This Row],[Total_Price]]*(1-Data[[#This Row],[Discount]]/100)</f>
        <v>1610.4983999999999</v>
      </c>
      <c r="P2624" t="s">
        <v>20</v>
      </c>
      <c r="Q2624" t="s">
        <v>44</v>
      </c>
      <c r="R2624">
        <v>1</v>
      </c>
      <c r="S2624">
        <v>4</v>
      </c>
      <c r="T2624" s="2">
        <f>SUMIF(Q:Q,Data[[#This Row],[Order_Status]],O:O)</f>
        <v>1813400.6490999996</v>
      </c>
    </row>
    <row r="2625" spans="1:20" x14ac:dyDescent="0.3">
      <c r="A2625" s="3">
        <v>502624</v>
      </c>
      <c r="B2625" s="3">
        <v>10475</v>
      </c>
      <c r="C2625" s="1">
        <v>46146</v>
      </c>
      <c r="D2625" s="3">
        <v>52</v>
      </c>
      <c r="E2625" t="s">
        <v>26</v>
      </c>
      <c r="F2625" t="s">
        <v>67</v>
      </c>
      <c r="G2625" t="s">
        <v>235</v>
      </c>
      <c r="H2625" t="s">
        <v>23</v>
      </c>
      <c r="I2625" t="s">
        <v>24</v>
      </c>
      <c r="J2625" t="s">
        <v>136</v>
      </c>
      <c r="K2625">
        <v>1</v>
      </c>
      <c r="L2625" s="3">
        <v>2631.11</v>
      </c>
      <c r="M2625" s="3">
        <f>Data[[#This Row],[Quantity]]*Data[[#This Row],[Unit_Price]]</f>
        <v>2631.11</v>
      </c>
      <c r="N2625" s="3">
        <v>30</v>
      </c>
      <c r="O2625" s="3">
        <f>Data[[#This Row],[Total_Price]]*(1-Data[[#This Row],[Discount]]/100)</f>
        <v>1841.777</v>
      </c>
      <c r="P2625" t="s">
        <v>33</v>
      </c>
      <c r="Q2625" t="s">
        <v>21</v>
      </c>
      <c r="R2625">
        <v>5</v>
      </c>
      <c r="S2625">
        <v>4</v>
      </c>
      <c r="T2625" s="2">
        <f>SUMIF(Q:Q,Data[[#This Row],[Order_Status]],O:O)</f>
        <v>40477276.296199858</v>
      </c>
    </row>
    <row r="2626" spans="1:20" x14ac:dyDescent="0.3">
      <c r="A2626" s="3">
        <v>502625</v>
      </c>
      <c r="B2626" s="3">
        <v>10774</v>
      </c>
      <c r="C2626" s="1">
        <v>45932</v>
      </c>
      <c r="D2626" s="3">
        <v>45</v>
      </c>
      <c r="E2626" t="s">
        <v>26</v>
      </c>
      <c r="F2626" t="s">
        <v>34</v>
      </c>
      <c r="G2626" t="s">
        <v>243</v>
      </c>
      <c r="H2626" t="s">
        <v>35</v>
      </c>
      <c r="I2626" t="s">
        <v>36</v>
      </c>
      <c r="J2626" t="s">
        <v>182</v>
      </c>
      <c r="K2626">
        <v>2</v>
      </c>
      <c r="L2626" s="3">
        <v>1870.07</v>
      </c>
      <c r="M2626" s="3">
        <f>Data[[#This Row],[Quantity]]*Data[[#This Row],[Unit_Price]]</f>
        <v>3740.14</v>
      </c>
      <c r="N2626" s="3">
        <v>24</v>
      </c>
      <c r="O2626" s="3">
        <f>Data[[#This Row],[Total_Price]]*(1-Data[[#This Row],[Discount]]/100)</f>
        <v>2842.5063999999998</v>
      </c>
      <c r="P2626" t="s">
        <v>51</v>
      </c>
      <c r="Q2626" t="s">
        <v>21</v>
      </c>
      <c r="R2626">
        <v>5</v>
      </c>
      <c r="S2626">
        <v>2</v>
      </c>
      <c r="T2626" s="2">
        <f>SUMIF(Q:Q,Data[[#This Row],[Order_Status]],O:O)</f>
        <v>40477276.296199858</v>
      </c>
    </row>
    <row r="2627" spans="1:20" x14ac:dyDescent="0.3">
      <c r="A2627" s="3">
        <v>502626</v>
      </c>
      <c r="B2627" s="3">
        <v>10438</v>
      </c>
      <c r="C2627" s="1">
        <v>45955</v>
      </c>
      <c r="D2627" s="3">
        <v>19</v>
      </c>
      <c r="E2627" t="s">
        <v>26</v>
      </c>
      <c r="F2627" t="s">
        <v>105</v>
      </c>
      <c r="G2627" t="s">
        <v>243</v>
      </c>
      <c r="H2627" t="s">
        <v>23</v>
      </c>
      <c r="I2627" t="s">
        <v>70</v>
      </c>
      <c r="J2627" t="s">
        <v>106</v>
      </c>
      <c r="K2627">
        <v>2</v>
      </c>
      <c r="L2627" s="3">
        <v>2553.3200000000002</v>
      </c>
      <c r="M2627" s="3">
        <f>Data[[#This Row],[Quantity]]*Data[[#This Row],[Unit_Price]]</f>
        <v>5106.6400000000003</v>
      </c>
      <c r="N2627" s="3">
        <v>20</v>
      </c>
      <c r="O2627" s="3">
        <f>Data[[#This Row],[Total_Price]]*(1-Data[[#This Row],[Discount]]/100)</f>
        <v>4085.3120000000004</v>
      </c>
      <c r="P2627" t="s">
        <v>33</v>
      </c>
      <c r="Q2627" t="s">
        <v>44</v>
      </c>
      <c r="R2627">
        <v>4</v>
      </c>
      <c r="S2627">
        <v>2</v>
      </c>
      <c r="T2627" s="2">
        <f>SUMIF(Q:Q,Data[[#This Row],[Order_Status]],O:O)</f>
        <v>1813400.6490999996</v>
      </c>
    </row>
    <row r="2628" spans="1:20" x14ac:dyDescent="0.3">
      <c r="A2628" s="3">
        <v>502627</v>
      </c>
      <c r="B2628" s="3">
        <v>10674</v>
      </c>
      <c r="C2628" s="1">
        <v>46224</v>
      </c>
      <c r="D2628" s="3">
        <v>30</v>
      </c>
      <c r="E2628" t="s">
        <v>15</v>
      </c>
      <c r="F2628" t="s">
        <v>45</v>
      </c>
      <c r="G2628" t="s">
        <v>243</v>
      </c>
      <c r="H2628" t="s">
        <v>30</v>
      </c>
      <c r="I2628" t="s">
        <v>46</v>
      </c>
      <c r="J2628" t="s">
        <v>143</v>
      </c>
      <c r="K2628">
        <v>2</v>
      </c>
      <c r="L2628" s="3">
        <v>3389.79</v>
      </c>
      <c r="M2628" s="3">
        <f>Data[[#This Row],[Quantity]]*Data[[#This Row],[Unit_Price]]</f>
        <v>6779.58</v>
      </c>
      <c r="N2628" s="3">
        <v>24</v>
      </c>
      <c r="O2628" s="3">
        <f>Data[[#This Row],[Total_Price]]*(1-Data[[#This Row],[Discount]]/100)</f>
        <v>5152.4808000000003</v>
      </c>
      <c r="P2628" t="s">
        <v>81</v>
      </c>
      <c r="Q2628" t="s">
        <v>21</v>
      </c>
      <c r="R2628">
        <v>4</v>
      </c>
      <c r="S2628">
        <v>2</v>
      </c>
      <c r="T2628" s="2">
        <f>SUMIF(Q:Q,Data[[#This Row],[Order_Status]],O:O)</f>
        <v>40477276.296199858</v>
      </c>
    </row>
    <row r="2629" spans="1:20" x14ac:dyDescent="0.3">
      <c r="A2629" s="3">
        <v>502628</v>
      </c>
      <c r="B2629" s="3">
        <v>11416</v>
      </c>
      <c r="C2629" s="1">
        <v>45666</v>
      </c>
      <c r="D2629" s="3">
        <v>44</v>
      </c>
      <c r="E2629" t="s">
        <v>15</v>
      </c>
      <c r="F2629" t="s">
        <v>69</v>
      </c>
      <c r="G2629" t="s">
        <v>228</v>
      </c>
      <c r="H2629" t="s">
        <v>30</v>
      </c>
      <c r="I2629" t="s">
        <v>39</v>
      </c>
      <c r="J2629" t="s">
        <v>109</v>
      </c>
      <c r="K2629">
        <v>1</v>
      </c>
      <c r="L2629" s="3">
        <v>1530.14</v>
      </c>
      <c r="M2629" s="3">
        <f>Data[[#This Row],[Quantity]]*Data[[#This Row],[Unit_Price]]</f>
        <v>1530.14</v>
      </c>
      <c r="N2629" s="3">
        <v>13</v>
      </c>
      <c r="O2629" s="3">
        <f>Data[[#This Row],[Total_Price]]*(1-Data[[#This Row],[Discount]]/100)</f>
        <v>1331.2218</v>
      </c>
      <c r="P2629" t="s">
        <v>33</v>
      </c>
      <c r="Q2629" t="s">
        <v>66</v>
      </c>
      <c r="R2629">
        <v>2</v>
      </c>
      <c r="S2629">
        <v>0</v>
      </c>
      <c r="T2629" s="2">
        <f>SUMIF(Q:Q,Data[[#This Row],[Order_Status]],O:O)</f>
        <v>3077928.2320000008</v>
      </c>
    </row>
    <row r="2630" spans="1:20" x14ac:dyDescent="0.3">
      <c r="A2630" s="3">
        <v>502629</v>
      </c>
      <c r="B2630" s="3">
        <v>10667</v>
      </c>
      <c r="C2630" s="1">
        <v>46108</v>
      </c>
      <c r="D2630" s="3">
        <v>31</v>
      </c>
      <c r="E2630" t="s">
        <v>26</v>
      </c>
      <c r="F2630" t="s">
        <v>34</v>
      </c>
      <c r="G2630" t="s">
        <v>243</v>
      </c>
      <c r="H2630" t="s">
        <v>17</v>
      </c>
      <c r="I2630" t="s">
        <v>18</v>
      </c>
      <c r="J2630" t="s">
        <v>100</v>
      </c>
      <c r="K2630">
        <v>1</v>
      </c>
      <c r="L2630" s="3">
        <v>41.88</v>
      </c>
      <c r="M2630" s="3">
        <f>Data[[#This Row],[Quantity]]*Data[[#This Row],[Unit_Price]]</f>
        <v>41.88</v>
      </c>
      <c r="N2630" s="3">
        <v>25</v>
      </c>
      <c r="O2630" s="3">
        <f>Data[[#This Row],[Total_Price]]*(1-Data[[#This Row],[Discount]]/100)</f>
        <v>31.410000000000004</v>
      </c>
      <c r="P2630" t="s">
        <v>33</v>
      </c>
      <c r="Q2630" t="s">
        <v>21</v>
      </c>
      <c r="R2630">
        <v>5</v>
      </c>
      <c r="S2630">
        <v>5</v>
      </c>
      <c r="T2630" s="2">
        <f>SUMIF(Q:Q,Data[[#This Row],[Order_Status]],O:O)</f>
        <v>40477276.296199858</v>
      </c>
    </row>
    <row r="2631" spans="1:20" x14ac:dyDescent="0.3">
      <c r="A2631" s="3">
        <v>502630</v>
      </c>
      <c r="B2631" s="3">
        <v>10110</v>
      </c>
      <c r="C2631" s="1">
        <v>46199</v>
      </c>
      <c r="D2631" s="3">
        <v>33</v>
      </c>
      <c r="E2631" t="s">
        <v>15</v>
      </c>
      <c r="F2631" t="s">
        <v>88</v>
      </c>
      <c r="G2631" t="s">
        <v>241</v>
      </c>
      <c r="H2631" t="s">
        <v>23</v>
      </c>
      <c r="I2631" t="s">
        <v>59</v>
      </c>
      <c r="J2631" t="s">
        <v>122</v>
      </c>
      <c r="K2631">
        <v>1</v>
      </c>
      <c r="L2631" s="3">
        <v>1926.63</v>
      </c>
      <c r="M2631" s="3">
        <f>Data[[#This Row],[Quantity]]*Data[[#This Row],[Unit_Price]]</f>
        <v>1926.63</v>
      </c>
      <c r="N2631" s="3">
        <v>28</v>
      </c>
      <c r="O2631" s="3">
        <f>Data[[#This Row],[Total_Price]]*(1-Data[[#This Row],[Discount]]/100)</f>
        <v>1387.1736000000001</v>
      </c>
      <c r="P2631" t="s">
        <v>33</v>
      </c>
      <c r="Q2631" t="s">
        <v>21</v>
      </c>
      <c r="R2631">
        <v>2</v>
      </c>
      <c r="S2631">
        <v>2</v>
      </c>
      <c r="T2631" s="2">
        <f>SUMIF(Q:Q,Data[[#This Row],[Order_Status]],O:O)</f>
        <v>40477276.296199858</v>
      </c>
    </row>
    <row r="2632" spans="1:20" x14ac:dyDescent="0.3">
      <c r="A2632" s="3">
        <v>502631</v>
      </c>
      <c r="B2632" s="3">
        <v>10730</v>
      </c>
      <c r="C2632" s="1">
        <v>45996</v>
      </c>
      <c r="D2632" s="3">
        <v>25</v>
      </c>
      <c r="E2632" t="s">
        <v>15</v>
      </c>
      <c r="F2632" t="s">
        <v>61</v>
      </c>
      <c r="G2632" t="s">
        <v>239</v>
      </c>
      <c r="H2632" t="s">
        <v>23</v>
      </c>
      <c r="I2632" t="s">
        <v>28</v>
      </c>
      <c r="J2632" t="s">
        <v>195</v>
      </c>
      <c r="K2632">
        <v>1</v>
      </c>
      <c r="L2632" s="3">
        <v>5840.06</v>
      </c>
      <c r="M2632" s="3">
        <f>Data[[#This Row],[Quantity]]*Data[[#This Row],[Unit_Price]]</f>
        <v>5840.06</v>
      </c>
      <c r="N2632" s="3">
        <v>4</v>
      </c>
      <c r="O2632" s="3">
        <f>Data[[#This Row],[Total_Price]]*(1-Data[[#This Row],[Discount]]/100)</f>
        <v>5606.4575999999997</v>
      </c>
      <c r="P2632" t="s">
        <v>20</v>
      </c>
      <c r="Q2632" t="s">
        <v>21</v>
      </c>
      <c r="R2632">
        <v>5</v>
      </c>
      <c r="S2632">
        <v>4</v>
      </c>
      <c r="T2632" s="2">
        <f>SUMIF(Q:Q,Data[[#This Row],[Order_Status]],O:O)</f>
        <v>40477276.296199858</v>
      </c>
    </row>
    <row r="2633" spans="1:20" x14ac:dyDescent="0.3">
      <c r="A2633" s="3">
        <v>502632</v>
      </c>
      <c r="B2633" s="3">
        <v>11419</v>
      </c>
      <c r="C2633" s="1">
        <v>45961</v>
      </c>
      <c r="D2633" s="3">
        <v>51</v>
      </c>
      <c r="E2633" t="s">
        <v>15</v>
      </c>
      <c r="F2633" t="s">
        <v>34</v>
      </c>
      <c r="G2633" t="s">
        <v>243</v>
      </c>
      <c r="H2633" t="s">
        <v>30</v>
      </c>
      <c r="I2633" t="s">
        <v>39</v>
      </c>
      <c r="J2633" t="s">
        <v>108</v>
      </c>
      <c r="K2633">
        <v>2</v>
      </c>
      <c r="L2633" s="3">
        <v>4254.47</v>
      </c>
      <c r="M2633" s="3">
        <f>Data[[#This Row],[Quantity]]*Data[[#This Row],[Unit_Price]]</f>
        <v>8508.94</v>
      </c>
      <c r="N2633" s="3">
        <v>25</v>
      </c>
      <c r="O2633" s="3">
        <f>Data[[#This Row],[Total_Price]]*(1-Data[[#This Row],[Discount]]/100)</f>
        <v>6381.7049999999999</v>
      </c>
      <c r="P2633" t="s">
        <v>72</v>
      </c>
      <c r="Q2633" t="s">
        <v>21</v>
      </c>
      <c r="R2633">
        <v>4</v>
      </c>
      <c r="S2633">
        <v>6</v>
      </c>
      <c r="T2633" s="2">
        <f>SUMIF(Q:Q,Data[[#This Row],[Order_Status]],O:O)</f>
        <v>40477276.296199858</v>
      </c>
    </row>
    <row r="2634" spans="1:20" x14ac:dyDescent="0.3">
      <c r="A2634" s="3">
        <v>502633</v>
      </c>
      <c r="B2634" s="3">
        <v>10882</v>
      </c>
      <c r="C2634" s="1">
        <v>46183</v>
      </c>
      <c r="D2634" s="3">
        <v>28</v>
      </c>
      <c r="E2634" t="s">
        <v>15</v>
      </c>
      <c r="F2634" t="s">
        <v>88</v>
      </c>
      <c r="G2634" t="s">
        <v>241</v>
      </c>
      <c r="H2634" t="s">
        <v>48</v>
      </c>
      <c r="I2634" t="s">
        <v>124</v>
      </c>
      <c r="J2634" t="s">
        <v>125</v>
      </c>
      <c r="K2634">
        <v>2</v>
      </c>
      <c r="L2634" s="3">
        <v>441.24</v>
      </c>
      <c r="M2634" s="3">
        <f>Data[[#This Row],[Quantity]]*Data[[#This Row],[Unit_Price]]</f>
        <v>882.48</v>
      </c>
      <c r="N2634" s="3">
        <v>22</v>
      </c>
      <c r="O2634" s="3">
        <f>Data[[#This Row],[Total_Price]]*(1-Data[[#This Row],[Discount]]/100)</f>
        <v>688.33440000000007</v>
      </c>
      <c r="P2634" t="s">
        <v>51</v>
      </c>
      <c r="Q2634" t="s">
        <v>21</v>
      </c>
      <c r="R2634">
        <v>5</v>
      </c>
      <c r="S2634">
        <v>7</v>
      </c>
      <c r="T2634" s="2">
        <f>SUMIF(Q:Q,Data[[#This Row],[Order_Status]],O:O)</f>
        <v>40477276.296199858</v>
      </c>
    </row>
    <row r="2635" spans="1:20" x14ac:dyDescent="0.3">
      <c r="A2635" s="3">
        <v>502634</v>
      </c>
      <c r="B2635" s="3">
        <v>11415</v>
      </c>
      <c r="C2635" s="1">
        <v>46036</v>
      </c>
      <c r="D2635" s="3">
        <v>27</v>
      </c>
      <c r="E2635" t="s">
        <v>26</v>
      </c>
      <c r="F2635" t="s">
        <v>57</v>
      </c>
      <c r="G2635" t="s">
        <v>233</v>
      </c>
      <c r="H2635" t="s">
        <v>17</v>
      </c>
      <c r="I2635" t="s">
        <v>62</v>
      </c>
      <c r="J2635" t="s">
        <v>194</v>
      </c>
      <c r="K2635">
        <v>2</v>
      </c>
      <c r="L2635" s="3">
        <v>193.13</v>
      </c>
      <c r="M2635" s="3">
        <f>Data[[#This Row],[Quantity]]*Data[[#This Row],[Unit_Price]]</f>
        <v>386.26</v>
      </c>
      <c r="N2635" s="3">
        <v>10</v>
      </c>
      <c r="O2635" s="3">
        <f>Data[[#This Row],[Total_Price]]*(1-Data[[#This Row],[Discount]]/100)</f>
        <v>347.63400000000001</v>
      </c>
      <c r="P2635" t="s">
        <v>20</v>
      </c>
      <c r="Q2635" t="s">
        <v>21</v>
      </c>
      <c r="R2635">
        <v>3</v>
      </c>
      <c r="S2635">
        <v>3</v>
      </c>
      <c r="T2635" s="2">
        <f>SUMIF(Q:Q,Data[[#This Row],[Order_Status]],O:O)</f>
        <v>40477276.296199858</v>
      </c>
    </row>
    <row r="2636" spans="1:20" x14ac:dyDescent="0.3">
      <c r="A2636" s="3">
        <v>502635</v>
      </c>
      <c r="B2636" s="3">
        <v>10176</v>
      </c>
      <c r="C2636" s="1">
        <v>46241</v>
      </c>
      <c r="D2636" s="3">
        <v>43</v>
      </c>
      <c r="E2636" t="s">
        <v>15</v>
      </c>
      <c r="F2636" t="s">
        <v>105</v>
      </c>
      <c r="G2636" t="s">
        <v>243</v>
      </c>
      <c r="H2636" t="s">
        <v>85</v>
      </c>
      <c r="I2636" t="s">
        <v>103</v>
      </c>
      <c r="J2636" t="s">
        <v>104</v>
      </c>
      <c r="K2636">
        <v>1</v>
      </c>
      <c r="L2636" s="3">
        <v>816.28</v>
      </c>
      <c r="M2636" s="3">
        <f>Data[[#This Row],[Quantity]]*Data[[#This Row],[Unit_Price]]</f>
        <v>816.28</v>
      </c>
      <c r="N2636" s="3">
        <v>20</v>
      </c>
      <c r="O2636" s="3">
        <f>Data[[#This Row],[Total_Price]]*(1-Data[[#This Row],[Discount]]/100)</f>
        <v>653.024</v>
      </c>
      <c r="P2636" t="s">
        <v>33</v>
      </c>
      <c r="Q2636" t="s">
        <v>44</v>
      </c>
      <c r="R2636">
        <v>1</v>
      </c>
      <c r="S2636">
        <v>3</v>
      </c>
      <c r="T2636" s="2">
        <f>SUMIF(Q:Q,Data[[#This Row],[Order_Status]],O:O)</f>
        <v>1813400.6490999996</v>
      </c>
    </row>
    <row r="2637" spans="1:20" x14ac:dyDescent="0.3">
      <c r="A2637" s="3">
        <v>502636</v>
      </c>
      <c r="B2637" s="3">
        <v>10628</v>
      </c>
      <c r="C2637" s="1">
        <v>46055</v>
      </c>
      <c r="D2637" s="3">
        <v>33</v>
      </c>
      <c r="E2637" t="s">
        <v>26</v>
      </c>
      <c r="F2637" t="s">
        <v>107</v>
      </c>
      <c r="G2637" t="s">
        <v>231</v>
      </c>
      <c r="H2637" t="s">
        <v>30</v>
      </c>
      <c r="I2637" t="s">
        <v>39</v>
      </c>
      <c r="J2637" t="s">
        <v>109</v>
      </c>
      <c r="K2637">
        <v>1</v>
      </c>
      <c r="L2637" s="3">
        <v>1559.14</v>
      </c>
      <c r="M2637" s="3">
        <f>Data[[#This Row],[Quantity]]*Data[[#This Row],[Unit_Price]]</f>
        <v>1559.14</v>
      </c>
      <c r="N2637" s="3">
        <v>21</v>
      </c>
      <c r="O2637" s="3">
        <f>Data[[#This Row],[Total_Price]]*(1-Data[[#This Row],[Discount]]/100)</f>
        <v>1231.7206000000001</v>
      </c>
      <c r="P2637" t="s">
        <v>33</v>
      </c>
      <c r="Q2637" t="s">
        <v>21</v>
      </c>
      <c r="R2637">
        <v>4</v>
      </c>
      <c r="S2637">
        <v>2</v>
      </c>
      <c r="T2637" s="2">
        <f>SUMIF(Q:Q,Data[[#This Row],[Order_Status]],O:O)</f>
        <v>40477276.296199858</v>
      </c>
    </row>
    <row r="2638" spans="1:20" x14ac:dyDescent="0.3">
      <c r="A2638" s="3">
        <v>502637</v>
      </c>
      <c r="B2638" s="3">
        <v>10908</v>
      </c>
      <c r="C2638" s="1">
        <v>46030</v>
      </c>
      <c r="D2638" s="3">
        <v>42</v>
      </c>
      <c r="E2638" t="s">
        <v>26</v>
      </c>
      <c r="F2638" t="s">
        <v>61</v>
      </c>
      <c r="G2638" t="s">
        <v>239</v>
      </c>
      <c r="H2638" t="s">
        <v>30</v>
      </c>
      <c r="I2638" t="s">
        <v>46</v>
      </c>
      <c r="J2638" t="s">
        <v>47</v>
      </c>
      <c r="K2638">
        <v>2</v>
      </c>
      <c r="L2638" s="3">
        <v>5442.03</v>
      </c>
      <c r="M2638" s="3">
        <f>Data[[#This Row],[Quantity]]*Data[[#This Row],[Unit_Price]]</f>
        <v>10884.06</v>
      </c>
      <c r="N2638" s="3">
        <v>21</v>
      </c>
      <c r="O2638" s="3">
        <f>Data[[#This Row],[Total_Price]]*(1-Data[[#This Row],[Discount]]/100)</f>
        <v>8598.4074000000001</v>
      </c>
      <c r="P2638" t="s">
        <v>33</v>
      </c>
      <c r="Q2638" t="s">
        <v>21</v>
      </c>
      <c r="R2638">
        <v>4</v>
      </c>
      <c r="S2638">
        <v>5</v>
      </c>
      <c r="T2638" s="2">
        <f>SUMIF(Q:Q,Data[[#This Row],[Order_Status]],O:O)</f>
        <v>40477276.296199858</v>
      </c>
    </row>
    <row r="2639" spans="1:20" x14ac:dyDescent="0.3">
      <c r="A2639" s="3">
        <v>502638</v>
      </c>
      <c r="B2639" s="3">
        <v>11323</v>
      </c>
      <c r="C2639" s="1">
        <v>45939</v>
      </c>
      <c r="D2639" s="3">
        <v>33</v>
      </c>
      <c r="E2639" t="s">
        <v>26</v>
      </c>
      <c r="F2639" t="s">
        <v>42</v>
      </c>
      <c r="G2639" t="s">
        <v>230</v>
      </c>
      <c r="H2639" t="s">
        <v>23</v>
      </c>
      <c r="I2639" t="s">
        <v>70</v>
      </c>
      <c r="J2639" t="s">
        <v>165</v>
      </c>
      <c r="K2639">
        <v>1</v>
      </c>
      <c r="L2639" s="3">
        <v>2427.88</v>
      </c>
      <c r="M2639" s="3">
        <f>Data[[#This Row],[Quantity]]*Data[[#This Row],[Unit_Price]]</f>
        <v>2427.88</v>
      </c>
      <c r="N2639" s="3">
        <v>16</v>
      </c>
      <c r="O2639" s="3">
        <f>Data[[#This Row],[Total_Price]]*(1-Data[[#This Row],[Discount]]/100)</f>
        <v>2039.4192</v>
      </c>
      <c r="P2639" t="s">
        <v>20</v>
      </c>
      <c r="Q2639" t="s">
        <v>21</v>
      </c>
      <c r="R2639">
        <v>5</v>
      </c>
      <c r="S2639">
        <v>5</v>
      </c>
      <c r="T2639" s="2">
        <f>SUMIF(Q:Q,Data[[#This Row],[Order_Status]],O:O)</f>
        <v>40477276.296199858</v>
      </c>
    </row>
    <row r="2640" spans="1:20" x14ac:dyDescent="0.3">
      <c r="A2640" s="3">
        <v>502639</v>
      </c>
      <c r="B2640" s="3">
        <v>10823</v>
      </c>
      <c r="C2640" s="1">
        <v>45931</v>
      </c>
      <c r="D2640" s="3">
        <v>59</v>
      </c>
      <c r="E2640" t="s">
        <v>26</v>
      </c>
      <c r="F2640" t="s">
        <v>67</v>
      </c>
      <c r="G2640" t="s">
        <v>235</v>
      </c>
      <c r="H2640" t="s">
        <v>23</v>
      </c>
      <c r="I2640" t="s">
        <v>59</v>
      </c>
      <c r="J2640" t="s">
        <v>60</v>
      </c>
      <c r="K2640">
        <v>1</v>
      </c>
      <c r="L2640" s="3">
        <v>2369.13</v>
      </c>
      <c r="M2640" s="3">
        <f>Data[[#This Row],[Quantity]]*Data[[#This Row],[Unit_Price]]</f>
        <v>2369.13</v>
      </c>
      <c r="N2640" s="3">
        <v>22</v>
      </c>
      <c r="O2640" s="3">
        <f>Data[[#This Row],[Total_Price]]*(1-Data[[#This Row],[Discount]]/100)</f>
        <v>1847.9214000000002</v>
      </c>
      <c r="P2640" t="s">
        <v>33</v>
      </c>
      <c r="Q2640" t="s">
        <v>21</v>
      </c>
      <c r="R2640">
        <v>5</v>
      </c>
      <c r="S2640">
        <v>3</v>
      </c>
      <c r="T2640" s="2">
        <f>SUMIF(Q:Q,Data[[#This Row],[Order_Status]],O:O)</f>
        <v>40477276.296199858</v>
      </c>
    </row>
    <row r="2641" spans="1:20" x14ac:dyDescent="0.3">
      <c r="A2641" s="3">
        <v>502640</v>
      </c>
      <c r="B2641" s="3">
        <v>10674</v>
      </c>
      <c r="C2641" s="1">
        <v>45903</v>
      </c>
      <c r="D2641" s="3">
        <v>30</v>
      </c>
      <c r="E2641" t="s">
        <v>15</v>
      </c>
      <c r="F2641" t="s">
        <v>45</v>
      </c>
      <c r="G2641" t="s">
        <v>243</v>
      </c>
      <c r="H2641" t="s">
        <v>35</v>
      </c>
      <c r="I2641" t="s">
        <v>64</v>
      </c>
      <c r="J2641" t="s">
        <v>155</v>
      </c>
      <c r="K2641">
        <v>2</v>
      </c>
      <c r="L2641" s="3">
        <v>764.07</v>
      </c>
      <c r="M2641" s="3">
        <f>Data[[#This Row],[Quantity]]*Data[[#This Row],[Unit_Price]]</f>
        <v>1528.14</v>
      </c>
      <c r="N2641" s="3">
        <v>23</v>
      </c>
      <c r="O2641" s="3">
        <f>Data[[#This Row],[Total_Price]]*(1-Data[[#This Row],[Discount]]/100)</f>
        <v>1176.6678000000002</v>
      </c>
      <c r="P2641" t="s">
        <v>51</v>
      </c>
      <c r="Q2641" t="s">
        <v>21</v>
      </c>
      <c r="R2641">
        <v>4</v>
      </c>
      <c r="S2641">
        <v>5</v>
      </c>
      <c r="T2641" s="2">
        <f>SUMIF(Q:Q,Data[[#This Row],[Order_Status]],O:O)</f>
        <v>40477276.296199858</v>
      </c>
    </row>
    <row r="2642" spans="1:20" x14ac:dyDescent="0.3">
      <c r="A2642" s="3">
        <v>502641</v>
      </c>
      <c r="B2642" s="3">
        <v>10545</v>
      </c>
      <c r="C2642" s="1">
        <v>46192</v>
      </c>
      <c r="D2642" s="3">
        <v>15</v>
      </c>
      <c r="E2642" t="s">
        <v>15</v>
      </c>
      <c r="F2642" t="s">
        <v>27</v>
      </c>
      <c r="G2642" t="s">
        <v>230</v>
      </c>
      <c r="H2642" t="s">
        <v>83</v>
      </c>
      <c r="I2642" t="s">
        <v>141</v>
      </c>
      <c r="J2642" t="s">
        <v>183</v>
      </c>
      <c r="K2642">
        <v>2</v>
      </c>
      <c r="L2642" s="3">
        <v>842.41</v>
      </c>
      <c r="M2642" s="3">
        <f>Data[[#This Row],[Quantity]]*Data[[#This Row],[Unit_Price]]</f>
        <v>1684.82</v>
      </c>
      <c r="N2642" s="3">
        <v>30</v>
      </c>
      <c r="O2642" s="3">
        <f>Data[[#This Row],[Total_Price]]*(1-Data[[#This Row],[Discount]]/100)</f>
        <v>1179.3739999999998</v>
      </c>
      <c r="P2642" t="s">
        <v>33</v>
      </c>
      <c r="Q2642" t="s">
        <v>21</v>
      </c>
      <c r="R2642">
        <v>5</v>
      </c>
      <c r="S2642">
        <v>4</v>
      </c>
      <c r="T2642" s="2">
        <f>SUMIF(Q:Q,Data[[#This Row],[Order_Status]],O:O)</f>
        <v>40477276.296199858</v>
      </c>
    </row>
    <row r="2643" spans="1:20" x14ac:dyDescent="0.3">
      <c r="A2643" s="3">
        <v>502642</v>
      </c>
      <c r="B2643" s="3">
        <v>11348</v>
      </c>
      <c r="C2643" s="1">
        <v>46181</v>
      </c>
      <c r="D2643" s="3">
        <v>44</v>
      </c>
      <c r="E2643" t="s">
        <v>15</v>
      </c>
      <c r="F2643" t="s">
        <v>157</v>
      </c>
      <c r="G2643" t="s">
        <v>237</v>
      </c>
      <c r="H2643" t="s">
        <v>83</v>
      </c>
      <c r="I2643" t="s">
        <v>132</v>
      </c>
      <c r="J2643" t="s">
        <v>190</v>
      </c>
      <c r="K2643">
        <v>4</v>
      </c>
      <c r="L2643" s="3">
        <v>890.78</v>
      </c>
      <c r="M2643" s="3">
        <f>Data[[#This Row],[Quantity]]*Data[[#This Row],[Unit_Price]]</f>
        <v>3563.12</v>
      </c>
      <c r="N2643" s="3">
        <v>9</v>
      </c>
      <c r="O2643" s="3">
        <f>Data[[#This Row],[Total_Price]]*(1-Data[[#This Row],[Discount]]/100)</f>
        <v>3242.4391999999998</v>
      </c>
      <c r="P2643" t="s">
        <v>81</v>
      </c>
      <c r="Q2643" t="s">
        <v>21</v>
      </c>
      <c r="R2643">
        <v>4</v>
      </c>
      <c r="S2643">
        <v>5</v>
      </c>
      <c r="T2643" s="2">
        <f>SUMIF(Q:Q,Data[[#This Row],[Order_Status]],O:O)</f>
        <v>40477276.296199858</v>
      </c>
    </row>
    <row r="2644" spans="1:20" x14ac:dyDescent="0.3">
      <c r="A2644" s="3">
        <v>502643</v>
      </c>
      <c r="B2644" s="3">
        <v>10206</v>
      </c>
      <c r="C2644" s="1">
        <v>45898</v>
      </c>
      <c r="D2644" s="3">
        <v>24</v>
      </c>
      <c r="E2644" t="s">
        <v>26</v>
      </c>
      <c r="F2644" t="s">
        <v>88</v>
      </c>
      <c r="G2644" t="s">
        <v>241</v>
      </c>
      <c r="H2644" t="s">
        <v>23</v>
      </c>
      <c r="I2644" t="s">
        <v>28</v>
      </c>
      <c r="J2644" t="s">
        <v>29</v>
      </c>
      <c r="K2644">
        <v>1</v>
      </c>
      <c r="L2644" s="3">
        <v>2377.4899999999998</v>
      </c>
      <c r="M2644" s="3">
        <f>Data[[#This Row],[Quantity]]*Data[[#This Row],[Unit_Price]]</f>
        <v>2377.4899999999998</v>
      </c>
      <c r="N2644" s="3">
        <v>28</v>
      </c>
      <c r="O2644" s="3">
        <f>Data[[#This Row],[Total_Price]]*(1-Data[[#This Row],[Discount]]/100)</f>
        <v>1711.7927999999997</v>
      </c>
      <c r="P2644" t="s">
        <v>33</v>
      </c>
      <c r="Q2644" t="s">
        <v>21</v>
      </c>
      <c r="R2644">
        <v>5</v>
      </c>
      <c r="S2644">
        <v>1</v>
      </c>
      <c r="T2644" s="2">
        <f>SUMIF(Q:Q,Data[[#This Row],[Order_Status]],O:O)</f>
        <v>40477276.296199858</v>
      </c>
    </row>
    <row r="2645" spans="1:20" x14ac:dyDescent="0.3">
      <c r="A2645" s="3">
        <v>502644</v>
      </c>
      <c r="B2645" s="3">
        <v>11228</v>
      </c>
      <c r="C2645" s="1">
        <v>46128</v>
      </c>
      <c r="D2645" s="3">
        <v>32</v>
      </c>
      <c r="E2645" t="s">
        <v>26</v>
      </c>
      <c r="F2645" t="s">
        <v>34</v>
      </c>
      <c r="G2645" t="s">
        <v>243</v>
      </c>
      <c r="H2645" t="s">
        <v>30</v>
      </c>
      <c r="I2645" t="s">
        <v>76</v>
      </c>
      <c r="J2645" t="s">
        <v>77</v>
      </c>
      <c r="K2645">
        <v>2</v>
      </c>
      <c r="L2645" s="3">
        <v>58337.21</v>
      </c>
      <c r="M2645" s="3">
        <f>Data[[#This Row],[Quantity]]*Data[[#This Row],[Unit_Price]]</f>
        <v>116674.42</v>
      </c>
      <c r="N2645" s="3">
        <v>17</v>
      </c>
      <c r="O2645" s="3">
        <f>Data[[#This Row],[Total_Price]]*(1-Data[[#This Row],[Discount]]/100)</f>
        <v>96839.768599999996</v>
      </c>
      <c r="P2645" t="s">
        <v>33</v>
      </c>
      <c r="Q2645" t="s">
        <v>21</v>
      </c>
      <c r="R2645">
        <v>5</v>
      </c>
      <c r="S2645">
        <v>1</v>
      </c>
      <c r="T2645" s="2">
        <f>SUMIF(Q:Q,Data[[#This Row],[Order_Status]],O:O)</f>
        <v>40477276.296199858</v>
      </c>
    </row>
    <row r="2646" spans="1:20" x14ac:dyDescent="0.3">
      <c r="A2646" s="3">
        <v>502645</v>
      </c>
      <c r="B2646" s="3">
        <v>11008</v>
      </c>
      <c r="C2646" s="1">
        <v>45932</v>
      </c>
      <c r="D2646" s="3">
        <v>41</v>
      </c>
      <c r="E2646" t="s">
        <v>26</v>
      </c>
      <c r="F2646" t="s">
        <v>67</v>
      </c>
      <c r="G2646" t="s">
        <v>235</v>
      </c>
      <c r="H2646" t="s">
        <v>85</v>
      </c>
      <c r="I2646" t="s">
        <v>103</v>
      </c>
      <c r="J2646" t="s">
        <v>200</v>
      </c>
      <c r="K2646">
        <v>2</v>
      </c>
      <c r="L2646" s="3">
        <v>676.62</v>
      </c>
      <c r="M2646" s="3">
        <f>Data[[#This Row],[Quantity]]*Data[[#This Row],[Unit_Price]]</f>
        <v>1353.24</v>
      </c>
      <c r="N2646" s="3">
        <v>28</v>
      </c>
      <c r="O2646" s="3">
        <f>Data[[#This Row],[Total_Price]]*(1-Data[[#This Row],[Discount]]/100)</f>
        <v>974.33280000000002</v>
      </c>
      <c r="P2646" t="s">
        <v>33</v>
      </c>
      <c r="Q2646" t="s">
        <v>21</v>
      </c>
      <c r="R2646">
        <v>2</v>
      </c>
      <c r="S2646">
        <v>4</v>
      </c>
      <c r="T2646" s="2">
        <f>SUMIF(Q:Q,Data[[#This Row],[Order_Status]],O:O)</f>
        <v>40477276.296199858</v>
      </c>
    </row>
    <row r="2647" spans="1:20" x14ac:dyDescent="0.3">
      <c r="A2647" s="3">
        <v>502646</v>
      </c>
      <c r="B2647" s="3">
        <v>10709</v>
      </c>
      <c r="C2647" s="1">
        <v>45893</v>
      </c>
      <c r="D2647" s="3">
        <v>15</v>
      </c>
      <c r="E2647" t="s">
        <v>26</v>
      </c>
      <c r="F2647" t="s">
        <v>34</v>
      </c>
      <c r="G2647" t="s">
        <v>243</v>
      </c>
      <c r="H2647" t="s">
        <v>35</v>
      </c>
      <c r="I2647" t="s">
        <v>53</v>
      </c>
      <c r="J2647" t="s">
        <v>54</v>
      </c>
      <c r="K2647">
        <v>1</v>
      </c>
      <c r="L2647" s="3">
        <v>1041.58</v>
      </c>
      <c r="M2647" s="3">
        <f>Data[[#This Row],[Quantity]]*Data[[#This Row],[Unit_Price]]</f>
        <v>1041.58</v>
      </c>
      <c r="N2647" s="3">
        <v>28</v>
      </c>
      <c r="O2647" s="3">
        <f>Data[[#This Row],[Total_Price]]*(1-Data[[#This Row],[Discount]]/100)</f>
        <v>749.93759999999997</v>
      </c>
      <c r="P2647" t="s">
        <v>51</v>
      </c>
      <c r="Q2647" t="s">
        <v>21</v>
      </c>
      <c r="R2647">
        <v>5</v>
      </c>
      <c r="S2647">
        <v>3</v>
      </c>
      <c r="T2647" s="2">
        <f>SUMIF(Q:Q,Data[[#This Row],[Order_Status]],O:O)</f>
        <v>40477276.296199858</v>
      </c>
    </row>
    <row r="2648" spans="1:20" x14ac:dyDescent="0.3">
      <c r="A2648" s="3">
        <v>502647</v>
      </c>
      <c r="B2648" s="3">
        <v>10735</v>
      </c>
      <c r="C2648" s="1">
        <v>45826</v>
      </c>
      <c r="D2648" s="3">
        <v>45</v>
      </c>
      <c r="E2648" t="s">
        <v>26</v>
      </c>
      <c r="F2648" t="s">
        <v>102</v>
      </c>
      <c r="G2648" t="s">
        <v>245</v>
      </c>
      <c r="H2648" t="s">
        <v>48</v>
      </c>
      <c r="I2648" t="s">
        <v>98</v>
      </c>
      <c r="J2648" t="s">
        <v>134</v>
      </c>
      <c r="K2648">
        <v>2</v>
      </c>
      <c r="L2648" s="3">
        <v>630.45000000000005</v>
      </c>
      <c r="M2648" s="3">
        <f>Data[[#This Row],[Quantity]]*Data[[#This Row],[Unit_Price]]</f>
        <v>1260.9000000000001</v>
      </c>
      <c r="N2648" s="3">
        <v>10</v>
      </c>
      <c r="O2648" s="3">
        <f>Data[[#This Row],[Total_Price]]*(1-Data[[#This Row],[Discount]]/100)</f>
        <v>1134.8100000000002</v>
      </c>
      <c r="P2648" t="s">
        <v>20</v>
      </c>
      <c r="Q2648" t="s">
        <v>21</v>
      </c>
      <c r="R2648">
        <v>5</v>
      </c>
      <c r="S2648">
        <v>4</v>
      </c>
      <c r="T2648" s="2">
        <f>SUMIF(Q:Q,Data[[#This Row],[Order_Status]],O:O)</f>
        <v>40477276.296199858</v>
      </c>
    </row>
    <row r="2649" spans="1:20" x14ac:dyDescent="0.3">
      <c r="A2649" s="3">
        <v>502648</v>
      </c>
      <c r="B2649" s="3">
        <v>10590</v>
      </c>
      <c r="C2649" s="1">
        <v>45889</v>
      </c>
      <c r="D2649" s="3">
        <v>25</v>
      </c>
      <c r="E2649" t="s">
        <v>26</v>
      </c>
      <c r="F2649" t="s">
        <v>38</v>
      </c>
      <c r="G2649" t="s">
        <v>236</v>
      </c>
      <c r="H2649" t="s">
        <v>85</v>
      </c>
      <c r="I2649" t="s">
        <v>103</v>
      </c>
      <c r="J2649" t="s">
        <v>104</v>
      </c>
      <c r="K2649">
        <v>1</v>
      </c>
      <c r="L2649" s="3">
        <v>787.46</v>
      </c>
      <c r="M2649" s="3">
        <f>Data[[#This Row],[Quantity]]*Data[[#This Row],[Unit_Price]]</f>
        <v>787.46</v>
      </c>
      <c r="N2649" s="3">
        <v>21</v>
      </c>
      <c r="O2649" s="3">
        <f>Data[[#This Row],[Total_Price]]*(1-Data[[#This Row],[Discount]]/100)</f>
        <v>622.09340000000009</v>
      </c>
      <c r="P2649" t="s">
        <v>41</v>
      </c>
      <c r="Q2649" t="s">
        <v>21</v>
      </c>
      <c r="R2649">
        <v>5</v>
      </c>
      <c r="S2649">
        <v>5</v>
      </c>
      <c r="T2649" s="2">
        <f>SUMIF(Q:Q,Data[[#This Row],[Order_Status]],O:O)</f>
        <v>40477276.296199858</v>
      </c>
    </row>
    <row r="2650" spans="1:20" x14ac:dyDescent="0.3">
      <c r="A2650" s="3">
        <v>502649</v>
      </c>
      <c r="B2650" s="3">
        <v>11014</v>
      </c>
      <c r="C2650" s="1">
        <v>45714</v>
      </c>
      <c r="D2650" s="3">
        <v>26</v>
      </c>
      <c r="E2650" t="s">
        <v>15</v>
      </c>
      <c r="F2650" t="s">
        <v>130</v>
      </c>
      <c r="G2650" t="s">
        <v>228</v>
      </c>
      <c r="H2650" t="s">
        <v>83</v>
      </c>
      <c r="I2650" t="s">
        <v>141</v>
      </c>
      <c r="J2650" t="s">
        <v>183</v>
      </c>
      <c r="K2650">
        <v>4</v>
      </c>
      <c r="L2650" s="3">
        <v>786.75</v>
      </c>
      <c r="M2650" s="3">
        <f>Data[[#This Row],[Quantity]]*Data[[#This Row],[Unit_Price]]</f>
        <v>3147</v>
      </c>
      <c r="N2650" s="3">
        <v>19</v>
      </c>
      <c r="O2650" s="3">
        <f>Data[[#This Row],[Total_Price]]*(1-Data[[#This Row],[Discount]]/100)</f>
        <v>2549.0700000000002</v>
      </c>
      <c r="P2650" t="s">
        <v>33</v>
      </c>
      <c r="Q2650" t="s">
        <v>21</v>
      </c>
      <c r="R2650">
        <v>3</v>
      </c>
      <c r="S2650">
        <v>5</v>
      </c>
      <c r="T2650" s="2">
        <f>SUMIF(Q:Q,Data[[#This Row],[Order_Status]],O:O)</f>
        <v>40477276.296199858</v>
      </c>
    </row>
    <row r="2651" spans="1:20" x14ac:dyDescent="0.3">
      <c r="A2651" s="3">
        <v>502650</v>
      </c>
      <c r="B2651" s="3">
        <v>11146</v>
      </c>
      <c r="C2651" s="1">
        <v>46165</v>
      </c>
      <c r="D2651" s="3">
        <v>34</v>
      </c>
      <c r="E2651" t="s">
        <v>26</v>
      </c>
      <c r="F2651" t="s">
        <v>157</v>
      </c>
      <c r="G2651" t="s">
        <v>237</v>
      </c>
      <c r="H2651" t="s">
        <v>17</v>
      </c>
      <c r="I2651" t="s">
        <v>89</v>
      </c>
      <c r="J2651" t="s">
        <v>175</v>
      </c>
      <c r="K2651">
        <v>1</v>
      </c>
      <c r="L2651" s="3">
        <v>698.66</v>
      </c>
      <c r="M2651" s="3">
        <f>Data[[#This Row],[Quantity]]*Data[[#This Row],[Unit_Price]]</f>
        <v>698.66</v>
      </c>
      <c r="N2651" s="3">
        <v>23</v>
      </c>
      <c r="O2651" s="3">
        <f>Data[[#This Row],[Total_Price]]*(1-Data[[#This Row],[Discount]]/100)</f>
        <v>537.96820000000002</v>
      </c>
      <c r="P2651" t="s">
        <v>33</v>
      </c>
      <c r="Q2651" t="s">
        <v>21</v>
      </c>
      <c r="R2651">
        <v>4</v>
      </c>
      <c r="S2651">
        <v>3</v>
      </c>
      <c r="T2651" s="2">
        <f>SUMIF(Q:Q,Data[[#This Row],[Order_Status]],O:O)</f>
        <v>40477276.296199858</v>
      </c>
    </row>
    <row r="2652" spans="1:20" x14ac:dyDescent="0.3">
      <c r="A2652" s="3">
        <v>502651</v>
      </c>
      <c r="B2652" s="3">
        <v>11324</v>
      </c>
      <c r="C2652" s="1">
        <v>46146</v>
      </c>
      <c r="D2652" s="3">
        <v>39</v>
      </c>
      <c r="E2652" t="s">
        <v>26</v>
      </c>
      <c r="F2652" t="s">
        <v>73</v>
      </c>
      <c r="G2652" t="s">
        <v>229</v>
      </c>
      <c r="H2652" t="s">
        <v>23</v>
      </c>
      <c r="I2652" t="s">
        <v>70</v>
      </c>
      <c r="J2652" t="s">
        <v>71</v>
      </c>
      <c r="K2652">
        <v>1</v>
      </c>
      <c r="L2652" s="3">
        <v>1467.94</v>
      </c>
      <c r="M2652" s="3">
        <f>Data[[#This Row],[Quantity]]*Data[[#This Row],[Unit_Price]]</f>
        <v>1467.94</v>
      </c>
      <c r="N2652" s="3">
        <v>25</v>
      </c>
      <c r="O2652" s="3">
        <f>Data[[#This Row],[Total_Price]]*(1-Data[[#This Row],[Discount]]/100)</f>
        <v>1100.9549999999999</v>
      </c>
      <c r="P2652" t="s">
        <v>20</v>
      </c>
      <c r="Q2652" t="s">
        <v>21</v>
      </c>
      <c r="R2652">
        <v>5</v>
      </c>
      <c r="S2652">
        <v>2</v>
      </c>
      <c r="T2652" s="2">
        <f>SUMIF(Q:Q,Data[[#This Row],[Order_Status]],O:O)</f>
        <v>40477276.296199858</v>
      </c>
    </row>
    <row r="2653" spans="1:20" x14ac:dyDescent="0.3">
      <c r="A2653" s="3">
        <v>502652</v>
      </c>
      <c r="B2653" s="3">
        <v>11267</v>
      </c>
      <c r="C2653" s="1">
        <v>45815</v>
      </c>
      <c r="D2653" s="3">
        <v>33</v>
      </c>
      <c r="E2653" t="s">
        <v>15</v>
      </c>
      <c r="F2653" t="s">
        <v>78</v>
      </c>
      <c r="G2653" t="s">
        <v>242</v>
      </c>
      <c r="H2653" t="s">
        <v>85</v>
      </c>
      <c r="I2653" t="s">
        <v>170</v>
      </c>
      <c r="J2653" t="s">
        <v>171</v>
      </c>
      <c r="K2653">
        <v>1</v>
      </c>
      <c r="L2653" s="3">
        <v>670.02</v>
      </c>
      <c r="M2653" s="3">
        <f>Data[[#This Row],[Quantity]]*Data[[#This Row],[Unit_Price]]</f>
        <v>670.02</v>
      </c>
      <c r="N2653" s="3">
        <v>16</v>
      </c>
      <c r="O2653" s="3">
        <f>Data[[#This Row],[Total_Price]]*(1-Data[[#This Row],[Discount]]/100)</f>
        <v>562.81679999999994</v>
      </c>
      <c r="P2653" t="s">
        <v>33</v>
      </c>
      <c r="Q2653" t="s">
        <v>21</v>
      </c>
      <c r="R2653">
        <v>5</v>
      </c>
      <c r="S2653">
        <v>4</v>
      </c>
      <c r="T2653" s="2">
        <f>SUMIF(Q:Q,Data[[#This Row],[Order_Status]],O:O)</f>
        <v>40477276.296199858</v>
      </c>
    </row>
    <row r="2654" spans="1:20" x14ac:dyDescent="0.3">
      <c r="A2654" s="3">
        <v>502653</v>
      </c>
      <c r="B2654" s="3">
        <v>10954</v>
      </c>
      <c r="C2654" s="1">
        <v>45785</v>
      </c>
      <c r="D2654" s="3">
        <v>50</v>
      </c>
      <c r="E2654" t="s">
        <v>15</v>
      </c>
      <c r="F2654" t="s">
        <v>57</v>
      </c>
      <c r="G2654" t="s">
        <v>233</v>
      </c>
      <c r="H2654" t="s">
        <v>30</v>
      </c>
      <c r="I2654" t="s">
        <v>46</v>
      </c>
      <c r="J2654" t="s">
        <v>126</v>
      </c>
      <c r="K2654">
        <v>1</v>
      </c>
      <c r="L2654" s="3">
        <v>24539.31</v>
      </c>
      <c r="M2654" s="3">
        <f>Data[[#This Row],[Quantity]]*Data[[#This Row],[Unit_Price]]</f>
        <v>24539.31</v>
      </c>
      <c r="N2654" s="3">
        <v>2</v>
      </c>
      <c r="O2654" s="3">
        <f>Data[[#This Row],[Total_Price]]*(1-Data[[#This Row],[Discount]]/100)</f>
        <v>24048.523800000003</v>
      </c>
      <c r="P2654" t="s">
        <v>81</v>
      </c>
      <c r="Q2654" t="s">
        <v>21</v>
      </c>
      <c r="R2654">
        <v>5</v>
      </c>
      <c r="S2654">
        <v>4</v>
      </c>
      <c r="T2654" s="2">
        <f>SUMIF(Q:Q,Data[[#This Row],[Order_Status]],O:O)</f>
        <v>40477276.296199858</v>
      </c>
    </row>
    <row r="2655" spans="1:20" x14ac:dyDescent="0.3">
      <c r="A2655" s="3">
        <v>502654</v>
      </c>
      <c r="B2655" s="3">
        <v>11284</v>
      </c>
      <c r="C2655" s="1">
        <v>45708</v>
      </c>
      <c r="D2655" s="3">
        <v>45</v>
      </c>
      <c r="E2655" t="s">
        <v>15</v>
      </c>
      <c r="F2655" t="s">
        <v>73</v>
      </c>
      <c r="G2655" t="s">
        <v>229</v>
      </c>
      <c r="H2655" t="s">
        <v>30</v>
      </c>
      <c r="I2655" t="s">
        <v>31</v>
      </c>
      <c r="J2655" t="s">
        <v>32</v>
      </c>
      <c r="K2655">
        <v>2</v>
      </c>
      <c r="L2655" s="3">
        <v>25084.29</v>
      </c>
      <c r="M2655" s="3">
        <f>Data[[#This Row],[Quantity]]*Data[[#This Row],[Unit_Price]]</f>
        <v>50168.58</v>
      </c>
      <c r="N2655" s="3">
        <v>25</v>
      </c>
      <c r="O2655" s="3">
        <f>Data[[#This Row],[Total_Price]]*(1-Data[[#This Row],[Discount]]/100)</f>
        <v>37626.434999999998</v>
      </c>
      <c r="P2655" t="s">
        <v>20</v>
      </c>
      <c r="Q2655" t="s">
        <v>44</v>
      </c>
      <c r="R2655">
        <v>4</v>
      </c>
      <c r="S2655">
        <v>5</v>
      </c>
      <c r="T2655" s="2">
        <f>SUMIF(Q:Q,Data[[#This Row],[Order_Status]],O:O)</f>
        <v>1813400.6490999996</v>
      </c>
    </row>
    <row r="2656" spans="1:20" x14ac:dyDescent="0.3">
      <c r="A2656" s="3">
        <v>502655</v>
      </c>
      <c r="B2656" s="3">
        <v>10981</v>
      </c>
      <c r="C2656" s="1">
        <v>46040</v>
      </c>
      <c r="D2656" s="3">
        <v>43</v>
      </c>
      <c r="E2656" t="s">
        <v>15</v>
      </c>
      <c r="F2656" t="s">
        <v>107</v>
      </c>
      <c r="G2656" t="s">
        <v>231</v>
      </c>
      <c r="H2656" t="s">
        <v>48</v>
      </c>
      <c r="I2656" t="s">
        <v>49</v>
      </c>
      <c r="J2656" t="s">
        <v>56</v>
      </c>
      <c r="K2656">
        <v>2</v>
      </c>
      <c r="L2656" s="3">
        <v>668.53</v>
      </c>
      <c r="M2656" s="3">
        <f>Data[[#This Row],[Quantity]]*Data[[#This Row],[Unit_Price]]</f>
        <v>1337.06</v>
      </c>
      <c r="N2656" s="3">
        <v>23</v>
      </c>
      <c r="O2656" s="3">
        <f>Data[[#This Row],[Total_Price]]*(1-Data[[#This Row],[Discount]]/100)</f>
        <v>1029.5362</v>
      </c>
      <c r="P2656" t="s">
        <v>51</v>
      </c>
      <c r="Q2656" t="s">
        <v>21</v>
      </c>
      <c r="R2656">
        <v>4</v>
      </c>
      <c r="S2656">
        <v>7</v>
      </c>
      <c r="T2656" s="2">
        <f>SUMIF(Q:Q,Data[[#This Row],[Order_Status]],O:O)</f>
        <v>40477276.296199858</v>
      </c>
    </row>
    <row r="2657" spans="1:20" x14ac:dyDescent="0.3">
      <c r="A2657" s="3">
        <v>502656</v>
      </c>
      <c r="B2657" s="3">
        <v>10684</v>
      </c>
      <c r="C2657" s="1">
        <v>46041</v>
      </c>
      <c r="D2657" s="3">
        <v>39</v>
      </c>
      <c r="E2657" t="s">
        <v>15</v>
      </c>
      <c r="F2657" t="s">
        <v>45</v>
      </c>
      <c r="G2657" t="s">
        <v>243</v>
      </c>
      <c r="H2657" t="s">
        <v>23</v>
      </c>
      <c r="I2657" t="s">
        <v>59</v>
      </c>
      <c r="J2657" t="s">
        <v>95</v>
      </c>
      <c r="K2657">
        <v>1</v>
      </c>
      <c r="L2657" s="3">
        <v>1306.51</v>
      </c>
      <c r="M2657" s="3">
        <f>Data[[#This Row],[Quantity]]*Data[[#This Row],[Unit_Price]]</f>
        <v>1306.51</v>
      </c>
      <c r="N2657" s="3">
        <v>19</v>
      </c>
      <c r="O2657" s="3">
        <f>Data[[#This Row],[Total_Price]]*(1-Data[[#This Row],[Discount]]/100)</f>
        <v>1058.2731000000001</v>
      </c>
      <c r="P2657" t="s">
        <v>33</v>
      </c>
      <c r="Q2657" t="s">
        <v>21</v>
      </c>
      <c r="R2657">
        <v>4</v>
      </c>
      <c r="S2657">
        <v>7</v>
      </c>
      <c r="T2657" s="2">
        <f>SUMIF(Q:Q,Data[[#This Row],[Order_Status]],O:O)</f>
        <v>40477276.296199858</v>
      </c>
    </row>
    <row r="2658" spans="1:20" x14ac:dyDescent="0.3">
      <c r="A2658" s="3">
        <v>502657</v>
      </c>
      <c r="B2658" s="3">
        <v>10056</v>
      </c>
      <c r="C2658" s="1">
        <v>45905</v>
      </c>
      <c r="D2658" s="3">
        <v>44</v>
      </c>
      <c r="E2658" t="s">
        <v>15</v>
      </c>
      <c r="F2658" t="s">
        <v>42</v>
      </c>
      <c r="G2658" t="s">
        <v>230</v>
      </c>
      <c r="H2658" t="s">
        <v>17</v>
      </c>
      <c r="I2658" t="s">
        <v>62</v>
      </c>
      <c r="J2658" t="s">
        <v>63</v>
      </c>
      <c r="K2658">
        <v>2</v>
      </c>
      <c r="L2658" s="3">
        <v>195.24</v>
      </c>
      <c r="M2658" s="3">
        <f>Data[[#This Row],[Quantity]]*Data[[#This Row],[Unit_Price]]</f>
        <v>390.48</v>
      </c>
      <c r="N2658" s="3">
        <v>10</v>
      </c>
      <c r="O2658" s="3">
        <f>Data[[#This Row],[Total_Price]]*(1-Data[[#This Row],[Discount]]/100)</f>
        <v>351.43200000000002</v>
      </c>
      <c r="P2658" t="s">
        <v>20</v>
      </c>
      <c r="Q2658" t="s">
        <v>21</v>
      </c>
      <c r="R2658">
        <v>3</v>
      </c>
      <c r="S2658">
        <v>5</v>
      </c>
      <c r="T2658" s="2">
        <f>SUMIF(Q:Q,Data[[#This Row],[Order_Status]],O:O)</f>
        <v>40477276.296199858</v>
      </c>
    </row>
    <row r="2659" spans="1:20" x14ac:dyDescent="0.3">
      <c r="A2659" s="3">
        <v>502658</v>
      </c>
      <c r="B2659" s="3">
        <v>11072</v>
      </c>
      <c r="C2659" s="1">
        <v>46024</v>
      </c>
      <c r="D2659" s="3">
        <v>39</v>
      </c>
      <c r="E2659" t="s">
        <v>15</v>
      </c>
      <c r="F2659" t="s">
        <v>55</v>
      </c>
      <c r="G2659" t="s">
        <v>246</v>
      </c>
      <c r="H2659" t="s">
        <v>23</v>
      </c>
      <c r="I2659" t="s">
        <v>24</v>
      </c>
      <c r="J2659" t="s">
        <v>25</v>
      </c>
      <c r="K2659">
        <v>1</v>
      </c>
      <c r="L2659" s="3">
        <v>1708.07</v>
      </c>
      <c r="M2659" s="3">
        <f>Data[[#This Row],[Quantity]]*Data[[#This Row],[Unit_Price]]</f>
        <v>1708.07</v>
      </c>
      <c r="N2659" s="3">
        <v>15</v>
      </c>
      <c r="O2659" s="3">
        <f>Data[[#This Row],[Total_Price]]*(1-Data[[#This Row],[Discount]]/100)</f>
        <v>1451.8594999999998</v>
      </c>
      <c r="P2659" t="s">
        <v>33</v>
      </c>
      <c r="Q2659" t="s">
        <v>66</v>
      </c>
      <c r="R2659">
        <v>1</v>
      </c>
      <c r="S2659">
        <v>0</v>
      </c>
      <c r="T2659" s="2">
        <f>SUMIF(Q:Q,Data[[#This Row],[Order_Status]],O:O)</f>
        <v>3077928.2320000008</v>
      </c>
    </row>
    <row r="2660" spans="1:20" x14ac:dyDescent="0.3">
      <c r="A2660" s="3">
        <v>502659</v>
      </c>
      <c r="B2660" s="3">
        <v>11403</v>
      </c>
      <c r="C2660" s="1">
        <v>45976</v>
      </c>
      <c r="D2660" s="3">
        <v>47</v>
      </c>
      <c r="E2660" t="s">
        <v>26</v>
      </c>
      <c r="F2660" t="s">
        <v>130</v>
      </c>
      <c r="G2660" t="s">
        <v>228</v>
      </c>
      <c r="H2660" t="s">
        <v>30</v>
      </c>
      <c r="I2660" t="s">
        <v>31</v>
      </c>
      <c r="J2660" t="s">
        <v>32</v>
      </c>
      <c r="K2660">
        <v>1</v>
      </c>
      <c r="L2660" s="3">
        <v>24648.12</v>
      </c>
      <c r="M2660" s="3">
        <f>Data[[#This Row],[Quantity]]*Data[[#This Row],[Unit_Price]]</f>
        <v>24648.12</v>
      </c>
      <c r="N2660" s="3">
        <v>6</v>
      </c>
      <c r="O2660" s="3">
        <f>Data[[#This Row],[Total_Price]]*(1-Data[[#This Row],[Discount]]/100)</f>
        <v>23169.232799999998</v>
      </c>
      <c r="P2660" t="s">
        <v>41</v>
      </c>
      <c r="Q2660" t="s">
        <v>21</v>
      </c>
      <c r="R2660">
        <v>4</v>
      </c>
      <c r="S2660">
        <v>5</v>
      </c>
      <c r="T2660" s="2">
        <f>SUMIF(Q:Q,Data[[#This Row],[Order_Status]],O:O)</f>
        <v>40477276.296199858</v>
      </c>
    </row>
    <row r="2661" spans="1:20" x14ac:dyDescent="0.3">
      <c r="A2661" s="3">
        <v>502660</v>
      </c>
      <c r="B2661" s="3">
        <v>10588</v>
      </c>
      <c r="C2661" s="1">
        <v>46146</v>
      </c>
      <c r="D2661" s="3">
        <v>25</v>
      </c>
      <c r="E2661" t="s">
        <v>26</v>
      </c>
      <c r="F2661" t="s">
        <v>22</v>
      </c>
      <c r="G2661" t="s">
        <v>238</v>
      </c>
      <c r="H2661" t="s">
        <v>17</v>
      </c>
      <c r="I2661" t="s">
        <v>89</v>
      </c>
      <c r="J2661" t="s">
        <v>115</v>
      </c>
      <c r="K2661">
        <v>2</v>
      </c>
      <c r="L2661" s="3">
        <v>29.97</v>
      </c>
      <c r="M2661" s="3">
        <f>Data[[#This Row],[Quantity]]*Data[[#This Row],[Unit_Price]]</f>
        <v>59.94</v>
      </c>
      <c r="N2661" s="3">
        <v>28</v>
      </c>
      <c r="O2661" s="3">
        <f>Data[[#This Row],[Total_Price]]*(1-Data[[#This Row],[Discount]]/100)</f>
        <v>43.156799999999997</v>
      </c>
      <c r="P2661" t="s">
        <v>20</v>
      </c>
      <c r="Q2661" t="s">
        <v>21</v>
      </c>
      <c r="R2661">
        <v>5</v>
      </c>
      <c r="S2661">
        <v>6</v>
      </c>
      <c r="T2661" s="2">
        <f>SUMIF(Q:Q,Data[[#This Row],[Order_Status]],O:O)</f>
        <v>40477276.296199858</v>
      </c>
    </row>
    <row r="2662" spans="1:20" x14ac:dyDescent="0.3">
      <c r="A2662" s="3">
        <v>502661</v>
      </c>
      <c r="B2662" s="3">
        <v>10736</v>
      </c>
      <c r="C2662" s="1">
        <v>45721</v>
      </c>
      <c r="D2662" s="3">
        <v>39</v>
      </c>
      <c r="E2662" t="s">
        <v>15</v>
      </c>
      <c r="F2662" t="s">
        <v>38</v>
      </c>
      <c r="G2662" t="s">
        <v>236</v>
      </c>
      <c r="H2662" t="s">
        <v>30</v>
      </c>
      <c r="I2662" t="s">
        <v>39</v>
      </c>
      <c r="J2662" t="s">
        <v>109</v>
      </c>
      <c r="K2662">
        <v>2</v>
      </c>
      <c r="L2662" s="3">
        <v>1426.92</v>
      </c>
      <c r="M2662" s="3">
        <f>Data[[#This Row],[Quantity]]*Data[[#This Row],[Unit_Price]]</f>
        <v>2853.84</v>
      </c>
      <c r="N2662" s="3">
        <v>14</v>
      </c>
      <c r="O2662" s="3">
        <f>Data[[#This Row],[Total_Price]]*(1-Data[[#This Row],[Discount]]/100)</f>
        <v>2454.3024</v>
      </c>
      <c r="P2662" t="s">
        <v>33</v>
      </c>
      <c r="Q2662" t="s">
        <v>21</v>
      </c>
      <c r="R2662">
        <v>2</v>
      </c>
      <c r="S2662">
        <v>4</v>
      </c>
      <c r="T2662" s="2">
        <f>SUMIF(Q:Q,Data[[#This Row],[Order_Status]],O:O)</f>
        <v>40477276.296199858</v>
      </c>
    </row>
    <row r="2663" spans="1:20" x14ac:dyDescent="0.3">
      <c r="A2663" s="3">
        <v>502662</v>
      </c>
      <c r="B2663" s="3">
        <v>10253</v>
      </c>
      <c r="C2663" s="1">
        <v>45893</v>
      </c>
      <c r="D2663" s="3">
        <v>57</v>
      </c>
      <c r="E2663" t="s">
        <v>26</v>
      </c>
      <c r="F2663" t="s">
        <v>73</v>
      </c>
      <c r="G2663" t="s">
        <v>229</v>
      </c>
      <c r="H2663" t="s">
        <v>30</v>
      </c>
      <c r="I2663" t="s">
        <v>39</v>
      </c>
      <c r="J2663" t="s">
        <v>109</v>
      </c>
      <c r="K2663">
        <v>2</v>
      </c>
      <c r="L2663" s="3">
        <v>1483.28</v>
      </c>
      <c r="M2663" s="3">
        <f>Data[[#This Row],[Quantity]]*Data[[#This Row],[Unit_Price]]</f>
        <v>2966.56</v>
      </c>
      <c r="N2663" s="3">
        <v>16</v>
      </c>
      <c r="O2663" s="3">
        <f>Data[[#This Row],[Total_Price]]*(1-Data[[#This Row],[Discount]]/100)</f>
        <v>2491.9103999999998</v>
      </c>
      <c r="P2663" t="s">
        <v>41</v>
      </c>
      <c r="Q2663" t="s">
        <v>21</v>
      </c>
      <c r="R2663">
        <v>5</v>
      </c>
      <c r="S2663">
        <v>3</v>
      </c>
      <c r="T2663" s="2">
        <f>SUMIF(Q:Q,Data[[#This Row],[Order_Status]],O:O)</f>
        <v>40477276.296199858</v>
      </c>
    </row>
    <row r="2664" spans="1:20" x14ac:dyDescent="0.3">
      <c r="A2664" s="3">
        <v>502663</v>
      </c>
      <c r="B2664" s="3">
        <v>10843</v>
      </c>
      <c r="C2664" s="1">
        <v>45909</v>
      </c>
      <c r="D2664" s="3">
        <v>22</v>
      </c>
      <c r="E2664" t="s">
        <v>26</v>
      </c>
      <c r="F2664" t="s">
        <v>73</v>
      </c>
      <c r="G2664" t="s">
        <v>229</v>
      </c>
      <c r="H2664" t="s">
        <v>23</v>
      </c>
      <c r="I2664" t="s">
        <v>28</v>
      </c>
      <c r="J2664" t="s">
        <v>150</v>
      </c>
      <c r="K2664">
        <v>1</v>
      </c>
      <c r="L2664" s="3">
        <v>4203.5200000000004</v>
      </c>
      <c r="M2664" s="3">
        <f>Data[[#This Row],[Quantity]]*Data[[#This Row],[Unit_Price]]</f>
        <v>4203.5200000000004</v>
      </c>
      <c r="N2664" s="3">
        <v>29</v>
      </c>
      <c r="O2664" s="3">
        <f>Data[[#This Row],[Total_Price]]*(1-Data[[#This Row],[Discount]]/100)</f>
        <v>2984.4992000000002</v>
      </c>
      <c r="P2664" t="s">
        <v>51</v>
      </c>
      <c r="Q2664" t="s">
        <v>44</v>
      </c>
      <c r="R2664">
        <v>1</v>
      </c>
      <c r="S2664">
        <v>6</v>
      </c>
      <c r="T2664" s="2">
        <f>SUMIF(Q:Q,Data[[#This Row],[Order_Status]],O:O)</f>
        <v>1813400.6490999996</v>
      </c>
    </row>
    <row r="2665" spans="1:20" x14ac:dyDescent="0.3">
      <c r="A2665" s="3">
        <v>502664</v>
      </c>
      <c r="B2665" s="3">
        <v>10247</v>
      </c>
      <c r="C2665" s="1">
        <v>46145</v>
      </c>
      <c r="D2665" s="3">
        <v>29</v>
      </c>
      <c r="E2665" t="s">
        <v>26</v>
      </c>
      <c r="F2665" t="s">
        <v>22</v>
      </c>
      <c r="G2665" t="s">
        <v>238</v>
      </c>
      <c r="H2665" t="s">
        <v>30</v>
      </c>
      <c r="I2665" t="s">
        <v>39</v>
      </c>
      <c r="J2665" t="s">
        <v>109</v>
      </c>
      <c r="K2665">
        <v>4</v>
      </c>
      <c r="L2665" s="3">
        <v>1535.34</v>
      </c>
      <c r="M2665" s="3">
        <f>Data[[#This Row],[Quantity]]*Data[[#This Row],[Unit_Price]]</f>
        <v>6141.36</v>
      </c>
      <c r="N2665" s="3">
        <v>24</v>
      </c>
      <c r="O2665" s="3">
        <f>Data[[#This Row],[Total_Price]]*(1-Data[[#This Row],[Discount]]/100)</f>
        <v>4667.4335999999994</v>
      </c>
      <c r="P2665" t="s">
        <v>51</v>
      </c>
      <c r="Q2665" t="s">
        <v>21</v>
      </c>
      <c r="R2665">
        <v>4</v>
      </c>
      <c r="S2665">
        <v>6</v>
      </c>
      <c r="T2665" s="2">
        <f>SUMIF(Q:Q,Data[[#This Row],[Order_Status]],O:O)</f>
        <v>40477276.296199858</v>
      </c>
    </row>
    <row r="2666" spans="1:20" x14ac:dyDescent="0.3">
      <c r="A2666" s="3">
        <v>502665</v>
      </c>
      <c r="B2666" s="3">
        <v>11449</v>
      </c>
      <c r="C2666" s="1">
        <v>45719</v>
      </c>
      <c r="D2666" s="3">
        <v>48</v>
      </c>
      <c r="E2666" t="s">
        <v>26</v>
      </c>
      <c r="F2666" t="s">
        <v>73</v>
      </c>
      <c r="G2666" t="s">
        <v>229</v>
      </c>
      <c r="H2666" t="s">
        <v>35</v>
      </c>
      <c r="I2666" t="s">
        <v>112</v>
      </c>
      <c r="J2666" t="s">
        <v>121</v>
      </c>
      <c r="K2666">
        <v>1</v>
      </c>
      <c r="L2666" s="3">
        <v>8394.49</v>
      </c>
      <c r="M2666" s="3">
        <f>Data[[#This Row],[Quantity]]*Data[[#This Row],[Unit_Price]]</f>
        <v>8394.49</v>
      </c>
      <c r="N2666" s="3">
        <v>12</v>
      </c>
      <c r="O2666" s="3">
        <f>Data[[#This Row],[Total_Price]]*(1-Data[[#This Row],[Discount]]/100)</f>
        <v>7387.1512000000002</v>
      </c>
      <c r="P2666" t="s">
        <v>51</v>
      </c>
      <c r="Q2666" t="s">
        <v>21</v>
      </c>
      <c r="R2666">
        <v>5</v>
      </c>
      <c r="S2666">
        <v>7</v>
      </c>
      <c r="T2666" s="2">
        <f>SUMIF(Q:Q,Data[[#This Row],[Order_Status]],O:O)</f>
        <v>40477276.296199858</v>
      </c>
    </row>
    <row r="2667" spans="1:20" x14ac:dyDescent="0.3">
      <c r="A2667" s="3">
        <v>502666</v>
      </c>
      <c r="B2667" s="3">
        <v>10134</v>
      </c>
      <c r="C2667" s="1">
        <v>45716</v>
      </c>
      <c r="D2667" s="3">
        <v>39</v>
      </c>
      <c r="E2667" t="s">
        <v>26</v>
      </c>
      <c r="F2667" t="s">
        <v>42</v>
      </c>
      <c r="G2667" t="s">
        <v>230</v>
      </c>
      <c r="H2667" t="s">
        <v>30</v>
      </c>
      <c r="I2667" t="s">
        <v>39</v>
      </c>
      <c r="J2667" t="s">
        <v>109</v>
      </c>
      <c r="K2667">
        <v>2</v>
      </c>
      <c r="L2667" s="3">
        <v>1557.92</v>
      </c>
      <c r="M2667" s="3">
        <f>Data[[#This Row],[Quantity]]*Data[[#This Row],[Unit_Price]]</f>
        <v>3115.84</v>
      </c>
      <c r="N2667" s="3">
        <v>11</v>
      </c>
      <c r="O2667" s="3">
        <f>Data[[#This Row],[Total_Price]]*(1-Data[[#This Row],[Discount]]/100)</f>
        <v>2773.0976000000001</v>
      </c>
      <c r="P2667" t="s">
        <v>20</v>
      </c>
      <c r="Q2667" t="s">
        <v>21</v>
      </c>
      <c r="R2667">
        <v>4</v>
      </c>
      <c r="S2667">
        <v>4</v>
      </c>
      <c r="T2667" s="2">
        <f>SUMIF(Q:Q,Data[[#This Row],[Order_Status]],O:O)</f>
        <v>40477276.296199858</v>
      </c>
    </row>
    <row r="2668" spans="1:20" x14ac:dyDescent="0.3">
      <c r="A2668" s="3">
        <v>502667</v>
      </c>
      <c r="B2668" s="3">
        <v>11219</v>
      </c>
      <c r="C2668" s="1">
        <v>46226</v>
      </c>
      <c r="D2668" s="3">
        <v>25</v>
      </c>
      <c r="E2668" t="s">
        <v>15</v>
      </c>
      <c r="F2668" t="s">
        <v>73</v>
      </c>
      <c r="G2668" t="s">
        <v>229</v>
      </c>
      <c r="H2668" t="s">
        <v>23</v>
      </c>
      <c r="I2668" t="s">
        <v>59</v>
      </c>
      <c r="J2668" t="s">
        <v>95</v>
      </c>
      <c r="K2668">
        <v>2</v>
      </c>
      <c r="L2668" s="3">
        <v>1329.12</v>
      </c>
      <c r="M2668" s="3">
        <f>Data[[#This Row],[Quantity]]*Data[[#This Row],[Unit_Price]]</f>
        <v>2658.24</v>
      </c>
      <c r="N2668" s="3">
        <v>26</v>
      </c>
      <c r="O2668" s="3">
        <f>Data[[#This Row],[Total_Price]]*(1-Data[[#This Row],[Discount]]/100)</f>
        <v>1967.0975999999998</v>
      </c>
      <c r="P2668" t="s">
        <v>51</v>
      </c>
      <c r="Q2668" t="s">
        <v>21</v>
      </c>
      <c r="R2668">
        <v>5</v>
      </c>
      <c r="S2668">
        <v>3</v>
      </c>
      <c r="T2668" s="2">
        <f>SUMIF(Q:Q,Data[[#This Row],[Order_Status]],O:O)</f>
        <v>40477276.296199858</v>
      </c>
    </row>
    <row r="2669" spans="1:20" x14ac:dyDescent="0.3">
      <c r="A2669" s="3">
        <v>502668</v>
      </c>
      <c r="B2669" s="3">
        <v>11136</v>
      </c>
      <c r="C2669" s="1">
        <v>46235</v>
      </c>
      <c r="D2669" s="3">
        <v>45</v>
      </c>
      <c r="E2669" t="s">
        <v>15</v>
      </c>
      <c r="F2669" t="s">
        <v>61</v>
      </c>
      <c r="G2669" t="s">
        <v>239</v>
      </c>
      <c r="H2669" t="s">
        <v>48</v>
      </c>
      <c r="I2669" t="s">
        <v>49</v>
      </c>
      <c r="J2669" t="s">
        <v>56</v>
      </c>
      <c r="K2669">
        <v>2</v>
      </c>
      <c r="L2669" s="3">
        <v>721.03</v>
      </c>
      <c r="M2669" s="3">
        <f>Data[[#This Row],[Quantity]]*Data[[#This Row],[Unit_Price]]</f>
        <v>1442.06</v>
      </c>
      <c r="N2669" s="3">
        <v>12</v>
      </c>
      <c r="O2669" s="3">
        <f>Data[[#This Row],[Total_Price]]*(1-Data[[#This Row],[Discount]]/100)</f>
        <v>1269.0128</v>
      </c>
      <c r="P2669" t="s">
        <v>51</v>
      </c>
      <c r="Q2669" t="s">
        <v>21</v>
      </c>
      <c r="R2669">
        <v>5</v>
      </c>
      <c r="S2669">
        <v>1</v>
      </c>
      <c r="T2669" s="2">
        <f>SUMIF(Q:Q,Data[[#This Row],[Order_Status]],O:O)</f>
        <v>40477276.296199858</v>
      </c>
    </row>
    <row r="2670" spans="1:20" x14ac:dyDescent="0.3">
      <c r="A2670" s="3">
        <v>502669</v>
      </c>
      <c r="B2670" s="3">
        <v>11076</v>
      </c>
      <c r="C2670" s="1">
        <v>45799</v>
      </c>
      <c r="D2670" s="3">
        <v>29</v>
      </c>
      <c r="E2670" t="s">
        <v>26</v>
      </c>
      <c r="F2670" t="s">
        <v>67</v>
      </c>
      <c r="G2670" t="s">
        <v>235</v>
      </c>
      <c r="H2670" t="s">
        <v>30</v>
      </c>
      <c r="I2670" t="s">
        <v>39</v>
      </c>
      <c r="J2670" t="s">
        <v>109</v>
      </c>
      <c r="K2670">
        <v>1</v>
      </c>
      <c r="L2670" s="3">
        <v>1581.18</v>
      </c>
      <c r="M2670" s="3">
        <f>Data[[#This Row],[Quantity]]*Data[[#This Row],[Unit_Price]]</f>
        <v>1581.18</v>
      </c>
      <c r="N2670" s="3">
        <v>19</v>
      </c>
      <c r="O2670" s="3">
        <f>Data[[#This Row],[Total_Price]]*(1-Data[[#This Row],[Discount]]/100)</f>
        <v>1280.7558000000001</v>
      </c>
      <c r="P2670" t="s">
        <v>33</v>
      </c>
      <c r="Q2670" t="s">
        <v>21</v>
      </c>
      <c r="R2670">
        <v>4</v>
      </c>
      <c r="S2670">
        <v>5</v>
      </c>
      <c r="T2670" s="2">
        <f>SUMIF(Q:Q,Data[[#This Row],[Order_Status]],O:O)</f>
        <v>40477276.296199858</v>
      </c>
    </row>
    <row r="2671" spans="1:20" x14ac:dyDescent="0.3">
      <c r="A2671" s="3">
        <v>502670</v>
      </c>
      <c r="B2671" s="3">
        <v>10546</v>
      </c>
      <c r="C2671" s="1">
        <v>45951</v>
      </c>
      <c r="D2671" s="3">
        <v>25</v>
      </c>
      <c r="E2671" t="s">
        <v>15</v>
      </c>
      <c r="F2671" t="s">
        <v>34</v>
      </c>
      <c r="G2671" t="s">
        <v>243</v>
      </c>
      <c r="H2671" t="s">
        <v>35</v>
      </c>
      <c r="I2671" t="s">
        <v>112</v>
      </c>
      <c r="J2671" t="s">
        <v>129</v>
      </c>
      <c r="K2671">
        <v>1</v>
      </c>
      <c r="L2671" s="3">
        <v>3707.85</v>
      </c>
      <c r="M2671" s="3">
        <f>Data[[#This Row],[Quantity]]*Data[[#This Row],[Unit_Price]]</f>
        <v>3707.85</v>
      </c>
      <c r="N2671" s="3">
        <v>27</v>
      </c>
      <c r="O2671" s="3">
        <f>Data[[#This Row],[Total_Price]]*(1-Data[[#This Row],[Discount]]/100)</f>
        <v>2706.7304999999997</v>
      </c>
      <c r="P2671" t="s">
        <v>33</v>
      </c>
      <c r="Q2671" t="s">
        <v>21</v>
      </c>
      <c r="R2671">
        <v>5</v>
      </c>
      <c r="S2671">
        <v>3</v>
      </c>
      <c r="T2671" s="2">
        <f>SUMIF(Q:Q,Data[[#This Row],[Order_Status]],O:O)</f>
        <v>40477276.296199858</v>
      </c>
    </row>
    <row r="2672" spans="1:20" x14ac:dyDescent="0.3">
      <c r="A2672" s="3">
        <v>502671</v>
      </c>
      <c r="B2672" s="3">
        <v>10465</v>
      </c>
      <c r="C2672" s="1">
        <v>46210</v>
      </c>
      <c r="D2672" s="3">
        <v>33</v>
      </c>
      <c r="E2672" t="s">
        <v>15</v>
      </c>
      <c r="F2672" t="s">
        <v>67</v>
      </c>
      <c r="G2672" t="s">
        <v>235</v>
      </c>
      <c r="H2672" t="s">
        <v>35</v>
      </c>
      <c r="I2672" t="s">
        <v>112</v>
      </c>
      <c r="J2672" t="s">
        <v>147</v>
      </c>
      <c r="K2672">
        <v>1</v>
      </c>
      <c r="L2672" s="3">
        <v>6038.61</v>
      </c>
      <c r="M2672" s="3">
        <f>Data[[#This Row],[Quantity]]*Data[[#This Row],[Unit_Price]]</f>
        <v>6038.61</v>
      </c>
      <c r="N2672" s="3">
        <v>8</v>
      </c>
      <c r="O2672" s="3">
        <f>Data[[#This Row],[Total_Price]]*(1-Data[[#This Row],[Discount]]/100)</f>
        <v>5555.5212000000001</v>
      </c>
      <c r="P2672" t="s">
        <v>33</v>
      </c>
      <c r="Q2672" t="s">
        <v>21</v>
      </c>
      <c r="R2672">
        <v>4</v>
      </c>
      <c r="S2672">
        <v>4</v>
      </c>
      <c r="T2672" s="2">
        <f>SUMIF(Q:Q,Data[[#This Row],[Order_Status]],O:O)</f>
        <v>40477276.296199858</v>
      </c>
    </row>
    <row r="2673" spans="1:20" x14ac:dyDescent="0.3">
      <c r="A2673" s="3">
        <v>502672</v>
      </c>
      <c r="B2673" s="3">
        <v>10762</v>
      </c>
      <c r="C2673" s="1">
        <v>45739</v>
      </c>
      <c r="D2673" s="3">
        <v>35</v>
      </c>
      <c r="E2673" t="s">
        <v>26</v>
      </c>
      <c r="F2673" t="s">
        <v>34</v>
      </c>
      <c r="G2673" t="s">
        <v>243</v>
      </c>
      <c r="H2673" t="s">
        <v>85</v>
      </c>
      <c r="I2673" t="s">
        <v>166</v>
      </c>
      <c r="J2673" t="s">
        <v>181</v>
      </c>
      <c r="K2673">
        <v>4</v>
      </c>
      <c r="L2673" s="3">
        <v>387.72</v>
      </c>
      <c r="M2673" s="3">
        <f>Data[[#This Row],[Quantity]]*Data[[#This Row],[Unit_Price]]</f>
        <v>1550.88</v>
      </c>
      <c r="N2673" s="3">
        <v>13</v>
      </c>
      <c r="O2673" s="3">
        <f>Data[[#This Row],[Total_Price]]*(1-Data[[#This Row],[Discount]]/100)</f>
        <v>1349.2656000000002</v>
      </c>
      <c r="P2673" t="s">
        <v>33</v>
      </c>
      <c r="Q2673" t="s">
        <v>21</v>
      </c>
      <c r="R2673">
        <v>5</v>
      </c>
      <c r="S2673">
        <v>3</v>
      </c>
      <c r="T2673" s="2">
        <f>SUMIF(Q:Q,Data[[#This Row],[Order_Status]],O:O)</f>
        <v>40477276.296199858</v>
      </c>
    </row>
    <row r="2674" spans="1:20" x14ac:dyDescent="0.3">
      <c r="A2674" s="3">
        <v>502673</v>
      </c>
      <c r="B2674" s="3">
        <v>10720</v>
      </c>
      <c r="C2674" s="1">
        <v>45767</v>
      </c>
      <c r="D2674" s="3">
        <v>33</v>
      </c>
      <c r="E2674" t="s">
        <v>26</v>
      </c>
      <c r="F2674" t="s">
        <v>69</v>
      </c>
      <c r="G2674" t="s">
        <v>228</v>
      </c>
      <c r="H2674" t="s">
        <v>85</v>
      </c>
      <c r="I2674" t="s">
        <v>86</v>
      </c>
      <c r="J2674" t="s">
        <v>160</v>
      </c>
      <c r="K2674">
        <v>2</v>
      </c>
      <c r="L2674" s="3">
        <v>716.64</v>
      </c>
      <c r="M2674" s="3">
        <f>Data[[#This Row],[Quantity]]*Data[[#This Row],[Unit_Price]]</f>
        <v>1433.28</v>
      </c>
      <c r="N2674" s="3">
        <v>15</v>
      </c>
      <c r="O2674" s="3">
        <f>Data[[#This Row],[Total_Price]]*(1-Data[[#This Row],[Discount]]/100)</f>
        <v>1218.288</v>
      </c>
      <c r="P2674" t="s">
        <v>33</v>
      </c>
      <c r="Q2674" t="s">
        <v>21</v>
      </c>
      <c r="R2674">
        <v>4</v>
      </c>
      <c r="S2674">
        <v>6</v>
      </c>
      <c r="T2674" s="2">
        <f>SUMIF(Q:Q,Data[[#This Row],[Order_Status]],O:O)</f>
        <v>40477276.296199858</v>
      </c>
    </row>
    <row r="2675" spans="1:20" x14ac:dyDescent="0.3">
      <c r="A2675" s="3">
        <v>502674</v>
      </c>
      <c r="B2675" s="3">
        <v>10224</v>
      </c>
      <c r="C2675" s="1">
        <v>45938</v>
      </c>
      <c r="D2675" s="3">
        <v>16</v>
      </c>
      <c r="E2675" t="s">
        <v>26</v>
      </c>
      <c r="F2675" t="s">
        <v>16</v>
      </c>
      <c r="G2675" t="s">
        <v>228</v>
      </c>
      <c r="H2675" t="s">
        <v>17</v>
      </c>
      <c r="I2675" t="s">
        <v>62</v>
      </c>
      <c r="J2675" t="s">
        <v>169</v>
      </c>
      <c r="K2675">
        <v>1</v>
      </c>
      <c r="L2675" s="3">
        <v>683.31</v>
      </c>
      <c r="M2675" s="3">
        <f>Data[[#This Row],[Quantity]]*Data[[#This Row],[Unit_Price]]</f>
        <v>683.31</v>
      </c>
      <c r="N2675" s="3">
        <v>28</v>
      </c>
      <c r="O2675" s="3">
        <f>Data[[#This Row],[Total_Price]]*(1-Data[[#This Row],[Discount]]/100)</f>
        <v>491.98319999999995</v>
      </c>
      <c r="P2675" t="s">
        <v>33</v>
      </c>
      <c r="Q2675" t="s">
        <v>21</v>
      </c>
      <c r="R2675">
        <v>4</v>
      </c>
      <c r="S2675">
        <v>4</v>
      </c>
      <c r="T2675" s="2">
        <f>SUMIF(Q:Q,Data[[#This Row],[Order_Status]],O:O)</f>
        <v>40477276.296199858</v>
      </c>
    </row>
    <row r="2676" spans="1:20" x14ac:dyDescent="0.3">
      <c r="A2676" s="3">
        <v>502675</v>
      </c>
      <c r="B2676" s="3">
        <v>10556</v>
      </c>
      <c r="C2676" s="1">
        <v>46163</v>
      </c>
      <c r="D2676" s="3">
        <v>29</v>
      </c>
      <c r="E2676" t="s">
        <v>26</v>
      </c>
      <c r="F2676" t="s">
        <v>73</v>
      </c>
      <c r="G2676" t="s">
        <v>229</v>
      </c>
      <c r="H2676" t="s">
        <v>23</v>
      </c>
      <c r="I2676" t="s">
        <v>59</v>
      </c>
      <c r="J2676" t="s">
        <v>122</v>
      </c>
      <c r="K2676">
        <v>1</v>
      </c>
      <c r="L2676" s="3">
        <v>1970.88</v>
      </c>
      <c r="M2676" s="3">
        <f>Data[[#This Row],[Quantity]]*Data[[#This Row],[Unit_Price]]</f>
        <v>1970.88</v>
      </c>
      <c r="N2676" s="3">
        <v>29</v>
      </c>
      <c r="O2676" s="3">
        <f>Data[[#This Row],[Total_Price]]*(1-Data[[#This Row],[Discount]]/100)</f>
        <v>1399.3248000000001</v>
      </c>
      <c r="P2676" t="s">
        <v>72</v>
      </c>
      <c r="Q2676" t="s">
        <v>21</v>
      </c>
      <c r="R2676">
        <v>5</v>
      </c>
      <c r="S2676">
        <v>3</v>
      </c>
      <c r="T2676" s="2">
        <f>SUMIF(Q:Q,Data[[#This Row],[Order_Status]],O:O)</f>
        <v>40477276.296199858</v>
      </c>
    </row>
    <row r="2677" spans="1:20" x14ac:dyDescent="0.3">
      <c r="A2677" s="3">
        <v>502676</v>
      </c>
      <c r="B2677" s="3">
        <v>10110</v>
      </c>
      <c r="C2677" s="1">
        <v>46049</v>
      </c>
      <c r="D2677" s="3">
        <v>33</v>
      </c>
      <c r="E2677" t="s">
        <v>15</v>
      </c>
      <c r="F2677" t="s">
        <v>88</v>
      </c>
      <c r="G2677" t="s">
        <v>241</v>
      </c>
      <c r="H2677" t="s">
        <v>35</v>
      </c>
      <c r="I2677" t="s">
        <v>112</v>
      </c>
      <c r="J2677" t="s">
        <v>129</v>
      </c>
      <c r="K2677">
        <v>2</v>
      </c>
      <c r="L2677" s="3">
        <v>3586.3</v>
      </c>
      <c r="M2677" s="3">
        <f>Data[[#This Row],[Quantity]]*Data[[#This Row],[Unit_Price]]</f>
        <v>7172.6</v>
      </c>
      <c r="N2677" s="3">
        <v>6</v>
      </c>
      <c r="O2677" s="3">
        <f>Data[[#This Row],[Total_Price]]*(1-Data[[#This Row],[Discount]]/100)</f>
        <v>6742.2439999999997</v>
      </c>
      <c r="P2677" t="s">
        <v>33</v>
      </c>
      <c r="Q2677" t="s">
        <v>66</v>
      </c>
      <c r="R2677">
        <v>3</v>
      </c>
      <c r="S2677">
        <v>0</v>
      </c>
      <c r="T2677" s="2">
        <f>SUMIF(Q:Q,Data[[#This Row],[Order_Status]],O:O)</f>
        <v>3077928.2320000008</v>
      </c>
    </row>
    <row r="2678" spans="1:20" x14ac:dyDescent="0.3">
      <c r="A2678" s="3">
        <v>502677</v>
      </c>
      <c r="B2678" s="3">
        <v>11238</v>
      </c>
      <c r="C2678" s="1">
        <v>45770</v>
      </c>
      <c r="D2678" s="3">
        <v>28</v>
      </c>
      <c r="E2678" t="s">
        <v>15</v>
      </c>
      <c r="F2678" t="s">
        <v>22</v>
      </c>
      <c r="G2678" t="s">
        <v>238</v>
      </c>
      <c r="H2678" t="s">
        <v>30</v>
      </c>
      <c r="I2678" t="s">
        <v>39</v>
      </c>
      <c r="J2678" t="s">
        <v>109</v>
      </c>
      <c r="K2678">
        <v>2</v>
      </c>
      <c r="L2678" s="3">
        <v>1539.01</v>
      </c>
      <c r="M2678" s="3">
        <f>Data[[#This Row],[Quantity]]*Data[[#This Row],[Unit_Price]]</f>
        <v>3078.02</v>
      </c>
      <c r="N2678" s="3">
        <v>21</v>
      </c>
      <c r="O2678" s="3">
        <f>Data[[#This Row],[Total_Price]]*(1-Data[[#This Row],[Discount]]/100)</f>
        <v>2431.6358</v>
      </c>
      <c r="P2678" t="s">
        <v>33</v>
      </c>
      <c r="Q2678" t="s">
        <v>21</v>
      </c>
      <c r="R2678">
        <v>5</v>
      </c>
      <c r="S2678">
        <v>2</v>
      </c>
      <c r="T2678" s="2">
        <f>SUMIF(Q:Q,Data[[#This Row],[Order_Status]],O:O)</f>
        <v>40477276.296199858</v>
      </c>
    </row>
    <row r="2679" spans="1:20" x14ac:dyDescent="0.3">
      <c r="A2679" s="3">
        <v>502678</v>
      </c>
      <c r="B2679" s="3">
        <v>11241</v>
      </c>
      <c r="C2679" s="1">
        <v>46225</v>
      </c>
      <c r="D2679" s="3">
        <v>30</v>
      </c>
      <c r="E2679" t="s">
        <v>15</v>
      </c>
      <c r="F2679" t="s">
        <v>73</v>
      </c>
      <c r="G2679" t="s">
        <v>229</v>
      </c>
      <c r="H2679" t="s">
        <v>17</v>
      </c>
      <c r="I2679" t="s">
        <v>62</v>
      </c>
      <c r="J2679" t="s">
        <v>169</v>
      </c>
      <c r="K2679">
        <v>1</v>
      </c>
      <c r="L2679" s="3">
        <v>699.92</v>
      </c>
      <c r="M2679" s="3">
        <f>Data[[#This Row],[Quantity]]*Data[[#This Row],[Unit_Price]]</f>
        <v>699.92</v>
      </c>
      <c r="N2679" s="3">
        <v>7</v>
      </c>
      <c r="O2679" s="3">
        <f>Data[[#This Row],[Total_Price]]*(1-Data[[#This Row],[Discount]]/100)</f>
        <v>650.92559999999992</v>
      </c>
      <c r="P2679" t="s">
        <v>41</v>
      </c>
      <c r="Q2679" t="s">
        <v>21</v>
      </c>
      <c r="R2679">
        <v>4</v>
      </c>
      <c r="S2679">
        <v>2</v>
      </c>
      <c r="T2679" s="2">
        <f>SUMIF(Q:Q,Data[[#This Row],[Order_Status]],O:O)</f>
        <v>40477276.296199858</v>
      </c>
    </row>
    <row r="2680" spans="1:20" x14ac:dyDescent="0.3">
      <c r="A2680" s="3">
        <v>502679</v>
      </c>
      <c r="B2680" s="3">
        <v>10201</v>
      </c>
      <c r="C2680" s="1">
        <v>45659</v>
      </c>
      <c r="D2680" s="3">
        <v>38</v>
      </c>
      <c r="E2680" t="s">
        <v>26</v>
      </c>
      <c r="F2680" t="s">
        <v>67</v>
      </c>
      <c r="G2680" t="s">
        <v>235</v>
      </c>
      <c r="H2680" t="s">
        <v>30</v>
      </c>
      <c r="I2680" t="s">
        <v>39</v>
      </c>
      <c r="J2680" t="s">
        <v>96</v>
      </c>
      <c r="K2680">
        <v>1</v>
      </c>
      <c r="L2680" s="3">
        <v>5599.72</v>
      </c>
      <c r="M2680" s="3">
        <f>Data[[#This Row],[Quantity]]*Data[[#This Row],[Unit_Price]]</f>
        <v>5599.72</v>
      </c>
      <c r="N2680" s="3">
        <v>15</v>
      </c>
      <c r="O2680" s="3">
        <f>Data[[#This Row],[Total_Price]]*(1-Data[[#This Row],[Discount]]/100)</f>
        <v>4759.7619999999997</v>
      </c>
      <c r="P2680" t="s">
        <v>33</v>
      </c>
      <c r="Q2680" t="s">
        <v>21</v>
      </c>
      <c r="R2680">
        <v>2</v>
      </c>
      <c r="S2680">
        <v>7</v>
      </c>
      <c r="T2680" s="2">
        <f>SUMIF(Q:Q,Data[[#This Row],[Order_Status]],O:O)</f>
        <v>40477276.296199858</v>
      </c>
    </row>
    <row r="2681" spans="1:20" x14ac:dyDescent="0.3">
      <c r="A2681" s="3">
        <v>502680</v>
      </c>
      <c r="B2681" s="3">
        <v>10540</v>
      </c>
      <c r="C2681" s="1">
        <v>46117</v>
      </c>
      <c r="D2681" s="3">
        <v>28</v>
      </c>
      <c r="E2681" t="s">
        <v>15</v>
      </c>
      <c r="F2681" t="s">
        <v>73</v>
      </c>
      <c r="G2681" t="s">
        <v>229</v>
      </c>
      <c r="H2681" t="s">
        <v>35</v>
      </c>
      <c r="I2681" t="s">
        <v>53</v>
      </c>
      <c r="J2681" t="s">
        <v>68</v>
      </c>
      <c r="K2681">
        <v>1</v>
      </c>
      <c r="L2681" s="3">
        <v>728.49</v>
      </c>
      <c r="M2681" s="3">
        <f>Data[[#This Row],[Quantity]]*Data[[#This Row],[Unit_Price]]</f>
        <v>728.49</v>
      </c>
      <c r="N2681" s="3">
        <v>13</v>
      </c>
      <c r="O2681" s="3">
        <f>Data[[#This Row],[Total_Price]]*(1-Data[[#This Row],[Discount]]/100)</f>
        <v>633.78629999999998</v>
      </c>
      <c r="P2681" t="s">
        <v>20</v>
      </c>
      <c r="Q2681" t="s">
        <v>21</v>
      </c>
      <c r="R2681">
        <v>3</v>
      </c>
      <c r="S2681">
        <v>3</v>
      </c>
      <c r="T2681" s="2">
        <f>SUMIF(Q:Q,Data[[#This Row],[Order_Status]],O:O)</f>
        <v>40477276.296199858</v>
      </c>
    </row>
    <row r="2682" spans="1:20" x14ac:dyDescent="0.3">
      <c r="A2682" s="3">
        <v>502681</v>
      </c>
      <c r="B2682" s="3">
        <v>10989</v>
      </c>
      <c r="C2682" s="1">
        <v>45871</v>
      </c>
      <c r="D2682" s="3">
        <v>32</v>
      </c>
      <c r="E2682" t="s">
        <v>26</v>
      </c>
      <c r="F2682" t="s">
        <v>67</v>
      </c>
      <c r="G2682" t="s">
        <v>235</v>
      </c>
      <c r="H2682" t="s">
        <v>48</v>
      </c>
      <c r="I2682" t="s">
        <v>124</v>
      </c>
      <c r="J2682" t="s">
        <v>187</v>
      </c>
      <c r="K2682">
        <v>2</v>
      </c>
      <c r="L2682" s="3">
        <v>493.66</v>
      </c>
      <c r="M2682" s="3">
        <f>Data[[#This Row],[Quantity]]*Data[[#This Row],[Unit_Price]]</f>
        <v>987.32</v>
      </c>
      <c r="N2682" s="3">
        <v>7</v>
      </c>
      <c r="O2682" s="3">
        <f>Data[[#This Row],[Total_Price]]*(1-Data[[#This Row],[Discount]]/100)</f>
        <v>918.20759999999996</v>
      </c>
      <c r="P2682" t="s">
        <v>51</v>
      </c>
      <c r="Q2682" t="s">
        <v>21</v>
      </c>
      <c r="R2682">
        <v>4</v>
      </c>
      <c r="S2682">
        <v>6</v>
      </c>
      <c r="T2682" s="2">
        <f>SUMIF(Q:Q,Data[[#This Row],[Order_Status]],O:O)</f>
        <v>40477276.296199858</v>
      </c>
    </row>
    <row r="2683" spans="1:20" x14ac:dyDescent="0.3">
      <c r="A2683" s="3">
        <v>502682</v>
      </c>
      <c r="B2683" s="3">
        <v>10491</v>
      </c>
      <c r="C2683" s="1">
        <v>45717</v>
      </c>
      <c r="D2683" s="3">
        <v>34</v>
      </c>
      <c r="E2683" t="s">
        <v>26</v>
      </c>
      <c r="F2683" t="s">
        <v>73</v>
      </c>
      <c r="G2683" t="s">
        <v>229</v>
      </c>
      <c r="H2683" t="s">
        <v>23</v>
      </c>
      <c r="I2683" t="s">
        <v>24</v>
      </c>
      <c r="J2683" t="s">
        <v>136</v>
      </c>
      <c r="K2683">
        <v>1</v>
      </c>
      <c r="L2683" s="3">
        <v>2511.9</v>
      </c>
      <c r="M2683" s="3">
        <f>Data[[#This Row],[Quantity]]*Data[[#This Row],[Unit_Price]]</f>
        <v>2511.9</v>
      </c>
      <c r="N2683" s="3">
        <v>19</v>
      </c>
      <c r="O2683" s="3">
        <f>Data[[#This Row],[Total_Price]]*(1-Data[[#This Row],[Discount]]/100)</f>
        <v>2034.6390000000001</v>
      </c>
      <c r="P2683" t="s">
        <v>81</v>
      </c>
      <c r="Q2683" t="s">
        <v>21</v>
      </c>
      <c r="R2683">
        <v>4</v>
      </c>
      <c r="S2683">
        <v>5</v>
      </c>
      <c r="T2683" s="2">
        <f>SUMIF(Q:Q,Data[[#This Row],[Order_Status]],O:O)</f>
        <v>40477276.296199858</v>
      </c>
    </row>
    <row r="2684" spans="1:20" x14ac:dyDescent="0.3">
      <c r="A2684" s="3">
        <v>502683</v>
      </c>
      <c r="B2684" s="3">
        <v>10079</v>
      </c>
      <c r="C2684" s="1">
        <v>45716</v>
      </c>
      <c r="D2684" s="3">
        <v>35</v>
      </c>
      <c r="E2684" t="s">
        <v>26</v>
      </c>
      <c r="F2684" t="s">
        <v>38</v>
      </c>
      <c r="G2684" t="s">
        <v>236</v>
      </c>
      <c r="H2684" t="s">
        <v>23</v>
      </c>
      <c r="I2684" t="s">
        <v>24</v>
      </c>
      <c r="J2684" t="s">
        <v>159</v>
      </c>
      <c r="K2684">
        <v>5</v>
      </c>
      <c r="L2684" s="3">
        <v>1886.31</v>
      </c>
      <c r="M2684" s="3">
        <f>Data[[#This Row],[Quantity]]*Data[[#This Row],[Unit_Price]]</f>
        <v>9431.5499999999993</v>
      </c>
      <c r="N2684" s="3">
        <v>6</v>
      </c>
      <c r="O2684" s="3">
        <f>Data[[#This Row],[Total_Price]]*(1-Data[[#This Row],[Discount]]/100)</f>
        <v>8865.6569999999992</v>
      </c>
      <c r="P2684" t="s">
        <v>33</v>
      </c>
      <c r="Q2684" t="s">
        <v>21</v>
      </c>
      <c r="R2684">
        <v>5</v>
      </c>
      <c r="S2684">
        <v>3</v>
      </c>
      <c r="T2684" s="2">
        <f>SUMIF(Q:Q,Data[[#This Row],[Order_Status]],O:O)</f>
        <v>40477276.296199858</v>
      </c>
    </row>
    <row r="2685" spans="1:20" x14ac:dyDescent="0.3">
      <c r="A2685" s="3">
        <v>502684</v>
      </c>
      <c r="B2685" s="3">
        <v>10645</v>
      </c>
      <c r="C2685" s="1">
        <v>45696</v>
      </c>
      <c r="D2685" s="3">
        <v>31</v>
      </c>
      <c r="E2685" t="s">
        <v>26</v>
      </c>
      <c r="F2685" t="s">
        <v>78</v>
      </c>
      <c r="G2685" t="s">
        <v>242</v>
      </c>
      <c r="H2685" t="s">
        <v>83</v>
      </c>
      <c r="I2685" t="s">
        <v>70</v>
      </c>
      <c r="J2685" t="s">
        <v>84</v>
      </c>
      <c r="K2685">
        <v>1</v>
      </c>
      <c r="L2685" s="3">
        <v>8450.2900000000009</v>
      </c>
      <c r="M2685" s="3">
        <f>Data[[#This Row],[Quantity]]*Data[[#This Row],[Unit_Price]]</f>
        <v>8450.2900000000009</v>
      </c>
      <c r="N2685" s="3">
        <v>22</v>
      </c>
      <c r="O2685" s="3">
        <f>Data[[#This Row],[Total_Price]]*(1-Data[[#This Row],[Discount]]/100)</f>
        <v>6591.226200000001</v>
      </c>
      <c r="P2685" t="s">
        <v>33</v>
      </c>
      <c r="Q2685" t="s">
        <v>21</v>
      </c>
      <c r="R2685">
        <v>1</v>
      </c>
      <c r="S2685">
        <v>4</v>
      </c>
      <c r="T2685" s="2">
        <f>SUMIF(Q:Q,Data[[#This Row],[Order_Status]],O:O)</f>
        <v>40477276.296199858</v>
      </c>
    </row>
    <row r="2686" spans="1:20" x14ac:dyDescent="0.3">
      <c r="A2686" s="3">
        <v>502685</v>
      </c>
      <c r="B2686" s="3">
        <v>10419</v>
      </c>
      <c r="C2686" s="1">
        <v>45829</v>
      </c>
      <c r="D2686" s="3">
        <v>47</v>
      </c>
      <c r="E2686" t="s">
        <v>15</v>
      </c>
      <c r="F2686" t="s">
        <v>52</v>
      </c>
      <c r="G2686" t="s">
        <v>240</v>
      </c>
      <c r="H2686" t="s">
        <v>85</v>
      </c>
      <c r="I2686" t="s">
        <v>86</v>
      </c>
      <c r="J2686" t="s">
        <v>154</v>
      </c>
      <c r="K2686">
        <v>1</v>
      </c>
      <c r="L2686" s="3">
        <v>566.58000000000004</v>
      </c>
      <c r="M2686" s="3">
        <f>Data[[#This Row],[Quantity]]*Data[[#This Row],[Unit_Price]]</f>
        <v>566.58000000000004</v>
      </c>
      <c r="N2686" s="3">
        <v>26</v>
      </c>
      <c r="O2686" s="3">
        <f>Data[[#This Row],[Total_Price]]*(1-Data[[#This Row],[Discount]]/100)</f>
        <v>419.26920000000001</v>
      </c>
      <c r="P2686" t="s">
        <v>72</v>
      </c>
      <c r="Q2686" t="s">
        <v>21</v>
      </c>
      <c r="R2686">
        <v>5</v>
      </c>
      <c r="S2686">
        <v>2</v>
      </c>
      <c r="T2686" s="2">
        <f>SUMIF(Q:Q,Data[[#This Row],[Order_Status]],O:O)</f>
        <v>40477276.296199858</v>
      </c>
    </row>
    <row r="2687" spans="1:20" x14ac:dyDescent="0.3">
      <c r="A2687" s="3">
        <v>502686</v>
      </c>
      <c r="B2687" s="3">
        <v>10350</v>
      </c>
      <c r="C2687" s="1">
        <v>46099</v>
      </c>
      <c r="D2687" s="3">
        <v>32</v>
      </c>
      <c r="E2687" t="s">
        <v>15</v>
      </c>
      <c r="F2687" t="s">
        <v>67</v>
      </c>
      <c r="G2687" t="s">
        <v>235</v>
      </c>
      <c r="H2687" t="s">
        <v>83</v>
      </c>
      <c r="I2687" t="s">
        <v>132</v>
      </c>
      <c r="J2687" t="s">
        <v>137</v>
      </c>
      <c r="K2687">
        <v>1</v>
      </c>
      <c r="L2687" s="3">
        <v>2185.9299999999998</v>
      </c>
      <c r="M2687" s="3">
        <f>Data[[#This Row],[Quantity]]*Data[[#This Row],[Unit_Price]]</f>
        <v>2185.9299999999998</v>
      </c>
      <c r="N2687" s="3">
        <v>5</v>
      </c>
      <c r="O2687" s="3">
        <f>Data[[#This Row],[Total_Price]]*(1-Data[[#This Row],[Discount]]/100)</f>
        <v>2076.6334999999999</v>
      </c>
      <c r="P2687" t="s">
        <v>33</v>
      </c>
      <c r="Q2687" t="s">
        <v>21</v>
      </c>
      <c r="R2687">
        <v>5</v>
      </c>
      <c r="S2687">
        <v>4</v>
      </c>
      <c r="T2687" s="2">
        <f>SUMIF(Q:Q,Data[[#This Row],[Order_Status]],O:O)</f>
        <v>40477276.296199858</v>
      </c>
    </row>
    <row r="2688" spans="1:20" x14ac:dyDescent="0.3">
      <c r="A2688" s="3">
        <v>502687</v>
      </c>
      <c r="B2688" s="3">
        <v>11209</v>
      </c>
      <c r="C2688" s="1">
        <v>45694</v>
      </c>
      <c r="D2688" s="3">
        <v>19</v>
      </c>
      <c r="E2688" t="s">
        <v>15</v>
      </c>
      <c r="F2688" t="s">
        <v>73</v>
      </c>
      <c r="G2688" t="s">
        <v>229</v>
      </c>
      <c r="H2688" t="s">
        <v>23</v>
      </c>
      <c r="I2688" t="s">
        <v>70</v>
      </c>
      <c r="J2688" t="s">
        <v>106</v>
      </c>
      <c r="K2688">
        <v>1</v>
      </c>
      <c r="L2688" s="3">
        <v>2530.81</v>
      </c>
      <c r="M2688" s="3">
        <f>Data[[#This Row],[Quantity]]*Data[[#This Row],[Unit_Price]]</f>
        <v>2530.81</v>
      </c>
      <c r="N2688" s="3">
        <v>26</v>
      </c>
      <c r="O2688" s="3">
        <f>Data[[#This Row],[Total_Price]]*(1-Data[[#This Row],[Discount]]/100)</f>
        <v>1872.7993999999999</v>
      </c>
      <c r="P2688" t="s">
        <v>72</v>
      </c>
      <c r="Q2688" t="s">
        <v>21</v>
      </c>
      <c r="R2688">
        <v>5</v>
      </c>
      <c r="S2688">
        <v>4</v>
      </c>
      <c r="T2688" s="2">
        <f>SUMIF(Q:Q,Data[[#This Row],[Order_Status]],O:O)</f>
        <v>40477276.296199858</v>
      </c>
    </row>
    <row r="2689" spans="1:20" x14ac:dyDescent="0.3">
      <c r="A2689" s="3">
        <v>502688</v>
      </c>
      <c r="B2689" s="3">
        <v>10526</v>
      </c>
      <c r="C2689" s="1">
        <v>46064</v>
      </c>
      <c r="D2689" s="3">
        <v>15</v>
      </c>
      <c r="E2689" t="s">
        <v>26</v>
      </c>
      <c r="F2689" t="s">
        <v>34</v>
      </c>
      <c r="G2689" t="s">
        <v>243</v>
      </c>
      <c r="H2689" t="s">
        <v>17</v>
      </c>
      <c r="I2689" t="s">
        <v>18</v>
      </c>
      <c r="J2689" t="s">
        <v>19</v>
      </c>
      <c r="K2689">
        <v>1</v>
      </c>
      <c r="L2689" s="3">
        <v>186.04</v>
      </c>
      <c r="M2689" s="3">
        <f>Data[[#This Row],[Quantity]]*Data[[#This Row],[Unit_Price]]</f>
        <v>186.04</v>
      </c>
      <c r="N2689" s="3">
        <v>19</v>
      </c>
      <c r="O2689" s="3">
        <f>Data[[#This Row],[Total_Price]]*(1-Data[[#This Row],[Discount]]/100)</f>
        <v>150.69239999999999</v>
      </c>
      <c r="P2689" t="s">
        <v>20</v>
      </c>
      <c r="Q2689" t="s">
        <v>21</v>
      </c>
      <c r="R2689">
        <v>5</v>
      </c>
      <c r="S2689">
        <v>2</v>
      </c>
      <c r="T2689" s="2">
        <f>SUMIF(Q:Q,Data[[#This Row],[Order_Status]],O:O)</f>
        <v>40477276.296199858</v>
      </c>
    </row>
    <row r="2690" spans="1:20" x14ac:dyDescent="0.3">
      <c r="A2690" s="3">
        <v>502689</v>
      </c>
      <c r="B2690" s="3">
        <v>10973</v>
      </c>
      <c r="C2690" s="1">
        <v>45666</v>
      </c>
      <c r="D2690" s="3">
        <v>43</v>
      </c>
      <c r="E2690" t="s">
        <v>26</v>
      </c>
      <c r="F2690" t="s">
        <v>67</v>
      </c>
      <c r="G2690" t="s">
        <v>235</v>
      </c>
      <c r="H2690" t="s">
        <v>48</v>
      </c>
      <c r="I2690" t="s">
        <v>124</v>
      </c>
      <c r="J2690" t="s">
        <v>148</v>
      </c>
      <c r="K2690">
        <v>1</v>
      </c>
      <c r="L2690" s="3">
        <v>584.86</v>
      </c>
      <c r="M2690" s="3">
        <f>Data[[#This Row],[Quantity]]*Data[[#This Row],[Unit_Price]]</f>
        <v>584.86</v>
      </c>
      <c r="N2690" s="3">
        <v>13</v>
      </c>
      <c r="O2690" s="3">
        <f>Data[[#This Row],[Total_Price]]*(1-Data[[#This Row],[Discount]]/100)</f>
        <v>508.82819999999998</v>
      </c>
      <c r="P2690" t="s">
        <v>51</v>
      </c>
      <c r="Q2690" t="s">
        <v>21</v>
      </c>
      <c r="R2690">
        <v>4</v>
      </c>
      <c r="S2690">
        <v>6</v>
      </c>
      <c r="T2690" s="2">
        <f>SUMIF(Q:Q,Data[[#This Row],[Order_Status]],O:O)</f>
        <v>40477276.296199858</v>
      </c>
    </row>
    <row r="2691" spans="1:20" x14ac:dyDescent="0.3">
      <c r="A2691" s="3">
        <v>502690</v>
      </c>
      <c r="B2691" s="3">
        <v>10043</v>
      </c>
      <c r="C2691" s="1">
        <v>46068</v>
      </c>
      <c r="D2691" s="3">
        <v>33</v>
      </c>
      <c r="E2691" t="s">
        <v>26</v>
      </c>
      <c r="F2691" t="s">
        <v>57</v>
      </c>
      <c r="G2691" t="s">
        <v>233</v>
      </c>
      <c r="H2691" t="s">
        <v>23</v>
      </c>
      <c r="I2691" t="s">
        <v>59</v>
      </c>
      <c r="J2691" t="s">
        <v>60</v>
      </c>
      <c r="K2691">
        <v>1</v>
      </c>
      <c r="L2691" s="3">
        <v>2367.33</v>
      </c>
      <c r="M2691" s="3">
        <f>Data[[#This Row],[Quantity]]*Data[[#This Row],[Unit_Price]]</f>
        <v>2367.33</v>
      </c>
      <c r="N2691" s="3">
        <v>29</v>
      </c>
      <c r="O2691" s="3">
        <f>Data[[#This Row],[Total_Price]]*(1-Data[[#This Row],[Discount]]/100)</f>
        <v>1680.8042999999998</v>
      </c>
      <c r="P2691" t="s">
        <v>20</v>
      </c>
      <c r="Q2691" t="s">
        <v>21</v>
      </c>
      <c r="R2691">
        <v>3</v>
      </c>
      <c r="S2691">
        <v>4</v>
      </c>
      <c r="T2691" s="2">
        <f>SUMIF(Q:Q,Data[[#This Row],[Order_Status]],O:O)</f>
        <v>40477276.296199858</v>
      </c>
    </row>
    <row r="2692" spans="1:20" x14ac:dyDescent="0.3">
      <c r="A2692" s="3">
        <v>502691</v>
      </c>
      <c r="B2692" s="3">
        <v>10823</v>
      </c>
      <c r="C2692" s="1">
        <v>46236</v>
      </c>
      <c r="D2692" s="3">
        <v>59</v>
      </c>
      <c r="E2692" t="s">
        <v>26</v>
      </c>
      <c r="F2692" t="s">
        <v>67</v>
      </c>
      <c r="G2692" t="s">
        <v>235</v>
      </c>
      <c r="H2692" t="s">
        <v>23</v>
      </c>
      <c r="I2692" t="s">
        <v>59</v>
      </c>
      <c r="J2692" t="s">
        <v>95</v>
      </c>
      <c r="K2692">
        <v>1</v>
      </c>
      <c r="L2692" s="3">
        <v>1367.97</v>
      </c>
      <c r="M2692" s="3">
        <f>Data[[#This Row],[Quantity]]*Data[[#This Row],[Unit_Price]]</f>
        <v>1367.97</v>
      </c>
      <c r="N2692" s="3">
        <v>5</v>
      </c>
      <c r="O2692" s="3">
        <f>Data[[#This Row],[Total_Price]]*(1-Data[[#This Row],[Discount]]/100)</f>
        <v>1299.5715</v>
      </c>
      <c r="P2692" t="s">
        <v>33</v>
      </c>
      <c r="Q2692" t="s">
        <v>21</v>
      </c>
      <c r="R2692">
        <v>4</v>
      </c>
      <c r="S2692">
        <v>3</v>
      </c>
      <c r="T2692" s="2">
        <f>SUMIF(Q:Q,Data[[#This Row],[Order_Status]],O:O)</f>
        <v>40477276.296199858</v>
      </c>
    </row>
    <row r="2693" spans="1:20" x14ac:dyDescent="0.3">
      <c r="A2693" s="3">
        <v>502692</v>
      </c>
      <c r="B2693" s="3">
        <v>10601</v>
      </c>
      <c r="C2693" s="1">
        <v>46099</v>
      </c>
      <c r="D2693" s="3">
        <v>42</v>
      </c>
      <c r="E2693" t="s">
        <v>26</v>
      </c>
      <c r="F2693" t="s">
        <v>38</v>
      </c>
      <c r="G2693" t="s">
        <v>236</v>
      </c>
      <c r="H2693" t="s">
        <v>17</v>
      </c>
      <c r="I2693" t="s">
        <v>18</v>
      </c>
      <c r="J2693" t="s">
        <v>100</v>
      </c>
      <c r="K2693">
        <v>2</v>
      </c>
      <c r="L2693" s="3">
        <v>37.619999999999997</v>
      </c>
      <c r="M2693" s="3">
        <f>Data[[#This Row],[Quantity]]*Data[[#This Row],[Unit_Price]]</f>
        <v>75.239999999999995</v>
      </c>
      <c r="N2693" s="3">
        <v>5</v>
      </c>
      <c r="O2693" s="3">
        <f>Data[[#This Row],[Total_Price]]*(1-Data[[#This Row],[Discount]]/100)</f>
        <v>71.477999999999994</v>
      </c>
      <c r="P2693" t="s">
        <v>72</v>
      </c>
      <c r="Q2693" t="s">
        <v>66</v>
      </c>
      <c r="R2693">
        <v>5</v>
      </c>
      <c r="S2693">
        <v>0</v>
      </c>
      <c r="T2693" s="2">
        <f>SUMIF(Q:Q,Data[[#This Row],[Order_Status]],O:O)</f>
        <v>3077928.2320000008</v>
      </c>
    </row>
    <row r="2694" spans="1:20" x14ac:dyDescent="0.3">
      <c r="A2694" s="3">
        <v>502693</v>
      </c>
      <c r="B2694" s="3">
        <v>11243</v>
      </c>
      <c r="C2694" s="1">
        <v>45935</v>
      </c>
      <c r="D2694" s="3">
        <v>28</v>
      </c>
      <c r="E2694" t="s">
        <v>26</v>
      </c>
      <c r="F2694" t="s">
        <v>73</v>
      </c>
      <c r="G2694" t="s">
        <v>229</v>
      </c>
      <c r="H2694" t="s">
        <v>30</v>
      </c>
      <c r="I2694" t="s">
        <v>39</v>
      </c>
      <c r="J2694" t="s">
        <v>109</v>
      </c>
      <c r="K2694">
        <v>1</v>
      </c>
      <c r="L2694" s="3">
        <v>1570.44</v>
      </c>
      <c r="M2694" s="3">
        <f>Data[[#This Row],[Quantity]]*Data[[#This Row],[Unit_Price]]</f>
        <v>1570.44</v>
      </c>
      <c r="N2694" s="3">
        <v>13</v>
      </c>
      <c r="O2694" s="3">
        <f>Data[[#This Row],[Total_Price]]*(1-Data[[#This Row],[Discount]]/100)</f>
        <v>1366.2828</v>
      </c>
      <c r="P2694" t="s">
        <v>72</v>
      </c>
      <c r="Q2694" t="s">
        <v>21</v>
      </c>
      <c r="R2694">
        <v>4</v>
      </c>
      <c r="S2694">
        <v>2</v>
      </c>
      <c r="T2694" s="2">
        <f>SUMIF(Q:Q,Data[[#This Row],[Order_Status]],O:O)</f>
        <v>40477276.296199858</v>
      </c>
    </row>
    <row r="2695" spans="1:20" x14ac:dyDescent="0.3">
      <c r="A2695" s="3">
        <v>502694</v>
      </c>
      <c r="B2695" s="3">
        <v>11284</v>
      </c>
      <c r="C2695" s="1">
        <v>46039</v>
      </c>
      <c r="D2695" s="3">
        <v>45</v>
      </c>
      <c r="E2695" t="s">
        <v>15</v>
      </c>
      <c r="F2695" t="s">
        <v>73</v>
      </c>
      <c r="G2695" t="s">
        <v>229</v>
      </c>
      <c r="H2695" t="s">
        <v>35</v>
      </c>
      <c r="I2695" t="s">
        <v>53</v>
      </c>
      <c r="J2695" t="s">
        <v>114</v>
      </c>
      <c r="K2695">
        <v>1</v>
      </c>
      <c r="L2695" s="3">
        <v>940</v>
      </c>
      <c r="M2695" s="3">
        <f>Data[[#This Row],[Quantity]]*Data[[#This Row],[Unit_Price]]</f>
        <v>940</v>
      </c>
      <c r="N2695" s="3">
        <v>19</v>
      </c>
      <c r="O2695" s="3">
        <f>Data[[#This Row],[Total_Price]]*(1-Data[[#This Row],[Discount]]/100)</f>
        <v>761.40000000000009</v>
      </c>
      <c r="P2695" t="s">
        <v>51</v>
      </c>
      <c r="Q2695" t="s">
        <v>21</v>
      </c>
      <c r="R2695">
        <v>1</v>
      </c>
      <c r="S2695">
        <v>3</v>
      </c>
      <c r="T2695" s="2">
        <f>SUMIF(Q:Q,Data[[#This Row],[Order_Status]],O:O)</f>
        <v>40477276.296199858</v>
      </c>
    </row>
    <row r="2696" spans="1:20" x14ac:dyDescent="0.3">
      <c r="A2696" s="3">
        <v>502695</v>
      </c>
      <c r="B2696" s="3">
        <v>11191</v>
      </c>
      <c r="C2696" s="1">
        <v>46127</v>
      </c>
      <c r="D2696" s="3">
        <v>35</v>
      </c>
      <c r="E2696" t="s">
        <v>26</v>
      </c>
      <c r="F2696" t="s">
        <v>61</v>
      </c>
      <c r="G2696" t="s">
        <v>239</v>
      </c>
      <c r="H2696" t="s">
        <v>30</v>
      </c>
      <c r="I2696" t="s">
        <v>76</v>
      </c>
      <c r="J2696" t="s">
        <v>92</v>
      </c>
      <c r="K2696">
        <v>1</v>
      </c>
      <c r="L2696" s="3">
        <v>55708.27</v>
      </c>
      <c r="M2696" s="3">
        <f>Data[[#This Row],[Quantity]]*Data[[#This Row],[Unit_Price]]</f>
        <v>55708.27</v>
      </c>
      <c r="N2696" s="3">
        <v>2</v>
      </c>
      <c r="O2696" s="3">
        <f>Data[[#This Row],[Total_Price]]*(1-Data[[#This Row],[Discount]]/100)</f>
        <v>54594.104599999999</v>
      </c>
      <c r="P2696" t="s">
        <v>33</v>
      </c>
      <c r="Q2696" t="s">
        <v>21</v>
      </c>
      <c r="R2696">
        <v>4</v>
      </c>
      <c r="S2696">
        <v>6</v>
      </c>
      <c r="T2696" s="2">
        <f>SUMIF(Q:Q,Data[[#This Row],[Order_Status]],O:O)</f>
        <v>40477276.296199858</v>
      </c>
    </row>
    <row r="2697" spans="1:20" x14ac:dyDescent="0.3">
      <c r="A2697" s="3">
        <v>502696</v>
      </c>
      <c r="B2697" s="3">
        <v>10093</v>
      </c>
      <c r="C2697" s="1">
        <v>45756</v>
      </c>
      <c r="D2697" s="3">
        <v>26</v>
      </c>
      <c r="E2697" t="s">
        <v>15</v>
      </c>
      <c r="F2697" t="s">
        <v>22</v>
      </c>
      <c r="G2697" t="s">
        <v>238</v>
      </c>
      <c r="H2697" t="s">
        <v>30</v>
      </c>
      <c r="I2697" t="s">
        <v>46</v>
      </c>
      <c r="J2697" t="s">
        <v>140</v>
      </c>
      <c r="K2697">
        <v>1</v>
      </c>
      <c r="L2697" s="3">
        <v>31676.32</v>
      </c>
      <c r="M2697" s="3">
        <f>Data[[#This Row],[Quantity]]*Data[[#This Row],[Unit_Price]]</f>
        <v>31676.32</v>
      </c>
      <c r="N2697" s="3">
        <v>27</v>
      </c>
      <c r="O2697" s="3">
        <f>Data[[#This Row],[Total_Price]]*(1-Data[[#This Row],[Discount]]/100)</f>
        <v>23123.713599999999</v>
      </c>
      <c r="P2697" t="s">
        <v>20</v>
      </c>
      <c r="Q2697" t="s">
        <v>21</v>
      </c>
      <c r="R2697">
        <v>5</v>
      </c>
      <c r="S2697">
        <v>7</v>
      </c>
      <c r="T2697" s="2">
        <f>SUMIF(Q:Q,Data[[#This Row],[Order_Status]],O:O)</f>
        <v>40477276.296199858</v>
      </c>
    </row>
    <row r="2698" spans="1:20" x14ac:dyDescent="0.3">
      <c r="A2698" s="3">
        <v>502697</v>
      </c>
      <c r="B2698" s="3">
        <v>10420</v>
      </c>
      <c r="C2698" s="1">
        <v>46155</v>
      </c>
      <c r="D2698" s="3">
        <v>35</v>
      </c>
      <c r="E2698" t="s">
        <v>26</v>
      </c>
      <c r="F2698" t="s">
        <v>34</v>
      </c>
      <c r="G2698" t="s">
        <v>243</v>
      </c>
      <c r="H2698" t="s">
        <v>85</v>
      </c>
      <c r="I2698" t="s">
        <v>86</v>
      </c>
      <c r="J2698" t="s">
        <v>154</v>
      </c>
      <c r="K2698">
        <v>3</v>
      </c>
      <c r="L2698" s="3">
        <v>621.09</v>
      </c>
      <c r="M2698" s="3">
        <f>Data[[#This Row],[Quantity]]*Data[[#This Row],[Unit_Price]]</f>
        <v>1863.27</v>
      </c>
      <c r="N2698" s="3">
        <v>20</v>
      </c>
      <c r="O2698" s="3">
        <f>Data[[#This Row],[Total_Price]]*(1-Data[[#This Row],[Discount]]/100)</f>
        <v>1490.616</v>
      </c>
      <c r="P2698" t="s">
        <v>51</v>
      </c>
      <c r="Q2698" t="s">
        <v>21</v>
      </c>
      <c r="R2698">
        <v>4</v>
      </c>
      <c r="S2698">
        <v>5</v>
      </c>
      <c r="T2698" s="2">
        <f>SUMIF(Q:Q,Data[[#This Row],[Order_Status]],O:O)</f>
        <v>40477276.296199858</v>
      </c>
    </row>
    <row r="2699" spans="1:20" x14ac:dyDescent="0.3">
      <c r="A2699" s="3">
        <v>502698</v>
      </c>
      <c r="B2699" s="3">
        <v>10073</v>
      </c>
      <c r="C2699" s="1">
        <v>46046</v>
      </c>
      <c r="D2699" s="3">
        <v>34</v>
      </c>
      <c r="E2699" t="s">
        <v>15</v>
      </c>
      <c r="F2699" t="s">
        <v>107</v>
      </c>
      <c r="G2699" t="s">
        <v>231</v>
      </c>
      <c r="H2699" t="s">
        <v>35</v>
      </c>
      <c r="I2699" t="s">
        <v>64</v>
      </c>
      <c r="J2699" t="s">
        <v>127</v>
      </c>
      <c r="K2699">
        <v>1</v>
      </c>
      <c r="L2699" s="3">
        <v>727.71</v>
      </c>
      <c r="M2699" s="3">
        <f>Data[[#This Row],[Quantity]]*Data[[#This Row],[Unit_Price]]</f>
        <v>727.71</v>
      </c>
      <c r="N2699" s="3">
        <v>15</v>
      </c>
      <c r="O2699" s="3">
        <f>Data[[#This Row],[Total_Price]]*(1-Data[[#This Row],[Discount]]/100)</f>
        <v>618.55349999999999</v>
      </c>
      <c r="P2699" t="s">
        <v>33</v>
      </c>
      <c r="Q2699" t="s">
        <v>21</v>
      </c>
      <c r="R2699">
        <v>4</v>
      </c>
      <c r="S2699">
        <v>2</v>
      </c>
      <c r="T2699" s="2">
        <f>SUMIF(Q:Q,Data[[#This Row],[Order_Status]],O:O)</f>
        <v>40477276.296199858</v>
      </c>
    </row>
    <row r="2700" spans="1:20" x14ac:dyDescent="0.3">
      <c r="A2700" s="3">
        <v>502699</v>
      </c>
      <c r="B2700" s="3">
        <v>11194</v>
      </c>
      <c r="C2700" s="1">
        <v>46201</v>
      </c>
      <c r="D2700" s="3">
        <v>38</v>
      </c>
      <c r="E2700" t="s">
        <v>26</v>
      </c>
      <c r="F2700" t="s">
        <v>102</v>
      </c>
      <c r="G2700" t="s">
        <v>245</v>
      </c>
      <c r="H2700" t="s">
        <v>83</v>
      </c>
      <c r="I2700" t="s">
        <v>141</v>
      </c>
      <c r="J2700" t="s">
        <v>198</v>
      </c>
      <c r="K2700">
        <v>1</v>
      </c>
      <c r="L2700" s="3">
        <v>2471.19</v>
      </c>
      <c r="M2700" s="3">
        <f>Data[[#This Row],[Quantity]]*Data[[#This Row],[Unit_Price]]</f>
        <v>2471.19</v>
      </c>
      <c r="N2700" s="3">
        <v>21</v>
      </c>
      <c r="O2700" s="3">
        <f>Data[[#This Row],[Total_Price]]*(1-Data[[#This Row],[Discount]]/100)</f>
        <v>1952.2401000000002</v>
      </c>
      <c r="P2700" t="s">
        <v>33</v>
      </c>
      <c r="Q2700" t="s">
        <v>21</v>
      </c>
      <c r="R2700">
        <v>5</v>
      </c>
      <c r="S2700">
        <v>1</v>
      </c>
      <c r="T2700" s="2">
        <f>SUMIF(Q:Q,Data[[#This Row],[Order_Status]],O:O)</f>
        <v>40477276.296199858</v>
      </c>
    </row>
    <row r="2701" spans="1:20" x14ac:dyDescent="0.3">
      <c r="A2701" s="3">
        <v>502700</v>
      </c>
      <c r="B2701" s="3">
        <v>11165</v>
      </c>
      <c r="C2701" s="1">
        <v>46031</v>
      </c>
      <c r="D2701" s="3">
        <v>45</v>
      </c>
      <c r="E2701" t="s">
        <v>15</v>
      </c>
      <c r="F2701" t="s">
        <v>128</v>
      </c>
      <c r="G2701" t="s">
        <v>233</v>
      </c>
      <c r="H2701" t="s">
        <v>30</v>
      </c>
      <c r="I2701" t="s">
        <v>39</v>
      </c>
      <c r="J2701" t="s">
        <v>109</v>
      </c>
      <c r="K2701">
        <v>1</v>
      </c>
      <c r="L2701" s="3">
        <v>1478.51</v>
      </c>
      <c r="M2701" s="3">
        <f>Data[[#This Row],[Quantity]]*Data[[#This Row],[Unit_Price]]</f>
        <v>1478.51</v>
      </c>
      <c r="N2701" s="3">
        <v>13</v>
      </c>
      <c r="O2701" s="3">
        <f>Data[[#This Row],[Total_Price]]*(1-Data[[#This Row],[Discount]]/100)</f>
        <v>1286.3036999999999</v>
      </c>
      <c r="P2701" t="s">
        <v>41</v>
      </c>
      <c r="Q2701" t="s">
        <v>21</v>
      </c>
      <c r="R2701">
        <v>4</v>
      </c>
      <c r="S2701">
        <v>5</v>
      </c>
      <c r="T2701" s="2">
        <f>SUMIF(Q:Q,Data[[#This Row],[Order_Status]],O:O)</f>
        <v>40477276.296199858</v>
      </c>
    </row>
    <row r="2702" spans="1:20" x14ac:dyDescent="0.3">
      <c r="A2702" s="3">
        <v>502701</v>
      </c>
      <c r="B2702" s="3">
        <v>10470</v>
      </c>
      <c r="C2702" s="1">
        <v>45841</v>
      </c>
      <c r="D2702" s="3">
        <v>28</v>
      </c>
      <c r="E2702" t="s">
        <v>15</v>
      </c>
      <c r="F2702" t="s">
        <v>105</v>
      </c>
      <c r="G2702" t="s">
        <v>243</v>
      </c>
      <c r="H2702" t="s">
        <v>23</v>
      </c>
      <c r="I2702" t="s">
        <v>28</v>
      </c>
      <c r="J2702" t="s">
        <v>150</v>
      </c>
      <c r="K2702">
        <v>2</v>
      </c>
      <c r="L2702" s="3">
        <v>4176.47</v>
      </c>
      <c r="M2702" s="3">
        <f>Data[[#This Row],[Quantity]]*Data[[#This Row],[Unit_Price]]</f>
        <v>8352.94</v>
      </c>
      <c r="N2702" s="3">
        <v>6</v>
      </c>
      <c r="O2702" s="3">
        <f>Data[[#This Row],[Total_Price]]*(1-Data[[#This Row],[Discount]]/100)</f>
        <v>7851.7636000000002</v>
      </c>
      <c r="P2702" t="s">
        <v>72</v>
      </c>
      <c r="Q2702" t="s">
        <v>21</v>
      </c>
      <c r="R2702">
        <v>5</v>
      </c>
      <c r="S2702">
        <v>2</v>
      </c>
      <c r="T2702" s="2">
        <f>SUMIF(Q:Q,Data[[#This Row],[Order_Status]],O:O)</f>
        <v>40477276.296199858</v>
      </c>
    </row>
    <row r="2703" spans="1:20" x14ac:dyDescent="0.3">
      <c r="A2703" s="3">
        <v>502702</v>
      </c>
      <c r="B2703" s="3">
        <v>11128</v>
      </c>
      <c r="C2703" s="1">
        <v>46059</v>
      </c>
      <c r="D2703" s="3">
        <v>26</v>
      </c>
      <c r="E2703" t="s">
        <v>26</v>
      </c>
      <c r="F2703" t="s">
        <v>78</v>
      </c>
      <c r="G2703" t="s">
        <v>242</v>
      </c>
      <c r="H2703" t="s">
        <v>30</v>
      </c>
      <c r="I2703" t="s">
        <v>31</v>
      </c>
      <c r="J2703" t="s">
        <v>139</v>
      </c>
      <c r="K2703">
        <v>2</v>
      </c>
      <c r="L2703" s="3">
        <v>51442.37</v>
      </c>
      <c r="M2703" s="3">
        <f>Data[[#This Row],[Quantity]]*Data[[#This Row],[Unit_Price]]</f>
        <v>102884.74</v>
      </c>
      <c r="N2703" s="3">
        <v>25</v>
      </c>
      <c r="O2703" s="3">
        <f>Data[[#This Row],[Total_Price]]*(1-Data[[#This Row],[Discount]]/100)</f>
        <v>77163.555000000008</v>
      </c>
      <c r="P2703" t="s">
        <v>51</v>
      </c>
      <c r="Q2703" t="s">
        <v>21</v>
      </c>
      <c r="R2703">
        <v>4</v>
      </c>
      <c r="S2703">
        <v>2</v>
      </c>
      <c r="T2703" s="2">
        <f>SUMIF(Q:Q,Data[[#This Row],[Order_Status]],O:O)</f>
        <v>40477276.296199858</v>
      </c>
    </row>
    <row r="2704" spans="1:20" x14ac:dyDescent="0.3">
      <c r="A2704" s="3">
        <v>502703</v>
      </c>
      <c r="B2704" s="3">
        <v>11399</v>
      </c>
      <c r="C2704" s="1">
        <v>46188</v>
      </c>
      <c r="D2704" s="3">
        <v>47</v>
      </c>
      <c r="E2704" t="s">
        <v>26</v>
      </c>
      <c r="F2704" t="s">
        <v>73</v>
      </c>
      <c r="G2704" t="s">
        <v>229</v>
      </c>
      <c r="H2704" t="s">
        <v>35</v>
      </c>
      <c r="I2704" t="s">
        <v>53</v>
      </c>
      <c r="J2704" t="s">
        <v>123</v>
      </c>
      <c r="K2704">
        <v>1</v>
      </c>
      <c r="L2704" s="3">
        <v>1270.5999999999999</v>
      </c>
      <c r="M2704" s="3">
        <f>Data[[#This Row],[Quantity]]*Data[[#This Row],[Unit_Price]]</f>
        <v>1270.5999999999999</v>
      </c>
      <c r="N2704" s="3">
        <v>9</v>
      </c>
      <c r="O2704" s="3">
        <f>Data[[#This Row],[Total_Price]]*(1-Data[[#This Row],[Discount]]/100)</f>
        <v>1156.2459999999999</v>
      </c>
      <c r="P2704" t="s">
        <v>41</v>
      </c>
      <c r="Q2704" t="s">
        <v>21</v>
      </c>
      <c r="R2704">
        <v>5</v>
      </c>
      <c r="S2704">
        <v>6</v>
      </c>
      <c r="T2704" s="2">
        <f>SUMIF(Q:Q,Data[[#This Row],[Order_Status]],O:O)</f>
        <v>40477276.296199858</v>
      </c>
    </row>
    <row r="2705" spans="1:20" x14ac:dyDescent="0.3">
      <c r="A2705" s="3">
        <v>502704</v>
      </c>
      <c r="B2705" s="3">
        <v>10689</v>
      </c>
      <c r="C2705" s="1">
        <v>45756</v>
      </c>
      <c r="D2705" s="3">
        <v>42</v>
      </c>
      <c r="E2705" t="s">
        <v>15</v>
      </c>
      <c r="F2705" t="s">
        <v>42</v>
      </c>
      <c r="G2705" t="s">
        <v>230</v>
      </c>
      <c r="H2705" t="s">
        <v>30</v>
      </c>
      <c r="I2705" t="s">
        <v>39</v>
      </c>
      <c r="J2705" t="s">
        <v>109</v>
      </c>
      <c r="K2705">
        <v>1</v>
      </c>
      <c r="L2705" s="3">
        <v>1583.48</v>
      </c>
      <c r="M2705" s="3">
        <f>Data[[#This Row],[Quantity]]*Data[[#This Row],[Unit_Price]]</f>
        <v>1583.48</v>
      </c>
      <c r="N2705" s="3">
        <v>12</v>
      </c>
      <c r="O2705" s="3">
        <f>Data[[#This Row],[Total_Price]]*(1-Data[[#This Row],[Discount]]/100)</f>
        <v>1393.4624000000001</v>
      </c>
      <c r="P2705" t="s">
        <v>33</v>
      </c>
      <c r="Q2705" t="s">
        <v>21</v>
      </c>
      <c r="R2705">
        <v>4</v>
      </c>
      <c r="S2705">
        <v>1</v>
      </c>
      <c r="T2705" s="2">
        <f>SUMIF(Q:Q,Data[[#This Row],[Order_Status]],O:O)</f>
        <v>40477276.296199858</v>
      </c>
    </row>
    <row r="2706" spans="1:20" x14ac:dyDescent="0.3">
      <c r="A2706" s="3">
        <v>502705</v>
      </c>
      <c r="B2706" s="3">
        <v>10398</v>
      </c>
      <c r="C2706" s="1">
        <v>45928</v>
      </c>
      <c r="D2706" s="3">
        <v>49</v>
      </c>
      <c r="E2706" t="s">
        <v>15</v>
      </c>
      <c r="F2706" t="s">
        <v>107</v>
      </c>
      <c r="G2706" t="s">
        <v>231</v>
      </c>
      <c r="H2706" t="s">
        <v>23</v>
      </c>
      <c r="I2706" t="s">
        <v>70</v>
      </c>
      <c r="J2706" t="s">
        <v>106</v>
      </c>
      <c r="K2706">
        <v>1</v>
      </c>
      <c r="L2706" s="3">
        <v>2370.19</v>
      </c>
      <c r="M2706" s="3">
        <f>Data[[#This Row],[Quantity]]*Data[[#This Row],[Unit_Price]]</f>
        <v>2370.19</v>
      </c>
      <c r="N2706" s="3">
        <v>20</v>
      </c>
      <c r="O2706" s="3">
        <f>Data[[#This Row],[Total_Price]]*(1-Data[[#This Row],[Discount]]/100)</f>
        <v>1896.152</v>
      </c>
      <c r="P2706" t="s">
        <v>20</v>
      </c>
      <c r="Q2706" t="s">
        <v>21</v>
      </c>
      <c r="R2706">
        <v>4</v>
      </c>
      <c r="S2706">
        <v>2</v>
      </c>
      <c r="T2706" s="2">
        <f>SUMIF(Q:Q,Data[[#This Row],[Order_Status]],O:O)</f>
        <v>40477276.296199858</v>
      </c>
    </row>
    <row r="2707" spans="1:20" x14ac:dyDescent="0.3">
      <c r="A2707" s="3">
        <v>502706</v>
      </c>
      <c r="B2707" s="3">
        <v>10020</v>
      </c>
      <c r="C2707" s="1">
        <v>45904</v>
      </c>
      <c r="D2707" s="3">
        <v>18</v>
      </c>
      <c r="E2707" t="s">
        <v>15</v>
      </c>
      <c r="F2707" t="s">
        <v>67</v>
      </c>
      <c r="G2707" t="s">
        <v>235</v>
      </c>
      <c r="H2707" t="s">
        <v>48</v>
      </c>
      <c r="I2707" t="s">
        <v>98</v>
      </c>
      <c r="J2707" t="s">
        <v>99</v>
      </c>
      <c r="K2707">
        <v>2</v>
      </c>
      <c r="L2707" s="3">
        <v>410.18</v>
      </c>
      <c r="M2707" s="3">
        <f>Data[[#This Row],[Quantity]]*Data[[#This Row],[Unit_Price]]</f>
        <v>820.36</v>
      </c>
      <c r="N2707" s="3">
        <v>8</v>
      </c>
      <c r="O2707" s="3">
        <f>Data[[#This Row],[Total_Price]]*(1-Data[[#This Row],[Discount]]/100)</f>
        <v>754.73120000000006</v>
      </c>
      <c r="P2707" t="s">
        <v>20</v>
      </c>
      <c r="Q2707" t="s">
        <v>21</v>
      </c>
      <c r="R2707">
        <v>5</v>
      </c>
      <c r="S2707">
        <v>6</v>
      </c>
      <c r="T2707" s="2">
        <f>SUMIF(Q:Q,Data[[#This Row],[Order_Status]],O:O)</f>
        <v>40477276.296199858</v>
      </c>
    </row>
    <row r="2708" spans="1:20" x14ac:dyDescent="0.3">
      <c r="A2708" s="3">
        <v>502707</v>
      </c>
      <c r="B2708" s="3">
        <v>10292</v>
      </c>
      <c r="C2708" s="1">
        <v>45674</v>
      </c>
      <c r="D2708" s="3">
        <v>29</v>
      </c>
      <c r="E2708" t="s">
        <v>26</v>
      </c>
      <c r="F2708" t="s">
        <v>34</v>
      </c>
      <c r="G2708" t="s">
        <v>243</v>
      </c>
      <c r="H2708" t="s">
        <v>85</v>
      </c>
      <c r="I2708" t="s">
        <v>166</v>
      </c>
      <c r="J2708" t="s">
        <v>181</v>
      </c>
      <c r="K2708">
        <v>2</v>
      </c>
      <c r="L2708" s="3">
        <v>397.88</v>
      </c>
      <c r="M2708" s="3">
        <f>Data[[#This Row],[Quantity]]*Data[[#This Row],[Unit_Price]]</f>
        <v>795.76</v>
      </c>
      <c r="N2708" s="3">
        <v>12</v>
      </c>
      <c r="O2708" s="3">
        <f>Data[[#This Row],[Total_Price]]*(1-Data[[#This Row],[Discount]]/100)</f>
        <v>700.26879999999994</v>
      </c>
      <c r="P2708" t="s">
        <v>51</v>
      </c>
      <c r="Q2708" t="s">
        <v>21</v>
      </c>
      <c r="R2708">
        <v>5</v>
      </c>
      <c r="S2708">
        <v>4</v>
      </c>
      <c r="T2708" s="2">
        <f>SUMIF(Q:Q,Data[[#This Row],[Order_Status]],O:O)</f>
        <v>40477276.296199858</v>
      </c>
    </row>
    <row r="2709" spans="1:20" x14ac:dyDescent="0.3">
      <c r="A2709" s="3">
        <v>502708</v>
      </c>
      <c r="B2709" s="3">
        <v>11044</v>
      </c>
      <c r="C2709" s="1">
        <v>46128</v>
      </c>
      <c r="D2709" s="3">
        <v>34</v>
      </c>
      <c r="E2709" t="s">
        <v>26</v>
      </c>
      <c r="F2709" t="s">
        <v>88</v>
      </c>
      <c r="G2709" t="s">
        <v>241</v>
      </c>
      <c r="H2709" t="s">
        <v>30</v>
      </c>
      <c r="I2709" t="s">
        <v>31</v>
      </c>
      <c r="J2709" t="s">
        <v>94</v>
      </c>
      <c r="K2709">
        <v>1</v>
      </c>
      <c r="L2709" s="3">
        <v>39745.129999999997</v>
      </c>
      <c r="M2709" s="3">
        <f>Data[[#This Row],[Quantity]]*Data[[#This Row],[Unit_Price]]</f>
        <v>39745.129999999997</v>
      </c>
      <c r="N2709" s="3">
        <v>18</v>
      </c>
      <c r="O2709" s="3">
        <f>Data[[#This Row],[Total_Price]]*(1-Data[[#This Row],[Discount]]/100)</f>
        <v>32591.006600000001</v>
      </c>
      <c r="P2709" t="s">
        <v>72</v>
      </c>
      <c r="Q2709" t="s">
        <v>21</v>
      </c>
      <c r="R2709">
        <v>5</v>
      </c>
      <c r="S2709">
        <v>3</v>
      </c>
      <c r="T2709" s="2">
        <f>SUMIF(Q:Q,Data[[#This Row],[Order_Status]],O:O)</f>
        <v>40477276.296199858</v>
      </c>
    </row>
    <row r="2710" spans="1:20" x14ac:dyDescent="0.3">
      <c r="A2710" s="3">
        <v>502709</v>
      </c>
      <c r="B2710" s="3">
        <v>11049</v>
      </c>
      <c r="C2710" s="1">
        <v>46129</v>
      </c>
      <c r="D2710" s="3">
        <v>50</v>
      </c>
      <c r="E2710" t="s">
        <v>26</v>
      </c>
      <c r="F2710" t="s">
        <v>34</v>
      </c>
      <c r="G2710" t="s">
        <v>243</v>
      </c>
      <c r="H2710" t="s">
        <v>23</v>
      </c>
      <c r="I2710" t="s">
        <v>28</v>
      </c>
      <c r="J2710" t="s">
        <v>150</v>
      </c>
      <c r="K2710">
        <v>3</v>
      </c>
      <c r="L2710" s="3">
        <v>3808.79</v>
      </c>
      <c r="M2710" s="3">
        <f>Data[[#This Row],[Quantity]]*Data[[#This Row],[Unit_Price]]</f>
        <v>11426.369999999999</v>
      </c>
      <c r="N2710" s="3">
        <v>18</v>
      </c>
      <c r="O2710" s="3">
        <f>Data[[#This Row],[Total_Price]]*(1-Data[[#This Row],[Discount]]/100)</f>
        <v>9369.6234000000004</v>
      </c>
      <c r="P2710" t="s">
        <v>20</v>
      </c>
      <c r="Q2710" t="s">
        <v>21</v>
      </c>
      <c r="R2710">
        <v>4</v>
      </c>
      <c r="S2710">
        <v>3</v>
      </c>
      <c r="T2710" s="2">
        <f>SUMIF(Q:Q,Data[[#This Row],[Order_Status]],O:O)</f>
        <v>40477276.296199858</v>
      </c>
    </row>
    <row r="2711" spans="1:20" x14ac:dyDescent="0.3">
      <c r="A2711" s="3">
        <v>502710</v>
      </c>
      <c r="B2711" s="3">
        <v>10462</v>
      </c>
      <c r="C2711" s="1">
        <v>46112</v>
      </c>
      <c r="D2711" s="3">
        <v>34</v>
      </c>
      <c r="E2711" t="s">
        <v>15</v>
      </c>
      <c r="F2711" t="s">
        <v>67</v>
      </c>
      <c r="G2711" t="s">
        <v>235</v>
      </c>
      <c r="H2711" t="s">
        <v>83</v>
      </c>
      <c r="I2711" t="s">
        <v>141</v>
      </c>
      <c r="J2711" t="s">
        <v>198</v>
      </c>
      <c r="K2711">
        <v>1</v>
      </c>
      <c r="L2711" s="3">
        <v>2459.09</v>
      </c>
      <c r="M2711" s="3">
        <f>Data[[#This Row],[Quantity]]*Data[[#This Row],[Unit_Price]]</f>
        <v>2459.09</v>
      </c>
      <c r="N2711" s="3">
        <v>23</v>
      </c>
      <c r="O2711" s="3">
        <f>Data[[#This Row],[Total_Price]]*(1-Data[[#This Row],[Discount]]/100)</f>
        <v>1893.4993000000002</v>
      </c>
      <c r="P2711" t="s">
        <v>20</v>
      </c>
      <c r="Q2711" t="s">
        <v>66</v>
      </c>
      <c r="R2711">
        <v>4</v>
      </c>
      <c r="S2711">
        <v>0</v>
      </c>
      <c r="T2711" s="2">
        <f>SUMIF(Q:Q,Data[[#This Row],[Order_Status]],O:O)</f>
        <v>3077928.2320000008</v>
      </c>
    </row>
    <row r="2712" spans="1:20" x14ac:dyDescent="0.3">
      <c r="A2712" s="3">
        <v>502711</v>
      </c>
      <c r="B2712" s="3">
        <v>10453</v>
      </c>
      <c r="C2712" s="1">
        <v>46095</v>
      </c>
      <c r="D2712" s="3">
        <v>23</v>
      </c>
      <c r="E2712" t="s">
        <v>26</v>
      </c>
      <c r="F2712" t="s">
        <v>107</v>
      </c>
      <c r="G2712" t="s">
        <v>231</v>
      </c>
      <c r="H2712" t="s">
        <v>30</v>
      </c>
      <c r="I2712" t="s">
        <v>31</v>
      </c>
      <c r="J2712" t="s">
        <v>94</v>
      </c>
      <c r="K2712">
        <v>1</v>
      </c>
      <c r="L2712" s="3">
        <v>41199.68</v>
      </c>
      <c r="M2712" s="3">
        <f>Data[[#This Row],[Quantity]]*Data[[#This Row],[Unit_Price]]</f>
        <v>41199.68</v>
      </c>
      <c r="N2712" s="3">
        <v>9</v>
      </c>
      <c r="O2712" s="3">
        <f>Data[[#This Row],[Total_Price]]*(1-Data[[#This Row],[Discount]]/100)</f>
        <v>37491.7088</v>
      </c>
      <c r="P2712" t="s">
        <v>33</v>
      </c>
      <c r="Q2712" t="s">
        <v>21</v>
      </c>
      <c r="R2712">
        <v>5</v>
      </c>
      <c r="S2712">
        <v>3</v>
      </c>
      <c r="T2712" s="2">
        <f>SUMIF(Q:Q,Data[[#This Row],[Order_Status]],O:O)</f>
        <v>40477276.296199858</v>
      </c>
    </row>
    <row r="2713" spans="1:20" x14ac:dyDescent="0.3">
      <c r="A2713" s="3">
        <v>502712</v>
      </c>
      <c r="B2713" s="3">
        <v>10485</v>
      </c>
      <c r="C2713" s="1">
        <v>46203</v>
      </c>
      <c r="D2713" s="3">
        <v>26</v>
      </c>
      <c r="E2713" t="s">
        <v>26</v>
      </c>
      <c r="F2713" t="s">
        <v>34</v>
      </c>
      <c r="G2713" t="s">
        <v>243</v>
      </c>
      <c r="H2713" t="s">
        <v>35</v>
      </c>
      <c r="I2713" t="s">
        <v>64</v>
      </c>
      <c r="J2713" t="s">
        <v>127</v>
      </c>
      <c r="K2713">
        <v>1</v>
      </c>
      <c r="L2713" s="3">
        <v>740</v>
      </c>
      <c r="M2713" s="3">
        <f>Data[[#This Row],[Quantity]]*Data[[#This Row],[Unit_Price]]</f>
        <v>740</v>
      </c>
      <c r="N2713" s="3">
        <v>4</v>
      </c>
      <c r="O2713" s="3">
        <f>Data[[#This Row],[Total_Price]]*(1-Data[[#This Row],[Discount]]/100)</f>
        <v>710.4</v>
      </c>
      <c r="P2713" t="s">
        <v>33</v>
      </c>
      <c r="Q2713" t="s">
        <v>44</v>
      </c>
      <c r="R2713">
        <v>4</v>
      </c>
      <c r="S2713">
        <v>1</v>
      </c>
      <c r="T2713" s="2">
        <f>SUMIF(Q:Q,Data[[#This Row],[Order_Status]],O:O)</f>
        <v>1813400.6490999996</v>
      </c>
    </row>
    <row r="2714" spans="1:20" x14ac:dyDescent="0.3">
      <c r="A2714" s="3">
        <v>502713</v>
      </c>
      <c r="B2714" s="3">
        <v>10621</v>
      </c>
      <c r="C2714" s="1">
        <v>45945</v>
      </c>
      <c r="D2714" s="3">
        <v>25</v>
      </c>
      <c r="E2714" t="s">
        <v>26</v>
      </c>
      <c r="F2714" t="s">
        <v>67</v>
      </c>
      <c r="G2714" t="s">
        <v>235</v>
      </c>
      <c r="H2714" t="s">
        <v>23</v>
      </c>
      <c r="I2714" t="s">
        <v>70</v>
      </c>
      <c r="J2714" t="s">
        <v>106</v>
      </c>
      <c r="K2714">
        <v>3</v>
      </c>
      <c r="L2714" s="3">
        <v>2489.63</v>
      </c>
      <c r="M2714" s="3">
        <f>Data[[#This Row],[Quantity]]*Data[[#This Row],[Unit_Price]]</f>
        <v>7468.89</v>
      </c>
      <c r="N2714" s="3">
        <v>24</v>
      </c>
      <c r="O2714" s="3">
        <f>Data[[#This Row],[Total_Price]]*(1-Data[[#This Row],[Discount]]/100)</f>
        <v>5676.3564000000006</v>
      </c>
      <c r="P2714" t="s">
        <v>33</v>
      </c>
      <c r="Q2714" t="s">
        <v>21</v>
      </c>
      <c r="R2714">
        <v>5</v>
      </c>
      <c r="S2714">
        <v>4</v>
      </c>
      <c r="T2714" s="2">
        <f>SUMIF(Q:Q,Data[[#This Row],[Order_Status]],O:O)</f>
        <v>40477276.296199858</v>
      </c>
    </row>
    <row r="2715" spans="1:20" x14ac:dyDescent="0.3">
      <c r="A2715" s="3">
        <v>502714</v>
      </c>
      <c r="B2715" s="3">
        <v>10800</v>
      </c>
      <c r="C2715" s="1">
        <v>45986</v>
      </c>
      <c r="D2715" s="3">
        <v>34</v>
      </c>
      <c r="E2715" t="s">
        <v>15</v>
      </c>
      <c r="F2715" t="s">
        <v>130</v>
      </c>
      <c r="G2715" t="s">
        <v>228</v>
      </c>
      <c r="H2715" t="s">
        <v>83</v>
      </c>
      <c r="I2715" t="s">
        <v>70</v>
      </c>
      <c r="J2715" t="s">
        <v>184</v>
      </c>
      <c r="K2715">
        <v>2</v>
      </c>
      <c r="L2715" s="3">
        <v>388.44</v>
      </c>
      <c r="M2715" s="3">
        <f>Data[[#This Row],[Quantity]]*Data[[#This Row],[Unit_Price]]</f>
        <v>776.88</v>
      </c>
      <c r="N2715" s="3">
        <v>5</v>
      </c>
      <c r="O2715" s="3">
        <f>Data[[#This Row],[Total_Price]]*(1-Data[[#This Row],[Discount]]/100)</f>
        <v>738.03599999999994</v>
      </c>
      <c r="P2715" t="s">
        <v>51</v>
      </c>
      <c r="Q2715" t="s">
        <v>66</v>
      </c>
      <c r="R2715">
        <v>5</v>
      </c>
      <c r="S2715">
        <v>0</v>
      </c>
      <c r="T2715" s="2">
        <f>SUMIF(Q:Q,Data[[#This Row],[Order_Status]],O:O)</f>
        <v>3077928.2320000008</v>
      </c>
    </row>
    <row r="2716" spans="1:20" x14ac:dyDescent="0.3">
      <c r="A2716" s="3">
        <v>502715</v>
      </c>
      <c r="B2716" s="3">
        <v>11341</v>
      </c>
      <c r="C2716" s="1">
        <v>45921</v>
      </c>
      <c r="D2716" s="3">
        <v>36</v>
      </c>
      <c r="E2716" t="s">
        <v>15</v>
      </c>
      <c r="F2716" t="s">
        <v>107</v>
      </c>
      <c r="G2716" t="s">
        <v>231</v>
      </c>
      <c r="H2716" t="s">
        <v>17</v>
      </c>
      <c r="I2716" t="s">
        <v>74</v>
      </c>
      <c r="J2716" t="s">
        <v>151</v>
      </c>
      <c r="K2716">
        <v>1</v>
      </c>
      <c r="L2716" s="3">
        <v>188.89</v>
      </c>
      <c r="M2716" s="3">
        <f>Data[[#This Row],[Quantity]]*Data[[#This Row],[Unit_Price]]</f>
        <v>188.89</v>
      </c>
      <c r="N2716" s="3">
        <v>4</v>
      </c>
      <c r="O2716" s="3">
        <f>Data[[#This Row],[Total_Price]]*(1-Data[[#This Row],[Discount]]/100)</f>
        <v>181.33439999999999</v>
      </c>
      <c r="P2716" t="s">
        <v>33</v>
      </c>
      <c r="Q2716" t="s">
        <v>21</v>
      </c>
      <c r="R2716">
        <v>1</v>
      </c>
      <c r="S2716">
        <v>3</v>
      </c>
      <c r="T2716" s="2">
        <f>SUMIF(Q:Q,Data[[#This Row],[Order_Status]],O:O)</f>
        <v>40477276.296199858</v>
      </c>
    </row>
    <row r="2717" spans="1:20" x14ac:dyDescent="0.3">
      <c r="A2717" s="3">
        <v>502716</v>
      </c>
      <c r="B2717" s="3">
        <v>10259</v>
      </c>
      <c r="C2717" s="1">
        <v>45908</v>
      </c>
      <c r="D2717" s="3">
        <v>39</v>
      </c>
      <c r="E2717" t="s">
        <v>26</v>
      </c>
      <c r="F2717" t="s">
        <v>57</v>
      </c>
      <c r="G2717" t="s">
        <v>233</v>
      </c>
      <c r="H2717" t="s">
        <v>23</v>
      </c>
      <c r="I2717" t="s">
        <v>59</v>
      </c>
      <c r="J2717" t="s">
        <v>146</v>
      </c>
      <c r="K2717">
        <v>1</v>
      </c>
      <c r="L2717" s="3">
        <v>1557.21</v>
      </c>
      <c r="M2717" s="3">
        <f>Data[[#This Row],[Quantity]]*Data[[#This Row],[Unit_Price]]</f>
        <v>1557.21</v>
      </c>
      <c r="N2717" s="3">
        <v>18</v>
      </c>
      <c r="O2717" s="3">
        <f>Data[[#This Row],[Total_Price]]*(1-Data[[#This Row],[Discount]]/100)</f>
        <v>1276.9122000000002</v>
      </c>
      <c r="P2717" t="s">
        <v>20</v>
      </c>
      <c r="Q2717" t="s">
        <v>21</v>
      </c>
      <c r="R2717">
        <v>4</v>
      </c>
      <c r="S2717">
        <v>5</v>
      </c>
      <c r="T2717" s="2">
        <f>SUMIF(Q:Q,Data[[#This Row],[Order_Status]],O:O)</f>
        <v>40477276.296199858</v>
      </c>
    </row>
    <row r="2718" spans="1:20" x14ac:dyDescent="0.3">
      <c r="A2718" s="3">
        <v>502717</v>
      </c>
      <c r="B2718" s="3">
        <v>10622</v>
      </c>
      <c r="C2718" s="1">
        <v>45950</v>
      </c>
      <c r="D2718" s="3">
        <v>39</v>
      </c>
      <c r="E2718" t="s">
        <v>15</v>
      </c>
      <c r="F2718" t="s">
        <v>34</v>
      </c>
      <c r="G2718" t="s">
        <v>243</v>
      </c>
      <c r="H2718" t="s">
        <v>83</v>
      </c>
      <c r="I2718" t="s">
        <v>162</v>
      </c>
      <c r="J2718" t="s">
        <v>176</v>
      </c>
      <c r="K2718">
        <v>4</v>
      </c>
      <c r="L2718" s="3">
        <v>691.26</v>
      </c>
      <c r="M2718" s="3">
        <f>Data[[#This Row],[Quantity]]*Data[[#This Row],[Unit_Price]]</f>
        <v>2765.04</v>
      </c>
      <c r="N2718" s="3">
        <v>8</v>
      </c>
      <c r="O2718" s="3">
        <f>Data[[#This Row],[Total_Price]]*(1-Data[[#This Row],[Discount]]/100)</f>
        <v>2543.8368</v>
      </c>
      <c r="P2718" t="s">
        <v>20</v>
      </c>
      <c r="Q2718" t="s">
        <v>21</v>
      </c>
      <c r="R2718">
        <v>4</v>
      </c>
      <c r="S2718">
        <v>4</v>
      </c>
      <c r="T2718" s="2">
        <f>SUMIF(Q:Q,Data[[#This Row],[Order_Status]],O:O)</f>
        <v>40477276.296199858</v>
      </c>
    </row>
    <row r="2719" spans="1:20" x14ac:dyDescent="0.3">
      <c r="A2719" s="3">
        <v>502718</v>
      </c>
      <c r="B2719" s="3">
        <v>11096</v>
      </c>
      <c r="C2719" s="1">
        <v>46165</v>
      </c>
      <c r="D2719" s="3">
        <v>33</v>
      </c>
      <c r="E2719" t="s">
        <v>15</v>
      </c>
      <c r="F2719" t="s">
        <v>73</v>
      </c>
      <c r="G2719" t="s">
        <v>229</v>
      </c>
      <c r="H2719" t="s">
        <v>48</v>
      </c>
      <c r="I2719" t="s">
        <v>49</v>
      </c>
      <c r="J2719" t="s">
        <v>56</v>
      </c>
      <c r="K2719">
        <v>1</v>
      </c>
      <c r="L2719" s="3">
        <v>683.83</v>
      </c>
      <c r="M2719" s="3">
        <f>Data[[#This Row],[Quantity]]*Data[[#This Row],[Unit_Price]]</f>
        <v>683.83</v>
      </c>
      <c r="N2719" s="3">
        <v>10</v>
      </c>
      <c r="O2719" s="3">
        <f>Data[[#This Row],[Total_Price]]*(1-Data[[#This Row],[Discount]]/100)</f>
        <v>615.447</v>
      </c>
      <c r="P2719" t="s">
        <v>33</v>
      </c>
      <c r="Q2719" t="s">
        <v>21</v>
      </c>
      <c r="R2719">
        <v>4</v>
      </c>
      <c r="S2719">
        <v>4</v>
      </c>
      <c r="T2719" s="2">
        <f>SUMIF(Q:Q,Data[[#This Row],[Order_Status]],O:O)</f>
        <v>40477276.296199858</v>
      </c>
    </row>
    <row r="2720" spans="1:20" x14ac:dyDescent="0.3">
      <c r="A2720" s="3">
        <v>502719</v>
      </c>
      <c r="B2720" s="3">
        <v>10059</v>
      </c>
      <c r="C2720" s="1">
        <v>46050</v>
      </c>
      <c r="D2720" s="3">
        <v>38</v>
      </c>
      <c r="E2720" t="s">
        <v>26</v>
      </c>
      <c r="F2720" t="s">
        <v>34</v>
      </c>
      <c r="G2720" t="s">
        <v>243</v>
      </c>
      <c r="H2720" t="s">
        <v>48</v>
      </c>
      <c r="I2720" t="s">
        <v>98</v>
      </c>
      <c r="J2720" t="s">
        <v>172</v>
      </c>
      <c r="K2720">
        <v>1</v>
      </c>
      <c r="L2720" s="3">
        <v>304.18</v>
      </c>
      <c r="M2720" s="3">
        <f>Data[[#This Row],[Quantity]]*Data[[#This Row],[Unit_Price]]</f>
        <v>304.18</v>
      </c>
      <c r="N2720" s="3">
        <v>10</v>
      </c>
      <c r="O2720" s="3">
        <f>Data[[#This Row],[Total_Price]]*(1-Data[[#This Row],[Discount]]/100)</f>
        <v>273.762</v>
      </c>
      <c r="P2720" t="s">
        <v>72</v>
      </c>
      <c r="Q2720" t="s">
        <v>21</v>
      </c>
      <c r="R2720">
        <v>4</v>
      </c>
      <c r="S2720">
        <v>2</v>
      </c>
      <c r="T2720" s="2">
        <f>SUMIF(Q:Q,Data[[#This Row],[Order_Status]],O:O)</f>
        <v>40477276.296199858</v>
      </c>
    </row>
    <row r="2721" spans="1:20" x14ac:dyDescent="0.3">
      <c r="A2721" s="3">
        <v>502720</v>
      </c>
      <c r="B2721" s="3">
        <v>10878</v>
      </c>
      <c r="C2721" s="1">
        <v>46204</v>
      </c>
      <c r="D2721" s="3">
        <v>36</v>
      </c>
      <c r="E2721" t="s">
        <v>26</v>
      </c>
      <c r="F2721" t="s">
        <v>73</v>
      </c>
      <c r="G2721" t="s">
        <v>229</v>
      </c>
      <c r="H2721" t="s">
        <v>48</v>
      </c>
      <c r="I2721" t="s">
        <v>98</v>
      </c>
      <c r="J2721" t="s">
        <v>153</v>
      </c>
      <c r="K2721">
        <v>1</v>
      </c>
      <c r="L2721" s="3">
        <v>367.51</v>
      </c>
      <c r="M2721" s="3">
        <f>Data[[#This Row],[Quantity]]*Data[[#This Row],[Unit_Price]]</f>
        <v>367.51</v>
      </c>
      <c r="N2721" s="3">
        <v>16</v>
      </c>
      <c r="O2721" s="3">
        <f>Data[[#This Row],[Total_Price]]*(1-Data[[#This Row],[Discount]]/100)</f>
        <v>308.70839999999998</v>
      </c>
      <c r="P2721" t="s">
        <v>33</v>
      </c>
      <c r="Q2721" t="s">
        <v>66</v>
      </c>
      <c r="R2721">
        <v>5</v>
      </c>
      <c r="S2721">
        <v>0</v>
      </c>
      <c r="T2721" s="2">
        <f>SUMIF(Q:Q,Data[[#This Row],[Order_Status]],O:O)</f>
        <v>3077928.2320000008</v>
      </c>
    </row>
    <row r="2722" spans="1:20" x14ac:dyDescent="0.3">
      <c r="A2722" s="3">
        <v>502721</v>
      </c>
      <c r="B2722" s="3">
        <v>10230</v>
      </c>
      <c r="C2722" s="1">
        <v>46061</v>
      </c>
      <c r="D2722" s="3">
        <v>41</v>
      </c>
      <c r="E2722" t="s">
        <v>26</v>
      </c>
      <c r="F2722" t="s">
        <v>16</v>
      </c>
      <c r="G2722" t="s">
        <v>228</v>
      </c>
      <c r="H2722" t="s">
        <v>83</v>
      </c>
      <c r="I2722" t="s">
        <v>70</v>
      </c>
      <c r="J2722" t="s">
        <v>120</v>
      </c>
      <c r="K2722">
        <v>1</v>
      </c>
      <c r="L2722" s="3">
        <v>576.05999999999995</v>
      </c>
      <c r="M2722" s="3">
        <f>Data[[#This Row],[Quantity]]*Data[[#This Row],[Unit_Price]]</f>
        <v>576.05999999999995</v>
      </c>
      <c r="N2722" s="3">
        <v>15</v>
      </c>
      <c r="O2722" s="3">
        <f>Data[[#This Row],[Total_Price]]*(1-Data[[#This Row],[Discount]]/100)</f>
        <v>489.65099999999995</v>
      </c>
      <c r="P2722" t="s">
        <v>33</v>
      </c>
      <c r="Q2722" t="s">
        <v>44</v>
      </c>
      <c r="R2722">
        <v>3</v>
      </c>
      <c r="S2722">
        <v>1</v>
      </c>
      <c r="T2722" s="2">
        <f>SUMIF(Q:Q,Data[[#This Row],[Order_Status]],O:O)</f>
        <v>1813400.6490999996</v>
      </c>
    </row>
    <row r="2723" spans="1:20" x14ac:dyDescent="0.3">
      <c r="A2723" s="3">
        <v>502722</v>
      </c>
      <c r="B2723" s="3">
        <v>10631</v>
      </c>
      <c r="C2723" s="1">
        <v>45927</v>
      </c>
      <c r="D2723" s="3">
        <v>15</v>
      </c>
      <c r="E2723" t="s">
        <v>15</v>
      </c>
      <c r="F2723" t="s">
        <v>73</v>
      </c>
      <c r="G2723" t="s">
        <v>229</v>
      </c>
      <c r="H2723" t="s">
        <v>48</v>
      </c>
      <c r="I2723" t="s">
        <v>98</v>
      </c>
      <c r="J2723" t="s">
        <v>134</v>
      </c>
      <c r="K2723">
        <v>2</v>
      </c>
      <c r="L2723" s="3">
        <v>610.07000000000005</v>
      </c>
      <c r="M2723" s="3">
        <f>Data[[#This Row],[Quantity]]*Data[[#This Row],[Unit_Price]]</f>
        <v>1220.1400000000001</v>
      </c>
      <c r="N2723" s="3">
        <v>9</v>
      </c>
      <c r="O2723" s="3">
        <f>Data[[#This Row],[Total_Price]]*(1-Data[[#This Row],[Discount]]/100)</f>
        <v>1110.3274000000001</v>
      </c>
      <c r="P2723" t="s">
        <v>20</v>
      </c>
      <c r="Q2723" t="s">
        <v>21</v>
      </c>
      <c r="R2723">
        <v>3</v>
      </c>
      <c r="S2723">
        <v>4</v>
      </c>
      <c r="T2723" s="2">
        <f>SUMIF(Q:Q,Data[[#This Row],[Order_Status]],O:O)</f>
        <v>40477276.296199858</v>
      </c>
    </row>
    <row r="2724" spans="1:20" x14ac:dyDescent="0.3">
      <c r="A2724" s="3">
        <v>502723</v>
      </c>
      <c r="B2724" s="3">
        <v>10996</v>
      </c>
      <c r="C2724" s="1">
        <v>46233</v>
      </c>
      <c r="D2724" s="3">
        <v>31</v>
      </c>
      <c r="E2724" t="s">
        <v>15</v>
      </c>
      <c r="F2724" t="s">
        <v>16</v>
      </c>
      <c r="G2724" t="s">
        <v>228</v>
      </c>
      <c r="H2724" t="s">
        <v>35</v>
      </c>
      <c r="I2724" t="s">
        <v>36</v>
      </c>
      <c r="J2724" t="s">
        <v>116</v>
      </c>
      <c r="K2724">
        <v>2</v>
      </c>
      <c r="L2724" s="3">
        <v>4903.16</v>
      </c>
      <c r="M2724" s="3">
        <f>Data[[#This Row],[Quantity]]*Data[[#This Row],[Unit_Price]]</f>
        <v>9806.32</v>
      </c>
      <c r="N2724" s="3">
        <v>30</v>
      </c>
      <c r="O2724" s="3">
        <f>Data[[#This Row],[Total_Price]]*(1-Data[[#This Row],[Discount]]/100)</f>
        <v>6864.4239999999991</v>
      </c>
      <c r="P2724" t="s">
        <v>72</v>
      </c>
      <c r="Q2724" t="s">
        <v>66</v>
      </c>
      <c r="R2724">
        <v>1</v>
      </c>
      <c r="S2724">
        <v>0</v>
      </c>
      <c r="T2724" s="2">
        <f>SUMIF(Q:Q,Data[[#This Row],[Order_Status]],O:O)</f>
        <v>3077928.2320000008</v>
      </c>
    </row>
    <row r="2725" spans="1:20" x14ac:dyDescent="0.3">
      <c r="A2725" s="3">
        <v>502724</v>
      </c>
      <c r="B2725" s="3">
        <v>11027</v>
      </c>
      <c r="C2725" s="1">
        <v>45749</v>
      </c>
      <c r="D2725" s="3">
        <v>34</v>
      </c>
      <c r="E2725" t="s">
        <v>15</v>
      </c>
      <c r="F2725" t="s">
        <v>128</v>
      </c>
      <c r="G2725" t="s">
        <v>233</v>
      </c>
      <c r="H2725" t="s">
        <v>23</v>
      </c>
      <c r="I2725" t="s">
        <v>59</v>
      </c>
      <c r="J2725" t="s">
        <v>146</v>
      </c>
      <c r="K2725">
        <v>1</v>
      </c>
      <c r="L2725" s="3">
        <v>1536.56</v>
      </c>
      <c r="M2725" s="3">
        <f>Data[[#This Row],[Quantity]]*Data[[#This Row],[Unit_Price]]</f>
        <v>1536.56</v>
      </c>
      <c r="N2725" s="3">
        <v>25</v>
      </c>
      <c r="O2725" s="3">
        <f>Data[[#This Row],[Total_Price]]*(1-Data[[#This Row],[Discount]]/100)</f>
        <v>1152.42</v>
      </c>
      <c r="P2725" t="s">
        <v>20</v>
      </c>
      <c r="Q2725" t="s">
        <v>21</v>
      </c>
      <c r="R2725">
        <v>5</v>
      </c>
      <c r="S2725">
        <v>1</v>
      </c>
      <c r="T2725" s="2">
        <f>SUMIF(Q:Q,Data[[#This Row],[Order_Status]],O:O)</f>
        <v>40477276.296199858</v>
      </c>
    </row>
    <row r="2726" spans="1:20" x14ac:dyDescent="0.3">
      <c r="A2726" s="3">
        <v>502725</v>
      </c>
      <c r="B2726" s="3">
        <v>11048</v>
      </c>
      <c r="C2726" s="1">
        <v>46063</v>
      </c>
      <c r="D2726" s="3">
        <v>17</v>
      </c>
      <c r="E2726" t="s">
        <v>26</v>
      </c>
      <c r="F2726" t="s">
        <v>45</v>
      </c>
      <c r="G2726" t="s">
        <v>243</v>
      </c>
      <c r="H2726" t="s">
        <v>35</v>
      </c>
      <c r="I2726" t="s">
        <v>36</v>
      </c>
      <c r="J2726" t="s">
        <v>37</v>
      </c>
      <c r="K2726">
        <v>1</v>
      </c>
      <c r="L2726" s="3">
        <v>3422.52</v>
      </c>
      <c r="M2726" s="3">
        <f>Data[[#This Row],[Quantity]]*Data[[#This Row],[Unit_Price]]</f>
        <v>3422.52</v>
      </c>
      <c r="N2726" s="3">
        <v>17</v>
      </c>
      <c r="O2726" s="3">
        <f>Data[[#This Row],[Total_Price]]*(1-Data[[#This Row],[Discount]]/100)</f>
        <v>2840.6915999999997</v>
      </c>
      <c r="P2726" t="s">
        <v>20</v>
      </c>
      <c r="Q2726" t="s">
        <v>21</v>
      </c>
      <c r="R2726">
        <v>3</v>
      </c>
      <c r="S2726">
        <v>4</v>
      </c>
      <c r="T2726" s="2">
        <f>SUMIF(Q:Q,Data[[#This Row],[Order_Status]],O:O)</f>
        <v>40477276.296199858</v>
      </c>
    </row>
    <row r="2727" spans="1:20" x14ac:dyDescent="0.3">
      <c r="A2727" s="3">
        <v>502726</v>
      </c>
      <c r="B2727" s="3">
        <v>10158</v>
      </c>
      <c r="C2727" s="1">
        <v>45984</v>
      </c>
      <c r="D2727" s="3">
        <v>39</v>
      </c>
      <c r="E2727" t="s">
        <v>26</v>
      </c>
      <c r="F2727" t="s">
        <v>78</v>
      </c>
      <c r="G2727" t="s">
        <v>242</v>
      </c>
      <c r="H2727" t="s">
        <v>17</v>
      </c>
      <c r="I2727" t="s">
        <v>89</v>
      </c>
      <c r="J2727" t="s">
        <v>115</v>
      </c>
      <c r="K2727">
        <v>1</v>
      </c>
      <c r="L2727" s="3">
        <v>29.04</v>
      </c>
      <c r="M2727" s="3">
        <f>Data[[#This Row],[Quantity]]*Data[[#This Row],[Unit_Price]]</f>
        <v>29.04</v>
      </c>
      <c r="N2727" s="3">
        <v>10</v>
      </c>
      <c r="O2727" s="3">
        <f>Data[[#This Row],[Total_Price]]*(1-Data[[#This Row],[Discount]]/100)</f>
        <v>26.135999999999999</v>
      </c>
      <c r="P2727" t="s">
        <v>72</v>
      </c>
      <c r="Q2727" t="s">
        <v>21</v>
      </c>
      <c r="R2727">
        <v>4</v>
      </c>
      <c r="S2727">
        <v>5</v>
      </c>
      <c r="T2727" s="2">
        <f>SUMIF(Q:Q,Data[[#This Row],[Order_Status]],O:O)</f>
        <v>40477276.296199858</v>
      </c>
    </row>
    <row r="2728" spans="1:20" x14ac:dyDescent="0.3">
      <c r="A2728" s="3">
        <v>502727</v>
      </c>
      <c r="B2728" s="3">
        <v>10064</v>
      </c>
      <c r="C2728" s="1">
        <v>46078</v>
      </c>
      <c r="D2728" s="3">
        <v>21</v>
      </c>
      <c r="E2728" t="s">
        <v>26</v>
      </c>
      <c r="F2728" t="s">
        <v>61</v>
      </c>
      <c r="G2728" t="s">
        <v>239</v>
      </c>
      <c r="H2728" t="s">
        <v>85</v>
      </c>
      <c r="I2728" t="s">
        <v>103</v>
      </c>
      <c r="J2728" t="s">
        <v>118</v>
      </c>
      <c r="K2728">
        <v>1</v>
      </c>
      <c r="L2728" s="3">
        <v>856.04</v>
      </c>
      <c r="M2728" s="3">
        <f>Data[[#This Row],[Quantity]]*Data[[#This Row],[Unit_Price]]</f>
        <v>856.04</v>
      </c>
      <c r="N2728" s="3">
        <v>22</v>
      </c>
      <c r="O2728" s="3">
        <f>Data[[#This Row],[Total_Price]]*(1-Data[[#This Row],[Discount]]/100)</f>
        <v>667.71119999999996</v>
      </c>
      <c r="P2728" t="s">
        <v>33</v>
      </c>
      <c r="Q2728" t="s">
        <v>21</v>
      </c>
      <c r="R2728">
        <v>5</v>
      </c>
      <c r="S2728">
        <v>2</v>
      </c>
      <c r="T2728" s="2">
        <f>SUMIF(Q:Q,Data[[#This Row],[Order_Status]],O:O)</f>
        <v>40477276.296199858</v>
      </c>
    </row>
    <row r="2729" spans="1:20" x14ac:dyDescent="0.3">
      <c r="A2729" s="3">
        <v>502728</v>
      </c>
      <c r="B2729" s="3">
        <v>10342</v>
      </c>
      <c r="C2729" s="1">
        <v>46051</v>
      </c>
      <c r="D2729" s="3">
        <v>37</v>
      </c>
      <c r="E2729" t="s">
        <v>15</v>
      </c>
      <c r="F2729" t="s">
        <v>88</v>
      </c>
      <c r="G2729" t="s">
        <v>241</v>
      </c>
      <c r="H2729" t="s">
        <v>17</v>
      </c>
      <c r="I2729" t="s">
        <v>74</v>
      </c>
      <c r="J2729" t="s">
        <v>192</v>
      </c>
      <c r="K2729">
        <v>1</v>
      </c>
      <c r="L2729" s="3">
        <v>153.4</v>
      </c>
      <c r="M2729" s="3">
        <f>Data[[#This Row],[Quantity]]*Data[[#This Row],[Unit_Price]]</f>
        <v>153.4</v>
      </c>
      <c r="N2729" s="3">
        <v>14</v>
      </c>
      <c r="O2729" s="3">
        <f>Data[[#This Row],[Total_Price]]*(1-Data[[#This Row],[Discount]]/100)</f>
        <v>131.92400000000001</v>
      </c>
      <c r="P2729" t="s">
        <v>20</v>
      </c>
      <c r="Q2729" t="s">
        <v>21</v>
      </c>
      <c r="R2729">
        <v>5</v>
      </c>
      <c r="S2729">
        <v>4</v>
      </c>
      <c r="T2729" s="2">
        <f>SUMIF(Q:Q,Data[[#This Row],[Order_Status]],O:O)</f>
        <v>40477276.296199858</v>
      </c>
    </row>
    <row r="2730" spans="1:20" x14ac:dyDescent="0.3">
      <c r="A2730" s="3">
        <v>502729</v>
      </c>
      <c r="B2730" s="3">
        <v>10288</v>
      </c>
      <c r="C2730" s="1">
        <v>46082</v>
      </c>
      <c r="D2730" s="3">
        <v>40</v>
      </c>
      <c r="E2730" t="s">
        <v>26</v>
      </c>
      <c r="F2730" t="s">
        <v>67</v>
      </c>
      <c r="G2730" t="s">
        <v>235</v>
      </c>
      <c r="H2730" t="s">
        <v>23</v>
      </c>
      <c r="I2730" t="s">
        <v>24</v>
      </c>
      <c r="J2730" t="s">
        <v>136</v>
      </c>
      <c r="K2730">
        <v>1</v>
      </c>
      <c r="L2730" s="3">
        <v>2526.06</v>
      </c>
      <c r="M2730" s="3">
        <f>Data[[#This Row],[Quantity]]*Data[[#This Row],[Unit_Price]]</f>
        <v>2526.06</v>
      </c>
      <c r="N2730" s="3">
        <v>14</v>
      </c>
      <c r="O2730" s="3">
        <f>Data[[#This Row],[Total_Price]]*(1-Data[[#This Row],[Discount]]/100)</f>
        <v>2172.4115999999999</v>
      </c>
      <c r="P2730" t="s">
        <v>20</v>
      </c>
      <c r="Q2730" t="s">
        <v>21</v>
      </c>
      <c r="R2730">
        <v>5</v>
      </c>
      <c r="S2730">
        <v>5</v>
      </c>
      <c r="T2730" s="2">
        <f>SUMIF(Q:Q,Data[[#This Row],[Order_Status]],O:O)</f>
        <v>40477276.296199858</v>
      </c>
    </row>
    <row r="2731" spans="1:20" x14ac:dyDescent="0.3">
      <c r="A2731" s="3">
        <v>502730</v>
      </c>
      <c r="B2731" s="3">
        <v>10801</v>
      </c>
      <c r="C2731" s="1">
        <v>45736</v>
      </c>
      <c r="D2731" s="3">
        <v>44</v>
      </c>
      <c r="E2731" t="s">
        <v>26</v>
      </c>
      <c r="F2731" t="s">
        <v>128</v>
      </c>
      <c r="G2731" t="s">
        <v>233</v>
      </c>
      <c r="H2731" t="s">
        <v>23</v>
      </c>
      <c r="I2731" t="s">
        <v>28</v>
      </c>
      <c r="J2731" t="s">
        <v>150</v>
      </c>
      <c r="K2731">
        <v>1</v>
      </c>
      <c r="L2731" s="3">
        <v>3890.62</v>
      </c>
      <c r="M2731" s="3">
        <f>Data[[#This Row],[Quantity]]*Data[[#This Row],[Unit_Price]]</f>
        <v>3890.62</v>
      </c>
      <c r="N2731" s="3">
        <v>24</v>
      </c>
      <c r="O2731" s="3">
        <f>Data[[#This Row],[Total_Price]]*(1-Data[[#This Row],[Discount]]/100)</f>
        <v>2956.8712</v>
      </c>
      <c r="P2731" t="s">
        <v>20</v>
      </c>
      <c r="Q2731" t="s">
        <v>21</v>
      </c>
      <c r="R2731">
        <v>2</v>
      </c>
      <c r="S2731">
        <v>7</v>
      </c>
      <c r="T2731" s="2">
        <f>SUMIF(Q:Q,Data[[#This Row],[Order_Status]],O:O)</f>
        <v>40477276.296199858</v>
      </c>
    </row>
    <row r="2732" spans="1:20" x14ac:dyDescent="0.3">
      <c r="A2732" s="3">
        <v>502731</v>
      </c>
      <c r="B2732" s="3">
        <v>10201</v>
      </c>
      <c r="C2732" s="1">
        <v>45952</v>
      </c>
      <c r="D2732" s="3">
        <v>38</v>
      </c>
      <c r="E2732" t="s">
        <v>26</v>
      </c>
      <c r="F2732" t="s">
        <v>67</v>
      </c>
      <c r="G2732" t="s">
        <v>235</v>
      </c>
      <c r="H2732" t="s">
        <v>83</v>
      </c>
      <c r="I2732" t="s">
        <v>70</v>
      </c>
      <c r="J2732" t="s">
        <v>91</v>
      </c>
      <c r="K2732">
        <v>2</v>
      </c>
      <c r="L2732" s="3">
        <v>470.19</v>
      </c>
      <c r="M2732" s="3">
        <f>Data[[#This Row],[Quantity]]*Data[[#This Row],[Unit_Price]]</f>
        <v>940.38</v>
      </c>
      <c r="N2732" s="3">
        <v>3</v>
      </c>
      <c r="O2732" s="3">
        <f>Data[[#This Row],[Total_Price]]*(1-Data[[#This Row],[Discount]]/100)</f>
        <v>912.16859999999997</v>
      </c>
      <c r="P2732" t="s">
        <v>81</v>
      </c>
      <c r="Q2732" t="s">
        <v>21</v>
      </c>
      <c r="R2732">
        <v>3</v>
      </c>
      <c r="S2732">
        <v>2</v>
      </c>
      <c r="T2732" s="2">
        <f>SUMIF(Q:Q,Data[[#This Row],[Order_Status]],O:O)</f>
        <v>40477276.296199858</v>
      </c>
    </row>
    <row r="2733" spans="1:20" x14ac:dyDescent="0.3">
      <c r="A2733" s="3">
        <v>502732</v>
      </c>
      <c r="B2733" s="3">
        <v>10875</v>
      </c>
      <c r="C2733" s="1">
        <v>46256</v>
      </c>
      <c r="D2733" s="3">
        <v>34</v>
      </c>
      <c r="E2733" t="s">
        <v>26</v>
      </c>
      <c r="F2733" t="s">
        <v>88</v>
      </c>
      <c r="G2733" t="s">
        <v>241</v>
      </c>
      <c r="H2733" t="s">
        <v>48</v>
      </c>
      <c r="I2733" t="s">
        <v>79</v>
      </c>
      <c r="J2733" t="s">
        <v>152</v>
      </c>
      <c r="K2733">
        <v>1</v>
      </c>
      <c r="L2733" s="3">
        <v>666.24</v>
      </c>
      <c r="M2733" s="3">
        <f>Data[[#This Row],[Quantity]]*Data[[#This Row],[Unit_Price]]</f>
        <v>666.24</v>
      </c>
      <c r="N2733" s="3">
        <v>3</v>
      </c>
      <c r="O2733" s="3">
        <f>Data[[#This Row],[Total_Price]]*(1-Data[[#This Row],[Discount]]/100)</f>
        <v>646.25279999999998</v>
      </c>
      <c r="P2733" t="s">
        <v>51</v>
      </c>
      <c r="Q2733" t="s">
        <v>21</v>
      </c>
      <c r="R2733">
        <v>2</v>
      </c>
      <c r="S2733">
        <v>5</v>
      </c>
      <c r="T2733" s="2">
        <f>SUMIF(Q:Q,Data[[#This Row],[Order_Status]],O:O)</f>
        <v>40477276.296199858</v>
      </c>
    </row>
    <row r="2734" spans="1:20" x14ac:dyDescent="0.3">
      <c r="A2734" s="3">
        <v>502733</v>
      </c>
      <c r="B2734" s="3">
        <v>10997</v>
      </c>
      <c r="C2734" s="1">
        <v>46168</v>
      </c>
      <c r="D2734" s="3">
        <v>54</v>
      </c>
      <c r="E2734" t="s">
        <v>26</v>
      </c>
      <c r="F2734" t="s">
        <v>78</v>
      </c>
      <c r="G2734" t="s">
        <v>242</v>
      </c>
      <c r="H2734" t="s">
        <v>83</v>
      </c>
      <c r="I2734" t="s">
        <v>70</v>
      </c>
      <c r="J2734" t="s">
        <v>184</v>
      </c>
      <c r="K2734">
        <v>1</v>
      </c>
      <c r="L2734" s="3">
        <v>405.08</v>
      </c>
      <c r="M2734" s="3">
        <f>Data[[#This Row],[Quantity]]*Data[[#This Row],[Unit_Price]]</f>
        <v>405.08</v>
      </c>
      <c r="N2734" s="3">
        <v>26</v>
      </c>
      <c r="O2734" s="3">
        <f>Data[[#This Row],[Total_Price]]*(1-Data[[#This Row],[Discount]]/100)</f>
        <v>299.75919999999996</v>
      </c>
      <c r="P2734" t="s">
        <v>33</v>
      </c>
      <c r="Q2734" t="s">
        <v>21</v>
      </c>
      <c r="R2734">
        <v>4</v>
      </c>
      <c r="S2734">
        <v>4</v>
      </c>
      <c r="T2734" s="2">
        <f>SUMIF(Q:Q,Data[[#This Row],[Order_Status]],O:O)</f>
        <v>40477276.296199858</v>
      </c>
    </row>
    <row r="2735" spans="1:20" x14ac:dyDescent="0.3">
      <c r="A2735" s="3">
        <v>502734</v>
      </c>
      <c r="B2735" s="3">
        <v>10909</v>
      </c>
      <c r="C2735" s="1">
        <v>46024</v>
      </c>
      <c r="D2735" s="3">
        <v>41</v>
      </c>
      <c r="E2735" t="s">
        <v>135</v>
      </c>
      <c r="F2735" t="s">
        <v>57</v>
      </c>
      <c r="G2735" t="s">
        <v>233</v>
      </c>
      <c r="H2735" t="s">
        <v>35</v>
      </c>
      <c r="I2735" t="s">
        <v>53</v>
      </c>
      <c r="J2735" t="s">
        <v>54</v>
      </c>
      <c r="K2735">
        <v>1</v>
      </c>
      <c r="L2735" s="3">
        <v>1020.09</v>
      </c>
      <c r="M2735" s="3">
        <f>Data[[#This Row],[Quantity]]*Data[[#This Row],[Unit_Price]]</f>
        <v>1020.09</v>
      </c>
      <c r="N2735" s="3">
        <v>28</v>
      </c>
      <c r="O2735" s="3">
        <f>Data[[#This Row],[Total_Price]]*(1-Data[[#This Row],[Discount]]/100)</f>
        <v>734.46479999999997</v>
      </c>
      <c r="P2735" t="s">
        <v>33</v>
      </c>
      <c r="Q2735" t="s">
        <v>21</v>
      </c>
      <c r="R2735">
        <v>5</v>
      </c>
      <c r="S2735">
        <v>6</v>
      </c>
      <c r="T2735" s="2">
        <f>SUMIF(Q:Q,Data[[#This Row],[Order_Status]],O:O)</f>
        <v>40477276.296199858</v>
      </c>
    </row>
    <row r="2736" spans="1:20" x14ac:dyDescent="0.3">
      <c r="A2736" s="3">
        <v>502735</v>
      </c>
      <c r="B2736" s="3">
        <v>10816</v>
      </c>
      <c r="C2736" s="1">
        <v>45723</v>
      </c>
      <c r="D2736" s="3">
        <v>18</v>
      </c>
      <c r="E2736" t="s">
        <v>15</v>
      </c>
      <c r="F2736" t="s">
        <v>61</v>
      </c>
      <c r="G2736" t="s">
        <v>239</v>
      </c>
      <c r="H2736" t="s">
        <v>48</v>
      </c>
      <c r="I2736" t="s">
        <v>49</v>
      </c>
      <c r="J2736" t="s">
        <v>168</v>
      </c>
      <c r="K2736">
        <v>1</v>
      </c>
      <c r="L2736" s="3">
        <v>613.64</v>
      </c>
      <c r="M2736" s="3">
        <f>Data[[#This Row],[Quantity]]*Data[[#This Row],[Unit_Price]]</f>
        <v>613.64</v>
      </c>
      <c r="N2736" s="3">
        <v>6</v>
      </c>
      <c r="O2736" s="3">
        <f>Data[[#This Row],[Total_Price]]*(1-Data[[#This Row],[Discount]]/100)</f>
        <v>576.82159999999999</v>
      </c>
      <c r="P2736" t="s">
        <v>51</v>
      </c>
      <c r="Q2736" t="s">
        <v>21</v>
      </c>
      <c r="R2736">
        <v>5</v>
      </c>
      <c r="S2736">
        <v>4</v>
      </c>
      <c r="T2736" s="2">
        <f>SUMIF(Q:Q,Data[[#This Row],[Order_Status]],O:O)</f>
        <v>40477276.296199858</v>
      </c>
    </row>
    <row r="2737" spans="1:20" x14ac:dyDescent="0.3">
      <c r="A2737" s="3">
        <v>502736</v>
      </c>
      <c r="B2737" s="3">
        <v>10832</v>
      </c>
      <c r="C2737" s="1">
        <v>45700</v>
      </c>
      <c r="D2737" s="3">
        <v>24</v>
      </c>
      <c r="E2737" t="s">
        <v>26</v>
      </c>
      <c r="F2737" t="s">
        <v>34</v>
      </c>
      <c r="G2737" t="s">
        <v>243</v>
      </c>
      <c r="H2737" t="s">
        <v>83</v>
      </c>
      <c r="I2737" t="s">
        <v>141</v>
      </c>
      <c r="J2737" t="s">
        <v>180</v>
      </c>
      <c r="K2737">
        <v>2</v>
      </c>
      <c r="L2737" s="3">
        <v>1790.4</v>
      </c>
      <c r="M2737" s="3">
        <f>Data[[#This Row],[Quantity]]*Data[[#This Row],[Unit_Price]]</f>
        <v>3580.8</v>
      </c>
      <c r="N2737" s="3">
        <v>8</v>
      </c>
      <c r="O2737" s="3">
        <f>Data[[#This Row],[Total_Price]]*(1-Data[[#This Row],[Discount]]/100)</f>
        <v>3294.3360000000002</v>
      </c>
      <c r="P2737" t="s">
        <v>33</v>
      </c>
      <c r="Q2737" t="s">
        <v>21</v>
      </c>
      <c r="R2737">
        <v>2</v>
      </c>
      <c r="S2737">
        <v>5</v>
      </c>
      <c r="T2737" s="2">
        <f>SUMIF(Q:Q,Data[[#This Row],[Order_Status]],O:O)</f>
        <v>40477276.296199858</v>
      </c>
    </row>
    <row r="2738" spans="1:20" x14ac:dyDescent="0.3">
      <c r="A2738" s="3">
        <v>502737</v>
      </c>
      <c r="B2738" s="3">
        <v>11035</v>
      </c>
      <c r="C2738" s="1">
        <v>46229</v>
      </c>
      <c r="D2738" s="3">
        <v>29</v>
      </c>
      <c r="E2738" t="s">
        <v>15</v>
      </c>
      <c r="F2738" t="s">
        <v>78</v>
      </c>
      <c r="G2738" t="s">
        <v>242</v>
      </c>
      <c r="H2738" t="s">
        <v>23</v>
      </c>
      <c r="I2738" t="s">
        <v>28</v>
      </c>
      <c r="J2738" t="s">
        <v>43</v>
      </c>
      <c r="K2738">
        <v>1</v>
      </c>
      <c r="L2738" s="3">
        <v>4836.7299999999996</v>
      </c>
      <c r="M2738" s="3">
        <f>Data[[#This Row],[Quantity]]*Data[[#This Row],[Unit_Price]]</f>
        <v>4836.7299999999996</v>
      </c>
      <c r="N2738" s="3">
        <v>29</v>
      </c>
      <c r="O2738" s="3">
        <f>Data[[#This Row],[Total_Price]]*(1-Data[[#This Row],[Discount]]/100)</f>
        <v>3434.0782999999997</v>
      </c>
      <c r="P2738" t="s">
        <v>33</v>
      </c>
      <c r="Q2738" t="s">
        <v>21</v>
      </c>
      <c r="R2738">
        <v>5</v>
      </c>
      <c r="S2738">
        <v>3</v>
      </c>
      <c r="T2738" s="2">
        <f>SUMIF(Q:Q,Data[[#This Row],[Order_Status]],O:O)</f>
        <v>40477276.296199858</v>
      </c>
    </row>
    <row r="2739" spans="1:20" x14ac:dyDescent="0.3">
      <c r="A2739" s="3">
        <v>502738</v>
      </c>
      <c r="B2739" s="3">
        <v>11072</v>
      </c>
      <c r="C2739" s="1">
        <v>45764</v>
      </c>
      <c r="D2739" s="3">
        <v>39</v>
      </c>
      <c r="E2739" t="s">
        <v>15</v>
      </c>
      <c r="F2739" t="s">
        <v>55</v>
      </c>
      <c r="G2739" t="s">
        <v>246</v>
      </c>
      <c r="H2739" t="s">
        <v>23</v>
      </c>
      <c r="I2739" t="s">
        <v>28</v>
      </c>
      <c r="J2739" t="s">
        <v>29</v>
      </c>
      <c r="K2739">
        <v>2</v>
      </c>
      <c r="L2739" s="3">
        <v>2645.38</v>
      </c>
      <c r="M2739" s="3">
        <f>Data[[#This Row],[Quantity]]*Data[[#This Row],[Unit_Price]]</f>
        <v>5290.76</v>
      </c>
      <c r="N2739" s="3">
        <v>15</v>
      </c>
      <c r="O2739" s="3">
        <f>Data[[#This Row],[Total_Price]]*(1-Data[[#This Row],[Discount]]/100)</f>
        <v>4497.1459999999997</v>
      </c>
      <c r="P2739" t="s">
        <v>33</v>
      </c>
      <c r="Q2739" t="s">
        <v>21</v>
      </c>
      <c r="R2739">
        <v>5</v>
      </c>
      <c r="S2739">
        <v>4</v>
      </c>
      <c r="T2739" s="2">
        <f>SUMIF(Q:Q,Data[[#This Row],[Order_Status]],O:O)</f>
        <v>40477276.296199858</v>
      </c>
    </row>
    <row r="2740" spans="1:20" x14ac:dyDescent="0.3">
      <c r="A2740" s="3">
        <v>502739</v>
      </c>
      <c r="B2740" s="3">
        <v>10067</v>
      </c>
      <c r="C2740" s="1">
        <v>45801</v>
      </c>
      <c r="D2740" s="3">
        <v>33</v>
      </c>
      <c r="E2740" t="s">
        <v>15</v>
      </c>
      <c r="F2740" t="s">
        <v>57</v>
      </c>
      <c r="G2740" t="s">
        <v>233</v>
      </c>
      <c r="H2740" t="s">
        <v>48</v>
      </c>
      <c r="I2740" t="s">
        <v>79</v>
      </c>
      <c r="J2740" t="s">
        <v>152</v>
      </c>
      <c r="K2740">
        <v>3</v>
      </c>
      <c r="L2740" s="3">
        <v>733.91</v>
      </c>
      <c r="M2740" s="3">
        <f>Data[[#This Row],[Quantity]]*Data[[#This Row],[Unit_Price]]</f>
        <v>2201.73</v>
      </c>
      <c r="N2740" s="3">
        <v>24</v>
      </c>
      <c r="O2740" s="3">
        <f>Data[[#This Row],[Total_Price]]*(1-Data[[#This Row],[Discount]]/100)</f>
        <v>1673.3148000000001</v>
      </c>
      <c r="P2740" t="s">
        <v>20</v>
      </c>
      <c r="Q2740" t="s">
        <v>21</v>
      </c>
      <c r="R2740">
        <v>3</v>
      </c>
      <c r="S2740">
        <v>2</v>
      </c>
      <c r="T2740" s="2">
        <f>SUMIF(Q:Q,Data[[#This Row],[Order_Status]],O:O)</f>
        <v>40477276.296199858</v>
      </c>
    </row>
    <row r="2741" spans="1:20" x14ac:dyDescent="0.3">
      <c r="A2741" s="3">
        <v>502740</v>
      </c>
      <c r="B2741" s="3">
        <v>10212</v>
      </c>
      <c r="C2741" s="1">
        <v>45916</v>
      </c>
      <c r="D2741" s="3">
        <v>46</v>
      </c>
      <c r="E2741" t="s">
        <v>15</v>
      </c>
      <c r="F2741" t="s">
        <v>67</v>
      </c>
      <c r="G2741" t="s">
        <v>235</v>
      </c>
      <c r="H2741" t="s">
        <v>23</v>
      </c>
      <c r="I2741" t="s">
        <v>24</v>
      </c>
      <c r="J2741" t="s">
        <v>173</v>
      </c>
      <c r="K2741">
        <v>1</v>
      </c>
      <c r="L2741" s="3">
        <v>2339.1999999999998</v>
      </c>
      <c r="M2741" s="3">
        <f>Data[[#This Row],[Quantity]]*Data[[#This Row],[Unit_Price]]</f>
        <v>2339.1999999999998</v>
      </c>
      <c r="N2741" s="3">
        <v>3</v>
      </c>
      <c r="O2741" s="3">
        <f>Data[[#This Row],[Total_Price]]*(1-Data[[#This Row],[Discount]]/100)</f>
        <v>2269.0239999999999</v>
      </c>
      <c r="P2741" t="s">
        <v>33</v>
      </c>
      <c r="Q2741" t="s">
        <v>21</v>
      </c>
      <c r="R2741">
        <v>5</v>
      </c>
      <c r="S2741">
        <v>2</v>
      </c>
      <c r="T2741" s="2">
        <f>SUMIF(Q:Q,Data[[#This Row],[Order_Status]],O:O)</f>
        <v>40477276.296199858</v>
      </c>
    </row>
    <row r="2742" spans="1:20" x14ac:dyDescent="0.3">
      <c r="A2742" s="3">
        <v>502741</v>
      </c>
      <c r="B2742" s="3">
        <v>10847</v>
      </c>
      <c r="C2742" s="1">
        <v>45753</v>
      </c>
      <c r="D2742" s="3">
        <v>37</v>
      </c>
      <c r="E2742" t="s">
        <v>26</v>
      </c>
      <c r="F2742" t="s">
        <v>73</v>
      </c>
      <c r="G2742" t="s">
        <v>229</v>
      </c>
      <c r="H2742" t="s">
        <v>17</v>
      </c>
      <c r="I2742" t="s">
        <v>89</v>
      </c>
      <c r="J2742" t="s">
        <v>90</v>
      </c>
      <c r="K2742">
        <v>2</v>
      </c>
      <c r="L2742" s="3">
        <v>161.58000000000001</v>
      </c>
      <c r="M2742" s="3">
        <f>Data[[#This Row],[Quantity]]*Data[[#This Row],[Unit_Price]]</f>
        <v>323.16000000000003</v>
      </c>
      <c r="N2742" s="3">
        <v>8</v>
      </c>
      <c r="O2742" s="3">
        <f>Data[[#This Row],[Total_Price]]*(1-Data[[#This Row],[Discount]]/100)</f>
        <v>297.30720000000002</v>
      </c>
      <c r="P2742" t="s">
        <v>72</v>
      </c>
      <c r="Q2742" t="s">
        <v>21</v>
      </c>
      <c r="R2742">
        <v>4</v>
      </c>
      <c r="S2742">
        <v>2</v>
      </c>
      <c r="T2742" s="2">
        <f>SUMIF(Q:Q,Data[[#This Row],[Order_Status]],O:O)</f>
        <v>40477276.296199858</v>
      </c>
    </row>
    <row r="2743" spans="1:20" x14ac:dyDescent="0.3">
      <c r="A2743" s="3">
        <v>502742</v>
      </c>
      <c r="B2743" s="3">
        <v>10617</v>
      </c>
      <c r="C2743" s="1">
        <v>46132</v>
      </c>
      <c r="D2743" s="3">
        <v>35</v>
      </c>
      <c r="E2743" t="s">
        <v>15</v>
      </c>
      <c r="F2743" t="s">
        <v>52</v>
      </c>
      <c r="G2743" t="s">
        <v>240</v>
      </c>
      <c r="H2743" t="s">
        <v>17</v>
      </c>
      <c r="I2743" t="s">
        <v>62</v>
      </c>
      <c r="J2743" t="s">
        <v>169</v>
      </c>
      <c r="K2743">
        <v>2</v>
      </c>
      <c r="L2743" s="3">
        <v>658</v>
      </c>
      <c r="M2743" s="3">
        <f>Data[[#This Row],[Quantity]]*Data[[#This Row],[Unit_Price]]</f>
        <v>1316</v>
      </c>
      <c r="N2743" s="3">
        <v>27</v>
      </c>
      <c r="O2743" s="3">
        <f>Data[[#This Row],[Total_Price]]*(1-Data[[#This Row],[Discount]]/100)</f>
        <v>960.68</v>
      </c>
      <c r="P2743" t="s">
        <v>51</v>
      </c>
      <c r="Q2743" t="s">
        <v>21</v>
      </c>
      <c r="R2743">
        <v>4</v>
      </c>
      <c r="S2743">
        <v>4</v>
      </c>
      <c r="T2743" s="2">
        <f>SUMIF(Q:Q,Data[[#This Row],[Order_Status]],O:O)</f>
        <v>40477276.296199858</v>
      </c>
    </row>
    <row r="2744" spans="1:20" x14ac:dyDescent="0.3">
      <c r="A2744" s="3">
        <v>502743</v>
      </c>
      <c r="B2744" s="3">
        <v>11202</v>
      </c>
      <c r="C2744" s="1">
        <v>46213</v>
      </c>
      <c r="D2744" s="3">
        <v>29</v>
      </c>
      <c r="E2744" t="s">
        <v>26</v>
      </c>
      <c r="F2744" t="s">
        <v>45</v>
      </c>
      <c r="G2744" t="s">
        <v>243</v>
      </c>
      <c r="H2744" t="s">
        <v>30</v>
      </c>
      <c r="I2744" t="s">
        <v>46</v>
      </c>
      <c r="J2744" t="s">
        <v>140</v>
      </c>
      <c r="K2744">
        <v>1</v>
      </c>
      <c r="L2744" s="3">
        <v>29402.05</v>
      </c>
      <c r="M2744" s="3">
        <f>Data[[#This Row],[Quantity]]*Data[[#This Row],[Unit_Price]]</f>
        <v>29402.05</v>
      </c>
      <c r="N2744" s="3">
        <v>5</v>
      </c>
      <c r="O2744" s="3">
        <f>Data[[#This Row],[Total_Price]]*(1-Data[[#This Row],[Discount]]/100)</f>
        <v>27931.947499999998</v>
      </c>
      <c r="P2744" t="s">
        <v>20</v>
      </c>
      <c r="Q2744" t="s">
        <v>21</v>
      </c>
      <c r="R2744">
        <v>4</v>
      </c>
      <c r="S2744">
        <v>7</v>
      </c>
      <c r="T2744" s="2">
        <f>SUMIF(Q:Q,Data[[#This Row],[Order_Status]],O:O)</f>
        <v>40477276.296199858</v>
      </c>
    </row>
    <row r="2745" spans="1:20" x14ac:dyDescent="0.3">
      <c r="A2745" s="3">
        <v>502744</v>
      </c>
      <c r="B2745" s="3">
        <v>10289</v>
      </c>
      <c r="C2745" s="1">
        <v>45905</v>
      </c>
      <c r="D2745" s="3">
        <v>37</v>
      </c>
      <c r="E2745" t="s">
        <v>15</v>
      </c>
      <c r="F2745" t="s">
        <v>57</v>
      </c>
      <c r="G2745" t="s">
        <v>233</v>
      </c>
      <c r="H2745" t="s">
        <v>48</v>
      </c>
      <c r="I2745" t="s">
        <v>124</v>
      </c>
      <c r="J2745" t="s">
        <v>125</v>
      </c>
      <c r="K2745">
        <v>2</v>
      </c>
      <c r="L2745" s="3">
        <v>462.4</v>
      </c>
      <c r="M2745" s="3">
        <f>Data[[#This Row],[Quantity]]*Data[[#This Row],[Unit_Price]]</f>
        <v>924.8</v>
      </c>
      <c r="N2745" s="3">
        <v>10</v>
      </c>
      <c r="O2745" s="3">
        <f>Data[[#This Row],[Total_Price]]*(1-Data[[#This Row],[Discount]]/100)</f>
        <v>832.31999999999994</v>
      </c>
      <c r="P2745" t="s">
        <v>81</v>
      </c>
      <c r="Q2745" t="s">
        <v>21</v>
      </c>
      <c r="R2745">
        <v>5</v>
      </c>
      <c r="S2745">
        <v>2</v>
      </c>
      <c r="T2745" s="2">
        <f>SUMIF(Q:Q,Data[[#This Row],[Order_Status]],O:O)</f>
        <v>40477276.296199858</v>
      </c>
    </row>
    <row r="2746" spans="1:20" x14ac:dyDescent="0.3">
      <c r="A2746" s="3">
        <v>502745</v>
      </c>
      <c r="B2746" s="3">
        <v>10561</v>
      </c>
      <c r="C2746" s="1">
        <v>45805</v>
      </c>
      <c r="D2746" s="3">
        <v>37</v>
      </c>
      <c r="E2746" t="s">
        <v>26</v>
      </c>
      <c r="F2746" t="s">
        <v>102</v>
      </c>
      <c r="G2746" t="s">
        <v>245</v>
      </c>
      <c r="H2746" t="s">
        <v>23</v>
      </c>
      <c r="I2746" t="s">
        <v>70</v>
      </c>
      <c r="J2746" t="s">
        <v>71</v>
      </c>
      <c r="K2746">
        <v>1</v>
      </c>
      <c r="L2746" s="3">
        <v>1581.6</v>
      </c>
      <c r="M2746" s="3">
        <f>Data[[#This Row],[Quantity]]*Data[[#This Row],[Unit_Price]]</f>
        <v>1581.6</v>
      </c>
      <c r="N2746" s="3">
        <v>30</v>
      </c>
      <c r="O2746" s="3">
        <f>Data[[#This Row],[Total_Price]]*(1-Data[[#This Row],[Discount]]/100)</f>
        <v>1107.1199999999999</v>
      </c>
      <c r="P2746" t="s">
        <v>33</v>
      </c>
      <c r="Q2746" t="s">
        <v>21</v>
      </c>
      <c r="R2746">
        <v>5</v>
      </c>
      <c r="S2746">
        <v>4</v>
      </c>
      <c r="T2746" s="2">
        <f>SUMIF(Q:Q,Data[[#This Row],[Order_Status]],O:O)</f>
        <v>40477276.296199858</v>
      </c>
    </row>
    <row r="2747" spans="1:20" x14ac:dyDescent="0.3">
      <c r="A2747" s="3">
        <v>502746</v>
      </c>
      <c r="B2747" s="3">
        <v>11380</v>
      </c>
      <c r="C2747" s="1">
        <v>46123</v>
      </c>
      <c r="D2747" s="3">
        <v>54</v>
      </c>
      <c r="E2747" t="s">
        <v>15</v>
      </c>
      <c r="F2747" t="s">
        <v>78</v>
      </c>
      <c r="G2747" t="s">
        <v>242</v>
      </c>
      <c r="H2747" t="s">
        <v>35</v>
      </c>
      <c r="I2747" t="s">
        <v>36</v>
      </c>
      <c r="J2747" t="s">
        <v>177</v>
      </c>
      <c r="K2747">
        <v>1</v>
      </c>
      <c r="L2747" s="3">
        <v>6658.91</v>
      </c>
      <c r="M2747" s="3">
        <f>Data[[#This Row],[Quantity]]*Data[[#This Row],[Unit_Price]]</f>
        <v>6658.91</v>
      </c>
      <c r="N2747" s="3">
        <v>26</v>
      </c>
      <c r="O2747" s="3">
        <f>Data[[#This Row],[Total_Price]]*(1-Data[[#This Row],[Discount]]/100)</f>
        <v>4927.5933999999997</v>
      </c>
      <c r="P2747" t="s">
        <v>51</v>
      </c>
      <c r="Q2747" t="s">
        <v>21</v>
      </c>
      <c r="R2747">
        <v>5</v>
      </c>
      <c r="S2747">
        <v>4</v>
      </c>
      <c r="T2747" s="2">
        <f>SUMIF(Q:Q,Data[[#This Row],[Order_Status]],O:O)</f>
        <v>40477276.296199858</v>
      </c>
    </row>
    <row r="2748" spans="1:20" x14ac:dyDescent="0.3">
      <c r="A2748" s="3">
        <v>502747</v>
      </c>
      <c r="B2748" s="3">
        <v>10784</v>
      </c>
      <c r="C2748" s="1">
        <v>46240</v>
      </c>
      <c r="D2748" s="3">
        <v>41</v>
      </c>
      <c r="E2748" t="s">
        <v>26</v>
      </c>
      <c r="F2748" t="s">
        <v>34</v>
      </c>
      <c r="G2748" t="s">
        <v>243</v>
      </c>
      <c r="H2748" t="s">
        <v>48</v>
      </c>
      <c r="I2748" t="s">
        <v>79</v>
      </c>
      <c r="J2748" t="s">
        <v>152</v>
      </c>
      <c r="K2748">
        <v>1</v>
      </c>
      <c r="L2748" s="3">
        <v>664.97</v>
      </c>
      <c r="M2748" s="3">
        <f>Data[[#This Row],[Quantity]]*Data[[#This Row],[Unit_Price]]</f>
        <v>664.97</v>
      </c>
      <c r="N2748" s="3">
        <v>22</v>
      </c>
      <c r="O2748" s="3">
        <f>Data[[#This Row],[Total_Price]]*(1-Data[[#This Row],[Discount]]/100)</f>
        <v>518.67660000000001</v>
      </c>
      <c r="P2748" t="s">
        <v>33</v>
      </c>
      <c r="Q2748" t="s">
        <v>21</v>
      </c>
      <c r="R2748">
        <v>4</v>
      </c>
      <c r="S2748">
        <v>4</v>
      </c>
      <c r="T2748" s="2">
        <f>SUMIF(Q:Q,Data[[#This Row],[Order_Status]],O:O)</f>
        <v>40477276.296199858</v>
      </c>
    </row>
    <row r="2749" spans="1:20" x14ac:dyDescent="0.3">
      <c r="A2749" s="3">
        <v>502748</v>
      </c>
      <c r="B2749" s="3">
        <v>11173</v>
      </c>
      <c r="C2749" s="1">
        <v>45799</v>
      </c>
      <c r="D2749" s="3">
        <v>35</v>
      </c>
      <c r="E2749" t="s">
        <v>15</v>
      </c>
      <c r="F2749" t="s">
        <v>16</v>
      </c>
      <c r="G2749" t="s">
        <v>228</v>
      </c>
      <c r="H2749" t="s">
        <v>30</v>
      </c>
      <c r="I2749" t="s">
        <v>76</v>
      </c>
      <c r="J2749" t="s">
        <v>92</v>
      </c>
      <c r="K2749">
        <v>1</v>
      </c>
      <c r="L2749" s="3">
        <v>58989.2</v>
      </c>
      <c r="M2749" s="3">
        <f>Data[[#This Row],[Quantity]]*Data[[#This Row],[Unit_Price]]</f>
        <v>58989.2</v>
      </c>
      <c r="N2749" s="3">
        <v>23</v>
      </c>
      <c r="O2749" s="3">
        <f>Data[[#This Row],[Total_Price]]*(1-Data[[#This Row],[Discount]]/100)</f>
        <v>45421.684000000001</v>
      </c>
      <c r="P2749" t="s">
        <v>33</v>
      </c>
      <c r="Q2749" t="s">
        <v>21</v>
      </c>
      <c r="R2749">
        <v>4</v>
      </c>
      <c r="S2749">
        <v>6</v>
      </c>
      <c r="T2749" s="2">
        <f>SUMIF(Q:Q,Data[[#This Row],[Order_Status]],O:O)</f>
        <v>40477276.296199858</v>
      </c>
    </row>
    <row r="2750" spans="1:20" x14ac:dyDescent="0.3">
      <c r="A2750" s="3">
        <v>502749</v>
      </c>
      <c r="B2750" s="3">
        <v>10702</v>
      </c>
      <c r="C2750" s="1">
        <v>45721</v>
      </c>
      <c r="D2750" s="3">
        <v>46</v>
      </c>
      <c r="E2750" t="s">
        <v>26</v>
      </c>
      <c r="F2750" t="s">
        <v>107</v>
      </c>
      <c r="G2750" t="s">
        <v>231</v>
      </c>
      <c r="H2750" t="s">
        <v>30</v>
      </c>
      <c r="I2750" t="s">
        <v>46</v>
      </c>
      <c r="J2750" t="s">
        <v>126</v>
      </c>
      <c r="K2750">
        <v>1</v>
      </c>
      <c r="L2750" s="3">
        <v>23499.5</v>
      </c>
      <c r="M2750" s="3">
        <f>Data[[#This Row],[Quantity]]*Data[[#This Row],[Unit_Price]]</f>
        <v>23499.5</v>
      </c>
      <c r="N2750" s="3">
        <v>2</v>
      </c>
      <c r="O2750" s="3">
        <f>Data[[#This Row],[Total_Price]]*(1-Data[[#This Row],[Discount]]/100)</f>
        <v>23029.51</v>
      </c>
      <c r="P2750" t="s">
        <v>51</v>
      </c>
      <c r="Q2750" t="s">
        <v>21</v>
      </c>
      <c r="R2750">
        <v>4</v>
      </c>
      <c r="S2750">
        <v>3</v>
      </c>
      <c r="T2750" s="2">
        <f>SUMIF(Q:Q,Data[[#This Row],[Order_Status]],O:O)</f>
        <v>40477276.296199858</v>
      </c>
    </row>
    <row r="2751" spans="1:20" x14ac:dyDescent="0.3">
      <c r="A2751" s="3">
        <v>502750</v>
      </c>
      <c r="B2751" s="3">
        <v>10940</v>
      </c>
      <c r="C2751" s="1">
        <v>45958</v>
      </c>
      <c r="D2751" s="3">
        <v>28</v>
      </c>
      <c r="E2751" t="s">
        <v>15</v>
      </c>
      <c r="F2751" t="s">
        <v>45</v>
      </c>
      <c r="G2751" t="s">
        <v>243</v>
      </c>
      <c r="H2751" t="s">
        <v>30</v>
      </c>
      <c r="I2751" t="s">
        <v>39</v>
      </c>
      <c r="J2751" t="s">
        <v>108</v>
      </c>
      <c r="K2751">
        <v>1</v>
      </c>
      <c r="L2751" s="3">
        <v>4699.4799999999996</v>
      </c>
      <c r="M2751" s="3">
        <f>Data[[#This Row],[Quantity]]*Data[[#This Row],[Unit_Price]]</f>
        <v>4699.4799999999996</v>
      </c>
      <c r="N2751" s="3">
        <v>10</v>
      </c>
      <c r="O2751" s="3">
        <f>Data[[#This Row],[Total_Price]]*(1-Data[[#This Row],[Discount]]/100)</f>
        <v>4229.5320000000002</v>
      </c>
      <c r="P2751" t="s">
        <v>41</v>
      </c>
      <c r="Q2751" t="s">
        <v>66</v>
      </c>
      <c r="R2751">
        <v>2</v>
      </c>
      <c r="S2751">
        <v>0</v>
      </c>
      <c r="T2751" s="2">
        <f>SUMIF(Q:Q,Data[[#This Row],[Order_Status]],O:O)</f>
        <v>3077928.2320000008</v>
      </c>
    </row>
    <row r="2752" spans="1:20" x14ac:dyDescent="0.3">
      <c r="A2752" s="3">
        <v>502751</v>
      </c>
      <c r="B2752" s="3">
        <v>10753</v>
      </c>
      <c r="C2752" s="1">
        <v>46138</v>
      </c>
      <c r="D2752" s="3">
        <v>23</v>
      </c>
      <c r="E2752" t="s">
        <v>15</v>
      </c>
      <c r="F2752" t="s">
        <v>45</v>
      </c>
      <c r="G2752" t="s">
        <v>243</v>
      </c>
      <c r="H2752" t="s">
        <v>23</v>
      </c>
      <c r="I2752" t="s">
        <v>28</v>
      </c>
      <c r="J2752" t="s">
        <v>43</v>
      </c>
      <c r="K2752">
        <v>1</v>
      </c>
      <c r="L2752" s="3">
        <v>4768.63</v>
      </c>
      <c r="M2752" s="3">
        <f>Data[[#This Row],[Quantity]]*Data[[#This Row],[Unit_Price]]</f>
        <v>4768.63</v>
      </c>
      <c r="N2752" s="3">
        <v>13</v>
      </c>
      <c r="O2752" s="3">
        <f>Data[[#This Row],[Total_Price]]*(1-Data[[#This Row],[Discount]]/100)</f>
        <v>4148.7080999999998</v>
      </c>
      <c r="P2752" t="s">
        <v>33</v>
      </c>
      <c r="Q2752" t="s">
        <v>21</v>
      </c>
      <c r="R2752">
        <v>5</v>
      </c>
      <c r="S2752">
        <v>2</v>
      </c>
      <c r="T2752" s="2">
        <f>SUMIF(Q:Q,Data[[#This Row],[Order_Status]],O:O)</f>
        <v>40477276.296199858</v>
      </c>
    </row>
    <row r="2753" spans="1:20" x14ac:dyDescent="0.3">
      <c r="A2753" s="3">
        <v>502752</v>
      </c>
      <c r="B2753" s="3">
        <v>10748</v>
      </c>
      <c r="C2753" s="1">
        <v>45959</v>
      </c>
      <c r="D2753" s="3">
        <v>26</v>
      </c>
      <c r="E2753" t="s">
        <v>26</v>
      </c>
      <c r="F2753" t="s">
        <v>42</v>
      </c>
      <c r="G2753" t="s">
        <v>230</v>
      </c>
      <c r="H2753" t="s">
        <v>17</v>
      </c>
      <c r="I2753" t="s">
        <v>62</v>
      </c>
      <c r="J2753" t="s">
        <v>63</v>
      </c>
      <c r="K2753">
        <v>1</v>
      </c>
      <c r="L2753" s="3">
        <v>205.35</v>
      </c>
      <c r="M2753" s="3">
        <f>Data[[#This Row],[Quantity]]*Data[[#This Row],[Unit_Price]]</f>
        <v>205.35</v>
      </c>
      <c r="N2753" s="3">
        <v>19</v>
      </c>
      <c r="O2753" s="3">
        <f>Data[[#This Row],[Total_Price]]*(1-Data[[#This Row],[Discount]]/100)</f>
        <v>166.33350000000002</v>
      </c>
      <c r="P2753" t="s">
        <v>33</v>
      </c>
      <c r="Q2753" t="s">
        <v>21</v>
      </c>
      <c r="R2753">
        <v>5</v>
      </c>
      <c r="S2753">
        <v>3</v>
      </c>
      <c r="T2753" s="2">
        <f>SUMIF(Q:Q,Data[[#This Row],[Order_Status]],O:O)</f>
        <v>40477276.296199858</v>
      </c>
    </row>
    <row r="2754" spans="1:20" x14ac:dyDescent="0.3">
      <c r="A2754" s="3">
        <v>502753</v>
      </c>
      <c r="B2754" s="3">
        <v>11385</v>
      </c>
      <c r="C2754" s="1">
        <v>46067</v>
      </c>
      <c r="D2754" s="3">
        <v>42</v>
      </c>
      <c r="E2754" t="s">
        <v>15</v>
      </c>
      <c r="F2754" t="s">
        <v>58</v>
      </c>
      <c r="G2754" t="s">
        <v>244</v>
      </c>
      <c r="H2754" t="s">
        <v>23</v>
      </c>
      <c r="I2754" t="s">
        <v>70</v>
      </c>
      <c r="J2754" t="s">
        <v>71</v>
      </c>
      <c r="K2754">
        <v>1</v>
      </c>
      <c r="L2754" s="3">
        <v>1418.5</v>
      </c>
      <c r="M2754" s="3">
        <f>Data[[#This Row],[Quantity]]*Data[[#This Row],[Unit_Price]]</f>
        <v>1418.5</v>
      </c>
      <c r="N2754" s="3">
        <v>21</v>
      </c>
      <c r="O2754" s="3">
        <f>Data[[#This Row],[Total_Price]]*(1-Data[[#This Row],[Discount]]/100)</f>
        <v>1120.615</v>
      </c>
      <c r="P2754" t="s">
        <v>81</v>
      </c>
      <c r="Q2754" t="s">
        <v>21</v>
      </c>
      <c r="R2754">
        <v>4</v>
      </c>
      <c r="S2754">
        <v>3</v>
      </c>
      <c r="T2754" s="2">
        <f>SUMIF(Q:Q,Data[[#This Row],[Order_Status]],O:O)</f>
        <v>40477276.296199858</v>
      </c>
    </row>
    <row r="2755" spans="1:20" x14ac:dyDescent="0.3">
      <c r="A2755" s="3">
        <v>502754</v>
      </c>
      <c r="B2755" s="3">
        <v>11413</v>
      </c>
      <c r="C2755" s="1">
        <v>46078</v>
      </c>
      <c r="D2755" s="3">
        <v>39</v>
      </c>
      <c r="E2755" t="s">
        <v>15</v>
      </c>
      <c r="F2755" t="s">
        <v>16</v>
      </c>
      <c r="G2755" t="s">
        <v>228</v>
      </c>
      <c r="H2755" t="s">
        <v>35</v>
      </c>
      <c r="I2755" t="s">
        <v>36</v>
      </c>
      <c r="J2755" t="s">
        <v>116</v>
      </c>
      <c r="K2755">
        <v>1</v>
      </c>
      <c r="L2755" s="3">
        <v>4699.76</v>
      </c>
      <c r="M2755" s="3">
        <f>Data[[#This Row],[Quantity]]*Data[[#This Row],[Unit_Price]]</f>
        <v>4699.76</v>
      </c>
      <c r="N2755" s="3">
        <v>24</v>
      </c>
      <c r="O2755" s="3">
        <f>Data[[#This Row],[Total_Price]]*(1-Data[[#This Row],[Discount]]/100)</f>
        <v>3571.8176000000003</v>
      </c>
      <c r="P2755" t="s">
        <v>51</v>
      </c>
      <c r="Q2755" t="s">
        <v>21</v>
      </c>
      <c r="R2755">
        <v>4</v>
      </c>
      <c r="S2755">
        <v>3</v>
      </c>
      <c r="T2755" s="2">
        <f>SUMIF(Q:Q,Data[[#This Row],[Order_Status]],O:O)</f>
        <v>40477276.296199858</v>
      </c>
    </row>
    <row r="2756" spans="1:20" x14ac:dyDescent="0.3">
      <c r="A2756" s="3">
        <v>502755</v>
      </c>
      <c r="B2756" s="3">
        <v>10595</v>
      </c>
      <c r="C2756" s="1">
        <v>46065</v>
      </c>
      <c r="D2756" s="3">
        <v>45</v>
      </c>
      <c r="E2756" t="s">
        <v>15</v>
      </c>
      <c r="F2756" t="s">
        <v>27</v>
      </c>
      <c r="G2756" t="s">
        <v>230</v>
      </c>
      <c r="H2756" t="s">
        <v>48</v>
      </c>
      <c r="I2756" t="s">
        <v>79</v>
      </c>
      <c r="J2756" t="s">
        <v>185</v>
      </c>
      <c r="K2756">
        <v>2</v>
      </c>
      <c r="L2756" s="3">
        <v>767.73</v>
      </c>
      <c r="M2756" s="3">
        <f>Data[[#This Row],[Quantity]]*Data[[#This Row],[Unit_Price]]</f>
        <v>1535.46</v>
      </c>
      <c r="N2756" s="3">
        <v>30</v>
      </c>
      <c r="O2756" s="3">
        <f>Data[[#This Row],[Total_Price]]*(1-Data[[#This Row],[Discount]]/100)</f>
        <v>1074.8219999999999</v>
      </c>
      <c r="P2756" t="s">
        <v>51</v>
      </c>
      <c r="Q2756" t="s">
        <v>21</v>
      </c>
      <c r="R2756">
        <v>5</v>
      </c>
      <c r="S2756">
        <v>4</v>
      </c>
      <c r="T2756" s="2">
        <f>SUMIF(Q:Q,Data[[#This Row],[Order_Status]],O:O)</f>
        <v>40477276.296199858</v>
      </c>
    </row>
    <row r="2757" spans="1:20" x14ac:dyDescent="0.3">
      <c r="A2757" s="3">
        <v>502756</v>
      </c>
      <c r="B2757" s="3">
        <v>11091</v>
      </c>
      <c r="C2757" s="1">
        <v>46005</v>
      </c>
      <c r="D2757" s="3">
        <v>33</v>
      </c>
      <c r="E2757" t="s">
        <v>26</v>
      </c>
      <c r="F2757" t="s">
        <v>45</v>
      </c>
      <c r="G2757" t="s">
        <v>243</v>
      </c>
      <c r="H2757" t="s">
        <v>48</v>
      </c>
      <c r="I2757" t="s">
        <v>98</v>
      </c>
      <c r="J2757" t="s">
        <v>153</v>
      </c>
      <c r="K2757">
        <v>1</v>
      </c>
      <c r="L2757" s="3">
        <v>360.79</v>
      </c>
      <c r="M2757" s="3">
        <f>Data[[#This Row],[Quantity]]*Data[[#This Row],[Unit_Price]]</f>
        <v>360.79</v>
      </c>
      <c r="N2757" s="3">
        <v>8</v>
      </c>
      <c r="O2757" s="3">
        <f>Data[[#This Row],[Total_Price]]*(1-Data[[#This Row],[Discount]]/100)</f>
        <v>331.92680000000001</v>
      </c>
      <c r="P2757" t="s">
        <v>41</v>
      </c>
      <c r="Q2757" t="s">
        <v>21</v>
      </c>
      <c r="R2757">
        <v>4</v>
      </c>
      <c r="S2757">
        <v>4</v>
      </c>
      <c r="T2757" s="2">
        <f>SUMIF(Q:Q,Data[[#This Row],[Order_Status]],O:O)</f>
        <v>40477276.296199858</v>
      </c>
    </row>
    <row r="2758" spans="1:20" x14ac:dyDescent="0.3">
      <c r="A2758" s="3">
        <v>502757</v>
      </c>
      <c r="B2758" s="3">
        <v>10075</v>
      </c>
      <c r="C2758" s="1">
        <v>46130</v>
      </c>
      <c r="D2758" s="3">
        <v>15</v>
      </c>
      <c r="E2758" t="s">
        <v>15</v>
      </c>
      <c r="F2758" t="s">
        <v>73</v>
      </c>
      <c r="G2758" t="s">
        <v>229</v>
      </c>
      <c r="H2758" t="s">
        <v>48</v>
      </c>
      <c r="I2758" t="s">
        <v>79</v>
      </c>
      <c r="J2758" t="s">
        <v>152</v>
      </c>
      <c r="K2758">
        <v>2</v>
      </c>
      <c r="L2758" s="3">
        <v>685.54</v>
      </c>
      <c r="M2758" s="3">
        <f>Data[[#This Row],[Quantity]]*Data[[#This Row],[Unit_Price]]</f>
        <v>1371.08</v>
      </c>
      <c r="N2758" s="3">
        <v>18</v>
      </c>
      <c r="O2758" s="3">
        <f>Data[[#This Row],[Total_Price]]*(1-Data[[#This Row],[Discount]]/100)</f>
        <v>1124.2855999999999</v>
      </c>
      <c r="P2758" t="s">
        <v>33</v>
      </c>
      <c r="Q2758" t="s">
        <v>21</v>
      </c>
      <c r="R2758">
        <v>3</v>
      </c>
      <c r="S2758">
        <v>2</v>
      </c>
      <c r="T2758" s="2">
        <f>SUMIF(Q:Q,Data[[#This Row],[Order_Status]],O:O)</f>
        <v>40477276.296199858</v>
      </c>
    </row>
    <row r="2759" spans="1:20" x14ac:dyDescent="0.3">
      <c r="A2759" s="3">
        <v>502758</v>
      </c>
      <c r="B2759" s="3">
        <v>10203</v>
      </c>
      <c r="C2759" s="1">
        <v>46200</v>
      </c>
      <c r="D2759" s="3">
        <v>46</v>
      </c>
      <c r="E2759" t="s">
        <v>15</v>
      </c>
      <c r="F2759" t="s">
        <v>38</v>
      </c>
      <c r="G2759" t="s">
        <v>236</v>
      </c>
      <c r="H2759" t="s">
        <v>23</v>
      </c>
      <c r="I2759" t="s">
        <v>24</v>
      </c>
      <c r="J2759" t="s">
        <v>136</v>
      </c>
      <c r="K2759">
        <v>1</v>
      </c>
      <c r="L2759" s="3">
        <v>2512.1799999999998</v>
      </c>
      <c r="M2759" s="3">
        <f>Data[[#This Row],[Quantity]]*Data[[#This Row],[Unit_Price]]</f>
        <v>2512.1799999999998</v>
      </c>
      <c r="N2759" s="3">
        <v>18</v>
      </c>
      <c r="O2759" s="3">
        <f>Data[[#This Row],[Total_Price]]*(1-Data[[#This Row],[Discount]]/100)</f>
        <v>2059.9875999999999</v>
      </c>
      <c r="P2759" t="s">
        <v>81</v>
      </c>
      <c r="Q2759" t="s">
        <v>21</v>
      </c>
      <c r="R2759">
        <v>5</v>
      </c>
      <c r="S2759">
        <v>4</v>
      </c>
      <c r="T2759" s="2">
        <f>SUMIF(Q:Q,Data[[#This Row],[Order_Status]],O:O)</f>
        <v>40477276.296199858</v>
      </c>
    </row>
    <row r="2760" spans="1:20" x14ac:dyDescent="0.3">
      <c r="A2760" s="3">
        <v>502759</v>
      </c>
      <c r="B2760" s="3">
        <v>11232</v>
      </c>
      <c r="C2760" s="1">
        <v>46007</v>
      </c>
      <c r="D2760" s="3">
        <v>19</v>
      </c>
      <c r="E2760" t="s">
        <v>15</v>
      </c>
      <c r="F2760" t="s">
        <v>78</v>
      </c>
      <c r="G2760" t="s">
        <v>242</v>
      </c>
      <c r="H2760" t="s">
        <v>35</v>
      </c>
      <c r="I2760" t="s">
        <v>64</v>
      </c>
      <c r="J2760" t="s">
        <v>127</v>
      </c>
      <c r="K2760">
        <v>1</v>
      </c>
      <c r="L2760" s="3">
        <v>716.18</v>
      </c>
      <c r="M2760" s="3">
        <f>Data[[#This Row],[Quantity]]*Data[[#This Row],[Unit_Price]]</f>
        <v>716.18</v>
      </c>
      <c r="N2760" s="3">
        <v>19</v>
      </c>
      <c r="O2760" s="3">
        <f>Data[[#This Row],[Total_Price]]*(1-Data[[#This Row],[Discount]]/100)</f>
        <v>580.10580000000004</v>
      </c>
      <c r="P2760" t="s">
        <v>20</v>
      </c>
      <c r="Q2760" t="s">
        <v>21</v>
      </c>
      <c r="R2760">
        <v>4</v>
      </c>
      <c r="S2760">
        <v>2</v>
      </c>
      <c r="T2760" s="2">
        <f>SUMIF(Q:Q,Data[[#This Row],[Order_Status]],O:O)</f>
        <v>40477276.296199858</v>
      </c>
    </row>
    <row r="2761" spans="1:20" x14ac:dyDescent="0.3">
      <c r="A2761" s="3">
        <v>502760</v>
      </c>
      <c r="B2761" s="3">
        <v>10256</v>
      </c>
      <c r="C2761" s="1">
        <v>46046</v>
      </c>
      <c r="D2761" s="3">
        <v>29</v>
      </c>
      <c r="E2761" t="s">
        <v>15</v>
      </c>
      <c r="F2761" t="s">
        <v>16</v>
      </c>
      <c r="G2761" t="s">
        <v>228</v>
      </c>
      <c r="H2761" t="s">
        <v>30</v>
      </c>
      <c r="I2761" t="s">
        <v>39</v>
      </c>
      <c r="J2761" t="s">
        <v>108</v>
      </c>
      <c r="K2761">
        <v>1</v>
      </c>
      <c r="L2761" s="3">
        <v>4711.16</v>
      </c>
      <c r="M2761" s="3">
        <f>Data[[#This Row],[Quantity]]*Data[[#This Row],[Unit_Price]]</f>
        <v>4711.16</v>
      </c>
      <c r="N2761" s="3">
        <v>13</v>
      </c>
      <c r="O2761" s="3">
        <f>Data[[#This Row],[Total_Price]]*(1-Data[[#This Row],[Discount]]/100)</f>
        <v>4098.7092000000002</v>
      </c>
      <c r="P2761" t="s">
        <v>51</v>
      </c>
      <c r="Q2761" t="s">
        <v>21</v>
      </c>
      <c r="R2761">
        <v>4</v>
      </c>
      <c r="S2761">
        <v>4</v>
      </c>
      <c r="T2761" s="2">
        <f>SUMIF(Q:Q,Data[[#This Row],[Order_Status]],O:O)</f>
        <v>40477276.296199858</v>
      </c>
    </row>
    <row r="2762" spans="1:20" x14ac:dyDescent="0.3">
      <c r="A2762" s="3">
        <v>502761</v>
      </c>
      <c r="B2762" s="3">
        <v>10620</v>
      </c>
      <c r="C2762" s="1">
        <v>45895</v>
      </c>
      <c r="D2762" s="3">
        <v>36</v>
      </c>
      <c r="E2762" t="s">
        <v>15</v>
      </c>
      <c r="F2762" t="s">
        <v>45</v>
      </c>
      <c r="G2762" t="s">
        <v>243</v>
      </c>
      <c r="H2762" t="s">
        <v>83</v>
      </c>
      <c r="I2762" t="s">
        <v>70</v>
      </c>
      <c r="J2762" t="s">
        <v>84</v>
      </c>
      <c r="K2762">
        <v>2</v>
      </c>
      <c r="L2762" s="3">
        <v>7687.79</v>
      </c>
      <c r="M2762" s="3">
        <f>Data[[#This Row],[Quantity]]*Data[[#This Row],[Unit_Price]]</f>
        <v>15375.58</v>
      </c>
      <c r="N2762" s="3">
        <v>30</v>
      </c>
      <c r="O2762" s="3">
        <f>Data[[#This Row],[Total_Price]]*(1-Data[[#This Row],[Discount]]/100)</f>
        <v>10762.905999999999</v>
      </c>
      <c r="P2762" t="s">
        <v>33</v>
      </c>
      <c r="Q2762" t="s">
        <v>21</v>
      </c>
      <c r="R2762">
        <v>4</v>
      </c>
      <c r="S2762">
        <v>1</v>
      </c>
      <c r="T2762" s="2">
        <f>SUMIF(Q:Q,Data[[#This Row],[Order_Status]],O:O)</f>
        <v>40477276.296199858</v>
      </c>
    </row>
    <row r="2763" spans="1:20" x14ac:dyDescent="0.3">
      <c r="A2763" s="3">
        <v>502762</v>
      </c>
      <c r="B2763" s="3">
        <v>10006</v>
      </c>
      <c r="C2763" s="1">
        <v>46191</v>
      </c>
      <c r="D2763" s="3">
        <v>31</v>
      </c>
      <c r="E2763" t="s">
        <v>26</v>
      </c>
      <c r="F2763" t="s">
        <v>27</v>
      </c>
      <c r="G2763" t="s">
        <v>230</v>
      </c>
      <c r="H2763" t="s">
        <v>35</v>
      </c>
      <c r="I2763" t="s">
        <v>112</v>
      </c>
      <c r="J2763" t="s">
        <v>129</v>
      </c>
      <c r="K2763">
        <v>1</v>
      </c>
      <c r="L2763" s="3">
        <v>3647.59</v>
      </c>
      <c r="M2763" s="3">
        <f>Data[[#This Row],[Quantity]]*Data[[#This Row],[Unit_Price]]</f>
        <v>3647.59</v>
      </c>
      <c r="N2763" s="3">
        <v>14</v>
      </c>
      <c r="O2763" s="3">
        <f>Data[[#This Row],[Total_Price]]*(1-Data[[#This Row],[Discount]]/100)</f>
        <v>3136.9274</v>
      </c>
      <c r="P2763" t="s">
        <v>20</v>
      </c>
      <c r="Q2763" t="s">
        <v>21</v>
      </c>
      <c r="R2763">
        <v>5</v>
      </c>
      <c r="S2763">
        <v>1</v>
      </c>
      <c r="T2763" s="2">
        <f>SUMIF(Q:Q,Data[[#This Row],[Order_Status]],O:O)</f>
        <v>40477276.296199858</v>
      </c>
    </row>
    <row r="2764" spans="1:20" x14ac:dyDescent="0.3">
      <c r="A2764" s="3">
        <v>502763</v>
      </c>
      <c r="B2764" s="3">
        <v>10148</v>
      </c>
      <c r="C2764" s="1">
        <v>45693</v>
      </c>
      <c r="D2764" s="3">
        <v>19</v>
      </c>
      <c r="E2764" t="s">
        <v>26</v>
      </c>
      <c r="F2764" t="s">
        <v>128</v>
      </c>
      <c r="G2764" t="s">
        <v>233</v>
      </c>
      <c r="H2764" t="s">
        <v>83</v>
      </c>
      <c r="I2764" t="s">
        <v>162</v>
      </c>
      <c r="J2764" t="s">
        <v>163</v>
      </c>
      <c r="K2764">
        <v>1</v>
      </c>
      <c r="L2764" s="3">
        <v>2361.5700000000002</v>
      </c>
      <c r="M2764" s="3">
        <f>Data[[#This Row],[Quantity]]*Data[[#This Row],[Unit_Price]]</f>
        <v>2361.5700000000002</v>
      </c>
      <c r="N2764" s="3">
        <v>28</v>
      </c>
      <c r="O2764" s="3">
        <f>Data[[#This Row],[Total_Price]]*(1-Data[[#This Row],[Discount]]/100)</f>
        <v>1700.3304000000001</v>
      </c>
      <c r="P2764" t="s">
        <v>33</v>
      </c>
      <c r="Q2764" t="s">
        <v>21</v>
      </c>
      <c r="R2764">
        <v>3</v>
      </c>
      <c r="S2764">
        <v>4</v>
      </c>
      <c r="T2764" s="2">
        <f>SUMIF(Q:Q,Data[[#This Row],[Order_Status]],O:O)</f>
        <v>40477276.296199858</v>
      </c>
    </row>
    <row r="2765" spans="1:20" x14ac:dyDescent="0.3">
      <c r="A2765" s="3">
        <v>502764</v>
      </c>
      <c r="B2765" s="3">
        <v>10766</v>
      </c>
      <c r="C2765" s="1">
        <v>45958</v>
      </c>
      <c r="D2765" s="3">
        <v>26</v>
      </c>
      <c r="E2765" t="s">
        <v>26</v>
      </c>
      <c r="F2765" t="s">
        <v>34</v>
      </c>
      <c r="G2765" t="s">
        <v>243</v>
      </c>
      <c r="H2765" t="s">
        <v>30</v>
      </c>
      <c r="I2765" t="s">
        <v>31</v>
      </c>
      <c r="J2765" t="s">
        <v>32</v>
      </c>
      <c r="K2765">
        <v>1</v>
      </c>
      <c r="L2765" s="3">
        <v>24344.27</v>
      </c>
      <c r="M2765" s="3">
        <f>Data[[#This Row],[Quantity]]*Data[[#This Row],[Unit_Price]]</f>
        <v>24344.27</v>
      </c>
      <c r="N2765" s="3">
        <v>23</v>
      </c>
      <c r="O2765" s="3">
        <f>Data[[#This Row],[Total_Price]]*(1-Data[[#This Row],[Discount]]/100)</f>
        <v>18745.087900000002</v>
      </c>
      <c r="P2765" t="s">
        <v>20</v>
      </c>
      <c r="Q2765" t="s">
        <v>21</v>
      </c>
      <c r="R2765">
        <v>5</v>
      </c>
      <c r="S2765">
        <v>2</v>
      </c>
      <c r="T2765" s="2">
        <f>SUMIF(Q:Q,Data[[#This Row],[Order_Status]],O:O)</f>
        <v>40477276.296199858</v>
      </c>
    </row>
    <row r="2766" spans="1:20" x14ac:dyDescent="0.3">
      <c r="A2766" s="3">
        <v>502765</v>
      </c>
      <c r="B2766" s="3">
        <v>10500</v>
      </c>
      <c r="C2766" s="1">
        <v>45800</v>
      </c>
      <c r="D2766" s="3">
        <v>19</v>
      </c>
      <c r="E2766" t="s">
        <v>15</v>
      </c>
      <c r="F2766" t="s">
        <v>57</v>
      </c>
      <c r="G2766" t="s">
        <v>233</v>
      </c>
      <c r="H2766" t="s">
        <v>35</v>
      </c>
      <c r="I2766" t="s">
        <v>53</v>
      </c>
      <c r="J2766" t="s">
        <v>123</v>
      </c>
      <c r="K2766">
        <v>1</v>
      </c>
      <c r="L2766" s="3">
        <v>1133.8499999999999</v>
      </c>
      <c r="M2766" s="3">
        <f>Data[[#This Row],[Quantity]]*Data[[#This Row],[Unit_Price]]</f>
        <v>1133.8499999999999</v>
      </c>
      <c r="N2766" s="3">
        <v>17</v>
      </c>
      <c r="O2766" s="3">
        <f>Data[[#This Row],[Total_Price]]*(1-Data[[#This Row],[Discount]]/100)</f>
        <v>941.0954999999999</v>
      </c>
      <c r="P2766" t="s">
        <v>72</v>
      </c>
      <c r="Q2766" t="s">
        <v>21</v>
      </c>
      <c r="R2766">
        <v>5</v>
      </c>
      <c r="S2766">
        <v>3</v>
      </c>
      <c r="T2766" s="2">
        <f>SUMIF(Q:Q,Data[[#This Row],[Order_Status]],O:O)</f>
        <v>40477276.296199858</v>
      </c>
    </row>
    <row r="2767" spans="1:20" x14ac:dyDescent="0.3">
      <c r="A2767" s="3">
        <v>502766</v>
      </c>
      <c r="B2767" s="3">
        <v>10065</v>
      </c>
      <c r="C2767" s="1">
        <v>46156</v>
      </c>
      <c r="D2767" s="3">
        <v>43</v>
      </c>
      <c r="E2767" t="s">
        <v>15</v>
      </c>
      <c r="F2767" t="s">
        <v>34</v>
      </c>
      <c r="G2767" t="s">
        <v>243</v>
      </c>
      <c r="H2767" t="s">
        <v>23</v>
      </c>
      <c r="I2767" t="s">
        <v>70</v>
      </c>
      <c r="J2767" t="s">
        <v>97</v>
      </c>
      <c r="K2767">
        <v>1</v>
      </c>
      <c r="L2767" s="3">
        <v>1987.98</v>
      </c>
      <c r="M2767" s="3">
        <f>Data[[#This Row],[Quantity]]*Data[[#This Row],[Unit_Price]]</f>
        <v>1987.98</v>
      </c>
      <c r="N2767" s="3">
        <v>11</v>
      </c>
      <c r="O2767" s="3">
        <f>Data[[#This Row],[Total_Price]]*(1-Data[[#This Row],[Discount]]/100)</f>
        <v>1769.3022000000001</v>
      </c>
      <c r="P2767" t="s">
        <v>33</v>
      </c>
      <c r="Q2767" t="s">
        <v>21</v>
      </c>
      <c r="R2767">
        <v>5</v>
      </c>
      <c r="S2767">
        <v>3</v>
      </c>
      <c r="T2767" s="2">
        <f>SUMIF(Q:Q,Data[[#This Row],[Order_Status]],O:O)</f>
        <v>40477276.296199858</v>
      </c>
    </row>
    <row r="2768" spans="1:20" x14ac:dyDescent="0.3">
      <c r="A2768" s="3">
        <v>502767</v>
      </c>
      <c r="B2768" s="3">
        <v>10471</v>
      </c>
      <c r="C2768" s="1">
        <v>46106</v>
      </c>
      <c r="D2768" s="3">
        <v>31</v>
      </c>
      <c r="E2768" t="s">
        <v>26</v>
      </c>
      <c r="F2768" t="s">
        <v>34</v>
      </c>
      <c r="G2768" t="s">
        <v>243</v>
      </c>
      <c r="H2768" t="s">
        <v>35</v>
      </c>
      <c r="I2768" t="s">
        <v>64</v>
      </c>
      <c r="J2768" t="s">
        <v>155</v>
      </c>
      <c r="K2768">
        <v>5</v>
      </c>
      <c r="L2768" s="3">
        <v>808.32</v>
      </c>
      <c r="M2768" s="3">
        <f>Data[[#This Row],[Quantity]]*Data[[#This Row],[Unit_Price]]</f>
        <v>4041.6000000000004</v>
      </c>
      <c r="N2768" s="3">
        <v>22</v>
      </c>
      <c r="O2768" s="3">
        <f>Data[[#This Row],[Total_Price]]*(1-Data[[#This Row],[Discount]]/100)</f>
        <v>3152.4480000000003</v>
      </c>
      <c r="P2768" t="s">
        <v>72</v>
      </c>
      <c r="Q2768" t="s">
        <v>21</v>
      </c>
      <c r="R2768">
        <v>4</v>
      </c>
      <c r="S2768">
        <v>2</v>
      </c>
      <c r="T2768" s="2">
        <f>SUMIF(Q:Q,Data[[#This Row],[Order_Status]],O:O)</f>
        <v>40477276.296199858</v>
      </c>
    </row>
    <row r="2769" spans="1:20" x14ac:dyDescent="0.3">
      <c r="A2769" s="3">
        <v>502768</v>
      </c>
      <c r="B2769" s="3">
        <v>10552</v>
      </c>
      <c r="C2769" s="1">
        <v>45943</v>
      </c>
      <c r="D2769" s="3">
        <v>32</v>
      </c>
      <c r="E2769" t="s">
        <v>26</v>
      </c>
      <c r="F2769" t="s">
        <v>45</v>
      </c>
      <c r="G2769" t="s">
        <v>243</v>
      </c>
      <c r="H2769" t="s">
        <v>83</v>
      </c>
      <c r="I2769" t="s">
        <v>132</v>
      </c>
      <c r="J2769" t="s">
        <v>133</v>
      </c>
      <c r="K2769">
        <v>2</v>
      </c>
      <c r="L2769" s="3">
        <v>942.61</v>
      </c>
      <c r="M2769" s="3">
        <f>Data[[#This Row],[Quantity]]*Data[[#This Row],[Unit_Price]]</f>
        <v>1885.22</v>
      </c>
      <c r="N2769" s="3">
        <v>17</v>
      </c>
      <c r="O2769" s="3">
        <f>Data[[#This Row],[Total_Price]]*(1-Data[[#This Row],[Discount]]/100)</f>
        <v>1564.7326</v>
      </c>
      <c r="P2769" t="s">
        <v>51</v>
      </c>
      <c r="Q2769" t="s">
        <v>21</v>
      </c>
      <c r="R2769">
        <v>4</v>
      </c>
      <c r="S2769">
        <v>7</v>
      </c>
      <c r="T2769" s="2">
        <f>SUMIF(Q:Q,Data[[#This Row],[Order_Status]],O:O)</f>
        <v>40477276.296199858</v>
      </c>
    </row>
    <row r="2770" spans="1:20" x14ac:dyDescent="0.3">
      <c r="A2770" s="3">
        <v>502769</v>
      </c>
      <c r="B2770" s="3">
        <v>10242</v>
      </c>
      <c r="C2770" s="1">
        <v>46122</v>
      </c>
      <c r="D2770" s="3">
        <v>33</v>
      </c>
      <c r="E2770" t="s">
        <v>15</v>
      </c>
      <c r="F2770" t="s">
        <v>105</v>
      </c>
      <c r="G2770" t="s">
        <v>243</v>
      </c>
      <c r="H2770" t="s">
        <v>85</v>
      </c>
      <c r="I2770" t="s">
        <v>170</v>
      </c>
      <c r="J2770" t="s">
        <v>174</v>
      </c>
      <c r="K2770">
        <v>2</v>
      </c>
      <c r="L2770" s="3">
        <v>396.81</v>
      </c>
      <c r="M2770" s="3">
        <f>Data[[#This Row],[Quantity]]*Data[[#This Row],[Unit_Price]]</f>
        <v>793.62</v>
      </c>
      <c r="N2770" s="3">
        <v>26</v>
      </c>
      <c r="O2770" s="3">
        <f>Data[[#This Row],[Total_Price]]*(1-Data[[#This Row],[Discount]]/100)</f>
        <v>587.27880000000005</v>
      </c>
      <c r="P2770" t="s">
        <v>41</v>
      </c>
      <c r="Q2770" t="s">
        <v>21</v>
      </c>
      <c r="R2770">
        <v>3</v>
      </c>
      <c r="S2770">
        <v>5</v>
      </c>
      <c r="T2770" s="2">
        <f>SUMIF(Q:Q,Data[[#This Row],[Order_Status]],O:O)</f>
        <v>40477276.296199858</v>
      </c>
    </row>
    <row r="2771" spans="1:20" x14ac:dyDescent="0.3">
      <c r="A2771" s="3">
        <v>502770</v>
      </c>
      <c r="B2771" s="3">
        <v>10840</v>
      </c>
      <c r="C2771" s="1">
        <v>46062</v>
      </c>
      <c r="D2771" s="3">
        <v>32</v>
      </c>
      <c r="E2771" t="s">
        <v>15</v>
      </c>
      <c r="F2771" t="s">
        <v>45</v>
      </c>
      <c r="G2771" t="s">
        <v>243</v>
      </c>
      <c r="H2771" t="s">
        <v>23</v>
      </c>
      <c r="I2771" t="s">
        <v>70</v>
      </c>
      <c r="J2771" t="s">
        <v>97</v>
      </c>
      <c r="K2771">
        <v>1</v>
      </c>
      <c r="L2771" s="3">
        <v>2057.08</v>
      </c>
      <c r="M2771" s="3">
        <f>Data[[#This Row],[Quantity]]*Data[[#This Row],[Unit_Price]]</f>
        <v>2057.08</v>
      </c>
      <c r="N2771" s="3">
        <v>6</v>
      </c>
      <c r="O2771" s="3">
        <f>Data[[#This Row],[Total_Price]]*(1-Data[[#This Row],[Discount]]/100)</f>
        <v>1933.6551999999999</v>
      </c>
      <c r="P2771" t="s">
        <v>51</v>
      </c>
      <c r="Q2771" t="s">
        <v>44</v>
      </c>
      <c r="R2771">
        <v>4</v>
      </c>
      <c r="S2771">
        <v>1</v>
      </c>
      <c r="T2771" s="2">
        <f>SUMIF(Q:Q,Data[[#This Row],[Order_Status]],O:O)</f>
        <v>1813400.6490999996</v>
      </c>
    </row>
    <row r="2772" spans="1:20" x14ac:dyDescent="0.3">
      <c r="A2772" s="3">
        <v>502771</v>
      </c>
      <c r="B2772" s="3">
        <v>10970</v>
      </c>
      <c r="C2772" s="1">
        <v>45861</v>
      </c>
      <c r="D2772" s="3">
        <v>18</v>
      </c>
      <c r="E2772" t="s">
        <v>26</v>
      </c>
      <c r="F2772" t="s">
        <v>130</v>
      </c>
      <c r="G2772" t="s">
        <v>228</v>
      </c>
      <c r="H2772" t="s">
        <v>48</v>
      </c>
      <c r="I2772" t="s">
        <v>79</v>
      </c>
      <c r="J2772" t="s">
        <v>185</v>
      </c>
      <c r="K2772">
        <v>1</v>
      </c>
      <c r="L2772" s="3">
        <v>803.23</v>
      </c>
      <c r="M2772" s="3">
        <f>Data[[#This Row],[Quantity]]*Data[[#This Row],[Unit_Price]]</f>
        <v>803.23</v>
      </c>
      <c r="N2772" s="3">
        <v>27</v>
      </c>
      <c r="O2772" s="3">
        <f>Data[[#This Row],[Total_Price]]*(1-Data[[#This Row],[Discount]]/100)</f>
        <v>586.35789999999997</v>
      </c>
      <c r="P2772" t="s">
        <v>81</v>
      </c>
      <c r="Q2772" t="s">
        <v>21</v>
      </c>
      <c r="R2772">
        <v>5</v>
      </c>
      <c r="S2772">
        <v>4</v>
      </c>
      <c r="T2772" s="2">
        <f>SUMIF(Q:Q,Data[[#This Row],[Order_Status]],O:O)</f>
        <v>40477276.296199858</v>
      </c>
    </row>
    <row r="2773" spans="1:20" x14ac:dyDescent="0.3">
      <c r="A2773" s="3">
        <v>502772</v>
      </c>
      <c r="B2773" s="3">
        <v>10462</v>
      </c>
      <c r="C2773" s="1">
        <v>46157</v>
      </c>
      <c r="D2773" s="3">
        <v>34</v>
      </c>
      <c r="E2773" t="s">
        <v>15</v>
      </c>
      <c r="F2773" t="s">
        <v>67</v>
      </c>
      <c r="G2773" t="s">
        <v>235</v>
      </c>
      <c r="H2773" t="s">
        <v>23</v>
      </c>
      <c r="I2773" t="s">
        <v>59</v>
      </c>
      <c r="J2773" t="s">
        <v>146</v>
      </c>
      <c r="K2773">
        <v>1</v>
      </c>
      <c r="L2773" s="3">
        <v>1554.89</v>
      </c>
      <c r="M2773" s="3">
        <f>Data[[#This Row],[Quantity]]*Data[[#This Row],[Unit_Price]]</f>
        <v>1554.89</v>
      </c>
      <c r="N2773" s="3">
        <v>30</v>
      </c>
      <c r="O2773" s="3">
        <f>Data[[#This Row],[Total_Price]]*(1-Data[[#This Row],[Discount]]/100)</f>
        <v>1088.423</v>
      </c>
      <c r="P2773" t="s">
        <v>20</v>
      </c>
      <c r="Q2773" t="s">
        <v>21</v>
      </c>
      <c r="R2773">
        <v>5</v>
      </c>
      <c r="S2773">
        <v>5</v>
      </c>
      <c r="T2773" s="2">
        <f>SUMIF(Q:Q,Data[[#This Row],[Order_Status]],O:O)</f>
        <v>40477276.296199858</v>
      </c>
    </row>
    <row r="2774" spans="1:20" x14ac:dyDescent="0.3">
      <c r="A2774" s="3">
        <v>502773</v>
      </c>
      <c r="B2774" s="3">
        <v>11383</v>
      </c>
      <c r="C2774" s="1">
        <v>45684</v>
      </c>
      <c r="D2774" s="3">
        <v>58</v>
      </c>
      <c r="E2774" t="s">
        <v>26</v>
      </c>
      <c r="F2774" t="s">
        <v>128</v>
      </c>
      <c r="G2774" t="s">
        <v>233</v>
      </c>
      <c r="H2774" t="s">
        <v>17</v>
      </c>
      <c r="I2774" t="s">
        <v>74</v>
      </c>
      <c r="J2774" t="s">
        <v>75</v>
      </c>
      <c r="K2774">
        <v>1</v>
      </c>
      <c r="L2774" s="3">
        <v>403.34</v>
      </c>
      <c r="M2774" s="3">
        <f>Data[[#This Row],[Quantity]]*Data[[#This Row],[Unit_Price]]</f>
        <v>403.34</v>
      </c>
      <c r="N2774" s="3">
        <v>8</v>
      </c>
      <c r="O2774" s="3">
        <f>Data[[#This Row],[Total_Price]]*(1-Data[[#This Row],[Discount]]/100)</f>
        <v>371.07279999999997</v>
      </c>
      <c r="P2774" t="s">
        <v>33</v>
      </c>
      <c r="Q2774" t="s">
        <v>21</v>
      </c>
      <c r="R2774">
        <v>5</v>
      </c>
      <c r="S2774">
        <v>4</v>
      </c>
      <c r="T2774" s="2">
        <f>SUMIF(Q:Q,Data[[#This Row],[Order_Status]],O:O)</f>
        <v>40477276.296199858</v>
      </c>
    </row>
    <row r="2775" spans="1:20" x14ac:dyDescent="0.3">
      <c r="A2775" s="3">
        <v>502774</v>
      </c>
      <c r="B2775" s="3">
        <v>11406</v>
      </c>
      <c r="C2775" s="1">
        <v>46227</v>
      </c>
      <c r="D2775" s="3">
        <v>26</v>
      </c>
      <c r="E2775" t="s">
        <v>26</v>
      </c>
      <c r="F2775" t="s">
        <v>67</v>
      </c>
      <c r="G2775" t="s">
        <v>235</v>
      </c>
      <c r="H2775" t="s">
        <v>30</v>
      </c>
      <c r="I2775" t="s">
        <v>39</v>
      </c>
      <c r="J2775" t="s">
        <v>108</v>
      </c>
      <c r="K2775">
        <v>1</v>
      </c>
      <c r="L2775" s="3">
        <v>4714.16</v>
      </c>
      <c r="M2775" s="3">
        <f>Data[[#This Row],[Quantity]]*Data[[#This Row],[Unit_Price]]</f>
        <v>4714.16</v>
      </c>
      <c r="N2775" s="3">
        <v>14</v>
      </c>
      <c r="O2775" s="3">
        <f>Data[[#This Row],[Total_Price]]*(1-Data[[#This Row],[Discount]]/100)</f>
        <v>4054.1776</v>
      </c>
      <c r="P2775" t="s">
        <v>33</v>
      </c>
      <c r="Q2775" t="s">
        <v>21</v>
      </c>
      <c r="R2775">
        <v>4</v>
      </c>
      <c r="S2775">
        <v>2</v>
      </c>
      <c r="T2775" s="2">
        <f>SUMIF(Q:Q,Data[[#This Row],[Order_Status]],O:O)</f>
        <v>40477276.296199858</v>
      </c>
    </row>
    <row r="2776" spans="1:20" x14ac:dyDescent="0.3">
      <c r="A2776" s="3">
        <v>502775</v>
      </c>
      <c r="B2776" s="3">
        <v>10255</v>
      </c>
      <c r="C2776" s="1">
        <v>45927</v>
      </c>
      <c r="D2776" s="3">
        <v>17</v>
      </c>
      <c r="E2776" t="s">
        <v>26</v>
      </c>
      <c r="F2776" t="s">
        <v>105</v>
      </c>
      <c r="G2776" t="s">
        <v>243</v>
      </c>
      <c r="H2776" t="s">
        <v>17</v>
      </c>
      <c r="I2776" t="s">
        <v>74</v>
      </c>
      <c r="J2776" t="s">
        <v>75</v>
      </c>
      <c r="K2776">
        <v>1</v>
      </c>
      <c r="L2776" s="3">
        <v>420.44</v>
      </c>
      <c r="M2776" s="3">
        <f>Data[[#This Row],[Quantity]]*Data[[#This Row],[Unit_Price]]</f>
        <v>420.44</v>
      </c>
      <c r="N2776" s="3">
        <v>17</v>
      </c>
      <c r="O2776" s="3">
        <f>Data[[#This Row],[Total_Price]]*(1-Data[[#This Row],[Discount]]/100)</f>
        <v>348.96519999999998</v>
      </c>
      <c r="P2776" t="s">
        <v>33</v>
      </c>
      <c r="Q2776" t="s">
        <v>21</v>
      </c>
      <c r="R2776">
        <v>1</v>
      </c>
      <c r="S2776">
        <v>3</v>
      </c>
      <c r="T2776" s="2">
        <f>SUMIF(Q:Q,Data[[#This Row],[Order_Status]],O:O)</f>
        <v>40477276.296199858</v>
      </c>
    </row>
    <row r="2777" spans="1:20" x14ac:dyDescent="0.3">
      <c r="A2777" s="3">
        <v>502776</v>
      </c>
      <c r="B2777" s="3">
        <v>10631</v>
      </c>
      <c r="C2777" s="1">
        <v>46141</v>
      </c>
      <c r="D2777" s="3">
        <v>15</v>
      </c>
      <c r="E2777" t="s">
        <v>15</v>
      </c>
      <c r="F2777" t="s">
        <v>73</v>
      </c>
      <c r="G2777" t="s">
        <v>229</v>
      </c>
      <c r="H2777" t="s">
        <v>30</v>
      </c>
      <c r="I2777" t="s">
        <v>39</v>
      </c>
      <c r="J2777" t="s">
        <v>40</v>
      </c>
      <c r="K2777">
        <v>1</v>
      </c>
      <c r="L2777" s="3">
        <v>5661.52</v>
      </c>
      <c r="M2777" s="3">
        <f>Data[[#This Row],[Quantity]]*Data[[#This Row],[Unit_Price]]</f>
        <v>5661.52</v>
      </c>
      <c r="N2777" s="3">
        <v>14</v>
      </c>
      <c r="O2777" s="3">
        <f>Data[[#This Row],[Total_Price]]*(1-Data[[#This Row],[Discount]]/100)</f>
        <v>4868.9072000000006</v>
      </c>
      <c r="P2777" t="s">
        <v>51</v>
      </c>
      <c r="Q2777" t="s">
        <v>21</v>
      </c>
      <c r="R2777">
        <v>4</v>
      </c>
      <c r="S2777">
        <v>2</v>
      </c>
      <c r="T2777" s="2">
        <f>SUMIF(Q:Q,Data[[#This Row],[Order_Status]],O:O)</f>
        <v>40477276.296199858</v>
      </c>
    </row>
    <row r="2778" spans="1:20" x14ac:dyDescent="0.3">
      <c r="A2778" s="3">
        <v>502777</v>
      </c>
      <c r="B2778" s="3">
        <v>10501</v>
      </c>
      <c r="C2778" s="1">
        <v>46014</v>
      </c>
      <c r="D2778" s="3">
        <v>44</v>
      </c>
      <c r="E2778" t="s">
        <v>26</v>
      </c>
      <c r="F2778" t="s">
        <v>73</v>
      </c>
      <c r="G2778" t="s">
        <v>229</v>
      </c>
      <c r="H2778" t="s">
        <v>35</v>
      </c>
      <c r="I2778" t="s">
        <v>53</v>
      </c>
      <c r="J2778" t="s">
        <v>54</v>
      </c>
      <c r="K2778">
        <v>1</v>
      </c>
      <c r="L2778" s="3">
        <v>953.89</v>
      </c>
      <c r="M2778" s="3">
        <f>Data[[#This Row],[Quantity]]*Data[[#This Row],[Unit_Price]]</f>
        <v>953.89</v>
      </c>
      <c r="N2778" s="3">
        <v>24</v>
      </c>
      <c r="O2778" s="3">
        <f>Data[[#This Row],[Total_Price]]*(1-Data[[#This Row],[Discount]]/100)</f>
        <v>724.95640000000003</v>
      </c>
      <c r="P2778" t="s">
        <v>33</v>
      </c>
      <c r="Q2778" t="s">
        <v>21</v>
      </c>
      <c r="R2778">
        <v>4</v>
      </c>
      <c r="S2778">
        <v>3</v>
      </c>
      <c r="T2778" s="2">
        <f>SUMIF(Q:Q,Data[[#This Row],[Order_Status]],O:O)</f>
        <v>40477276.296199858</v>
      </c>
    </row>
    <row r="2779" spans="1:20" x14ac:dyDescent="0.3">
      <c r="A2779" s="3">
        <v>502778</v>
      </c>
      <c r="B2779" s="3">
        <v>10911</v>
      </c>
      <c r="C2779" s="1">
        <v>45659</v>
      </c>
      <c r="D2779" s="3">
        <v>31</v>
      </c>
      <c r="E2779" t="s">
        <v>26</v>
      </c>
      <c r="F2779" t="s">
        <v>34</v>
      </c>
      <c r="G2779" t="s">
        <v>243</v>
      </c>
      <c r="H2779" t="s">
        <v>35</v>
      </c>
      <c r="I2779" t="s">
        <v>64</v>
      </c>
      <c r="J2779" t="s">
        <v>156</v>
      </c>
      <c r="K2779">
        <v>3</v>
      </c>
      <c r="L2779" s="3">
        <v>1786.72</v>
      </c>
      <c r="M2779" s="3">
        <f>Data[[#This Row],[Quantity]]*Data[[#This Row],[Unit_Price]]</f>
        <v>5360.16</v>
      </c>
      <c r="N2779" s="3">
        <v>4</v>
      </c>
      <c r="O2779" s="3">
        <f>Data[[#This Row],[Total_Price]]*(1-Data[[#This Row],[Discount]]/100)</f>
        <v>5145.7536</v>
      </c>
      <c r="P2779" t="s">
        <v>72</v>
      </c>
      <c r="Q2779" t="s">
        <v>21</v>
      </c>
      <c r="R2779">
        <v>4</v>
      </c>
      <c r="S2779">
        <v>5</v>
      </c>
      <c r="T2779" s="2">
        <f>SUMIF(Q:Q,Data[[#This Row],[Order_Status]],O:O)</f>
        <v>40477276.296199858</v>
      </c>
    </row>
    <row r="2780" spans="1:20" x14ac:dyDescent="0.3">
      <c r="A2780" s="3">
        <v>502779</v>
      </c>
      <c r="B2780" s="3">
        <v>11355</v>
      </c>
      <c r="C2780" s="1">
        <v>46218</v>
      </c>
      <c r="D2780" s="3">
        <v>28</v>
      </c>
      <c r="E2780" t="s">
        <v>15</v>
      </c>
      <c r="F2780" t="s">
        <v>42</v>
      </c>
      <c r="G2780" t="s">
        <v>230</v>
      </c>
      <c r="H2780" t="s">
        <v>30</v>
      </c>
      <c r="I2780" t="s">
        <v>31</v>
      </c>
      <c r="J2780" t="s">
        <v>94</v>
      </c>
      <c r="K2780">
        <v>1</v>
      </c>
      <c r="L2780" s="3">
        <v>40678.57</v>
      </c>
      <c r="M2780" s="3">
        <f>Data[[#This Row],[Quantity]]*Data[[#This Row],[Unit_Price]]</f>
        <v>40678.57</v>
      </c>
      <c r="N2780" s="3">
        <v>16</v>
      </c>
      <c r="O2780" s="3">
        <f>Data[[#This Row],[Total_Price]]*(1-Data[[#This Row],[Discount]]/100)</f>
        <v>34169.998800000001</v>
      </c>
      <c r="P2780" t="s">
        <v>33</v>
      </c>
      <c r="Q2780" t="s">
        <v>21</v>
      </c>
      <c r="R2780">
        <v>5</v>
      </c>
      <c r="S2780">
        <v>2</v>
      </c>
      <c r="T2780" s="2">
        <f>SUMIF(Q:Q,Data[[#This Row],[Order_Status]],O:O)</f>
        <v>40477276.296199858</v>
      </c>
    </row>
    <row r="2781" spans="1:20" x14ac:dyDescent="0.3">
      <c r="A2781" s="3">
        <v>502780</v>
      </c>
      <c r="B2781" s="3">
        <v>11070</v>
      </c>
      <c r="C2781" s="1">
        <v>45891</v>
      </c>
      <c r="D2781" s="3">
        <v>38</v>
      </c>
      <c r="E2781" t="s">
        <v>26</v>
      </c>
      <c r="F2781" t="s">
        <v>34</v>
      </c>
      <c r="G2781" t="s">
        <v>243</v>
      </c>
      <c r="H2781" t="s">
        <v>17</v>
      </c>
      <c r="I2781" t="s">
        <v>74</v>
      </c>
      <c r="J2781" t="s">
        <v>75</v>
      </c>
      <c r="K2781">
        <v>1</v>
      </c>
      <c r="L2781" s="3">
        <v>398.32</v>
      </c>
      <c r="M2781" s="3">
        <f>Data[[#This Row],[Quantity]]*Data[[#This Row],[Unit_Price]]</f>
        <v>398.32</v>
      </c>
      <c r="N2781" s="3">
        <v>6</v>
      </c>
      <c r="O2781" s="3">
        <f>Data[[#This Row],[Total_Price]]*(1-Data[[#This Row],[Discount]]/100)</f>
        <v>374.42079999999999</v>
      </c>
      <c r="P2781" t="s">
        <v>51</v>
      </c>
      <c r="Q2781" t="s">
        <v>21</v>
      </c>
      <c r="R2781">
        <v>4</v>
      </c>
      <c r="S2781">
        <v>5</v>
      </c>
      <c r="T2781" s="2">
        <f>SUMIF(Q:Q,Data[[#This Row],[Order_Status]],O:O)</f>
        <v>40477276.296199858</v>
      </c>
    </row>
    <row r="2782" spans="1:20" x14ac:dyDescent="0.3">
      <c r="A2782" s="3">
        <v>502781</v>
      </c>
      <c r="B2782" s="3">
        <v>10138</v>
      </c>
      <c r="C2782" s="1">
        <v>46079</v>
      </c>
      <c r="D2782" s="3">
        <v>30</v>
      </c>
      <c r="E2782" t="s">
        <v>15</v>
      </c>
      <c r="F2782" t="s">
        <v>67</v>
      </c>
      <c r="G2782" t="s">
        <v>235</v>
      </c>
      <c r="H2782" t="s">
        <v>17</v>
      </c>
      <c r="I2782" t="s">
        <v>18</v>
      </c>
      <c r="J2782" t="s">
        <v>100</v>
      </c>
      <c r="K2782">
        <v>1</v>
      </c>
      <c r="L2782" s="3">
        <v>41.97</v>
      </c>
      <c r="M2782" s="3">
        <f>Data[[#This Row],[Quantity]]*Data[[#This Row],[Unit_Price]]</f>
        <v>41.97</v>
      </c>
      <c r="N2782" s="3">
        <v>25</v>
      </c>
      <c r="O2782" s="3">
        <f>Data[[#This Row],[Total_Price]]*(1-Data[[#This Row],[Discount]]/100)</f>
        <v>31.477499999999999</v>
      </c>
      <c r="P2782" t="s">
        <v>33</v>
      </c>
      <c r="Q2782" t="s">
        <v>21</v>
      </c>
      <c r="R2782">
        <v>4</v>
      </c>
      <c r="S2782">
        <v>3</v>
      </c>
      <c r="T2782" s="2">
        <f>SUMIF(Q:Q,Data[[#This Row],[Order_Status]],O:O)</f>
        <v>40477276.296199858</v>
      </c>
    </row>
    <row r="2783" spans="1:20" x14ac:dyDescent="0.3">
      <c r="A2783" s="3">
        <v>502782</v>
      </c>
      <c r="B2783" s="3">
        <v>10681</v>
      </c>
      <c r="C2783" s="1">
        <v>45712</v>
      </c>
      <c r="D2783" s="3">
        <v>42</v>
      </c>
      <c r="E2783" t="s">
        <v>15</v>
      </c>
      <c r="F2783" t="s">
        <v>67</v>
      </c>
      <c r="G2783" t="s">
        <v>235</v>
      </c>
      <c r="H2783" t="s">
        <v>30</v>
      </c>
      <c r="I2783" t="s">
        <v>76</v>
      </c>
      <c r="J2783" t="s">
        <v>77</v>
      </c>
      <c r="K2783">
        <v>1</v>
      </c>
      <c r="L2783" s="3">
        <v>56871.22</v>
      </c>
      <c r="M2783" s="3">
        <f>Data[[#This Row],[Quantity]]*Data[[#This Row],[Unit_Price]]</f>
        <v>56871.22</v>
      </c>
      <c r="N2783" s="3">
        <v>15</v>
      </c>
      <c r="O2783" s="3">
        <f>Data[[#This Row],[Total_Price]]*(1-Data[[#This Row],[Discount]]/100)</f>
        <v>48340.536999999997</v>
      </c>
      <c r="P2783" t="s">
        <v>33</v>
      </c>
      <c r="Q2783" t="s">
        <v>21</v>
      </c>
      <c r="R2783">
        <v>4</v>
      </c>
      <c r="S2783">
        <v>5</v>
      </c>
      <c r="T2783" s="2">
        <f>SUMIF(Q:Q,Data[[#This Row],[Order_Status]],O:O)</f>
        <v>40477276.296199858</v>
      </c>
    </row>
    <row r="2784" spans="1:20" x14ac:dyDescent="0.3">
      <c r="A2784" s="3">
        <v>502783</v>
      </c>
      <c r="B2784" s="3">
        <v>10210</v>
      </c>
      <c r="C2784" s="1">
        <v>45901</v>
      </c>
      <c r="D2784" s="3">
        <v>75</v>
      </c>
      <c r="E2784" t="s">
        <v>26</v>
      </c>
      <c r="F2784" t="s">
        <v>22</v>
      </c>
      <c r="G2784" t="s">
        <v>238</v>
      </c>
      <c r="H2784" t="s">
        <v>35</v>
      </c>
      <c r="I2784" t="s">
        <v>36</v>
      </c>
      <c r="J2784" t="s">
        <v>116</v>
      </c>
      <c r="K2784">
        <v>1</v>
      </c>
      <c r="L2784" s="3">
        <v>5210.5</v>
      </c>
      <c r="M2784" s="3">
        <f>Data[[#This Row],[Quantity]]*Data[[#This Row],[Unit_Price]]</f>
        <v>5210.5</v>
      </c>
      <c r="N2784" s="3">
        <v>28</v>
      </c>
      <c r="O2784" s="3">
        <f>Data[[#This Row],[Total_Price]]*(1-Data[[#This Row],[Discount]]/100)</f>
        <v>3751.56</v>
      </c>
      <c r="P2784" t="s">
        <v>41</v>
      </c>
      <c r="Q2784" t="s">
        <v>21</v>
      </c>
      <c r="R2784">
        <v>5</v>
      </c>
      <c r="S2784">
        <v>3</v>
      </c>
      <c r="T2784" s="2">
        <f>SUMIF(Q:Q,Data[[#This Row],[Order_Status]],O:O)</f>
        <v>40477276.296199858</v>
      </c>
    </row>
    <row r="2785" spans="1:20" x14ac:dyDescent="0.3">
      <c r="A2785" s="3">
        <v>502784</v>
      </c>
      <c r="B2785" s="3">
        <v>10792</v>
      </c>
      <c r="C2785" s="1">
        <v>45703</v>
      </c>
      <c r="D2785" s="3">
        <v>36</v>
      </c>
      <c r="E2785" t="s">
        <v>15</v>
      </c>
      <c r="F2785" t="s">
        <v>57</v>
      </c>
      <c r="G2785" t="s">
        <v>233</v>
      </c>
      <c r="H2785" t="s">
        <v>83</v>
      </c>
      <c r="I2785" t="s">
        <v>132</v>
      </c>
      <c r="J2785" t="s">
        <v>133</v>
      </c>
      <c r="K2785">
        <v>2</v>
      </c>
      <c r="L2785" s="3">
        <v>1050.33</v>
      </c>
      <c r="M2785" s="3">
        <f>Data[[#This Row],[Quantity]]*Data[[#This Row],[Unit_Price]]</f>
        <v>2100.66</v>
      </c>
      <c r="N2785" s="3">
        <v>5</v>
      </c>
      <c r="O2785" s="3">
        <f>Data[[#This Row],[Total_Price]]*(1-Data[[#This Row],[Discount]]/100)</f>
        <v>1995.6269999999997</v>
      </c>
      <c r="P2785" t="s">
        <v>33</v>
      </c>
      <c r="Q2785" t="s">
        <v>21</v>
      </c>
      <c r="R2785">
        <v>3</v>
      </c>
      <c r="S2785">
        <v>4</v>
      </c>
      <c r="T2785" s="2">
        <f>SUMIF(Q:Q,Data[[#This Row],[Order_Status]],O:O)</f>
        <v>40477276.296199858</v>
      </c>
    </row>
    <row r="2786" spans="1:20" x14ac:dyDescent="0.3">
      <c r="A2786" s="3">
        <v>502785</v>
      </c>
      <c r="B2786" s="3">
        <v>11119</v>
      </c>
      <c r="C2786" s="1">
        <v>45790</v>
      </c>
      <c r="D2786" s="3">
        <v>36</v>
      </c>
      <c r="E2786" t="s">
        <v>26</v>
      </c>
      <c r="F2786" t="s">
        <v>73</v>
      </c>
      <c r="G2786" t="s">
        <v>229</v>
      </c>
      <c r="H2786" t="s">
        <v>35</v>
      </c>
      <c r="I2786" t="s">
        <v>112</v>
      </c>
      <c r="J2786" t="s">
        <v>113</v>
      </c>
      <c r="K2786">
        <v>2</v>
      </c>
      <c r="L2786" s="3">
        <v>6423.58</v>
      </c>
      <c r="M2786" s="3">
        <f>Data[[#This Row],[Quantity]]*Data[[#This Row],[Unit_Price]]</f>
        <v>12847.16</v>
      </c>
      <c r="N2786" s="3">
        <v>2</v>
      </c>
      <c r="O2786" s="3">
        <f>Data[[#This Row],[Total_Price]]*(1-Data[[#This Row],[Discount]]/100)</f>
        <v>12590.2168</v>
      </c>
      <c r="P2786" t="s">
        <v>20</v>
      </c>
      <c r="Q2786" t="s">
        <v>66</v>
      </c>
      <c r="R2786">
        <v>2</v>
      </c>
      <c r="S2786">
        <v>0</v>
      </c>
      <c r="T2786" s="2">
        <f>SUMIF(Q:Q,Data[[#This Row],[Order_Status]],O:O)</f>
        <v>3077928.2320000008</v>
      </c>
    </row>
    <row r="2787" spans="1:20" x14ac:dyDescent="0.3">
      <c r="A2787" s="3">
        <v>502786</v>
      </c>
      <c r="B2787" s="3">
        <v>10404</v>
      </c>
      <c r="C2787" s="1">
        <v>45893</v>
      </c>
      <c r="D2787" s="3">
        <v>35</v>
      </c>
      <c r="E2787" t="s">
        <v>26</v>
      </c>
      <c r="F2787" t="s">
        <v>67</v>
      </c>
      <c r="G2787" t="s">
        <v>235</v>
      </c>
      <c r="H2787" t="s">
        <v>83</v>
      </c>
      <c r="I2787" t="s">
        <v>141</v>
      </c>
      <c r="J2787" t="s">
        <v>180</v>
      </c>
      <c r="K2787">
        <v>2</v>
      </c>
      <c r="L2787" s="3">
        <v>1711.92</v>
      </c>
      <c r="M2787" s="3">
        <f>Data[[#This Row],[Quantity]]*Data[[#This Row],[Unit_Price]]</f>
        <v>3423.84</v>
      </c>
      <c r="N2787" s="3">
        <v>12</v>
      </c>
      <c r="O2787" s="3">
        <f>Data[[#This Row],[Total_Price]]*(1-Data[[#This Row],[Discount]]/100)</f>
        <v>3012.9792000000002</v>
      </c>
      <c r="P2787" t="s">
        <v>81</v>
      </c>
      <c r="Q2787" t="s">
        <v>44</v>
      </c>
      <c r="R2787">
        <v>3</v>
      </c>
      <c r="S2787">
        <v>4</v>
      </c>
      <c r="T2787" s="2">
        <f>SUMIF(Q:Q,Data[[#This Row],[Order_Status]],O:O)</f>
        <v>1813400.6490999996</v>
      </c>
    </row>
    <row r="2788" spans="1:20" x14ac:dyDescent="0.3">
      <c r="A2788" s="3">
        <v>502787</v>
      </c>
      <c r="B2788" s="3">
        <v>10967</v>
      </c>
      <c r="C2788" s="1">
        <v>46227</v>
      </c>
      <c r="D2788" s="3">
        <v>27</v>
      </c>
      <c r="E2788" t="s">
        <v>15</v>
      </c>
      <c r="F2788" t="s">
        <v>61</v>
      </c>
      <c r="G2788" t="s">
        <v>239</v>
      </c>
      <c r="H2788" t="s">
        <v>30</v>
      </c>
      <c r="I2788" t="s">
        <v>46</v>
      </c>
      <c r="J2788" t="s">
        <v>140</v>
      </c>
      <c r="K2788">
        <v>1</v>
      </c>
      <c r="L2788" s="3">
        <v>29014.639999999999</v>
      </c>
      <c r="M2788" s="3">
        <f>Data[[#This Row],[Quantity]]*Data[[#This Row],[Unit_Price]]</f>
        <v>29014.639999999999</v>
      </c>
      <c r="N2788" s="3">
        <v>30</v>
      </c>
      <c r="O2788" s="3">
        <f>Data[[#This Row],[Total_Price]]*(1-Data[[#This Row],[Discount]]/100)</f>
        <v>20310.248</v>
      </c>
      <c r="P2788" t="s">
        <v>33</v>
      </c>
      <c r="Q2788" t="s">
        <v>21</v>
      </c>
      <c r="R2788">
        <v>4</v>
      </c>
      <c r="S2788">
        <v>5</v>
      </c>
      <c r="T2788" s="2">
        <f>SUMIF(Q:Q,Data[[#This Row],[Order_Status]],O:O)</f>
        <v>40477276.296199858</v>
      </c>
    </row>
    <row r="2789" spans="1:20" x14ac:dyDescent="0.3">
      <c r="A2789" s="3">
        <v>502788</v>
      </c>
      <c r="B2789" s="3">
        <v>11111</v>
      </c>
      <c r="C2789" s="1">
        <v>45752</v>
      </c>
      <c r="D2789" s="3">
        <v>32</v>
      </c>
      <c r="E2789" t="s">
        <v>26</v>
      </c>
      <c r="F2789" t="s">
        <v>34</v>
      </c>
      <c r="G2789" t="s">
        <v>243</v>
      </c>
      <c r="H2789" t="s">
        <v>35</v>
      </c>
      <c r="I2789" t="s">
        <v>53</v>
      </c>
      <c r="J2789" t="s">
        <v>114</v>
      </c>
      <c r="K2789">
        <v>1</v>
      </c>
      <c r="L2789" s="3">
        <v>898.34</v>
      </c>
      <c r="M2789" s="3">
        <f>Data[[#This Row],[Quantity]]*Data[[#This Row],[Unit_Price]]</f>
        <v>898.34</v>
      </c>
      <c r="N2789" s="3">
        <v>20</v>
      </c>
      <c r="O2789" s="3">
        <f>Data[[#This Row],[Total_Price]]*(1-Data[[#This Row],[Discount]]/100)</f>
        <v>718.67200000000003</v>
      </c>
      <c r="P2789" t="s">
        <v>51</v>
      </c>
      <c r="Q2789" t="s">
        <v>21</v>
      </c>
      <c r="R2789">
        <v>5</v>
      </c>
      <c r="S2789">
        <v>2</v>
      </c>
      <c r="T2789" s="2">
        <f>SUMIF(Q:Q,Data[[#This Row],[Order_Status]],O:O)</f>
        <v>40477276.296199858</v>
      </c>
    </row>
    <row r="2790" spans="1:20" x14ac:dyDescent="0.3">
      <c r="A2790" s="3">
        <v>502789</v>
      </c>
      <c r="B2790" s="3">
        <v>10418</v>
      </c>
      <c r="C2790" s="1">
        <v>45716</v>
      </c>
      <c r="D2790" s="3">
        <v>35</v>
      </c>
      <c r="E2790" t="s">
        <v>15</v>
      </c>
      <c r="F2790" t="s">
        <v>58</v>
      </c>
      <c r="G2790" t="s">
        <v>244</v>
      </c>
      <c r="H2790" t="s">
        <v>23</v>
      </c>
      <c r="I2790" t="s">
        <v>24</v>
      </c>
      <c r="J2790" t="s">
        <v>159</v>
      </c>
      <c r="K2790">
        <v>1</v>
      </c>
      <c r="L2790" s="3">
        <v>2098.54</v>
      </c>
      <c r="M2790" s="3">
        <f>Data[[#This Row],[Quantity]]*Data[[#This Row],[Unit_Price]]</f>
        <v>2098.54</v>
      </c>
      <c r="N2790" s="3">
        <v>18</v>
      </c>
      <c r="O2790" s="3">
        <f>Data[[#This Row],[Total_Price]]*(1-Data[[#This Row],[Discount]]/100)</f>
        <v>1720.8028000000002</v>
      </c>
      <c r="P2790" t="s">
        <v>33</v>
      </c>
      <c r="Q2790" t="s">
        <v>44</v>
      </c>
      <c r="R2790">
        <v>4</v>
      </c>
      <c r="S2790">
        <v>7</v>
      </c>
      <c r="T2790" s="2">
        <f>SUMIF(Q:Q,Data[[#This Row],[Order_Status]],O:O)</f>
        <v>1813400.6490999996</v>
      </c>
    </row>
    <row r="2791" spans="1:20" x14ac:dyDescent="0.3">
      <c r="A2791" s="3">
        <v>502790</v>
      </c>
      <c r="B2791" s="3">
        <v>10326</v>
      </c>
      <c r="C2791" s="1">
        <v>45910</v>
      </c>
      <c r="D2791" s="3">
        <v>21</v>
      </c>
      <c r="E2791" t="s">
        <v>15</v>
      </c>
      <c r="F2791" t="s">
        <v>38</v>
      </c>
      <c r="G2791" t="s">
        <v>236</v>
      </c>
      <c r="H2791" t="s">
        <v>85</v>
      </c>
      <c r="I2791" t="s">
        <v>166</v>
      </c>
      <c r="J2791" t="s">
        <v>196</v>
      </c>
      <c r="K2791">
        <v>2</v>
      </c>
      <c r="L2791" s="3">
        <v>414.42</v>
      </c>
      <c r="M2791" s="3">
        <f>Data[[#This Row],[Quantity]]*Data[[#This Row],[Unit_Price]]</f>
        <v>828.84</v>
      </c>
      <c r="N2791" s="3">
        <v>8</v>
      </c>
      <c r="O2791" s="3">
        <f>Data[[#This Row],[Total_Price]]*(1-Data[[#This Row],[Discount]]/100)</f>
        <v>762.53280000000007</v>
      </c>
      <c r="P2791" t="s">
        <v>33</v>
      </c>
      <c r="Q2791" t="s">
        <v>66</v>
      </c>
      <c r="R2791">
        <v>2</v>
      </c>
      <c r="S2791">
        <v>0</v>
      </c>
      <c r="T2791" s="2">
        <f>SUMIF(Q:Q,Data[[#This Row],[Order_Status]],O:O)</f>
        <v>3077928.2320000008</v>
      </c>
    </row>
    <row r="2792" spans="1:20" x14ac:dyDescent="0.3">
      <c r="A2792" s="3">
        <v>502791</v>
      </c>
      <c r="B2792" s="3">
        <v>10266</v>
      </c>
      <c r="C2792" s="1">
        <v>45681</v>
      </c>
      <c r="D2792" s="3">
        <v>20</v>
      </c>
      <c r="E2792" t="s">
        <v>26</v>
      </c>
      <c r="F2792" t="s">
        <v>73</v>
      </c>
      <c r="G2792" t="s">
        <v>229</v>
      </c>
      <c r="H2792" t="s">
        <v>35</v>
      </c>
      <c r="I2792" t="s">
        <v>112</v>
      </c>
      <c r="J2792" t="s">
        <v>147</v>
      </c>
      <c r="K2792">
        <v>2</v>
      </c>
      <c r="L2792" s="3">
        <v>5721</v>
      </c>
      <c r="M2792" s="3">
        <f>Data[[#This Row],[Quantity]]*Data[[#This Row],[Unit_Price]]</f>
        <v>11442</v>
      </c>
      <c r="N2792" s="3">
        <v>7</v>
      </c>
      <c r="O2792" s="3">
        <f>Data[[#This Row],[Total_Price]]*(1-Data[[#This Row],[Discount]]/100)</f>
        <v>10641.06</v>
      </c>
      <c r="P2792" t="s">
        <v>20</v>
      </c>
      <c r="Q2792" t="s">
        <v>21</v>
      </c>
      <c r="R2792">
        <v>5</v>
      </c>
      <c r="S2792">
        <v>1</v>
      </c>
      <c r="T2792" s="2">
        <f>SUMIF(Q:Q,Data[[#This Row],[Order_Status]],O:O)</f>
        <v>40477276.296199858</v>
      </c>
    </row>
    <row r="2793" spans="1:20" x14ac:dyDescent="0.3">
      <c r="A2793" s="3">
        <v>502792</v>
      </c>
      <c r="B2793" s="3">
        <v>10528</v>
      </c>
      <c r="C2793" s="1">
        <v>46107</v>
      </c>
      <c r="D2793" s="3">
        <v>35</v>
      </c>
      <c r="E2793" t="s">
        <v>15</v>
      </c>
      <c r="F2793" t="s">
        <v>67</v>
      </c>
      <c r="G2793" t="s">
        <v>235</v>
      </c>
      <c r="H2793" t="s">
        <v>30</v>
      </c>
      <c r="I2793" t="s">
        <v>46</v>
      </c>
      <c r="J2793" t="s">
        <v>47</v>
      </c>
      <c r="K2793">
        <v>1</v>
      </c>
      <c r="L2793" s="3">
        <v>5273.45</v>
      </c>
      <c r="M2793" s="3">
        <f>Data[[#This Row],[Quantity]]*Data[[#This Row],[Unit_Price]]</f>
        <v>5273.45</v>
      </c>
      <c r="N2793" s="3">
        <v>28</v>
      </c>
      <c r="O2793" s="3">
        <f>Data[[#This Row],[Total_Price]]*(1-Data[[#This Row],[Discount]]/100)</f>
        <v>3796.8839999999996</v>
      </c>
      <c r="P2793" t="s">
        <v>33</v>
      </c>
      <c r="Q2793" t="s">
        <v>21</v>
      </c>
      <c r="R2793">
        <v>5</v>
      </c>
      <c r="S2793">
        <v>3</v>
      </c>
      <c r="T2793" s="2">
        <f>SUMIF(Q:Q,Data[[#This Row],[Order_Status]],O:O)</f>
        <v>40477276.296199858</v>
      </c>
    </row>
    <row r="2794" spans="1:20" x14ac:dyDescent="0.3">
      <c r="A2794" s="3">
        <v>502793</v>
      </c>
      <c r="B2794" s="3">
        <v>10924</v>
      </c>
      <c r="C2794" s="1">
        <v>46002</v>
      </c>
      <c r="D2794" s="3">
        <v>26</v>
      </c>
      <c r="E2794" t="s">
        <v>26</v>
      </c>
      <c r="F2794" t="s">
        <v>67</v>
      </c>
      <c r="G2794" t="s">
        <v>235</v>
      </c>
      <c r="H2794" t="s">
        <v>17</v>
      </c>
      <c r="I2794" t="s">
        <v>89</v>
      </c>
      <c r="J2794" t="s">
        <v>175</v>
      </c>
      <c r="K2794">
        <v>1</v>
      </c>
      <c r="L2794" s="3">
        <v>694.1</v>
      </c>
      <c r="M2794" s="3">
        <f>Data[[#This Row],[Quantity]]*Data[[#This Row],[Unit_Price]]</f>
        <v>694.1</v>
      </c>
      <c r="N2794" s="3">
        <v>22</v>
      </c>
      <c r="O2794" s="3">
        <f>Data[[#This Row],[Total_Price]]*(1-Data[[#This Row],[Discount]]/100)</f>
        <v>541.39800000000002</v>
      </c>
      <c r="P2794" t="s">
        <v>51</v>
      </c>
      <c r="Q2794" t="s">
        <v>21</v>
      </c>
      <c r="R2794">
        <v>5</v>
      </c>
      <c r="S2794">
        <v>1</v>
      </c>
      <c r="T2794" s="2">
        <f>SUMIF(Q:Q,Data[[#This Row],[Order_Status]],O:O)</f>
        <v>40477276.296199858</v>
      </c>
    </row>
    <row r="2795" spans="1:20" x14ac:dyDescent="0.3">
      <c r="A2795" s="3">
        <v>502794</v>
      </c>
      <c r="B2795" s="3">
        <v>10215</v>
      </c>
      <c r="C2795" s="1">
        <v>45715</v>
      </c>
      <c r="D2795" s="3">
        <v>31</v>
      </c>
      <c r="E2795" t="s">
        <v>26</v>
      </c>
      <c r="F2795" t="s">
        <v>42</v>
      </c>
      <c r="G2795" t="s">
        <v>230</v>
      </c>
      <c r="H2795" t="s">
        <v>35</v>
      </c>
      <c r="I2795" t="s">
        <v>36</v>
      </c>
      <c r="J2795" t="s">
        <v>37</v>
      </c>
      <c r="K2795">
        <v>2</v>
      </c>
      <c r="L2795" s="3">
        <v>3166.17</v>
      </c>
      <c r="M2795" s="3">
        <f>Data[[#This Row],[Quantity]]*Data[[#This Row],[Unit_Price]]</f>
        <v>6332.34</v>
      </c>
      <c r="N2795" s="3">
        <v>27</v>
      </c>
      <c r="O2795" s="3">
        <f>Data[[#This Row],[Total_Price]]*(1-Data[[#This Row],[Discount]]/100)</f>
        <v>4622.6081999999997</v>
      </c>
      <c r="P2795" t="s">
        <v>33</v>
      </c>
      <c r="Q2795" t="s">
        <v>21</v>
      </c>
      <c r="R2795">
        <v>5</v>
      </c>
      <c r="S2795">
        <v>2</v>
      </c>
      <c r="T2795" s="2">
        <f>SUMIF(Q:Q,Data[[#This Row],[Order_Status]],O:O)</f>
        <v>40477276.296199858</v>
      </c>
    </row>
    <row r="2796" spans="1:20" x14ac:dyDescent="0.3">
      <c r="A2796" s="3">
        <v>502795</v>
      </c>
      <c r="B2796" s="3">
        <v>10816</v>
      </c>
      <c r="C2796" s="1">
        <v>45848</v>
      </c>
      <c r="D2796" s="3">
        <v>18</v>
      </c>
      <c r="E2796" t="s">
        <v>15</v>
      </c>
      <c r="F2796" t="s">
        <v>61</v>
      </c>
      <c r="G2796" t="s">
        <v>239</v>
      </c>
      <c r="H2796" t="s">
        <v>35</v>
      </c>
      <c r="I2796" t="s">
        <v>53</v>
      </c>
      <c r="J2796" t="s">
        <v>123</v>
      </c>
      <c r="K2796">
        <v>2</v>
      </c>
      <c r="L2796" s="3">
        <v>1148.47</v>
      </c>
      <c r="M2796" s="3">
        <f>Data[[#This Row],[Quantity]]*Data[[#This Row],[Unit_Price]]</f>
        <v>2296.94</v>
      </c>
      <c r="N2796" s="3">
        <v>11</v>
      </c>
      <c r="O2796" s="3">
        <f>Data[[#This Row],[Total_Price]]*(1-Data[[#This Row],[Discount]]/100)</f>
        <v>2044.2766000000001</v>
      </c>
      <c r="P2796" t="s">
        <v>20</v>
      </c>
      <c r="Q2796" t="s">
        <v>21</v>
      </c>
      <c r="R2796">
        <v>5</v>
      </c>
      <c r="S2796">
        <v>3</v>
      </c>
      <c r="T2796" s="2">
        <f>SUMIF(Q:Q,Data[[#This Row],[Order_Status]],O:O)</f>
        <v>40477276.296199858</v>
      </c>
    </row>
    <row r="2797" spans="1:20" x14ac:dyDescent="0.3">
      <c r="A2797" s="3">
        <v>502796</v>
      </c>
      <c r="B2797" s="3">
        <v>11203</v>
      </c>
      <c r="C2797" s="1">
        <v>45904</v>
      </c>
      <c r="D2797" s="3">
        <v>35</v>
      </c>
      <c r="E2797" t="s">
        <v>26</v>
      </c>
      <c r="F2797" t="s">
        <v>105</v>
      </c>
      <c r="G2797" t="s">
        <v>243</v>
      </c>
      <c r="H2797" t="s">
        <v>83</v>
      </c>
      <c r="I2797" t="s">
        <v>141</v>
      </c>
      <c r="J2797" t="s">
        <v>142</v>
      </c>
      <c r="K2797">
        <v>1</v>
      </c>
      <c r="L2797" s="3">
        <v>1977.14</v>
      </c>
      <c r="M2797" s="3">
        <f>Data[[#This Row],[Quantity]]*Data[[#This Row],[Unit_Price]]</f>
        <v>1977.14</v>
      </c>
      <c r="N2797" s="3">
        <v>5</v>
      </c>
      <c r="O2797" s="3">
        <f>Data[[#This Row],[Total_Price]]*(1-Data[[#This Row],[Discount]]/100)</f>
        <v>1878.2829999999999</v>
      </c>
      <c r="P2797" t="s">
        <v>51</v>
      </c>
      <c r="Q2797" t="s">
        <v>21</v>
      </c>
      <c r="R2797">
        <v>4</v>
      </c>
      <c r="S2797">
        <v>2</v>
      </c>
      <c r="T2797" s="2">
        <f>SUMIF(Q:Q,Data[[#This Row],[Order_Status]],O:O)</f>
        <v>40477276.296199858</v>
      </c>
    </row>
    <row r="2798" spans="1:20" x14ac:dyDescent="0.3">
      <c r="A2798" s="3">
        <v>502797</v>
      </c>
      <c r="B2798" s="3">
        <v>10897</v>
      </c>
      <c r="C2798" s="1">
        <v>46070</v>
      </c>
      <c r="D2798" s="3">
        <v>32</v>
      </c>
      <c r="E2798" t="s">
        <v>15</v>
      </c>
      <c r="F2798" t="s">
        <v>22</v>
      </c>
      <c r="G2798" t="s">
        <v>238</v>
      </c>
      <c r="H2798" t="s">
        <v>83</v>
      </c>
      <c r="I2798" t="s">
        <v>70</v>
      </c>
      <c r="J2798" t="s">
        <v>91</v>
      </c>
      <c r="K2798">
        <v>1</v>
      </c>
      <c r="L2798" s="3">
        <v>482.16</v>
      </c>
      <c r="M2798" s="3">
        <f>Data[[#This Row],[Quantity]]*Data[[#This Row],[Unit_Price]]</f>
        <v>482.16</v>
      </c>
      <c r="N2798" s="3">
        <v>5</v>
      </c>
      <c r="O2798" s="3">
        <f>Data[[#This Row],[Total_Price]]*(1-Data[[#This Row],[Discount]]/100)</f>
        <v>458.05200000000002</v>
      </c>
      <c r="P2798" t="s">
        <v>20</v>
      </c>
      <c r="Q2798" t="s">
        <v>21</v>
      </c>
      <c r="R2798">
        <v>4</v>
      </c>
      <c r="S2798">
        <v>2</v>
      </c>
      <c r="T2798" s="2">
        <f>SUMIF(Q:Q,Data[[#This Row],[Order_Status]],O:O)</f>
        <v>40477276.296199858</v>
      </c>
    </row>
    <row r="2799" spans="1:20" x14ac:dyDescent="0.3">
      <c r="A2799" s="3">
        <v>502798</v>
      </c>
      <c r="B2799" s="3">
        <v>10471</v>
      </c>
      <c r="C2799" s="1">
        <v>45736</v>
      </c>
      <c r="D2799" s="3">
        <v>31</v>
      </c>
      <c r="E2799" t="s">
        <v>26</v>
      </c>
      <c r="F2799" t="s">
        <v>34</v>
      </c>
      <c r="G2799" t="s">
        <v>243</v>
      </c>
      <c r="H2799" t="s">
        <v>30</v>
      </c>
      <c r="I2799" t="s">
        <v>76</v>
      </c>
      <c r="J2799" t="s">
        <v>164</v>
      </c>
      <c r="K2799">
        <v>2</v>
      </c>
      <c r="L2799" s="3">
        <v>66127.98</v>
      </c>
      <c r="M2799" s="3">
        <f>Data[[#This Row],[Quantity]]*Data[[#This Row],[Unit_Price]]</f>
        <v>132255.96</v>
      </c>
      <c r="N2799" s="3">
        <v>29</v>
      </c>
      <c r="O2799" s="3">
        <f>Data[[#This Row],[Total_Price]]*(1-Data[[#This Row],[Discount]]/100)</f>
        <v>93901.731599999985</v>
      </c>
      <c r="P2799" t="s">
        <v>33</v>
      </c>
      <c r="Q2799" t="s">
        <v>21</v>
      </c>
      <c r="R2799">
        <v>4</v>
      </c>
      <c r="S2799">
        <v>4</v>
      </c>
      <c r="T2799" s="2">
        <f>SUMIF(Q:Q,Data[[#This Row],[Order_Status]],O:O)</f>
        <v>40477276.296199858</v>
      </c>
    </row>
    <row r="2800" spans="1:20" x14ac:dyDescent="0.3">
      <c r="A2800" s="3">
        <v>502799</v>
      </c>
      <c r="B2800" s="3">
        <v>10318</v>
      </c>
      <c r="C2800" s="1">
        <v>46121</v>
      </c>
      <c r="D2800" s="3">
        <v>31</v>
      </c>
      <c r="E2800" t="s">
        <v>26</v>
      </c>
      <c r="F2800" t="s">
        <v>130</v>
      </c>
      <c r="G2800" t="s">
        <v>228</v>
      </c>
      <c r="H2800" t="s">
        <v>83</v>
      </c>
      <c r="I2800" t="s">
        <v>132</v>
      </c>
      <c r="J2800" t="s">
        <v>137</v>
      </c>
      <c r="K2800">
        <v>1</v>
      </c>
      <c r="L2800" s="3">
        <v>2250.0300000000002</v>
      </c>
      <c r="M2800" s="3">
        <f>Data[[#This Row],[Quantity]]*Data[[#This Row],[Unit_Price]]</f>
        <v>2250.0300000000002</v>
      </c>
      <c r="N2800" s="3">
        <v>27</v>
      </c>
      <c r="O2800" s="3">
        <f>Data[[#This Row],[Total_Price]]*(1-Data[[#This Row],[Discount]]/100)</f>
        <v>1642.5219000000002</v>
      </c>
      <c r="P2800" t="s">
        <v>20</v>
      </c>
      <c r="Q2800" t="s">
        <v>66</v>
      </c>
      <c r="R2800">
        <v>5</v>
      </c>
      <c r="S2800">
        <v>0</v>
      </c>
      <c r="T2800" s="2">
        <f>SUMIF(Q:Q,Data[[#This Row],[Order_Status]],O:O)</f>
        <v>3077928.2320000008</v>
      </c>
    </row>
    <row r="2801" spans="1:20" x14ac:dyDescent="0.3">
      <c r="A2801" s="3">
        <v>502800</v>
      </c>
      <c r="B2801" s="3">
        <v>10918</v>
      </c>
      <c r="C2801" s="1">
        <v>46018</v>
      </c>
      <c r="D2801" s="3">
        <v>36</v>
      </c>
      <c r="E2801" t="s">
        <v>135</v>
      </c>
      <c r="F2801" t="s">
        <v>45</v>
      </c>
      <c r="G2801" t="s">
        <v>243</v>
      </c>
      <c r="H2801" t="s">
        <v>35</v>
      </c>
      <c r="I2801" t="s">
        <v>53</v>
      </c>
      <c r="J2801" t="s">
        <v>54</v>
      </c>
      <c r="K2801">
        <v>1</v>
      </c>
      <c r="L2801" s="3">
        <v>947.1</v>
      </c>
      <c r="M2801" s="3">
        <f>Data[[#This Row],[Quantity]]*Data[[#This Row],[Unit_Price]]</f>
        <v>947.1</v>
      </c>
      <c r="N2801" s="3">
        <v>14</v>
      </c>
      <c r="O2801" s="3">
        <f>Data[[#This Row],[Total_Price]]*(1-Data[[#This Row],[Discount]]/100)</f>
        <v>814.50599999999997</v>
      </c>
      <c r="P2801" t="s">
        <v>33</v>
      </c>
      <c r="Q2801" t="s">
        <v>21</v>
      </c>
      <c r="R2801">
        <v>5</v>
      </c>
      <c r="S2801">
        <v>3</v>
      </c>
      <c r="T2801" s="2">
        <f>SUMIF(Q:Q,Data[[#This Row],[Order_Status]],O:O)</f>
        <v>40477276.296199858</v>
      </c>
    </row>
    <row r="2802" spans="1:20" x14ac:dyDescent="0.3">
      <c r="A2802" s="3">
        <v>502801</v>
      </c>
      <c r="B2802" s="3">
        <v>10909</v>
      </c>
      <c r="C2802" s="1">
        <v>46255</v>
      </c>
      <c r="D2802" s="3">
        <v>41</v>
      </c>
      <c r="E2802" t="s">
        <v>135</v>
      </c>
      <c r="F2802" t="s">
        <v>57</v>
      </c>
      <c r="G2802" t="s">
        <v>233</v>
      </c>
      <c r="H2802" t="s">
        <v>85</v>
      </c>
      <c r="I2802" t="s">
        <v>170</v>
      </c>
      <c r="J2802" t="s">
        <v>188</v>
      </c>
      <c r="K2802">
        <v>1</v>
      </c>
      <c r="L2802" s="3">
        <v>577.85</v>
      </c>
      <c r="M2802" s="3">
        <f>Data[[#This Row],[Quantity]]*Data[[#This Row],[Unit_Price]]</f>
        <v>577.85</v>
      </c>
      <c r="N2802" s="3">
        <v>29</v>
      </c>
      <c r="O2802" s="3">
        <f>Data[[#This Row],[Total_Price]]*(1-Data[[#This Row],[Discount]]/100)</f>
        <v>410.27350000000001</v>
      </c>
      <c r="P2802" t="s">
        <v>33</v>
      </c>
      <c r="Q2802" t="s">
        <v>21</v>
      </c>
      <c r="R2802">
        <v>4</v>
      </c>
      <c r="S2802">
        <v>3</v>
      </c>
      <c r="T2802" s="2">
        <f>SUMIF(Q:Q,Data[[#This Row],[Order_Status]],O:O)</f>
        <v>40477276.296199858</v>
      </c>
    </row>
    <row r="2803" spans="1:20" x14ac:dyDescent="0.3">
      <c r="A2803" s="3">
        <v>502802</v>
      </c>
      <c r="B2803" s="3">
        <v>10397</v>
      </c>
      <c r="C2803" s="1">
        <v>45684</v>
      </c>
      <c r="D2803" s="3">
        <v>15</v>
      </c>
      <c r="E2803" t="s">
        <v>15</v>
      </c>
      <c r="F2803" t="s">
        <v>57</v>
      </c>
      <c r="G2803" t="s">
        <v>233</v>
      </c>
      <c r="H2803" t="s">
        <v>30</v>
      </c>
      <c r="I2803" t="s">
        <v>76</v>
      </c>
      <c r="J2803" t="s">
        <v>164</v>
      </c>
      <c r="K2803">
        <v>2</v>
      </c>
      <c r="L2803" s="3">
        <v>63688.160000000003</v>
      </c>
      <c r="M2803" s="3">
        <f>Data[[#This Row],[Quantity]]*Data[[#This Row],[Unit_Price]]</f>
        <v>127376.32000000001</v>
      </c>
      <c r="N2803" s="3">
        <v>15</v>
      </c>
      <c r="O2803" s="3">
        <f>Data[[#This Row],[Total_Price]]*(1-Data[[#This Row],[Discount]]/100)</f>
        <v>108269.872</v>
      </c>
      <c r="P2803" t="s">
        <v>41</v>
      </c>
      <c r="Q2803" t="s">
        <v>21</v>
      </c>
      <c r="R2803">
        <v>3</v>
      </c>
      <c r="S2803">
        <v>4</v>
      </c>
      <c r="T2803" s="2">
        <f>SUMIF(Q:Q,Data[[#This Row],[Order_Status]],O:O)</f>
        <v>40477276.296199858</v>
      </c>
    </row>
    <row r="2804" spans="1:20" x14ac:dyDescent="0.3">
      <c r="A2804" s="3">
        <v>502803</v>
      </c>
      <c r="B2804" s="3">
        <v>10021</v>
      </c>
      <c r="C2804" s="1">
        <v>45702</v>
      </c>
      <c r="D2804" s="3">
        <v>50</v>
      </c>
      <c r="E2804" t="s">
        <v>26</v>
      </c>
      <c r="F2804" t="s">
        <v>88</v>
      </c>
      <c r="G2804" t="s">
        <v>241</v>
      </c>
      <c r="H2804" t="s">
        <v>48</v>
      </c>
      <c r="I2804" t="s">
        <v>98</v>
      </c>
      <c r="J2804" t="s">
        <v>172</v>
      </c>
      <c r="K2804">
        <v>1</v>
      </c>
      <c r="L2804" s="3">
        <v>302.81</v>
      </c>
      <c r="M2804" s="3">
        <f>Data[[#This Row],[Quantity]]*Data[[#This Row],[Unit_Price]]</f>
        <v>302.81</v>
      </c>
      <c r="N2804" s="3">
        <v>6</v>
      </c>
      <c r="O2804" s="3">
        <f>Data[[#This Row],[Total_Price]]*(1-Data[[#This Row],[Discount]]/100)</f>
        <v>284.64139999999998</v>
      </c>
      <c r="P2804" t="s">
        <v>33</v>
      </c>
      <c r="Q2804" t="s">
        <v>21</v>
      </c>
      <c r="R2804">
        <v>5</v>
      </c>
      <c r="S2804">
        <v>4</v>
      </c>
      <c r="T2804" s="2">
        <f>SUMIF(Q:Q,Data[[#This Row],[Order_Status]],O:O)</f>
        <v>40477276.296199858</v>
      </c>
    </row>
    <row r="2805" spans="1:20" x14ac:dyDescent="0.3">
      <c r="A2805" s="3">
        <v>502804</v>
      </c>
      <c r="B2805" s="3">
        <v>10281</v>
      </c>
      <c r="C2805" s="1">
        <v>46091</v>
      </c>
      <c r="D2805" s="3">
        <v>35</v>
      </c>
      <c r="E2805" t="s">
        <v>15</v>
      </c>
      <c r="F2805" t="s">
        <v>73</v>
      </c>
      <c r="G2805" t="s">
        <v>229</v>
      </c>
      <c r="H2805" t="s">
        <v>83</v>
      </c>
      <c r="I2805" t="s">
        <v>141</v>
      </c>
      <c r="J2805" t="s">
        <v>142</v>
      </c>
      <c r="K2805">
        <v>1</v>
      </c>
      <c r="L2805" s="3">
        <v>2008.55</v>
      </c>
      <c r="M2805" s="3">
        <f>Data[[#This Row],[Quantity]]*Data[[#This Row],[Unit_Price]]</f>
        <v>2008.55</v>
      </c>
      <c r="N2805" s="3">
        <v>13</v>
      </c>
      <c r="O2805" s="3">
        <f>Data[[#This Row],[Total_Price]]*(1-Data[[#This Row],[Discount]]/100)</f>
        <v>1747.4385</v>
      </c>
      <c r="P2805" t="s">
        <v>33</v>
      </c>
      <c r="Q2805" t="s">
        <v>21</v>
      </c>
      <c r="R2805">
        <v>3</v>
      </c>
      <c r="S2805">
        <v>3</v>
      </c>
      <c r="T2805" s="2">
        <f>SUMIF(Q:Q,Data[[#This Row],[Order_Status]],O:O)</f>
        <v>40477276.296199858</v>
      </c>
    </row>
    <row r="2806" spans="1:20" x14ac:dyDescent="0.3">
      <c r="A2806" s="3">
        <v>502805</v>
      </c>
      <c r="B2806" s="3">
        <v>10662</v>
      </c>
      <c r="C2806" s="1">
        <v>46231</v>
      </c>
      <c r="D2806" s="3">
        <v>28</v>
      </c>
      <c r="E2806" t="s">
        <v>26</v>
      </c>
      <c r="F2806" t="s">
        <v>145</v>
      </c>
      <c r="G2806" t="s">
        <v>243</v>
      </c>
      <c r="H2806" t="s">
        <v>30</v>
      </c>
      <c r="I2806" t="s">
        <v>39</v>
      </c>
      <c r="J2806" t="s">
        <v>109</v>
      </c>
      <c r="K2806">
        <v>1</v>
      </c>
      <c r="L2806" s="3">
        <v>1578.78</v>
      </c>
      <c r="M2806" s="3">
        <f>Data[[#This Row],[Quantity]]*Data[[#This Row],[Unit_Price]]</f>
        <v>1578.78</v>
      </c>
      <c r="N2806" s="3">
        <v>23</v>
      </c>
      <c r="O2806" s="3">
        <f>Data[[#This Row],[Total_Price]]*(1-Data[[#This Row],[Discount]]/100)</f>
        <v>1215.6605999999999</v>
      </c>
      <c r="P2806" t="s">
        <v>33</v>
      </c>
      <c r="Q2806" t="s">
        <v>21</v>
      </c>
      <c r="R2806">
        <v>5</v>
      </c>
      <c r="S2806">
        <v>6</v>
      </c>
      <c r="T2806" s="2">
        <f>SUMIF(Q:Q,Data[[#This Row],[Order_Status]],O:O)</f>
        <v>40477276.296199858</v>
      </c>
    </row>
    <row r="2807" spans="1:20" x14ac:dyDescent="0.3">
      <c r="A2807" s="3">
        <v>502806</v>
      </c>
      <c r="B2807" s="3">
        <v>10852</v>
      </c>
      <c r="C2807" s="1">
        <v>46011</v>
      </c>
      <c r="D2807" s="3">
        <v>28</v>
      </c>
      <c r="E2807" t="s">
        <v>15</v>
      </c>
      <c r="F2807" t="s">
        <v>38</v>
      </c>
      <c r="G2807" t="s">
        <v>236</v>
      </c>
      <c r="H2807" t="s">
        <v>30</v>
      </c>
      <c r="I2807" t="s">
        <v>31</v>
      </c>
      <c r="J2807" t="s">
        <v>117</v>
      </c>
      <c r="K2807">
        <v>1</v>
      </c>
      <c r="L2807" s="3">
        <v>69801.03</v>
      </c>
      <c r="M2807" s="3">
        <f>Data[[#This Row],[Quantity]]*Data[[#This Row],[Unit_Price]]</f>
        <v>69801.03</v>
      </c>
      <c r="N2807" s="3">
        <v>12</v>
      </c>
      <c r="O2807" s="3">
        <f>Data[[#This Row],[Total_Price]]*(1-Data[[#This Row],[Discount]]/100)</f>
        <v>61424.9064</v>
      </c>
      <c r="P2807" t="s">
        <v>20</v>
      </c>
      <c r="Q2807" t="s">
        <v>21</v>
      </c>
      <c r="R2807">
        <v>5</v>
      </c>
      <c r="S2807">
        <v>5</v>
      </c>
      <c r="T2807" s="2">
        <f>SUMIF(Q:Q,Data[[#This Row],[Order_Status]],O:O)</f>
        <v>40477276.296199858</v>
      </c>
    </row>
    <row r="2808" spans="1:20" x14ac:dyDescent="0.3">
      <c r="A2808" s="3">
        <v>502807</v>
      </c>
      <c r="B2808" s="3">
        <v>10455</v>
      </c>
      <c r="C2808" s="1">
        <v>45768</v>
      </c>
      <c r="D2808" s="3">
        <v>28</v>
      </c>
      <c r="E2808" t="s">
        <v>26</v>
      </c>
      <c r="F2808" t="s">
        <v>27</v>
      </c>
      <c r="G2808" t="s">
        <v>230</v>
      </c>
      <c r="H2808" t="s">
        <v>83</v>
      </c>
      <c r="I2808" t="s">
        <v>162</v>
      </c>
      <c r="J2808" t="s">
        <v>163</v>
      </c>
      <c r="K2808">
        <v>3</v>
      </c>
      <c r="L2808" s="3">
        <v>2642.71</v>
      </c>
      <c r="M2808" s="3">
        <f>Data[[#This Row],[Quantity]]*Data[[#This Row],[Unit_Price]]</f>
        <v>7928.13</v>
      </c>
      <c r="N2808" s="3">
        <v>28</v>
      </c>
      <c r="O2808" s="3">
        <f>Data[[#This Row],[Total_Price]]*(1-Data[[#This Row],[Discount]]/100)</f>
        <v>5708.2536</v>
      </c>
      <c r="P2808" t="s">
        <v>51</v>
      </c>
      <c r="Q2808" t="s">
        <v>21</v>
      </c>
      <c r="R2808">
        <v>3</v>
      </c>
      <c r="S2808">
        <v>4</v>
      </c>
      <c r="T2808" s="2">
        <f>SUMIF(Q:Q,Data[[#This Row],[Order_Status]],O:O)</f>
        <v>40477276.296199858</v>
      </c>
    </row>
    <row r="2809" spans="1:20" x14ac:dyDescent="0.3">
      <c r="A2809" s="3">
        <v>502808</v>
      </c>
      <c r="B2809" s="3">
        <v>10578</v>
      </c>
      <c r="C2809" s="1">
        <v>45771</v>
      </c>
      <c r="D2809" s="3">
        <v>42</v>
      </c>
      <c r="E2809" t="s">
        <v>26</v>
      </c>
      <c r="F2809" t="s">
        <v>45</v>
      </c>
      <c r="G2809" t="s">
        <v>243</v>
      </c>
      <c r="H2809" t="s">
        <v>83</v>
      </c>
      <c r="I2809" t="s">
        <v>162</v>
      </c>
      <c r="J2809" t="s">
        <v>186</v>
      </c>
      <c r="K2809">
        <v>4</v>
      </c>
      <c r="L2809" s="3">
        <v>988.33</v>
      </c>
      <c r="M2809" s="3">
        <f>Data[[#This Row],[Quantity]]*Data[[#This Row],[Unit_Price]]</f>
        <v>3953.32</v>
      </c>
      <c r="N2809" s="3">
        <v>10</v>
      </c>
      <c r="O2809" s="3">
        <f>Data[[#This Row],[Total_Price]]*(1-Data[[#This Row],[Discount]]/100)</f>
        <v>3557.9880000000003</v>
      </c>
      <c r="P2809" t="s">
        <v>33</v>
      </c>
      <c r="Q2809" t="s">
        <v>21</v>
      </c>
      <c r="R2809">
        <v>4</v>
      </c>
      <c r="S2809">
        <v>4</v>
      </c>
      <c r="T2809" s="2">
        <f>SUMIF(Q:Q,Data[[#This Row],[Order_Status]],O:O)</f>
        <v>40477276.296199858</v>
      </c>
    </row>
    <row r="2810" spans="1:20" x14ac:dyDescent="0.3">
      <c r="A2810" s="3">
        <v>502809</v>
      </c>
      <c r="B2810" s="3">
        <v>10936</v>
      </c>
      <c r="C2810" s="1">
        <v>45774</v>
      </c>
      <c r="D2810" s="3">
        <v>28</v>
      </c>
      <c r="E2810" t="s">
        <v>26</v>
      </c>
      <c r="F2810" t="s">
        <v>45</v>
      </c>
      <c r="G2810" t="s">
        <v>243</v>
      </c>
      <c r="H2810" t="s">
        <v>48</v>
      </c>
      <c r="I2810" t="s">
        <v>124</v>
      </c>
      <c r="J2810" t="s">
        <v>131</v>
      </c>
      <c r="K2810">
        <v>3</v>
      </c>
      <c r="L2810" s="3">
        <v>393.58</v>
      </c>
      <c r="M2810" s="3">
        <f>Data[[#This Row],[Quantity]]*Data[[#This Row],[Unit_Price]]</f>
        <v>1180.74</v>
      </c>
      <c r="N2810" s="3">
        <v>15</v>
      </c>
      <c r="O2810" s="3">
        <f>Data[[#This Row],[Total_Price]]*(1-Data[[#This Row],[Discount]]/100)</f>
        <v>1003.629</v>
      </c>
      <c r="P2810" t="s">
        <v>41</v>
      </c>
      <c r="Q2810" t="s">
        <v>21</v>
      </c>
      <c r="R2810">
        <v>5</v>
      </c>
      <c r="S2810">
        <v>3</v>
      </c>
      <c r="T2810" s="2">
        <f>SUMIF(Q:Q,Data[[#This Row],[Order_Status]],O:O)</f>
        <v>40477276.296199858</v>
      </c>
    </row>
    <row r="2811" spans="1:20" x14ac:dyDescent="0.3">
      <c r="A2811" s="3">
        <v>502810</v>
      </c>
      <c r="B2811" s="3">
        <v>11247</v>
      </c>
      <c r="C2811" s="1">
        <v>46130</v>
      </c>
      <c r="D2811" s="3">
        <v>34</v>
      </c>
      <c r="E2811" t="s">
        <v>15</v>
      </c>
      <c r="F2811" t="s">
        <v>16</v>
      </c>
      <c r="G2811" t="s">
        <v>228</v>
      </c>
      <c r="H2811" t="s">
        <v>48</v>
      </c>
      <c r="I2811" t="s">
        <v>79</v>
      </c>
      <c r="J2811" t="s">
        <v>185</v>
      </c>
      <c r="K2811">
        <v>1</v>
      </c>
      <c r="L2811" s="3">
        <v>769.07</v>
      </c>
      <c r="M2811" s="3">
        <f>Data[[#This Row],[Quantity]]*Data[[#This Row],[Unit_Price]]</f>
        <v>769.07</v>
      </c>
      <c r="N2811" s="3">
        <v>15</v>
      </c>
      <c r="O2811" s="3">
        <f>Data[[#This Row],[Total_Price]]*(1-Data[[#This Row],[Discount]]/100)</f>
        <v>653.70950000000005</v>
      </c>
      <c r="P2811" t="s">
        <v>20</v>
      </c>
      <c r="Q2811" t="s">
        <v>21</v>
      </c>
      <c r="R2811">
        <v>3</v>
      </c>
      <c r="S2811">
        <v>4</v>
      </c>
      <c r="T2811" s="2">
        <f>SUMIF(Q:Q,Data[[#This Row],[Order_Status]],O:O)</f>
        <v>40477276.296199858</v>
      </c>
    </row>
    <row r="2812" spans="1:20" x14ac:dyDescent="0.3">
      <c r="A2812" s="3">
        <v>502811</v>
      </c>
      <c r="B2812" s="3">
        <v>10554</v>
      </c>
      <c r="C2812" s="1">
        <v>45926</v>
      </c>
      <c r="D2812" s="3">
        <v>37</v>
      </c>
      <c r="E2812" t="s">
        <v>26</v>
      </c>
      <c r="F2812" t="s">
        <v>157</v>
      </c>
      <c r="G2812" t="s">
        <v>237</v>
      </c>
      <c r="H2812" t="s">
        <v>30</v>
      </c>
      <c r="I2812" t="s">
        <v>39</v>
      </c>
      <c r="J2812" t="s">
        <v>40</v>
      </c>
      <c r="K2812">
        <v>1</v>
      </c>
      <c r="L2812" s="3">
        <v>6040.18</v>
      </c>
      <c r="M2812" s="3">
        <f>Data[[#This Row],[Quantity]]*Data[[#This Row],[Unit_Price]]</f>
        <v>6040.18</v>
      </c>
      <c r="N2812" s="3">
        <v>23</v>
      </c>
      <c r="O2812" s="3">
        <f>Data[[#This Row],[Total_Price]]*(1-Data[[#This Row],[Discount]]/100)</f>
        <v>4650.9386000000004</v>
      </c>
      <c r="P2812" t="s">
        <v>33</v>
      </c>
      <c r="Q2812" t="s">
        <v>21</v>
      </c>
      <c r="R2812">
        <v>4</v>
      </c>
      <c r="S2812">
        <v>4</v>
      </c>
      <c r="T2812" s="2">
        <f>SUMIF(Q:Q,Data[[#This Row],[Order_Status]],O:O)</f>
        <v>40477276.296199858</v>
      </c>
    </row>
    <row r="2813" spans="1:20" x14ac:dyDescent="0.3">
      <c r="A2813" s="3">
        <v>502812</v>
      </c>
      <c r="B2813" s="3">
        <v>10908</v>
      </c>
      <c r="C2813" s="1">
        <v>45819</v>
      </c>
      <c r="D2813" s="3">
        <v>42</v>
      </c>
      <c r="E2813" t="s">
        <v>26</v>
      </c>
      <c r="F2813" t="s">
        <v>61</v>
      </c>
      <c r="G2813" t="s">
        <v>239</v>
      </c>
      <c r="H2813" t="s">
        <v>23</v>
      </c>
      <c r="I2813" t="s">
        <v>24</v>
      </c>
      <c r="J2813" t="s">
        <v>25</v>
      </c>
      <c r="K2813">
        <v>1</v>
      </c>
      <c r="L2813" s="3">
        <v>1752.67</v>
      </c>
      <c r="M2813" s="3">
        <f>Data[[#This Row],[Quantity]]*Data[[#This Row],[Unit_Price]]</f>
        <v>1752.67</v>
      </c>
      <c r="N2813" s="3">
        <v>7</v>
      </c>
      <c r="O2813" s="3">
        <f>Data[[#This Row],[Total_Price]]*(1-Data[[#This Row],[Discount]]/100)</f>
        <v>1629.9830999999999</v>
      </c>
      <c r="P2813" t="s">
        <v>81</v>
      </c>
      <c r="Q2813" t="s">
        <v>21</v>
      </c>
      <c r="R2813">
        <v>3</v>
      </c>
      <c r="S2813">
        <v>1</v>
      </c>
      <c r="T2813" s="2">
        <f>SUMIF(Q:Q,Data[[#This Row],[Order_Status]],O:O)</f>
        <v>40477276.296199858</v>
      </c>
    </row>
    <row r="2814" spans="1:20" x14ac:dyDescent="0.3">
      <c r="A2814" s="3">
        <v>502813</v>
      </c>
      <c r="B2814" s="3">
        <v>11190</v>
      </c>
      <c r="C2814" s="1">
        <v>46071</v>
      </c>
      <c r="D2814" s="3">
        <v>23</v>
      </c>
      <c r="E2814" t="s">
        <v>26</v>
      </c>
      <c r="F2814" t="s">
        <v>69</v>
      </c>
      <c r="G2814" t="s">
        <v>228</v>
      </c>
      <c r="H2814" t="s">
        <v>30</v>
      </c>
      <c r="I2814" t="s">
        <v>46</v>
      </c>
      <c r="J2814" t="s">
        <v>143</v>
      </c>
      <c r="K2814">
        <v>1</v>
      </c>
      <c r="L2814" s="3">
        <v>3311.52</v>
      </c>
      <c r="M2814" s="3">
        <f>Data[[#This Row],[Quantity]]*Data[[#This Row],[Unit_Price]]</f>
        <v>3311.52</v>
      </c>
      <c r="N2814" s="3">
        <v>3</v>
      </c>
      <c r="O2814" s="3">
        <f>Data[[#This Row],[Total_Price]]*(1-Data[[#This Row],[Discount]]/100)</f>
        <v>3212.1743999999999</v>
      </c>
      <c r="P2814" t="s">
        <v>20</v>
      </c>
      <c r="Q2814" t="s">
        <v>66</v>
      </c>
      <c r="R2814">
        <v>4</v>
      </c>
      <c r="S2814">
        <v>0</v>
      </c>
      <c r="T2814" s="2">
        <f>SUMIF(Q:Q,Data[[#This Row],[Order_Status]],O:O)</f>
        <v>3077928.2320000008</v>
      </c>
    </row>
    <row r="2815" spans="1:20" x14ac:dyDescent="0.3">
      <c r="A2815" s="3">
        <v>502814</v>
      </c>
      <c r="B2815" s="3">
        <v>11041</v>
      </c>
      <c r="C2815" s="1">
        <v>45737</v>
      </c>
      <c r="D2815" s="3">
        <v>53</v>
      </c>
      <c r="E2815" t="s">
        <v>15</v>
      </c>
      <c r="F2815" t="s">
        <v>73</v>
      </c>
      <c r="G2815" t="s">
        <v>229</v>
      </c>
      <c r="H2815" t="s">
        <v>83</v>
      </c>
      <c r="I2815" t="s">
        <v>70</v>
      </c>
      <c r="J2815" t="s">
        <v>84</v>
      </c>
      <c r="K2815">
        <v>1</v>
      </c>
      <c r="L2815" s="3">
        <v>7661.78</v>
      </c>
      <c r="M2815" s="3">
        <f>Data[[#This Row],[Quantity]]*Data[[#This Row],[Unit_Price]]</f>
        <v>7661.78</v>
      </c>
      <c r="N2815" s="3">
        <v>14</v>
      </c>
      <c r="O2815" s="3">
        <f>Data[[#This Row],[Total_Price]]*(1-Data[[#This Row],[Discount]]/100)</f>
        <v>6589.1307999999999</v>
      </c>
      <c r="P2815" t="s">
        <v>51</v>
      </c>
      <c r="Q2815" t="s">
        <v>21</v>
      </c>
      <c r="R2815">
        <v>3</v>
      </c>
      <c r="S2815">
        <v>4</v>
      </c>
      <c r="T2815" s="2">
        <f>SUMIF(Q:Q,Data[[#This Row],[Order_Status]],O:O)</f>
        <v>40477276.296199858</v>
      </c>
    </row>
    <row r="2816" spans="1:20" x14ac:dyDescent="0.3">
      <c r="A2816" s="3">
        <v>502815</v>
      </c>
      <c r="B2816" s="3">
        <v>10875</v>
      </c>
      <c r="C2816" s="1">
        <v>46087</v>
      </c>
      <c r="D2816" s="3">
        <v>34</v>
      </c>
      <c r="E2816" t="s">
        <v>26</v>
      </c>
      <c r="F2816" t="s">
        <v>88</v>
      </c>
      <c r="G2816" t="s">
        <v>241</v>
      </c>
      <c r="H2816" t="s">
        <v>30</v>
      </c>
      <c r="I2816" t="s">
        <v>31</v>
      </c>
      <c r="J2816" t="s">
        <v>32</v>
      </c>
      <c r="K2816">
        <v>1</v>
      </c>
      <c r="L2816" s="3">
        <v>26183.759999999998</v>
      </c>
      <c r="M2816" s="3">
        <f>Data[[#This Row],[Quantity]]*Data[[#This Row],[Unit_Price]]</f>
        <v>26183.759999999998</v>
      </c>
      <c r="N2816" s="3">
        <v>19</v>
      </c>
      <c r="O2816" s="3">
        <f>Data[[#This Row],[Total_Price]]*(1-Data[[#This Row],[Discount]]/100)</f>
        <v>21208.845600000001</v>
      </c>
      <c r="P2816" t="s">
        <v>51</v>
      </c>
      <c r="Q2816" t="s">
        <v>21</v>
      </c>
      <c r="R2816">
        <v>4</v>
      </c>
      <c r="S2816">
        <v>1</v>
      </c>
      <c r="T2816" s="2">
        <f>SUMIF(Q:Q,Data[[#This Row],[Order_Status]],O:O)</f>
        <v>40477276.296199858</v>
      </c>
    </row>
    <row r="2817" spans="1:20" x14ac:dyDescent="0.3">
      <c r="A2817" s="3">
        <v>502816</v>
      </c>
      <c r="B2817" s="3">
        <v>10619</v>
      </c>
      <c r="C2817" s="1">
        <v>45818</v>
      </c>
      <c r="D2817" s="3">
        <v>39</v>
      </c>
      <c r="E2817" t="s">
        <v>26</v>
      </c>
      <c r="F2817" t="s">
        <v>34</v>
      </c>
      <c r="G2817" t="s">
        <v>243</v>
      </c>
      <c r="H2817" t="s">
        <v>23</v>
      </c>
      <c r="I2817" t="s">
        <v>70</v>
      </c>
      <c r="J2817" t="s">
        <v>106</v>
      </c>
      <c r="K2817">
        <v>2</v>
      </c>
      <c r="L2817" s="3">
        <v>2489.42</v>
      </c>
      <c r="M2817" s="3">
        <f>Data[[#This Row],[Quantity]]*Data[[#This Row],[Unit_Price]]</f>
        <v>4978.84</v>
      </c>
      <c r="N2817" s="3">
        <v>24</v>
      </c>
      <c r="O2817" s="3">
        <f>Data[[#This Row],[Total_Price]]*(1-Data[[#This Row],[Discount]]/100)</f>
        <v>3783.9184</v>
      </c>
      <c r="P2817" t="s">
        <v>33</v>
      </c>
      <c r="Q2817" t="s">
        <v>21</v>
      </c>
      <c r="R2817">
        <v>3</v>
      </c>
      <c r="S2817">
        <v>4</v>
      </c>
      <c r="T2817" s="2">
        <f>SUMIF(Q:Q,Data[[#This Row],[Order_Status]],O:O)</f>
        <v>40477276.296199858</v>
      </c>
    </row>
    <row r="2818" spans="1:20" x14ac:dyDescent="0.3">
      <c r="A2818" s="3">
        <v>502817</v>
      </c>
      <c r="B2818" s="3">
        <v>10575</v>
      </c>
      <c r="C2818" s="1">
        <v>45661</v>
      </c>
      <c r="D2818" s="3">
        <v>43</v>
      </c>
      <c r="E2818" t="s">
        <v>15</v>
      </c>
      <c r="F2818" t="s">
        <v>61</v>
      </c>
      <c r="G2818" t="s">
        <v>239</v>
      </c>
      <c r="H2818" t="s">
        <v>23</v>
      </c>
      <c r="I2818" t="s">
        <v>24</v>
      </c>
      <c r="J2818" t="s">
        <v>25</v>
      </c>
      <c r="K2818">
        <v>1</v>
      </c>
      <c r="L2818" s="3">
        <v>1720.08</v>
      </c>
      <c r="M2818" s="3">
        <f>Data[[#This Row],[Quantity]]*Data[[#This Row],[Unit_Price]]</f>
        <v>1720.08</v>
      </c>
      <c r="N2818" s="3">
        <v>15</v>
      </c>
      <c r="O2818" s="3">
        <f>Data[[#This Row],[Total_Price]]*(1-Data[[#This Row],[Discount]]/100)</f>
        <v>1462.068</v>
      </c>
      <c r="P2818" t="s">
        <v>33</v>
      </c>
      <c r="Q2818" t="s">
        <v>66</v>
      </c>
      <c r="R2818">
        <v>1</v>
      </c>
      <c r="S2818">
        <v>0</v>
      </c>
      <c r="T2818" s="2">
        <f>SUMIF(Q:Q,Data[[#This Row],[Order_Status]],O:O)</f>
        <v>3077928.2320000008</v>
      </c>
    </row>
    <row r="2819" spans="1:20" x14ac:dyDescent="0.3">
      <c r="A2819" s="3">
        <v>502818</v>
      </c>
      <c r="B2819" s="3">
        <v>10835</v>
      </c>
      <c r="C2819" s="1">
        <v>45824</v>
      </c>
      <c r="D2819" s="3">
        <v>34</v>
      </c>
      <c r="E2819" t="s">
        <v>15</v>
      </c>
      <c r="F2819" t="s">
        <v>161</v>
      </c>
      <c r="G2819" t="s">
        <v>242</v>
      </c>
      <c r="H2819" t="s">
        <v>30</v>
      </c>
      <c r="I2819" t="s">
        <v>46</v>
      </c>
      <c r="J2819" t="s">
        <v>47</v>
      </c>
      <c r="K2819">
        <v>2</v>
      </c>
      <c r="L2819" s="3">
        <v>5276.45</v>
      </c>
      <c r="M2819" s="3">
        <f>Data[[#This Row],[Quantity]]*Data[[#This Row],[Unit_Price]]</f>
        <v>10552.9</v>
      </c>
      <c r="N2819" s="3">
        <v>25</v>
      </c>
      <c r="O2819" s="3">
        <f>Data[[#This Row],[Total_Price]]*(1-Data[[#This Row],[Discount]]/100)</f>
        <v>7914.6749999999993</v>
      </c>
      <c r="P2819" t="s">
        <v>72</v>
      </c>
      <c r="Q2819" t="s">
        <v>21</v>
      </c>
      <c r="R2819">
        <v>4</v>
      </c>
      <c r="S2819">
        <v>3</v>
      </c>
      <c r="T2819" s="2">
        <f>SUMIF(Q:Q,Data[[#This Row],[Order_Status]],O:O)</f>
        <v>40477276.296199858</v>
      </c>
    </row>
    <row r="2820" spans="1:20" x14ac:dyDescent="0.3">
      <c r="A2820" s="3">
        <v>502819</v>
      </c>
      <c r="B2820" s="3">
        <v>10330</v>
      </c>
      <c r="C2820" s="1">
        <v>45980</v>
      </c>
      <c r="D2820" s="3">
        <v>41</v>
      </c>
      <c r="E2820" t="s">
        <v>15</v>
      </c>
      <c r="F2820" t="s">
        <v>67</v>
      </c>
      <c r="G2820" t="s">
        <v>235</v>
      </c>
      <c r="H2820" t="s">
        <v>48</v>
      </c>
      <c r="I2820" t="s">
        <v>49</v>
      </c>
      <c r="J2820" t="s">
        <v>168</v>
      </c>
      <c r="K2820">
        <v>1</v>
      </c>
      <c r="L2820" s="3">
        <v>585</v>
      </c>
      <c r="M2820" s="3">
        <f>Data[[#This Row],[Quantity]]*Data[[#This Row],[Unit_Price]]</f>
        <v>585</v>
      </c>
      <c r="N2820" s="3">
        <v>20</v>
      </c>
      <c r="O2820" s="3">
        <f>Data[[#This Row],[Total_Price]]*(1-Data[[#This Row],[Discount]]/100)</f>
        <v>468</v>
      </c>
      <c r="P2820" t="s">
        <v>33</v>
      </c>
      <c r="Q2820" t="s">
        <v>66</v>
      </c>
      <c r="R2820">
        <v>4</v>
      </c>
      <c r="S2820">
        <v>0</v>
      </c>
      <c r="T2820" s="2">
        <f>SUMIF(Q:Q,Data[[#This Row],[Order_Status]],O:O)</f>
        <v>3077928.2320000008</v>
      </c>
    </row>
    <row r="2821" spans="1:20" x14ac:dyDescent="0.3">
      <c r="A2821" s="3">
        <v>502820</v>
      </c>
      <c r="B2821" s="3">
        <v>10917</v>
      </c>
      <c r="C2821" s="1">
        <v>45751</v>
      </c>
      <c r="D2821" s="3">
        <v>41</v>
      </c>
      <c r="E2821" t="s">
        <v>26</v>
      </c>
      <c r="F2821" t="s">
        <v>42</v>
      </c>
      <c r="G2821" t="s">
        <v>230</v>
      </c>
      <c r="H2821" t="s">
        <v>85</v>
      </c>
      <c r="I2821" t="s">
        <v>166</v>
      </c>
      <c r="J2821" t="s">
        <v>167</v>
      </c>
      <c r="K2821">
        <v>2</v>
      </c>
      <c r="L2821" s="3">
        <v>629.87</v>
      </c>
      <c r="M2821" s="3">
        <f>Data[[#This Row],[Quantity]]*Data[[#This Row],[Unit_Price]]</f>
        <v>1259.74</v>
      </c>
      <c r="N2821" s="3">
        <v>7</v>
      </c>
      <c r="O2821" s="3">
        <f>Data[[#This Row],[Total_Price]]*(1-Data[[#This Row],[Discount]]/100)</f>
        <v>1171.5581999999999</v>
      </c>
      <c r="P2821" t="s">
        <v>20</v>
      </c>
      <c r="Q2821" t="s">
        <v>21</v>
      </c>
      <c r="R2821">
        <v>5</v>
      </c>
      <c r="S2821">
        <v>7</v>
      </c>
      <c r="T2821" s="2">
        <f>SUMIF(Q:Q,Data[[#This Row],[Order_Status]],O:O)</f>
        <v>40477276.296199858</v>
      </c>
    </row>
    <row r="2822" spans="1:20" x14ac:dyDescent="0.3">
      <c r="A2822" s="3">
        <v>502821</v>
      </c>
      <c r="B2822" s="3">
        <v>10751</v>
      </c>
      <c r="C2822" s="1">
        <v>46108</v>
      </c>
      <c r="D2822" s="3">
        <v>24</v>
      </c>
      <c r="E2822" t="s">
        <v>15</v>
      </c>
      <c r="F2822" t="s">
        <v>42</v>
      </c>
      <c r="G2822" t="s">
        <v>230</v>
      </c>
      <c r="H2822" t="s">
        <v>23</v>
      </c>
      <c r="I2822" t="s">
        <v>28</v>
      </c>
      <c r="J2822" t="s">
        <v>150</v>
      </c>
      <c r="K2822">
        <v>1</v>
      </c>
      <c r="L2822" s="3">
        <v>3765.2</v>
      </c>
      <c r="M2822" s="3">
        <f>Data[[#This Row],[Quantity]]*Data[[#This Row],[Unit_Price]]</f>
        <v>3765.2</v>
      </c>
      <c r="N2822" s="3">
        <v>28</v>
      </c>
      <c r="O2822" s="3">
        <f>Data[[#This Row],[Total_Price]]*(1-Data[[#This Row],[Discount]]/100)</f>
        <v>2710.944</v>
      </c>
      <c r="P2822" t="s">
        <v>20</v>
      </c>
      <c r="Q2822" t="s">
        <v>21</v>
      </c>
      <c r="R2822">
        <v>3</v>
      </c>
      <c r="S2822">
        <v>2</v>
      </c>
      <c r="T2822" s="2">
        <f>SUMIF(Q:Q,Data[[#This Row],[Order_Status]],O:O)</f>
        <v>40477276.296199858</v>
      </c>
    </row>
    <row r="2823" spans="1:20" x14ac:dyDescent="0.3">
      <c r="A2823" s="3">
        <v>502822</v>
      </c>
      <c r="B2823" s="3">
        <v>11440</v>
      </c>
      <c r="C2823" s="1">
        <v>45763</v>
      </c>
      <c r="D2823" s="3">
        <v>42</v>
      </c>
      <c r="E2823" t="s">
        <v>15</v>
      </c>
      <c r="F2823" t="s">
        <v>73</v>
      </c>
      <c r="G2823" t="s">
        <v>229</v>
      </c>
      <c r="H2823" t="s">
        <v>35</v>
      </c>
      <c r="I2823" t="s">
        <v>64</v>
      </c>
      <c r="J2823" t="s">
        <v>127</v>
      </c>
      <c r="K2823">
        <v>1</v>
      </c>
      <c r="L2823" s="3">
        <v>716.85</v>
      </c>
      <c r="M2823" s="3">
        <f>Data[[#This Row],[Quantity]]*Data[[#This Row],[Unit_Price]]</f>
        <v>716.85</v>
      </c>
      <c r="N2823" s="3">
        <v>20</v>
      </c>
      <c r="O2823" s="3">
        <f>Data[[#This Row],[Total_Price]]*(1-Data[[#This Row],[Discount]]/100)</f>
        <v>573.48</v>
      </c>
      <c r="P2823" t="s">
        <v>33</v>
      </c>
      <c r="Q2823" t="s">
        <v>21</v>
      </c>
      <c r="R2823">
        <v>4</v>
      </c>
      <c r="S2823">
        <v>4</v>
      </c>
      <c r="T2823" s="2">
        <f>SUMIF(Q:Q,Data[[#This Row],[Order_Status]],O:O)</f>
        <v>40477276.296199858</v>
      </c>
    </row>
    <row r="2824" spans="1:20" x14ac:dyDescent="0.3">
      <c r="A2824" s="3">
        <v>502823</v>
      </c>
      <c r="B2824" s="3">
        <v>11117</v>
      </c>
      <c r="C2824" s="1">
        <v>45954</v>
      </c>
      <c r="D2824" s="3">
        <v>60</v>
      </c>
      <c r="E2824" t="s">
        <v>15</v>
      </c>
      <c r="F2824" t="s">
        <v>157</v>
      </c>
      <c r="G2824" t="s">
        <v>237</v>
      </c>
      <c r="H2824" t="s">
        <v>30</v>
      </c>
      <c r="I2824" t="s">
        <v>76</v>
      </c>
      <c r="J2824" t="s">
        <v>164</v>
      </c>
      <c r="K2824">
        <v>1</v>
      </c>
      <c r="L2824" s="3">
        <v>65701.259999999995</v>
      </c>
      <c r="M2824" s="3">
        <f>Data[[#This Row],[Quantity]]*Data[[#This Row],[Unit_Price]]</f>
        <v>65701.259999999995</v>
      </c>
      <c r="N2824" s="3">
        <v>11</v>
      </c>
      <c r="O2824" s="3">
        <f>Data[[#This Row],[Total_Price]]*(1-Data[[#This Row],[Discount]]/100)</f>
        <v>58474.121399999996</v>
      </c>
      <c r="P2824" t="s">
        <v>51</v>
      </c>
      <c r="Q2824" t="s">
        <v>21</v>
      </c>
      <c r="R2824">
        <v>4</v>
      </c>
      <c r="S2824">
        <v>2</v>
      </c>
      <c r="T2824" s="2">
        <f>SUMIF(Q:Q,Data[[#This Row],[Order_Status]],O:O)</f>
        <v>40477276.296199858</v>
      </c>
    </row>
    <row r="2825" spans="1:20" x14ac:dyDescent="0.3">
      <c r="A2825" s="3">
        <v>502824</v>
      </c>
      <c r="B2825" s="3">
        <v>11378</v>
      </c>
      <c r="C2825" s="1">
        <v>46123</v>
      </c>
      <c r="D2825" s="3">
        <v>45</v>
      </c>
      <c r="E2825" t="s">
        <v>15</v>
      </c>
      <c r="F2825" t="s">
        <v>34</v>
      </c>
      <c r="G2825" t="s">
        <v>243</v>
      </c>
      <c r="H2825" t="s">
        <v>17</v>
      </c>
      <c r="I2825" t="s">
        <v>62</v>
      </c>
      <c r="J2825" t="s">
        <v>169</v>
      </c>
      <c r="K2825">
        <v>1</v>
      </c>
      <c r="L2825" s="3">
        <v>730.19</v>
      </c>
      <c r="M2825" s="3">
        <f>Data[[#This Row],[Quantity]]*Data[[#This Row],[Unit_Price]]</f>
        <v>730.19</v>
      </c>
      <c r="N2825" s="3">
        <v>27</v>
      </c>
      <c r="O2825" s="3">
        <f>Data[[#This Row],[Total_Price]]*(1-Data[[#This Row],[Discount]]/100)</f>
        <v>533.03870000000006</v>
      </c>
      <c r="P2825" t="s">
        <v>72</v>
      </c>
      <c r="Q2825" t="s">
        <v>21</v>
      </c>
      <c r="R2825">
        <v>5</v>
      </c>
      <c r="S2825">
        <v>4</v>
      </c>
      <c r="T2825" s="2">
        <f>SUMIF(Q:Q,Data[[#This Row],[Order_Status]],O:O)</f>
        <v>40477276.296199858</v>
      </c>
    </row>
    <row r="2826" spans="1:20" x14ac:dyDescent="0.3">
      <c r="A2826" s="3">
        <v>502825</v>
      </c>
      <c r="B2826" s="3">
        <v>11378</v>
      </c>
      <c r="C2826" s="1">
        <v>45715</v>
      </c>
      <c r="D2826" s="3">
        <v>45</v>
      </c>
      <c r="E2826" t="s">
        <v>15</v>
      </c>
      <c r="F2826" t="s">
        <v>34</v>
      </c>
      <c r="G2826" t="s">
        <v>243</v>
      </c>
      <c r="H2826" t="s">
        <v>17</v>
      </c>
      <c r="I2826" t="s">
        <v>89</v>
      </c>
      <c r="J2826" t="s">
        <v>90</v>
      </c>
      <c r="K2826">
        <v>1</v>
      </c>
      <c r="L2826" s="3">
        <v>167.7</v>
      </c>
      <c r="M2826" s="3">
        <f>Data[[#This Row],[Quantity]]*Data[[#This Row],[Unit_Price]]</f>
        <v>167.7</v>
      </c>
      <c r="N2826" s="3">
        <v>12</v>
      </c>
      <c r="O2826" s="3">
        <f>Data[[#This Row],[Total_Price]]*(1-Data[[#This Row],[Discount]]/100)</f>
        <v>147.57599999999999</v>
      </c>
      <c r="P2826" t="s">
        <v>81</v>
      </c>
      <c r="Q2826" t="s">
        <v>21</v>
      </c>
      <c r="R2826">
        <v>5</v>
      </c>
      <c r="S2826">
        <v>4</v>
      </c>
      <c r="T2826" s="2">
        <f>SUMIF(Q:Q,Data[[#This Row],[Order_Status]],O:O)</f>
        <v>40477276.296199858</v>
      </c>
    </row>
    <row r="2827" spans="1:20" x14ac:dyDescent="0.3">
      <c r="A2827" s="3">
        <v>502826</v>
      </c>
      <c r="B2827" s="3">
        <v>11314</v>
      </c>
      <c r="C2827" s="1">
        <v>46078</v>
      </c>
      <c r="D2827" s="3">
        <v>40</v>
      </c>
      <c r="E2827" t="s">
        <v>15</v>
      </c>
      <c r="F2827" t="s">
        <v>27</v>
      </c>
      <c r="G2827" t="s">
        <v>230</v>
      </c>
      <c r="H2827" t="s">
        <v>30</v>
      </c>
      <c r="I2827" t="s">
        <v>46</v>
      </c>
      <c r="J2827" t="s">
        <v>47</v>
      </c>
      <c r="K2827">
        <v>1</v>
      </c>
      <c r="L2827" s="3">
        <v>5804.69</v>
      </c>
      <c r="M2827" s="3">
        <f>Data[[#This Row],[Quantity]]*Data[[#This Row],[Unit_Price]]</f>
        <v>5804.69</v>
      </c>
      <c r="N2827" s="3">
        <v>14</v>
      </c>
      <c r="O2827" s="3">
        <f>Data[[#This Row],[Total_Price]]*(1-Data[[#This Row],[Discount]]/100)</f>
        <v>4992.0333999999993</v>
      </c>
      <c r="P2827" t="s">
        <v>33</v>
      </c>
      <c r="Q2827" t="s">
        <v>21</v>
      </c>
      <c r="R2827">
        <v>5</v>
      </c>
      <c r="S2827">
        <v>5</v>
      </c>
      <c r="T2827" s="2">
        <f>SUMIF(Q:Q,Data[[#This Row],[Order_Status]],O:O)</f>
        <v>40477276.296199858</v>
      </c>
    </row>
    <row r="2828" spans="1:20" x14ac:dyDescent="0.3">
      <c r="A2828" s="3">
        <v>502827</v>
      </c>
      <c r="B2828" s="3">
        <v>10443</v>
      </c>
      <c r="C2828" s="1">
        <v>45820</v>
      </c>
      <c r="D2828" s="3">
        <v>15</v>
      </c>
      <c r="E2828" t="s">
        <v>15</v>
      </c>
      <c r="F2828" t="s">
        <v>78</v>
      </c>
      <c r="G2828" t="s">
        <v>242</v>
      </c>
      <c r="H2828" t="s">
        <v>35</v>
      </c>
      <c r="I2828" t="s">
        <v>112</v>
      </c>
      <c r="J2828" t="s">
        <v>113</v>
      </c>
      <c r="K2828">
        <v>1</v>
      </c>
      <c r="L2828" s="3">
        <v>6281.59</v>
      </c>
      <c r="M2828" s="3">
        <f>Data[[#This Row],[Quantity]]*Data[[#This Row],[Unit_Price]]</f>
        <v>6281.59</v>
      </c>
      <c r="N2828" s="3">
        <v>19</v>
      </c>
      <c r="O2828" s="3">
        <f>Data[[#This Row],[Total_Price]]*(1-Data[[#This Row],[Discount]]/100)</f>
        <v>5088.0879000000004</v>
      </c>
      <c r="P2828" t="s">
        <v>51</v>
      </c>
      <c r="Q2828" t="s">
        <v>21</v>
      </c>
      <c r="R2828">
        <v>4</v>
      </c>
      <c r="S2828">
        <v>5</v>
      </c>
      <c r="T2828" s="2">
        <f>SUMIF(Q:Q,Data[[#This Row],[Order_Status]],O:O)</f>
        <v>40477276.296199858</v>
      </c>
    </row>
    <row r="2829" spans="1:20" x14ac:dyDescent="0.3">
      <c r="A2829" s="3">
        <v>502828</v>
      </c>
      <c r="B2829" s="3">
        <v>10488</v>
      </c>
      <c r="C2829" s="1">
        <v>45936</v>
      </c>
      <c r="D2829" s="3">
        <v>22</v>
      </c>
      <c r="E2829" t="s">
        <v>15</v>
      </c>
      <c r="F2829" t="s">
        <v>88</v>
      </c>
      <c r="G2829" t="s">
        <v>241</v>
      </c>
      <c r="H2829" t="s">
        <v>23</v>
      </c>
      <c r="I2829" t="s">
        <v>59</v>
      </c>
      <c r="J2829" t="s">
        <v>95</v>
      </c>
      <c r="K2829">
        <v>1</v>
      </c>
      <c r="L2829" s="3">
        <v>1265.8900000000001</v>
      </c>
      <c r="M2829" s="3">
        <f>Data[[#This Row],[Quantity]]*Data[[#This Row],[Unit_Price]]</f>
        <v>1265.8900000000001</v>
      </c>
      <c r="N2829" s="3">
        <v>4</v>
      </c>
      <c r="O2829" s="3">
        <f>Data[[#This Row],[Total_Price]]*(1-Data[[#This Row],[Discount]]/100)</f>
        <v>1215.2544</v>
      </c>
      <c r="P2829" t="s">
        <v>51</v>
      </c>
      <c r="Q2829" t="s">
        <v>21</v>
      </c>
      <c r="R2829">
        <v>5</v>
      </c>
      <c r="S2829">
        <v>4</v>
      </c>
      <c r="T2829" s="2">
        <f>SUMIF(Q:Q,Data[[#This Row],[Order_Status]],O:O)</f>
        <v>40477276.296199858</v>
      </c>
    </row>
    <row r="2830" spans="1:20" x14ac:dyDescent="0.3">
      <c r="A2830" s="3">
        <v>502829</v>
      </c>
      <c r="B2830" s="3">
        <v>10158</v>
      </c>
      <c r="C2830" s="1">
        <v>46149</v>
      </c>
      <c r="D2830" s="3">
        <v>39</v>
      </c>
      <c r="E2830" t="s">
        <v>26</v>
      </c>
      <c r="F2830" t="s">
        <v>78</v>
      </c>
      <c r="G2830" t="s">
        <v>242</v>
      </c>
      <c r="H2830" t="s">
        <v>48</v>
      </c>
      <c r="I2830" t="s">
        <v>79</v>
      </c>
      <c r="J2830" t="s">
        <v>158</v>
      </c>
      <c r="K2830">
        <v>2</v>
      </c>
      <c r="L2830" s="3">
        <v>480.79</v>
      </c>
      <c r="M2830" s="3">
        <f>Data[[#This Row],[Quantity]]*Data[[#This Row],[Unit_Price]]</f>
        <v>961.58</v>
      </c>
      <c r="N2830" s="3">
        <v>13</v>
      </c>
      <c r="O2830" s="3">
        <f>Data[[#This Row],[Total_Price]]*(1-Data[[#This Row],[Discount]]/100)</f>
        <v>836.57460000000003</v>
      </c>
      <c r="P2830" t="s">
        <v>33</v>
      </c>
      <c r="Q2830" t="s">
        <v>21</v>
      </c>
      <c r="R2830">
        <v>4</v>
      </c>
      <c r="S2830">
        <v>7</v>
      </c>
      <c r="T2830" s="2">
        <f>SUMIF(Q:Q,Data[[#This Row],[Order_Status]],O:O)</f>
        <v>40477276.296199858</v>
      </c>
    </row>
    <row r="2831" spans="1:20" x14ac:dyDescent="0.3">
      <c r="A2831" s="3">
        <v>502830</v>
      </c>
      <c r="B2831" s="3">
        <v>11185</v>
      </c>
      <c r="C2831" s="1">
        <v>46071</v>
      </c>
      <c r="D2831" s="3">
        <v>23</v>
      </c>
      <c r="E2831" t="s">
        <v>15</v>
      </c>
      <c r="F2831" t="s">
        <v>78</v>
      </c>
      <c r="G2831" t="s">
        <v>242</v>
      </c>
      <c r="H2831" t="s">
        <v>30</v>
      </c>
      <c r="I2831" t="s">
        <v>31</v>
      </c>
      <c r="J2831" t="s">
        <v>139</v>
      </c>
      <c r="K2831">
        <v>1</v>
      </c>
      <c r="L2831" s="3">
        <v>53176.87</v>
      </c>
      <c r="M2831" s="3">
        <f>Data[[#This Row],[Quantity]]*Data[[#This Row],[Unit_Price]]</f>
        <v>53176.87</v>
      </c>
      <c r="N2831" s="3">
        <v>14</v>
      </c>
      <c r="O2831" s="3">
        <f>Data[[#This Row],[Total_Price]]*(1-Data[[#This Row],[Discount]]/100)</f>
        <v>45732.108200000002</v>
      </c>
      <c r="P2831" t="s">
        <v>33</v>
      </c>
      <c r="Q2831" t="s">
        <v>21</v>
      </c>
      <c r="R2831">
        <v>4</v>
      </c>
      <c r="S2831">
        <v>4</v>
      </c>
      <c r="T2831" s="2">
        <f>SUMIF(Q:Q,Data[[#This Row],[Order_Status]],O:O)</f>
        <v>40477276.296199858</v>
      </c>
    </row>
    <row r="2832" spans="1:20" x14ac:dyDescent="0.3">
      <c r="A2832" s="3">
        <v>502831</v>
      </c>
      <c r="B2832" s="3">
        <v>10086</v>
      </c>
      <c r="C2832" s="1">
        <v>45800</v>
      </c>
      <c r="D2832" s="3">
        <v>28</v>
      </c>
      <c r="E2832" t="s">
        <v>26</v>
      </c>
      <c r="F2832" t="s">
        <v>34</v>
      </c>
      <c r="G2832" t="s">
        <v>243</v>
      </c>
      <c r="H2832" t="s">
        <v>85</v>
      </c>
      <c r="I2832" t="s">
        <v>103</v>
      </c>
      <c r="J2832" t="s">
        <v>200</v>
      </c>
      <c r="K2832">
        <v>2</v>
      </c>
      <c r="L2832" s="3">
        <v>699.65</v>
      </c>
      <c r="M2832" s="3">
        <f>Data[[#This Row],[Quantity]]*Data[[#This Row],[Unit_Price]]</f>
        <v>1399.3</v>
      </c>
      <c r="N2832" s="3">
        <v>9</v>
      </c>
      <c r="O2832" s="3">
        <f>Data[[#This Row],[Total_Price]]*(1-Data[[#This Row],[Discount]]/100)</f>
        <v>1273.3630000000001</v>
      </c>
      <c r="P2832" t="s">
        <v>33</v>
      </c>
      <c r="Q2832" t="s">
        <v>21</v>
      </c>
      <c r="R2832">
        <v>4</v>
      </c>
      <c r="S2832">
        <v>3</v>
      </c>
      <c r="T2832" s="2">
        <f>SUMIF(Q:Q,Data[[#This Row],[Order_Status]],O:O)</f>
        <v>40477276.296199858</v>
      </c>
    </row>
    <row r="2833" spans="1:20" x14ac:dyDescent="0.3">
      <c r="A2833" s="3">
        <v>502832</v>
      </c>
      <c r="B2833" s="3">
        <v>10638</v>
      </c>
      <c r="C2833" s="1">
        <v>45691</v>
      </c>
      <c r="D2833" s="3">
        <v>35</v>
      </c>
      <c r="E2833" t="s">
        <v>26</v>
      </c>
      <c r="F2833" t="s">
        <v>45</v>
      </c>
      <c r="G2833" t="s">
        <v>243</v>
      </c>
      <c r="H2833" t="s">
        <v>48</v>
      </c>
      <c r="I2833" t="s">
        <v>124</v>
      </c>
      <c r="J2833" t="s">
        <v>148</v>
      </c>
      <c r="K2833">
        <v>1</v>
      </c>
      <c r="L2833" s="3">
        <v>607.26</v>
      </c>
      <c r="M2833" s="3">
        <f>Data[[#This Row],[Quantity]]*Data[[#This Row],[Unit_Price]]</f>
        <v>607.26</v>
      </c>
      <c r="N2833" s="3">
        <v>15</v>
      </c>
      <c r="O2833" s="3">
        <f>Data[[#This Row],[Total_Price]]*(1-Data[[#This Row],[Discount]]/100)</f>
        <v>516.17099999999994</v>
      </c>
      <c r="P2833" t="s">
        <v>20</v>
      </c>
      <c r="Q2833" t="s">
        <v>21</v>
      </c>
      <c r="R2833">
        <v>5</v>
      </c>
      <c r="S2833">
        <v>3</v>
      </c>
      <c r="T2833" s="2">
        <f>SUMIF(Q:Q,Data[[#This Row],[Order_Status]],O:O)</f>
        <v>40477276.296199858</v>
      </c>
    </row>
    <row r="2834" spans="1:20" x14ac:dyDescent="0.3">
      <c r="A2834" s="3">
        <v>502833</v>
      </c>
      <c r="B2834" s="3">
        <v>10607</v>
      </c>
      <c r="C2834" s="1">
        <v>45965</v>
      </c>
      <c r="D2834" s="3">
        <v>25</v>
      </c>
      <c r="E2834" t="s">
        <v>15</v>
      </c>
      <c r="F2834" t="s">
        <v>110</v>
      </c>
      <c r="G2834" t="s">
        <v>229</v>
      </c>
      <c r="H2834" t="s">
        <v>23</v>
      </c>
      <c r="I2834" t="s">
        <v>59</v>
      </c>
      <c r="J2834" t="s">
        <v>146</v>
      </c>
      <c r="K2834">
        <v>1</v>
      </c>
      <c r="L2834" s="3">
        <v>1586.3</v>
      </c>
      <c r="M2834" s="3">
        <f>Data[[#This Row],[Quantity]]*Data[[#This Row],[Unit_Price]]</f>
        <v>1586.3</v>
      </c>
      <c r="N2834" s="3">
        <v>18</v>
      </c>
      <c r="O2834" s="3">
        <f>Data[[#This Row],[Total_Price]]*(1-Data[[#This Row],[Discount]]/100)</f>
        <v>1300.7660000000001</v>
      </c>
      <c r="P2834" t="s">
        <v>72</v>
      </c>
      <c r="Q2834" t="s">
        <v>21</v>
      </c>
      <c r="R2834">
        <v>4</v>
      </c>
      <c r="S2834">
        <v>3</v>
      </c>
      <c r="T2834" s="2">
        <f>SUMIF(Q:Q,Data[[#This Row],[Order_Status]],O:O)</f>
        <v>40477276.296199858</v>
      </c>
    </row>
    <row r="2835" spans="1:20" x14ac:dyDescent="0.3">
      <c r="A2835" s="3">
        <v>502834</v>
      </c>
      <c r="B2835" s="3">
        <v>10041</v>
      </c>
      <c r="C2835" s="1">
        <v>45704</v>
      </c>
      <c r="D2835" s="3">
        <v>42</v>
      </c>
      <c r="E2835" t="s">
        <v>15</v>
      </c>
      <c r="F2835" t="s">
        <v>110</v>
      </c>
      <c r="G2835" t="s">
        <v>229</v>
      </c>
      <c r="H2835" t="s">
        <v>48</v>
      </c>
      <c r="I2835" t="s">
        <v>98</v>
      </c>
      <c r="J2835" t="s">
        <v>153</v>
      </c>
      <c r="K2835">
        <v>1</v>
      </c>
      <c r="L2835" s="3">
        <v>351.78</v>
      </c>
      <c r="M2835" s="3">
        <f>Data[[#This Row],[Quantity]]*Data[[#This Row],[Unit_Price]]</f>
        <v>351.78</v>
      </c>
      <c r="N2835" s="3">
        <v>10</v>
      </c>
      <c r="O2835" s="3">
        <f>Data[[#This Row],[Total_Price]]*(1-Data[[#This Row],[Discount]]/100)</f>
        <v>316.60199999999998</v>
      </c>
      <c r="P2835" t="s">
        <v>33</v>
      </c>
      <c r="Q2835" t="s">
        <v>21</v>
      </c>
      <c r="R2835">
        <v>5</v>
      </c>
      <c r="S2835">
        <v>3</v>
      </c>
      <c r="T2835" s="2">
        <f>SUMIF(Q:Q,Data[[#This Row],[Order_Status]],O:O)</f>
        <v>40477276.296199858</v>
      </c>
    </row>
    <row r="2836" spans="1:20" x14ac:dyDescent="0.3">
      <c r="A2836" s="3">
        <v>502835</v>
      </c>
      <c r="B2836" s="3">
        <v>10729</v>
      </c>
      <c r="C2836" s="1">
        <v>46081</v>
      </c>
      <c r="D2836" s="3">
        <v>28</v>
      </c>
      <c r="E2836" t="s">
        <v>26</v>
      </c>
      <c r="F2836" t="s">
        <v>107</v>
      </c>
      <c r="G2836" t="s">
        <v>231</v>
      </c>
      <c r="H2836" t="s">
        <v>30</v>
      </c>
      <c r="I2836" t="s">
        <v>46</v>
      </c>
      <c r="J2836" t="s">
        <v>47</v>
      </c>
      <c r="K2836">
        <v>1</v>
      </c>
      <c r="L2836" s="3">
        <v>5647.65</v>
      </c>
      <c r="M2836" s="3">
        <f>Data[[#This Row],[Quantity]]*Data[[#This Row],[Unit_Price]]</f>
        <v>5647.65</v>
      </c>
      <c r="N2836" s="3">
        <v>25</v>
      </c>
      <c r="O2836" s="3">
        <f>Data[[#This Row],[Total_Price]]*(1-Data[[#This Row],[Discount]]/100)</f>
        <v>4235.7374999999993</v>
      </c>
      <c r="P2836" t="s">
        <v>33</v>
      </c>
      <c r="Q2836" t="s">
        <v>66</v>
      </c>
      <c r="R2836">
        <v>2</v>
      </c>
      <c r="S2836">
        <v>0</v>
      </c>
      <c r="T2836" s="2">
        <f>SUMIF(Q:Q,Data[[#This Row],[Order_Status]],O:O)</f>
        <v>3077928.2320000008</v>
      </c>
    </row>
    <row r="2837" spans="1:20" x14ac:dyDescent="0.3">
      <c r="A2837" s="3">
        <v>502836</v>
      </c>
      <c r="B2837" s="3">
        <v>10146</v>
      </c>
      <c r="C2837" s="1">
        <v>45822</v>
      </c>
      <c r="D2837" s="3">
        <v>43</v>
      </c>
      <c r="E2837" t="s">
        <v>26</v>
      </c>
      <c r="F2837" t="s">
        <v>67</v>
      </c>
      <c r="G2837" t="s">
        <v>235</v>
      </c>
      <c r="H2837" t="s">
        <v>17</v>
      </c>
      <c r="I2837" t="s">
        <v>18</v>
      </c>
      <c r="J2837" t="s">
        <v>100</v>
      </c>
      <c r="K2837">
        <v>1</v>
      </c>
      <c r="L2837" s="3">
        <v>40.549999999999997</v>
      </c>
      <c r="M2837" s="3">
        <f>Data[[#This Row],[Quantity]]*Data[[#This Row],[Unit_Price]]</f>
        <v>40.549999999999997</v>
      </c>
      <c r="N2837" s="3">
        <v>18</v>
      </c>
      <c r="O2837" s="3">
        <f>Data[[#This Row],[Total_Price]]*(1-Data[[#This Row],[Discount]]/100)</f>
        <v>33.250999999999998</v>
      </c>
      <c r="P2837" t="s">
        <v>51</v>
      </c>
      <c r="Q2837" t="s">
        <v>21</v>
      </c>
      <c r="R2837">
        <v>4</v>
      </c>
      <c r="S2837">
        <v>3</v>
      </c>
      <c r="T2837" s="2">
        <f>SUMIF(Q:Q,Data[[#This Row],[Order_Status]],O:O)</f>
        <v>40477276.296199858</v>
      </c>
    </row>
    <row r="2838" spans="1:20" x14ac:dyDescent="0.3">
      <c r="A2838" s="3">
        <v>502837</v>
      </c>
      <c r="B2838" s="3">
        <v>10178</v>
      </c>
      <c r="C2838" s="1">
        <v>45986</v>
      </c>
      <c r="D2838" s="3">
        <v>50</v>
      </c>
      <c r="E2838" t="s">
        <v>15</v>
      </c>
      <c r="F2838" t="s">
        <v>58</v>
      </c>
      <c r="G2838" t="s">
        <v>244</v>
      </c>
      <c r="H2838" t="s">
        <v>85</v>
      </c>
      <c r="I2838" t="s">
        <v>86</v>
      </c>
      <c r="J2838" t="s">
        <v>154</v>
      </c>
      <c r="K2838">
        <v>2</v>
      </c>
      <c r="L2838" s="3">
        <v>624.51</v>
      </c>
      <c r="M2838" s="3">
        <f>Data[[#This Row],[Quantity]]*Data[[#This Row],[Unit_Price]]</f>
        <v>1249.02</v>
      </c>
      <c r="N2838" s="3">
        <v>28</v>
      </c>
      <c r="O2838" s="3">
        <f>Data[[#This Row],[Total_Price]]*(1-Data[[#This Row],[Discount]]/100)</f>
        <v>899.2944</v>
      </c>
      <c r="P2838" t="s">
        <v>20</v>
      </c>
      <c r="Q2838" t="s">
        <v>21</v>
      </c>
      <c r="R2838">
        <v>5</v>
      </c>
      <c r="S2838">
        <v>5</v>
      </c>
      <c r="T2838" s="2">
        <f>SUMIF(Q:Q,Data[[#This Row],[Order_Status]],O:O)</f>
        <v>40477276.296199858</v>
      </c>
    </row>
    <row r="2839" spans="1:20" x14ac:dyDescent="0.3">
      <c r="A2839" s="3">
        <v>502838</v>
      </c>
      <c r="B2839" s="3">
        <v>10909</v>
      </c>
      <c r="C2839" s="1">
        <v>45696</v>
      </c>
      <c r="D2839" s="3">
        <v>41</v>
      </c>
      <c r="E2839" t="s">
        <v>135</v>
      </c>
      <c r="F2839" t="s">
        <v>57</v>
      </c>
      <c r="G2839" t="s">
        <v>233</v>
      </c>
      <c r="H2839" t="s">
        <v>30</v>
      </c>
      <c r="I2839" t="s">
        <v>76</v>
      </c>
      <c r="J2839" t="s">
        <v>92</v>
      </c>
      <c r="K2839">
        <v>1</v>
      </c>
      <c r="L2839" s="3">
        <v>57641.23</v>
      </c>
      <c r="M2839" s="3">
        <f>Data[[#This Row],[Quantity]]*Data[[#This Row],[Unit_Price]]</f>
        <v>57641.23</v>
      </c>
      <c r="N2839" s="3">
        <v>7</v>
      </c>
      <c r="O2839" s="3">
        <f>Data[[#This Row],[Total_Price]]*(1-Data[[#This Row],[Discount]]/100)</f>
        <v>53606.3439</v>
      </c>
      <c r="P2839" t="s">
        <v>33</v>
      </c>
      <c r="Q2839" t="s">
        <v>21</v>
      </c>
      <c r="R2839">
        <v>5</v>
      </c>
      <c r="S2839">
        <v>4</v>
      </c>
      <c r="T2839" s="2">
        <f>SUMIF(Q:Q,Data[[#This Row],[Order_Status]],O:O)</f>
        <v>40477276.296199858</v>
      </c>
    </row>
    <row r="2840" spans="1:20" x14ac:dyDescent="0.3">
      <c r="A2840" s="3">
        <v>502839</v>
      </c>
      <c r="B2840" s="3">
        <v>10113</v>
      </c>
      <c r="C2840" s="1">
        <v>45831</v>
      </c>
      <c r="D2840" s="3">
        <v>35</v>
      </c>
      <c r="E2840" t="s">
        <v>26</v>
      </c>
      <c r="F2840" t="s">
        <v>73</v>
      </c>
      <c r="G2840" t="s">
        <v>229</v>
      </c>
      <c r="H2840" t="s">
        <v>30</v>
      </c>
      <c r="I2840" t="s">
        <v>31</v>
      </c>
      <c r="J2840" t="s">
        <v>139</v>
      </c>
      <c r="K2840">
        <v>2</v>
      </c>
      <c r="L2840" s="3">
        <v>54609.32</v>
      </c>
      <c r="M2840" s="3">
        <f>Data[[#This Row],[Quantity]]*Data[[#This Row],[Unit_Price]]</f>
        <v>109218.64</v>
      </c>
      <c r="N2840" s="3">
        <v>29</v>
      </c>
      <c r="O2840" s="3">
        <f>Data[[#This Row],[Total_Price]]*(1-Data[[#This Row],[Discount]]/100)</f>
        <v>77545.234400000001</v>
      </c>
      <c r="P2840" t="s">
        <v>33</v>
      </c>
      <c r="Q2840" t="s">
        <v>21</v>
      </c>
      <c r="R2840">
        <v>4</v>
      </c>
      <c r="S2840">
        <v>3</v>
      </c>
      <c r="T2840" s="2">
        <f>SUMIF(Q:Q,Data[[#This Row],[Order_Status]],O:O)</f>
        <v>40477276.296199858</v>
      </c>
    </row>
    <row r="2841" spans="1:20" x14ac:dyDescent="0.3">
      <c r="A2841" s="3">
        <v>502840</v>
      </c>
      <c r="B2841" s="3">
        <v>10024</v>
      </c>
      <c r="C2841" s="1">
        <v>45947</v>
      </c>
      <c r="D2841" s="3">
        <v>18</v>
      </c>
      <c r="E2841" t="s">
        <v>15</v>
      </c>
      <c r="F2841" t="s">
        <v>73</v>
      </c>
      <c r="G2841" t="s">
        <v>229</v>
      </c>
      <c r="H2841" t="s">
        <v>30</v>
      </c>
      <c r="I2841" t="s">
        <v>46</v>
      </c>
      <c r="J2841" t="s">
        <v>143</v>
      </c>
      <c r="K2841">
        <v>1</v>
      </c>
      <c r="L2841" s="3">
        <v>3680.64</v>
      </c>
      <c r="M2841" s="3">
        <f>Data[[#This Row],[Quantity]]*Data[[#This Row],[Unit_Price]]</f>
        <v>3680.64</v>
      </c>
      <c r="N2841" s="3">
        <v>20</v>
      </c>
      <c r="O2841" s="3">
        <f>Data[[#This Row],[Total_Price]]*(1-Data[[#This Row],[Discount]]/100)</f>
        <v>2944.5120000000002</v>
      </c>
      <c r="P2841" t="s">
        <v>33</v>
      </c>
      <c r="Q2841" t="s">
        <v>21</v>
      </c>
      <c r="R2841">
        <v>4</v>
      </c>
      <c r="S2841">
        <v>2</v>
      </c>
      <c r="T2841" s="2">
        <f>SUMIF(Q:Q,Data[[#This Row],[Order_Status]],O:O)</f>
        <v>40477276.296199858</v>
      </c>
    </row>
    <row r="2842" spans="1:20" x14ac:dyDescent="0.3">
      <c r="A2842" s="3">
        <v>502841</v>
      </c>
      <c r="B2842" s="3">
        <v>10074</v>
      </c>
      <c r="C2842" s="1">
        <v>45763</v>
      </c>
      <c r="D2842" s="3">
        <v>51</v>
      </c>
      <c r="E2842" t="s">
        <v>15</v>
      </c>
      <c r="F2842" t="s">
        <v>55</v>
      </c>
      <c r="G2842" t="s">
        <v>246</v>
      </c>
      <c r="H2842" t="s">
        <v>35</v>
      </c>
      <c r="I2842" t="s">
        <v>53</v>
      </c>
      <c r="J2842" t="s">
        <v>114</v>
      </c>
      <c r="K2842">
        <v>1</v>
      </c>
      <c r="L2842" s="3">
        <v>902.97</v>
      </c>
      <c r="M2842" s="3">
        <f>Data[[#This Row],[Quantity]]*Data[[#This Row],[Unit_Price]]</f>
        <v>902.97</v>
      </c>
      <c r="N2842" s="3">
        <v>8</v>
      </c>
      <c r="O2842" s="3">
        <f>Data[[#This Row],[Total_Price]]*(1-Data[[#This Row],[Discount]]/100)</f>
        <v>830.7324000000001</v>
      </c>
      <c r="P2842" t="s">
        <v>20</v>
      </c>
      <c r="Q2842" t="s">
        <v>21</v>
      </c>
      <c r="R2842">
        <v>5</v>
      </c>
      <c r="S2842">
        <v>2</v>
      </c>
      <c r="T2842" s="2">
        <f>SUMIF(Q:Q,Data[[#This Row],[Order_Status]],O:O)</f>
        <v>40477276.296199858</v>
      </c>
    </row>
    <row r="2843" spans="1:20" x14ac:dyDescent="0.3">
      <c r="A2843" s="3">
        <v>502842</v>
      </c>
      <c r="B2843" s="3">
        <v>10267</v>
      </c>
      <c r="C2843" s="1">
        <v>46042</v>
      </c>
      <c r="D2843" s="3">
        <v>52</v>
      </c>
      <c r="E2843" t="s">
        <v>26</v>
      </c>
      <c r="F2843" t="s">
        <v>161</v>
      </c>
      <c r="G2843" t="s">
        <v>242</v>
      </c>
      <c r="H2843" t="s">
        <v>23</v>
      </c>
      <c r="I2843" t="s">
        <v>59</v>
      </c>
      <c r="J2843" t="s">
        <v>95</v>
      </c>
      <c r="K2843">
        <v>1</v>
      </c>
      <c r="L2843" s="3">
        <v>1263.06</v>
      </c>
      <c r="M2843" s="3">
        <f>Data[[#This Row],[Quantity]]*Data[[#This Row],[Unit_Price]]</f>
        <v>1263.06</v>
      </c>
      <c r="N2843" s="3">
        <v>21</v>
      </c>
      <c r="O2843" s="3">
        <f>Data[[#This Row],[Total_Price]]*(1-Data[[#This Row],[Discount]]/100)</f>
        <v>997.81740000000002</v>
      </c>
      <c r="P2843" t="s">
        <v>33</v>
      </c>
      <c r="Q2843" t="s">
        <v>21</v>
      </c>
      <c r="R2843">
        <v>5</v>
      </c>
      <c r="S2843">
        <v>6</v>
      </c>
      <c r="T2843" s="2">
        <f>SUMIF(Q:Q,Data[[#This Row],[Order_Status]],O:O)</f>
        <v>40477276.296199858</v>
      </c>
    </row>
    <row r="2844" spans="1:20" x14ac:dyDescent="0.3">
      <c r="A2844" s="3">
        <v>502843</v>
      </c>
      <c r="B2844" s="3">
        <v>10146</v>
      </c>
      <c r="C2844" s="1">
        <v>45695</v>
      </c>
      <c r="D2844" s="3">
        <v>43</v>
      </c>
      <c r="E2844" t="s">
        <v>26</v>
      </c>
      <c r="F2844" t="s">
        <v>67</v>
      </c>
      <c r="G2844" t="s">
        <v>235</v>
      </c>
      <c r="H2844" t="s">
        <v>35</v>
      </c>
      <c r="I2844" t="s">
        <v>64</v>
      </c>
      <c r="J2844" t="s">
        <v>127</v>
      </c>
      <c r="K2844">
        <v>2</v>
      </c>
      <c r="L2844" s="3">
        <v>705.04</v>
      </c>
      <c r="M2844" s="3">
        <f>Data[[#This Row],[Quantity]]*Data[[#This Row],[Unit_Price]]</f>
        <v>1410.08</v>
      </c>
      <c r="N2844" s="3">
        <v>19</v>
      </c>
      <c r="O2844" s="3">
        <f>Data[[#This Row],[Total_Price]]*(1-Data[[#This Row],[Discount]]/100)</f>
        <v>1142.1648</v>
      </c>
      <c r="P2844" t="s">
        <v>41</v>
      </c>
      <c r="Q2844" t="s">
        <v>21</v>
      </c>
      <c r="R2844">
        <v>5</v>
      </c>
      <c r="S2844">
        <v>3</v>
      </c>
      <c r="T2844" s="2">
        <f>SUMIF(Q:Q,Data[[#This Row],[Order_Status]],O:O)</f>
        <v>40477276.296199858</v>
      </c>
    </row>
    <row r="2845" spans="1:20" x14ac:dyDescent="0.3">
      <c r="A2845" s="3">
        <v>502844</v>
      </c>
      <c r="B2845" s="3">
        <v>10713</v>
      </c>
      <c r="C2845" s="1">
        <v>45747</v>
      </c>
      <c r="D2845" s="3">
        <v>28</v>
      </c>
      <c r="E2845" t="s">
        <v>15</v>
      </c>
      <c r="F2845" t="s">
        <v>38</v>
      </c>
      <c r="G2845" t="s">
        <v>236</v>
      </c>
      <c r="H2845" t="s">
        <v>23</v>
      </c>
      <c r="I2845" t="s">
        <v>28</v>
      </c>
      <c r="J2845" t="s">
        <v>195</v>
      </c>
      <c r="K2845">
        <v>2</v>
      </c>
      <c r="L2845" s="3">
        <v>5692.7</v>
      </c>
      <c r="M2845" s="3">
        <f>Data[[#This Row],[Quantity]]*Data[[#This Row],[Unit_Price]]</f>
        <v>11385.4</v>
      </c>
      <c r="N2845" s="3">
        <v>6</v>
      </c>
      <c r="O2845" s="3">
        <f>Data[[#This Row],[Total_Price]]*(1-Data[[#This Row],[Discount]]/100)</f>
        <v>10702.276</v>
      </c>
      <c r="P2845" t="s">
        <v>20</v>
      </c>
      <c r="Q2845" t="s">
        <v>21</v>
      </c>
      <c r="R2845">
        <v>5</v>
      </c>
      <c r="S2845">
        <v>2</v>
      </c>
      <c r="T2845" s="2">
        <f>SUMIF(Q:Q,Data[[#This Row],[Order_Status]],O:O)</f>
        <v>40477276.296199858</v>
      </c>
    </row>
    <row r="2846" spans="1:20" x14ac:dyDescent="0.3">
      <c r="A2846" s="3">
        <v>502845</v>
      </c>
      <c r="B2846" s="3">
        <v>10177</v>
      </c>
      <c r="C2846" s="1">
        <v>46144</v>
      </c>
      <c r="D2846" s="3">
        <v>34</v>
      </c>
      <c r="E2846" t="s">
        <v>15</v>
      </c>
      <c r="F2846" t="s">
        <v>22</v>
      </c>
      <c r="G2846" t="s">
        <v>238</v>
      </c>
      <c r="H2846" t="s">
        <v>35</v>
      </c>
      <c r="I2846" t="s">
        <v>36</v>
      </c>
      <c r="J2846" t="s">
        <v>37</v>
      </c>
      <c r="K2846">
        <v>1</v>
      </c>
      <c r="L2846" s="3">
        <v>3337.55</v>
      </c>
      <c r="M2846" s="3">
        <f>Data[[#This Row],[Quantity]]*Data[[#This Row],[Unit_Price]]</f>
        <v>3337.55</v>
      </c>
      <c r="N2846" s="3">
        <v>11</v>
      </c>
      <c r="O2846" s="3">
        <f>Data[[#This Row],[Total_Price]]*(1-Data[[#This Row],[Discount]]/100)</f>
        <v>2970.4195000000004</v>
      </c>
      <c r="P2846" t="s">
        <v>72</v>
      </c>
      <c r="Q2846" t="s">
        <v>21</v>
      </c>
      <c r="R2846">
        <v>3</v>
      </c>
      <c r="S2846">
        <v>3</v>
      </c>
      <c r="T2846" s="2">
        <f>SUMIF(Q:Q,Data[[#This Row],[Order_Status]],O:O)</f>
        <v>40477276.296199858</v>
      </c>
    </row>
    <row r="2847" spans="1:20" x14ac:dyDescent="0.3">
      <c r="A2847" s="3">
        <v>502846</v>
      </c>
      <c r="B2847" s="3">
        <v>11270</v>
      </c>
      <c r="C2847" s="1">
        <v>45835</v>
      </c>
      <c r="D2847" s="3">
        <v>48</v>
      </c>
      <c r="E2847" t="s">
        <v>26</v>
      </c>
      <c r="F2847" t="s">
        <v>22</v>
      </c>
      <c r="G2847" t="s">
        <v>238</v>
      </c>
      <c r="H2847" t="s">
        <v>30</v>
      </c>
      <c r="I2847" t="s">
        <v>46</v>
      </c>
      <c r="J2847" t="s">
        <v>126</v>
      </c>
      <c r="K2847">
        <v>1</v>
      </c>
      <c r="L2847" s="3">
        <v>25280.37</v>
      </c>
      <c r="M2847" s="3">
        <f>Data[[#This Row],[Quantity]]*Data[[#This Row],[Unit_Price]]</f>
        <v>25280.37</v>
      </c>
      <c r="N2847" s="3">
        <v>26</v>
      </c>
      <c r="O2847" s="3">
        <f>Data[[#This Row],[Total_Price]]*(1-Data[[#This Row],[Discount]]/100)</f>
        <v>18707.4738</v>
      </c>
      <c r="P2847" t="s">
        <v>20</v>
      </c>
      <c r="Q2847" t="s">
        <v>21</v>
      </c>
      <c r="R2847">
        <v>4</v>
      </c>
      <c r="S2847">
        <v>1</v>
      </c>
      <c r="T2847" s="2">
        <f>SUMIF(Q:Q,Data[[#This Row],[Order_Status]],O:O)</f>
        <v>40477276.296199858</v>
      </c>
    </row>
    <row r="2848" spans="1:20" x14ac:dyDescent="0.3">
      <c r="A2848" s="3">
        <v>502847</v>
      </c>
      <c r="B2848" s="3">
        <v>11304</v>
      </c>
      <c r="C2848" s="1">
        <v>46000</v>
      </c>
      <c r="D2848" s="3">
        <v>26</v>
      </c>
      <c r="E2848" t="s">
        <v>26</v>
      </c>
      <c r="F2848" t="s">
        <v>16</v>
      </c>
      <c r="G2848" t="s">
        <v>228</v>
      </c>
      <c r="H2848" t="s">
        <v>35</v>
      </c>
      <c r="I2848" t="s">
        <v>53</v>
      </c>
      <c r="J2848" t="s">
        <v>68</v>
      </c>
      <c r="K2848">
        <v>5</v>
      </c>
      <c r="L2848" s="3">
        <v>707.76</v>
      </c>
      <c r="M2848" s="3">
        <f>Data[[#This Row],[Quantity]]*Data[[#This Row],[Unit_Price]]</f>
        <v>3538.8</v>
      </c>
      <c r="N2848" s="3">
        <v>8</v>
      </c>
      <c r="O2848" s="3">
        <f>Data[[#This Row],[Total_Price]]*(1-Data[[#This Row],[Discount]]/100)</f>
        <v>3255.6960000000004</v>
      </c>
      <c r="P2848" t="s">
        <v>33</v>
      </c>
      <c r="Q2848" t="s">
        <v>21</v>
      </c>
      <c r="R2848">
        <v>4</v>
      </c>
      <c r="S2848">
        <v>7</v>
      </c>
      <c r="T2848" s="2">
        <f>SUMIF(Q:Q,Data[[#This Row],[Order_Status]],O:O)</f>
        <v>40477276.296199858</v>
      </c>
    </row>
    <row r="2849" spans="1:20" x14ac:dyDescent="0.3">
      <c r="A2849" s="3">
        <v>502848</v>
      </c>
      <c r="B2849" s="3">
        <v>10917</v>
      </c>
      <c r="C2849" s="1">
        <v>45864</v>
      </c>
      <c r="D2849" s="3">
        <v>41</v>
      </c>
      <c r="E2849" t="s">
        <v>26</v>
      </c>
      <c r="F2849" t="s">
        <v>42</v>
      </c>
      <c r="G2849" t="s">
        <v>230</v>
      </c>
      <c r="H2849" t="s">
        <v>35</v>
      </c>
      <c r="I2849" t="s">
        <v>64</v>
      </c>
      <c r="J2849" t="s">
        <v>156</v>
      </c>
      <c r="K2849">
        <v>1</v>
      </c>
      <c r="L2849" s="3">
        <v>1927.22</v>
      </c>
      <c r="M2849" s="3">
        <f>Data[[#This Row],[Quantity]]*Data[[#This Row],[Unit_Price]]</f>
        <v>1927.22</v>
      </c>
      <c r="N2849" s="3">
        <v>9</v>
      </c>
      <c r="O2849" s="3">
        <f>Data[[#This Row],[Total_Price]]*(1-Data[[#This Row],[Discount]]/100)</f>
        <v>1753.7702000000002</v>
      </c>
      <c r="P2849" t="s">
        <v>20</v>
      </c>
      <c r="Q2849" t="s">
        <v>21</v>
      </c>
      <c r="R2849">
        <v>3</v>
      </c>
      <c r="S2849">
        <v>4</v>
      </c>
      <c r="T2849" s="2">
        <f>SUMIF(Q:Q,Data[[#This Row],[Order_Status]],O:O)</f>
        <v>40477276.296199858</v>
      </c>
    </row>
    <row r="2850" spans="1:20" x14ac:dyDescent="0.3">
      <c r="A2850" s="3">
        <v>502849</v>
      </c>
      <c r="B2850" s="3">
        <v>10650</v>
      </c>
      <c r="C2850" s="1">
        <v>46048</v>
      </c>
      <c r="D2850" s="3">
        <v>42</v>
      </c>
      <c r="E2850" t="s">
        <v>15</v>
      </c>
      <c r="F2850" t="s">
        <v>93</v>
      </c>
      <c r="G2850" t="s">
        <v>232</v>
      </c>
      <c r="H2850" t="s">
        <v>30</v>
      </c>
      <c r="I2850" t="s">
        <v>39</v>
      </c>
      <c r="J2850" t="s">
        <v>109</v>
      </c>
      <c r="K2850">
        <v>1</v>
      </c>
      <c r="L2850" s="3">
        <v>1495.59</v>
      </c>
      <c r="M2850" s="3">
        <f>Data[[#This Row],[Quantity]]*Data[[#This Row],[Unit_Price]]</f>
        <v>1495.59</v>
      </c>
      <c r="N2850" s="3">
        <v>30</v>
      </c>
      <c r="O2850" s="3">
        <f>Data[[#This Row],[Total_Price]]*(1-Data[[#This Row],[Discount]]/100)</f>
        <v>1046.9129999999998</v>
      </c>
      <c r="P2850" t="s">
        <v>20</v>
      </c>
      <c r="Q2850" t="s">
        <v>21</v>
      </c>
      <c r="R2850">
        <v>4</v>
      </c>
      <c r="S2850">
        <v>2</v>
      </c>
      <c r="T2850" s="2">
        <f>SUMIF(Q:Q,Data[[#This Row],[Order_Status]],O:O)</f>
        <v>40477276.296199858</v>
      </c>
    </row>
    <row r="2851" spans="1:20" x14ac:dyDescent="0.3">
      <c r="A2851" s="3">
        <v>502850</v>
      </c>
      <c r="B2851" s="3">
        <v>11418</v>
      </c>
      <c r="C2851" s="1">
        <v>46166</v>
      </c>
      <c r="D2851" s="3">
        <v>37</v>
      </c>
      <c r="E2851" t="s">
        <v>26</v>
      </c>
      <c r="F2851" t="s">
        <v>67</v>
      </c>
      <c r="G2851" t="s">
        <v>235</v>
      </c>
      <c r="H2851" t="s">
        <v>17</v>
      </c>
      <c r="I2851" t="s">
        <v>74</v>
      </c>
      <c r="J2851" t="s">
        <v>151</v>
      </c>
      <c r="K2851">
        <v>1</v>
      </c>
      <c r="L2851" s="3">
        <v>185.44</v>
      </c>
      <c r="M2851" s="3">
        <f>Data[[#This Row],[Quantity]]*Data[[#This Row],[Unit_Price]]</f>
        <v>185.44</v>
      </c>
      <c r="N2851" s="3">
        <v>30</v>
      </c>
      <c r="O2851" s="3">
        <f>Data[[#This Row],[Total_Price]]*(1-Data[[#This Row],[Discount]]/100)</f>
        <v>129.80799999999999</v>
      </c>
      <c r="P2851" t="s">
        <v>33</v>
      </c>
      <c r="Q2851" t="s">
        <v>21</v>
      </c>
      <c r="R2851">
        <v>5</v>
      </c>
      <c r="S2851">
        <v>4</v>
      </c>
      <c r="T2851" s="2">
        <f>SUMIF(Q:Q,Data[[#This Row],[Order_Status]],O:O)</f>
        <v>40477276.296199858</v>
      </c>
    </row>
    <row r="2852" spans="1:20" x14ac:dyDescent="0.3">
      <c r="A2852" s="3">
        <v>502851</v>
      </c>
      <c r="B2852" s="3">
        <v>10143</v>
      </c>
      <c r="C2852" s="1">
        <v>46186</v>
      </c>
      <c r="D2852" s="3">
        <v>16</v>
      </c>
      <c r="E2852" t="s">
        <v>15</v>
      </c>
      <c r="F2852" t="s">
        <v>88</v>
      </c>
      <c r="G2852" t="s">
        <v>241</v>
      </c>
      <c r="H2852" t="s">
        <v>35</v>
      </c>
      <c r="I2852" t="s">
        <v>112</v>
      </c>
      <c r="J2852" t="s">
        <v>129</v>
      </c>
      <c r="K2852">
        <v>1</v>
      </c>
      <c r="L2852" s="3">
        <v>3670.94</v>
      </c>
      <c r="M2852" s="3">
        <f>Data[[#This Row],[Quantity]]*Data[[#This Row],[Unit_Price]]</f>
        <v>3670.94</v>
      </c>
      <c r="N2852" s="3">
        <v>8</v>
      </c>
      <c r="O2852" s="3">
        <f>Data[[#This Row],[Total_Price]]*(1-Data[[#This Row],[Discount]]/100)</f>
        <v>3377.2648000000004</v>
      </c>
      <c r="P2852" t="s">
        <v>41</v>
      </c>
      <c r="Q2852" t="s">
        <v>66</v>
      </c>
      <c r="R2852">
        <v>4</v>
      </c>
      <c r="S2852">
        <v>0</v>
      </c>
      <c r="T2852" s="2">
        <f>SUMIF(Q:Q,Data[[#This Row],[Order_Status]],O:O)</f>
        <v>3077928.2320000008</v>
      </c>
    </row>
    <row r="2853" spans="1:20" x14ac:dyDescent="0.3">
      <c r="A2853" s="3">
        <v>502852</v>
      </c>
      <c r="B2853" s="3">
        <v>10773</v>
      </c>
      <c r="C2853" s="1">
        <v>45702</v>
      </c>
      <c r="D2853" s="3">
        <v>41</v>
      </c>
      <c r="E2853" t="s">
        <v>26</v>
      </c>
      <c r="F2853" t="s">
        <v>34</v>
      </c>
      <c r="G2853" t="s">
        <v>243</v>
      </c>
      <c r="H2853" t="s">
        <v>30</v>
      </c>
      <c r="I2853" t="s">
        <v>39</v>
      </c>
      <c r="J2853" t="s">
        <v>40</v>
      </c>
      <c r="K2853">
        <v>2</v>
      </c>
      <c r="L2853" s="3">
        <v>6132.17</v>
      </c>
      <c r="M2853" s="3">
        <f>Data[[#This Row],[Quantity]]*Data[[#This Row],[Unit_Price]]</f>
        <v>12264.34</v>
      </c>
      <c r="N2853" s="3">
        <v>26</v>
      </c>
      <c r="O2853" s="3">
        <f>Data[[#This Row],[Total_Price]]*(1-Data[[#This Row],[Discount]]/100)</f>
        <v>9075.6116000000002</v>
      </c>
      <c r="P2853" t="s">
        <v>72</v>
      </c>
      <c r="Q2853" t="s">
        <v>21</v>
      </c>
      <c r="R2853">
        <v>4</v>
      </c>
      <c r="S2853">
        <v>1</v>
      </c>
      <c r="T2853" s="2">
        <f>SUMIF(Q:Q,Data[[#This Row],[Order_Status]],O:O)</f>
        <v>40477276.296199858</v>
      </c>
    </row>
    <row r="2854" spans="1:20" x14ac:dyDescent="0.3">
      <c r="A2854" s="3">
        <v>502853</v>
      </c>
      <c r="B2854" s="3">
        <v>10504</v>
      </c>
      <c r="C2854" s="1">
        <v>46081</v>
      </c>
      <c r="D2854" s="3">
        <v>40</v>
      </c>
      <c r="E2854" t="s">
        <v>26</v>
      </c>
      <c r="F2854" t="s">
        <v>16</v>
      </c>
      <c r="G2854" t="s">
        <v>228</v>
      </c>
      <c r="H2854" t="s">
        <v>30</v>
      </c>
      <c r="I2854" t="s">
        <v>76</v>
      </c>
      <c r="J2854" t="s">
        <v>144</v>
      </c>
      <c r="K2854">
        <v>1</v>
      </c>
      <c r="L2854" s="3">
        <v>61475.7</v>
      </c>
      <c r="M2854" s="3">
        <f>Data[[#This Row],[Quantity]]*Data[[#This Row],[Unit_Price]]</f>
        <v>61475.7</v>
      </c>
      <c r="N2854" s="3">
        <v>2</v>
      </c>
      <c r="O2854" s="3">
        <f>Data[[#This Row],[Total_Price]]*(1-Data[[#This Row],[Discount]]/100)</f>
        <v>60246.185999999994</v>
      </c>
      <c r="P2854" t="s">
        <v>33</v>
      </c>
      <c r="Q2854" t="s">
        <v>21</v>
      </c>
      <c r="R2854">
        <v>5</v>
      </c>
      <c r="S2854">
        <v>3</v>
      </c>
      <c r="T2854" s="2">
        <f>SUMIF(Q:Q,Data[[#This Row],[Order_Status]],O:O)</f>
        <v>40477276.296199858</v>
      </c>
    </row>
    <row r="2855" spans="1:20" x14ac:dyDescent="0.3">
      <c r="A2855" s="3">
        <v>502854</v>
      </c>
      <c r="B2855" s="3">
        <v>10927</v>
      </c>
      <c r="C2855" s="1">
        <v>45949</v>
      </c>
      <c r="D2855" s="3">
        <v>28</v>
      </c>
      <c r="E2855" t="s">
        <v>26</v>
      </c>
      <c r="F2855" t="s">
        <v>57</v>
      </c>
      <c r="G2855" t="s">
        <v>233</v>
      </c>
      <c r="H2855" t="s">
        <v>17</v>
      </c>
      <c r="I2855" t="s">
        <v>18</v>
      </c>
      <c r="J2855" t="s">
        <v>149</v>
      </c>
      <c r="K2855">
        <v>1</v>
      </c>
      <c r="L2855" s="3">
        <v>41.01</v>
      </c>
      <c r="M2855" s="3">
        <f>Data[[#This Row],[Quantity]]*Data[[#This Row],[Unit_Price]]</f>
        <v>41.01</v>
      </c>
      <c r="N2855" s="3">
        <v>29</v>
      </c>
      <c r="O2855" s="3">
        <f>Data[[#This Row],[Total_Price]]*(1-Data[[#This Row],[Discount]]/100)</f>
        <v>29.117099999999997</v>
      </c>
      <c r="P2855" t="s">
        <v>20</v>
      </c>
      <c r="Q2855" t="s">
        <v>21</v>
      </c>
      <c r="R2855">
        <v>3</v>
      </c>
      <c r="S2855">
        <v>3</v>
      </c>
      <c r="T2855" s="2">
        <f>SUMIF(Q:Q,Data[[#This Row],[Order_Status]],O:O)</f>
        <v>40477276.296199858</v>
      </c>
    </row>
    <row r="2856" spans="1:20" x14ac:dyDescent="0.3">
      <c r="A2856" s="3">
        <v>502855</v>
      </c>
      <c r="B2856" s="3">
        <v>10248</v>
      </c>
      <c r="C2856" s="1">
        <v>45669</v>
      </c>
      <c r="D2856" s="3">
        <v>27</v>
      </c>
      <c r="E2856" t="s">
        <v>26</v>
      </c>
      <c r="F2856" t="s">
        <v>61</v>
      </c>
      <c r="G2856" t="s">
        <v>239</v>
      </c>
      <c r="H2856" t="s">
        <v>35</v>
      </c>
      <c r="I2856" t="s">
        <v>36</v>
      </c>
      <c r="J2856" t="s">
        <v>116</v>
      </c>
      <c r="K2856">
        <v>1</v>
      </c>
      <c r="L2856" s="3">
        <v>5146.6000000000004</v>
      </c>
      <c r="M2856" s="3">
        <f>Data[[#This Row],[Quantity]]*Data[[#This Row],[Unit_Price]]</f>
        <v>5146.6000000000004</v>
      </c>
      <c r="N2856" s="3">
        <v>7</v>
      </c>
      <c r="O2856" s="3">
        <f>Data[[#This Row],[Total_Price]]*(1-Data[[#This Row],[Discount]]/100)</f>
        <v>4786.3379999999997</v>
      </c>
      <c r="P2856" t="s">
        <v>33</v>
      </c>
      <c r="Q2856" t="s">
        <v>21</v>
      </c>
      <c r="R2856">
        <v>4</v>
      </c>
      <c r="S2856">
        <v>3</v>
      </c>
      <c r="T2856" s="2">
        <f>SUMIF(Q:Q,Data[[#This Row],[Order_Status]],O:O)</f>
        <v>40477276.296199858</v>
      </c>
    </row>
    <row r="2857" spans="1:20" x14ac:dyDescent="0.3">
      <c r="A2857" s="3">
        <v>502856</v>
      </c>
      <c r="B2857" s="3">
        <v>10905</v>
      </c>
      <c r="C2857" s="1">
        <v>45923</v>
      </c>
      <c r="D2857" s="3">
        <v>36</v>
      </c>
      <c r="E2857" t="s">
        <v>15</v>
      </c>
      <c r="F2857" t="s">
        <v>88</v>
      </c>
      <c r="G2857" t="s">
        <v>241</v>
      </c>
      <c r="H2857" t="s">
        <v>30</v>
      </c>
      <c r="I2857" t="s">
        <v>76</v>
      </c>
      <c r="J2857" t="s">
        <v>77</v>
      </c>
      <c r="K2857">
        <v>1</v>
      </c>
      <c r="L2857" s="3">
        <v>53601.55</v>
      </c>
      <c r="M2857" s="3">
        <f>Data[[#This Row],[Quantity]]*Data[[#This Row],[Unit_Price]]</f>
        <v>53601.55</v>
      </c>
      <c r="N2857" s="3">
        <v>11</v>
      </c>
      <c r="O2857" s="3">
        <f>Data[[#This Row],[Total_Price]]*(1-Data[[#This Row],[Discount]]/100)</f>
        <v>47705.379500000003</v>
      </c>
      <c r="P2857" t="s">
        <v>20</v>
      </c>
      <c r="Q2857" t="s">
        <v>21</v>
      </c>
      <c r="R2857">
        <v>5</v>
      </c>
      <c r="S2857">
        <v>5</v>
      </c>
      <c r="T2857" s="2">
        <f>SUMIF(Q:Q,Data[[#This Row],[Order_Status]],O:O)</f>
        <v>40477276.296199858</v>
      </c>
    </row>
    <row r="2858" spans="1:20" x14ac:dyDescent="0.3">
      <c r="A2858" s="3">
        <v>502857</v>
      </c>
      <c r="B2858" s="3">
        <v>11029</v>
      </c>
      <c r="C2858" s="1">
        <v>45814</v>
      </c>
      <c r="D2858" s="3">
        <v>41</v>
      </c>
      <c r="E2858" t="s">
        <v>15</v>
      </c>
      <c r="F2858" t="s">
        <v>45</v>
      </c>
      <c r="G2858" t="s">
        <v>243</v>
      </c>
      <c r="H2858" t="s">
        <v>30</v>
      </c>
      <c r="I2858" t="s">
        <v>31</v>
      </c>
      <c r="J2858" t="s">
        <v>139</v>
      </c>
      <c r="K2858">
        <v>3</v>
      </c>
      <c r="L2858" s="3">
        <v>51055.82</v>
      </c>
      <c r="M2858" s="3">
        <f>Data[[#This Row],[Quantity]]*Data[[#This Row],[Unit_Price]]</f>
        <v>153167.46</v>
      </c>
      <c r="N2858" s="3">
        <v>9</v>
      </c>
      <c r="O2858" s="3">
        <f>Data[[#This Row],[Total_Price]]*(1-Data[[#This Row],[Discount]]/100)</f>
        <v>139382.38860000001</v>
      </c>
      <c r="P2858" t="s">
        <v>51</v>
      </c>
      <c r="Q2858" t="s">
        <v>21</v>
      </c>
      <c r="R2858">
        <v>4</v>
      </c>
      <c r="S2858">
        <v>3</v>
      </c>
      <c r="T2858" s="2">
        <f>SUMIF(Q:Q,Data[[#This Row],[Order_Status]],O:O)</f>
        <v>40477276.296199858</v>
      </c>
    </row>
    <row r="2859" spans="1:20" x14ac:dyDescent="0.3">
      <c r="A2859" s="3">
        <v>502858</v>
      </c>
      <c r="B2859" s="3">
        <v>11312</v>
      </c>
      <c r="C2859" s="1">
        <v>46151</v>
      </c>
      <c r="D2859" s="3">
        <v>43</v>
      </c>
      <c r="E2859" t="s">
        <v>26</v>
      </c>
      <c r="F2859" t="s">
        <v>161</v>
      </c>
      <c r="G2859" t="s">
        <v>242</v>
      </c>
      <c r="H2859" t="s">
        <v>30</v>
      </c>
      <c r="I2859" t="s">
        <v>39</v>
      </c>
      <c r="J2859" t="s">
        <v>96</v>
      </c>
      <c r="K2859">
        <v>1</v>
      </c>
      <c r="L2859" s="3">
        <v>5667.2</v>
      </c>
      <c r="M2859" s="3">
        <f>Data[[#This Row],[Quantity]]*Data[[#This Row],[Unit_Price]]</f>
        <v>5667.2</v>
      </c>
      <c r="N2859" s="3">
        <v>24</v>
      </c>
      <c r="O2859" s="3">
        <f>Data[[#This Row],[Total_Price]]*(1-Data[[#This Row],[Discount]]/100)</f>
        <v>4307.0720000000001</v>
      </c>
      <c r="P2859" t="s">
        <v>33</v>
      </c>
      <c r="Q2859" t="s">
        <v>21</v>
      </c>
      <c r="R2859">
        <v>3</v>
      </c>
      <c r="S2859">
        <v>4</v>
      </c>
      <c r="T2859" s="2">
        <f>SUMIF(Q:Q,Data[[#This Row],[Order_Status]],O:O)</f>
        <v>40477276.296199858</v>
      </c>
    </row>
    <row r="2860" spans="1:20" x14ac:dyDescent="0.3">
      <c r="A2860" s="3">
        <v>502859</v>
      </c>
      <c r="B2860" s="3">
        <v>10117</v>
      </c>
      <c r="C2860" s="1">
        <v>46068</v>
      </c>
      <c r="D2860" s="3">
        <v>34</v>
      </c>
      <c r="E2860" t="s">
        <v>26</v>
      </c>
      <c r="F2860" t="s">
        <v>57</v>
      </c>
      <c r="G2860" t="s">
        <v>233</v>
      </c>
      <c r="H2860" t="s">
        <v>35</v>
      </c>
      <c r="I2860" t="s">
        <v>112</v>
      </c>
      <c r="J2860" t="s">
        <v>113</v>
      </c>
      <c r="K2860">
        <v>1</v>
      </c>
      <c r="L2860" s="3">
        <v>6259.66</v>
      </c>
      <c r="M2860" s="3">
        <f>Data[[#This Row],[Quantity]]*Data[[#This Row],[Unit_Price]]</f>
        <v>6259.66</v>
      </c>
      <c r="N2860" s="3">
        <v>30</v>
      </c>
      <c r="O2860" s="3">
        <f>Data[[#This Row],[Total_Price]]*(1-Data[[#This Row],[Discount]]/100)</f>
        <v>4381.7619999999997</v>
      </c>
      <c r="P2860" t="s">
        <v>51</v>
      </c>
      <c r="Q2860" t="s">
        <v>21</v>
      </c>
      <c r="R2860">
        <v>5</v>
      </c>
      <c r="S2860">
        <v>1</v>
      </c>
      <c r="T2860" s="2">
        <f>SUMIF(Q:Q,Data[[#This Row],[Order_Status]],O:O)</f>
        <v>40477276.296199858</v>
      </c>
    </row>
    <row r="2861" spans="1:20" x14ac:dyDescent="0.3">
      <c r="A2861" s="3">
        <v>502860</v>
      </c>
      <c r="B2861" s="3">
        <v>11445</v>
      </c>
      <c r="C2861" s="1">
        <v>46021</v>
      </c>
      <c r="D2861" s="3">
        <v>38</v>
      </c>
      <c r="E2861" t="s">
        <v>26</v>
      </c>
      <c r="F2861" t="s">
        <v>93</v>
      </c>
      <c r="G2861" t="s">
        <v>232</v>
      </c>
      <c r="H2861" t="s">
        <v>30</v>
      </c>
      <c r="I2861" t="s">
        <v>76</v>
      </c>
      <c r="J2861" t="s">
        <v>144</v>
      </c>
      <c r="K2861">
        <v>2</v>
      </c>
      <c r="L2861" s="3">
        <v>63927.61</v>
      </c>
      <c r="M2861" s="3">
        <f>Data[[#This Row],[Quantity]]*Data[[#This Row],[Unit_Price]]</f>
        <v>127855.22</v>
      </c>
      <c r="N2861" s="3">
        <v>21</v>
      </c>
      <c r="O2861" s="3">
        <f>Data[[#This Row],[Total_Price]]*(1-Data[[#This Row],[Discount]]/100)</f>
        <v>101005.6238</v>
      </c>
      <c r="P2861" t="s">
        <v>33</v>
      </c>
      <c r="Q2861" t="s">
        <v>21</v>
      </c>
      <c r="R2861">
        <v>5</v>
      </c>
      <c r="S2861">
        <v>3</v>
      </c>
      <c r="T2861" s="2">
        <f>SUMIF(Q:Q,Data[[#This Row],[Order_Status]],O:O)</f>
        <v>40477276.296199858</v>
      </c>
    </row>
    <row r="2862" spans="1:20" x14ac:dyDescent="0.3">
      <c r="A2862" s="3">
        <v>502861</v>
      </c>
      <c r="B2862" s="3">
        <v>11186</v>
      </c>
      <c r="C2862" s="1">
        <v>46074</v>
      </c>
      <c r="D2862" s="3">
        <v>44</v>
      </c>
      <c r="E2862" t="s">
        <v>26</v>
      </c>
      <c r="F2862" t="s">
        <v>110</v>
      </c>
      <c r="G2862" t="s">
        <v>229</v>
      </c>
      <c r="H2862" t="s">
        <v>30</v>
      </c>
      <c r="I2862" t="s">
        <v>76</v>
      </c>
      <c r="J2862" t="s">
        <v>164</v>
      </c>
      <c r="K2862">
        <v>1</v>
      </c>
      <c r="L2862" s="3">
        <v>68841.14</v>
      </c>
      <c r="M2862" s="3">
        <f>Data[[#This Row],[Quantity]]*Data[[#This Row],[Unit_Price]]</f>
        <v>68841.14</v>
      </c>
      <c r="N2862" s="3">
        <v>8</v>
      </c>
      <c r="O2862" s="3">
        <f>Data[[#This Row],[Total_Price]]*(1-Data[[#This Row],[Discount]]/100)</f>
        <v>63333.8488</v>
      </c>
      <c r="P2862" t="s">
        <v>33</v>
      </c>
      <c r="Q2862" t="s">
        <v>21</v>
      </c>
      <c r="R2862">
        <v>4</v>
      </c>
      <c r="S2862">
        <v>6</v>
      </c>
      <c r="T2862" s="2">
        <f>SUMIF(Q:Q,Data[[#This Row],[Order_Status]],O:O)</f>
        <v>40477276.296199858</v>
      </c>
    </row>
    <row r="2863" spans="1:20" x14ac:dyDescent="0.3">
      <c r="A2863" s="3">
        <v>502862</v>
      </c>
      <c r="B2863" s="3">
        <v>10884</v>
      </c>
      <c r="C2863" s="1">
        <v>46137</v>
      </c>
      <c r="D2863" s="3">
        <v>45</v>
      </c>
      <c r="E2863" t="s">
        <v>26</v>
      </c>
      <c r="F2863" t="s">
        <v>61</v>
      </c>
      <c r="G2863" t="s">
        <v>239</v>
      </c>
      <c r="H2863" t="s">
        <v>83</v>
      </c>
      <c r="I2863" t="s">
        <v>70</v>
      </c>
      <c r="J2863" t="s">
        <v>184</v>
      </c>
      <c r="K2863">
        <v>1</v>
      </c>
      <c r="L2863" s="3">
        <v>405.51</v>
      </c>
      <c r="M2863" s="3">
        <f>Data[[#This Row],[Quantity]]*Data[[#This Row],[Unit_Price]]</f>
        <v>405.51</v>
      </c>
      <c r="N2863" s="3">
        <v>27</v>
      </c>
      <c r="O2863" s="3">
        <f>Data[[#This Row],[Total_Price]]*(1-Data[[#This Row],[Discount]]/100)</f>
        <v>296.02229999999997</v>
      </c>
      <c r="P2863" t="s">
        <v>33</v>
      </c>
      <c r="Q2863" t="s">
        <v>21</v>
      </c>
      <c r="R2863">
        <v>3</v>
      </c>
      <c r="S2863">
        <v>2</v>
      </c>
      <c r="T2863" s="2">
        <f>SUMIF(Q:Q,Data[[#This Row],[Order_Status]],O:O)</f>
        <v>40477276.296199858</v>
      </c>
    </row>
    <row r="2864" spans="1:20" x14ac:dyDescent="0.3">
      <c r="A2864" s="3">
        <v>502863</v>
      </c>
      <c r="B2864" s="3">
        <v>10152</v>
      </c>
      <c r="C2864" s="1">
        <v>45844</v>
      </c>
      <c r="D2864" s="3">
        <v>38</v>
      </c>
      <c r="E2864" t="s">
        <v>15</v>
      </c>
      <c r="F2864" t="s">
        <v>58</v>
      </c>
      <c r="G2864" t="s">
        <v>244</v>
      </c>
      <c r="H2864" t="s">
        <v>23</v>
      </c>
      <c r="I2864" t="s">
        <v>70</v>
      </c>
      <c r="J2864" t="s">
        <v>165</v>
      </c>
      <c r="K2864">
        <v>2</v>
      </c>
      <c r="L2864" s="3">
        <v>2188.59</v>
      </c>
      <c r="M2864" s="3">
        <f>Data[[#This Row],[Quantity]]*Data[[#This Row],[Unit_Price]]</f>
        <v>4377.18</v>
      </c>
      <c r="N2864" s="3">
        <v>4</v>
      </c>
      <c r="O2864" s="3">
        <f>Data[[#This Row],[Total_Price]]*(1-Data[[#This Row],[Discount]]/100)</f>
        <v>4202.0928000000004</v>
      </c>
      <c r="P2864" t="s">
        <v>72</v>
      </c>
      <c r="Q2864" t="s">
        <v>21</v>
      </c>
      <c r="R2864">
        <v>3</v>
      </c>
      <c r="S2864">
        <v>2</v>
      </c>
      <c r="T2864" s="2">
        <f>SUMIF(Q:Q,Data[[#This Row],[Order_Status]],O:O)</f>
        <v>40477276.296199858</v>
      </c>
    </row>
    <row r="2865" spans="1:20" x14ac:dyDescent="0.3">
      <c r="A2865" s="3">
        <v>502864</v>
      </c>
      <c r="B2865" s="3">
        <v>10063</v>
      </c>
      <c r="C2865" s="1">
        <v>46053</v>
      </c>
      <c r="D2865" s="3">
        <v>22</v>
      </c>
      <c r="E2865" t="s">
        <v>15</v>
      </c>
      <c r="F2865" t="s">
        <v>73</v>
      </c>
      <c r="G2865" t="s">
        <v>229</v>
      </c>
      <c r="H2865" t="s">
        <v>35</v>
      </c>
      <c r="I2865" t="s">
        <v>53</v>
      </c>
      <c r="J2865" t="s">
        <v>114</v>
      </c>
      <c r="K2865">
        <v>1</v>
      </c>
      <c r="L2865" s="3">
        <v>881.76</v>
      </c>
      <c r="M2865" s="3">
        <f>Data[[#This Row],[Quantity]]*Data[[#This Row],[Unit_Price]]</f>
        <v>881.76</v>
      </c>
      <c r="N2865" s="3">
        <v>20</v>
      </c>
      <c r="O2865" s="3">
        <f>Data[[#This Row],[Total_Price]]*(1-Data[[#This Row],[Discount]]/100)</f>
        <v>705.40800000000002</v>
      </c>
      <c r="P2865" t="s">
        <v>51</v>
      </c>
      <c r="Q2865" t="s">
        <v>21</v>
      </c>
      <c r="R2865">
        <v>2</v>
      </c>
      <c r="S2865">
        <v>5</v>
      </c>
      <c r="T2865" s="2">
        <f>SUMIF(Q:Q,Data[[#This Row],[Order_Status]],O:O)</f>
        <v>40477276.296199858</v>
      </c>
    </row>
    <row r="2866" spans="1:20" x14ac:dyDescent="0.3">
      <c r="A2866" s="3">
        <v>502865</v>
      </c>
      <c r="B2866" s="3">
        <v>10964</v>
      </c>
      <c r="C2866" s="1">
        <v>46201</v>
      </c>
      <c r="D2866" s="3">
        <v>42</v>
      </c>
      <c r="E2866" t="s">
        <v>15</v>
      </c>
      <c r="F2866" t="s">
        <v>78</v>
      </c>
      <c r="G2866" t="s">
        <v>242</v>
      </c>
      <c r="H2866" t="s">
        <v>48</v>
      </c>
      <c r="I2866" t="s">
        <v>98</v>
      </c>
      <c r="J2866" t="s">
        <v>134</v>
      </c>
      <c r="K2866">
        <v>1</v>
      </c>
      <c r="L2866" s="3">
        <v>629.16</v>
      </c>
      <c r="M2866" s="3">
        <f>Data[[#This Row],[Quantity]]*Data[[#This Row],[Unit_Price]]</f>
        <v>629.16</v>
      </c>
      <c r="N2866" s="3">
        <v>4</v>
      </c>
      <c r="O2866" s="3">
        <f>Data[[#This Row],[Total_Price]]*(1-Data[[#This Row],[Discount]]/100)</f>
        <v>603.9935999999999</v>
      </c>
      <c r="P2866" t="s">
        <v>33</v>
      </c>
      <c r="Q2866" t="s">
        <v>21</v>
      </c>
      <c r="R2866">
        <v>4</v>
      </c>
      <c r="S2866">
        <v>2</v>
      </c>
      <c r="T2866" s="2">
        <f>SUMIF(Q:Q,Data[[#This Row],[Order_Status]],O:O)</f>
        <v>40477276.296199858</v>
      </c>
    </row>
    <row r="2867" spans="1:20" x14ac:dyDescent="0.3">
      <c r="A2867" s="3">
        <v>502866</v>
      </c>
      <c r="B2867" s="3">
        <v>11222</v>
      </c>
      <c r="C2867" s="1">
        <v>45941</v>
      </c>
      <c r="D2867" s="3">
        <v>37</v>
      </c>
      <c r="E2867" t="s">
        <v>26</v>
      </c>
      <c r="F2867" t="s">
        <v>58</v>
      </c>
      <c r="G2867" t="s">
        <v>244</v>
      </c>
      <c r="H2867" t="s">
        <v>48</v>
      </c>
      <c r="I2867" t="s">
        <v>98</v>
      </c>
      <c r="J2867" t="s">
        <v>134</v>
      </c>
      <c r="K2867">
        <v>1</v>
      </c>
      <c r="L2867" s="3">
        <v>605.30999999999995</v>
      </c>
      <c r="M2867" s="3">
        <f>Data[[#This Row],[Quantity]]*Data[[#This Row],[Unit_Price]]</f>
        <v>605.30999999999995</v>
      </c>
      <c r="N2867" s="3">
        <v>21</v>
      </c>
      <c r="O2867" s="3">
        <f>Data[[#This Row],[Total_Price]]*(1-Data[[#This Row],[Discount]]/100)</f>
        <v>478.19489999999996</v>
      </c>
      <c r="P2867" t="s">
        <v>51</v>
      </c>
      <c r="Q2867" t="s">
        <v>21</v>
      </c>
      <c r="R2867">
        <v>5</v>
      </c>
      <c r="S2867">
        <v>5</v>
      </c>
      <c r="T2867" s="2">
        <f>SUMIF(Q:Q,Data[[#This Row],[Order_Status]],O:O)</f>
        <v>40477276.296199858</v>
      </c>
    </row>
    <row r="2868" spans="1:20" x14ac:dyDescent="0.3">
      <c r="A2868" s="3">
        <v>502867</v>
      </c>
      <c r="B2868" s="3">
        <v>11026</v>
      </c>
      <c r="C2868" s="1">
        <v>45899</v>
      </c>
      <c r="D2868" s="3">
        <v>39</v>
      </c>
      <c r="E2868" t="s">
        <v>15</v>
      </c>
      <c r="F2868" t="s">
        <v>69</v>
      </c>
      <c r="G2868" t="s">
        <v>228</v>
      </c>
      <c r="H2868" t="s">
        <v>48</v>
      </c>
      <c r="I2868" t="s">
        <v>98</v>
      </c>
      <c r="J2868" t="s">
        <v>153</v>
      </c>
      <c r="K2868">
        <v>2</v>
      </c>
      <c r="L2868" s="3">
        <v>358.86</v>
      </c>
      <c r="M2868" s="3">
        <f>Data[[#This Row],[Quantity]]*Data[[#This Row],[Unit_Price]]</f>
        <v>717.72</v>
      </c>
      <c r="N2868" s="3">
        <v>7</v>
      </c>
      <c r="O2868" s="3">
        <f>Data[[#This Row],[Total_Price]]*(1-Data[[#This Row],[Discount]]/100)</f>
        <v>667.4796</v>
      </c>
      <c r="P2868" t="s">
        <v>81</v>
      </c>
      <c r="Q2868" t="s">
        <v>66</v>
      </c>
      <c r="R2868">
        <v>5</v>
      </c>
      <c r="S2868">
        <v>0</v>
      </c>
      <c r="T2868" s="2">
        <f>SUMIF(Q:Q,Data[[#This Row],[Order_Status]],O:O)</f>
        <v>3077928.2320000008</v>
      </c>
    </row>
    <row r="2869" spans="1:20" x14ac:dyDescent="0.3">
      <c r="A2869" s="3">
        <v>502868</v>
      </c>
      <c r="B2869" s="3">
        <v>10395</v>
      </c>
      <c r="C2869" s="1">
        <v>46219</v>
      </c>
      <c r="D2869" s="3">
        <v>47</v>
      </c>
      <c r="E2869" t="s">
        <v>15</v>
      </c>
      <c r="F2869" t="s">
        <v>88</v>
      </c>
      <c r="G2869" t="s">
        <v>241</v>
      </c>
      <c r="H2869" t="s">
        <v>48</v>
      </c>
      <c r="I2869" t="s">
        <v>79</v>
      </c>
      <c r="J2869" t="s">
        <v>185</v>
      </c>
      <c r="K2869">
        <v>1</v>
      </c>
      <c r="L2869" s="3">
        <v>832.11</v>
      </c>
      <c r="M2869" s="3">
        <f>Data[[#This Row],[Quantity]]*Data[[#This Row],[Unit_Price]]</f>
        <v>832.11</v>
      </c>
      <c r="N2869" s="3">
        <v>19</v>
      </c>
      <c r="O2869" s="3">
        <f>Data[[#This Row],[Total_Price]]*(1-Data[[#This Row],[Discount]]/100)</f>
        <v>674.0091000000001</v>
      </c>
      <c r="P2869" t="s">
        <v>20</v>
      </c>
      <c r="Q2869" t="s">
        <v>44</v>
      </c>
      <c r="R2869">
        <v>2</v>
      </c>
      <c r="S2869">
        <v>7</v>
      </c>
      <c r="T2869" s="2">
        <f>SUMIF(Q:Q,Data[[#This Row],[Order_Status]],O:O)</f>
        <v>1813400.6490999996</v>
      </c>
    </row>
    <row r="2870" spans="1:20" x14ac:dyDescent="0.3">
      <c r="A2870" s="3">
        <v>502869</v>
      </c>
      <c r="B2870" s="3">
        <v>10218</v>
      </c>
      <c r="C2870" s="1">
        <v>46168</v>
      </c>
      <c r="D2870" s="3">
        <v>31</v>
      </c>
      <c r="E2870" t="s">
        <v>26</v>
      </c>
      <c r="F2870" t="s">
        <v>58</v>
      </c>
      <c r="G2870" t="s">
        <v>244</v>
      </c>
      <c r="H2870" t="s">
        <v>30</v>
      </c>
      <c r="I2870" t="s">
        <v>76</v>
      </c>
      <c r="J2870" t="s">
        <v>164</v>
      </c>
      <c r="K2870">
        <v>1</v>
      </c>
      <c r="L2870" s="3">
        <v>62351.97</v>
      </c>
      <c r="M2870" s="3">
        <f>Data[[#This Row],[Quantity]]*Data[[#This Row],[Unit_Price]]</f>
        <v>62351.97</v>
      </c>
      <c r="N2870" s="3">
        <v>8</v>
      </c>
      <c r="O2870" s="3">
        <f>Data[[#This Row],[Total_Price]]*(1-Data[[#This Row],[Discount]]/100)</f>
        <v>57363.812400000003</v>
      </c>
      <c r="P2870" t="s">
        <v>33</v>
      </c>
      <c r="Q2870" t="s">
        <v>21</v>
      </c>
      <c r="R2870">
        <v>4</v>
      </c>
      <c r="S2870">
        <v>4</v>
      </c>
      <c r="T2870" s="2">
        <f>SUMIF(Q:Q,Data[[#This Row],[Order_Status]],O:O)</f>
        <v>40477276.296199858</v>
      </c>
    </row>
    <row r="2871" spans="1:20" x14ac:dyDescent="0.3">
      <c r="A2871" s="3">
        <v>502870</v>
      </c>
      <c r="B2871" s="3">
        <v>11232</v>
      </c>
      <c r="C2871" s="1">
        <v>45816</v>
      </c>
      <c r="D2871" s="3">
        <v>19</v>
      </c>
      <c r="E2871" t="s">
        <v>15</v>
      </c>
      <c r="F2871" t="s">
        <v>78</v>
      </c>
      <c r="G2871" t="s">
        <v>242</v>
      </c>
      <c r="H2871" t="s">
        <v>17</v>
      </c>
      <c r="I2871" t="s">
        <v>18</v>
      </c>
      <c r="J2871" t="s">
        <v>100</v>
      </c>
      <c r="K2871">
        <v>1</v>
      </c>
      <c r="L2871" s="3">
        <v>39.53</v>
      </c>
      <c r="M2871" s="3">
        <f>Data[[#This Row],[Quantity]]*Data[[#This Row],[Unit_Price]]</f>
        <v>39.53</v>
      </c>
      <c r="N2871" s="3">
        <v>30</v>
      </c>
      <c r="O2871" s="3">
        <f>Data[[#This Row],[Total_Price]]*(1-Data[[#This Row],[Discount]]/100)</f>
        <v>27.670999999999999</v>
      </c>
      <c r="P2871" t="s">
        <v>41</v>
      </c>
      <c r="Q2871" t="s">
        <v>21</v>
      </c>
      <c r="R2871">
        <v>1</v>
      </c>
      <c r="S2871">
        <v>7</v>
      </c>
      <c r="T2871" s="2">
        <f>SUMIF(Q:Q,Data[[#This Row],[Order_Status]],O:O)</f>
        <v>40477276.296199858</v>
      </c>
    </row>
    <row r="2872" spans="1:20" x14ac:dyDescent="0.3">
      <c r="A2872" s="3">
        <v>502871</v>
      </c>
      <c r="B2872" s="3">
        <v>10127</v>
      </c>
      <c r="C2872" s="1">
        <v>45697</v>
      </c>
      <c r="D2872" s="3">
        <v>23</v>
      </c>
      <c r="E2872" t="s">
        <v>15</v>
      </c>
      <c r="F2872" t="s">
        <v>88</v>
      </c>
      <c r="G2872" t="s">
        <v>241</v>
      </c>
      <c r="H2872" t="s">
        <v>23</v>
      </c>
      <c r="I2872" t="s">
        <v>24</v>
      </c>
      <c r="J2872" t="s">
        <v>173</v>
      </c>
      <c r="K2872">
        <v>1</v>
      </c>
      <c r="L2872" s="3">
        <v>2205.4899999999998</v>
      </c>
      <c r="M2872" s="3">
        <f>Data[[#This Row],[Quantity]]*Data[[#This Row],[Unit_Price]]</f>
        <v>2205.4899999999998</v>
      </c>
      <c r="N2872" s="3">
        <v>24</v>
      </c>
      <c r="O2872" s="3">
        <f>Data[[#This Row],[Total_Price]]*(1-Data[[#This Row],[Discount]]/100)</f>
        <v>1676.1723999999999</v>
      </c>
      <c r="P2872" t="s">
        <v>72</v>
      </c>
      <c r="Q2872" t="s">
        <v>21</v>
      </c>
      <c r="R2872">
        <v>4</v>
      </c>
      <c r="S2872">
        <v>4</v>
      </c>
      <c r="T2872" s="2">
        <f>SUMIF(Q:Q,Data[[#This Row],[Order_Status]],O:O)</f>
        <v>40477276.296199858</v>
      </c>
    </row>
    <row r="2873" spans="1:20" x14ac:dyDescent="0.3">
      <c r="A2873" s="3">
        <v>502872</v>
      </c>
      <c r="B2873" s="3">
        <v>10935</v>
      </c>
      <c r="C2873" s="1">
        <v>45675</v>
      </c>
      <c r="D2873" s="3">
        <v>39</v>
      </c>
      <c r="E2873" t="s">
        <v>15</v>
      </c>
      <c r="F2873" t="s">
        <v>57</v>
      </c>
      <c r="G2873" t="s">
        <v>233</v>
      </c>
      <c r="H2873" t="s">
        <v>85</v>
      </c>
      <c r="I2873" t="s">
        <v>86</v>
      </c>
      <c r="J2873" t="s">
        <v>160</v>
      </c>
      <c r="K2873">
        <v>5</v>
      </c>
      <c r="L2873" s="3">
        <v>668.54</v>
      </c>
      <c r="M2873" s="3">
        <f>Data[[#This Row],[Quantity]]*Data[[#This Row],[Unit_Price]]</f>
        <v>3342.7</v>
      </c>
      <c r="N2873" s="3">
        <v>2</v>
      </c>
      <c r="O2873" s="3">
        <f>Data[[#This Row],[Total_Price]]*(1-Data[[#This Row],[Discount]]/100)</f>
        <v>3275.8459999999995</v>
      </c>
      <c r="P2873" t="s">
        <v>72</v>
      </c>
      <c r="Q2873" t="s">
        <v>21</v>
      </c>
      <c r="R2873">
        <v>4</v>
      </c>
      <c r="S2873">
        <v>4</v>
      </c>
      <c r="T2873" s="2">
        <f>SUMIF(Q:Q,Data[[#This Row],[Order_Status]],O:O)</f>
        <v>40477276.296199858</v>
      </c>
    </row>
    <row r="2874" spans="1:20" x14ac:dyDescent="0.3">
      <c r="A2874" s="3">
        <v>502873</v>
      </c>
      <c r="B2874" s="3">
        <v>10250</v>
      </c>
      <c r="C2874" s="1">
        <v>45988</v>
      </c>
      <c r="D2874" s="3">
        <v>38</v>
      </c>
      <c r="E2874" t="s">
        <v>15</v>
      </c>
      <c r="F2874" t="s">
        <v>38</v>
      </c>
      <c r="G2874" t="s">
        <v>236</v>
      </c>
      <c r="H2874" t="s">
        <v>35</v>
      </c>
      <c r="I2874" t="s">
        <v>112</v>
      </c>
      <c r="J2874" t="s">
        <v>147</v>
      </c>
      <c r="K2874">
        <v>2</v>
      </c>
      <c r="L2874" s="3">
        <v>6016.74</v>
      </c>
      <c r="M2874" s="3">
        <f>Data[[#This Row],[Quantity]]*Data[[#This Row],[Unit_Price]]</f>
        <v>12033.48</v>
      </c>
      <c r="N2874" s="3">
        <v>8</v>
      </c>
      <c r="O2874" s="3">
        <f>Data[[#This Row],[Total_Price]]*(1-Data[[#This Row],[Discount]]/100)</f>
        <v>11070.801600000001</v>
      </c>
      <c r="P2874" t="s">
        <v>72</v>
      </c>
      <c r="Q2874" t="s">
        <v>21</v>
      </c>
      <c r="R2874">
        <v>5</v>
      </c>
      <c r="S2874">
        <v>3</v>
      </c>
      <c r="T2874" s="2">
        <f>SUMIF(Q:Q,Data[[#This Row],[Order_Status]],O:O)</f>
        <v>40477276.296199858</v>
      </c>
    </row>
    <row r="2875" spans="1:20" x14ac:dyDescent="0.3">
      <c r="A2875" s="3">
        <v>502874</v>
      </c>
      <c r="B2875" s="3">
        <v>10004</v>
      </c>
      <c r="C2875" s="1">
        <v>45941</v>
      </c>
      <c r="D2875" s="3">
        <v>51</v>
      </c>
      <c r="E2875" t="s">
        <v>26</v>
      </c>
      <c r="F2875" t="s">
        <v>16</v>
      </c>
      <c r="G2875" t="s">
        <v>228</v>
      </c>
      <c r="H2875" t="s">
        <v>30</v>
      </c>
      <c r="I2875" t="s">
        <v>46</v>
      </c>
      <c r="J2875" t="s">
        <v>143</v>
      </c>
      <c r="K2875">
        <v>2</v>
      </c>
      <c r="L2875" s="3">
        <v>3353.95</v>
      </c>
      <c r="M2875" s="3">
        <f>Data[[#This Row],[Quantity]]*Data[[#This Row],[Unit_Price]]</f>
        <v>6707.9</v>
      </c>
      <c r="N2875" s="3">
        <v>30</v>
      </c>
      <c r="O2875" s="3">
        <f>Data[[#This Row],[Total_Price]]*(1-Data[[#This Row],[Discount]]/100)</f>
        <v>4695.53</v>
      </c>
      <c r="P2875" t="s">
        <v>20</v>
      </c>
      <c r="Q2875" t="s">
        <v>21</v>
      </c>
      <c r="R2875">
        <v>4</v>
      </c>
      <c r="S2875">
        <v>5</v>
      </c>
      <c r="T2875" s="2">
        <f>SUMIF(Q:Q,Data[[#This Row],[Order_Status]],O:O)</f>
        <v>40477276.296199858</v>
      </c>
    </row>
    <row r="2876" spans="1:20" x14ac:dyDescent="0.3">
      <c r="A2876" s="3">
        <v>502875</v>
      </c>
      <c r="B2876" s="3">
        <v>10374</v>
      </c>
      <c r="C2876" s="1">
        <v>45781</v>
      </c>
      <c r="D2876" s="3">
        <v>45</v>
      </c>
      <c r="E2876" t="s">
        <v>26</v>
      </c>
      <c r="F2876" t="s">
        <v>27</v>
      </c>
      <c r="G2876" t="s">
        <v>230</v>
      </c>
      <c r="H2876" t="s">
        <v>23</v>
      </c>
      <c r="I2876" t="s">
        <v>24</v>
      </c>
      <c r="J2876" t="s">
        <v>159</v>
      </c>
      <c r="K2876">
        <v>2</v>
      </c>
      <c r="L2876" s="3">
        <v>1901.33</v>
      </c>
      <c r="M2876" s="3">
        <f>Data[[#This Row],[Quantity]]*Data[[#This Row],[Unit_Price]]</f>
        <v>3802.66</v>
      </c>
      <c r="N2876" s="3">
        <v>5</v>
      </c>
      <c r="O2876" s="3">
        <f>Data[[#This Row],[Total_Price]]*(1-Data[[#This Row],[Discount]]/100)</f>
        <v>3612.5269999999996</v>
      </c>
      <c r="P2876" t="s">
        <v>33</v>
      </c>
      <c r="Q2876" t="s">
        <v>21</v>
      </c>
      <c r="R2876">
        <v>5</v>
      </c>
      <c r="S2876">
        <v>4</v>
      </c>
      <c r="T2876" s="2">
        <f>SUMIF(Q:Q,Data[[#This Row],[Order_Status]],O:O)</f>
        <v>40477276.296199858</v>
      </c>
    </row>
    <row r="2877" spans="1:20" x14ac:dyDescent="0.3">
      <c r="A2877" s="3">
        <v>502876</v>
      </c>
      <c r="B2877" s="3">
        <v>10702</v>
      </c>
      <c r="C2877" s="1">
        <v>45922</v>
      </c>
      <c r="D2877" s="3">
        <v>46</v>
      </c>
      <c r="E2877" t="s">
        <v>26</v>
      </c>
      <c r="F2877" t="s">
        <v>107</v>
      </c>
      <c r="G2877" t="s">
        <v>231</v>
      </c>
      <c r="H2877" t="s">
        <v>30</v>
      </c>
      <c r="I2877" t="s">
        <v>76</v>
      </c>
      <c r="J2877" t="s">
        <v>92</v>
      </c>
      <c r="K2877">
        <v>2</v>
      </c>
      <c r="L2877" s="3">
        <v>60664.94</v>
      </c>
      <c r="M2877" s="3">
        <f>Data[[#This Row],[Quantity]]*Data[[#This Row],[Unit_Price]]</f>
        <v>121329.88</v>
      </c>
      <c r="N2877" s="3">
        <v>11</v>
      </c>
      <c r="O2877" s="3">
        <f>Data[[#This Row],[Total_Price]]*(1-Data[[#This Row],[Discount]]/100)</f>
        <v>107983.5932</v>
      </c>
      <c r="P2877" t="s">
        <v>41</v>
      </c>
      <c r="Q2877" t="s">
        <v>21</v>
      </c>
      <c r="R2877">
        <v>3</v>
      </c>
      <c r="S2877">
        <v>2</v>
      </c>
      <c r="T2877" s="2">
        <f>SUMIF(Q:Q,Data[[#This Row],[Order_Status]],O:O)</f>
        <v>40477276.296199858</v>
      </c>
    </row>
    <row r="2878" spans="1:20" x14ac:dyDescent="0.3">
      <c r="A2878" s="3">
        <v>502877</v>
      </c>
      <c r="B2878" s="3">
        <v>10569</v>
      </c>
      <c r="C2878" s="1">
        <v>45951</v>
      </c>
      <c r="D2878" s="3">
        <v>15</v>
      </c>
      <c r="E2878" t="s">
        <v>26</v>
      </c>
      <c r="F2878" t="s">
        <v>42</v>
      </c>
      <c r="G2878" t="s">
        <v>230</v>
      </c>
      <c r="H2878" t="s">
        <v>30</v>
      </c>
      <c r="I2878" t="s">
        <v>39</v>
      </c>
      <c r="J2878" t="s">
        <v>108</v>
      </c>
      <c r="K2878">
        <v>1</v>
      </c>
      <c r="L2878" s="3">
        <v>4232.5</v>
      </c>
      <c r="M2878" s="3">
        <f>Data[[#This Row],[Quantity]]*Data[[#This Row],[Unit_Price]]</f>
        <v>4232.5</v>
      </c>
      <c r="N2878" s="3">
        <v>17</v>
      </c>
      <c r="O2878" s="3">
        <f>Data[[#This Row],[Total_Price]]*(1-Data[[#This Row],[Discount]]/100)</f>
        <v>3512.9749999999999</v>
      </c>
      <c r="P2878" t="s">
        <v>51</v>
      </c>
      <c r="Q2878" t="s">
        <v>21</v>
      </c>
      <c r="R2878">
        <v>5</v>
      </c>
      <c r="S2878">
        <v>6</v>
      </c>
      <c r="T2878" s="2">
        <f>SUMIF(Q:Q,Data[[#This Row],[Order_Status]],O:O)</f>
        <v>40477276.296199858</v>
      </c>
    </row>
    <row r="2879" spans="1:20" x14ac:dyDescent="0.3">
      <c r="A2879" s="3">
        <v>502878</v>
      </c>
      <c r="B2879" s="3">
        <v>10793</v>
      </c>
      <c r="C2879" s="1">
        <v>46025</v>
      </c>
      <c r="D2879" s="3">
        <v>37</v>
      </c>
      <c r="E2879" t="s">
        <v>15</v>
      </c>
      <c r="F2879" t="s">
        <v>145</v>
      </c>
      <c r="G2879" t="s">
        <v>243</v>
      </c>
      <c r="H2879" t="s">
        <v>35</v>
      </c>
      <c r="I2879" t="s">
        <v>112</v>
      </c>
      <c r="J2879" t="s">
        <v>147</v>
      </c>
      <c r="K2879">
        <v>1</v>
      </c>
      <c r="L2879" s="3">
        <v>6064.03</v>
      </c>
      <c r="M2879" s="3">
        <f>Data[[#This Row],[Quantity]]*Data[[#This Row],[Unit_Price]]</f>
        <v>6064.03</v>
      </c>
      <c r="N2879" s="3">
        <v>27</v>
      </c>
      <c r="O2879" s="3">
        <f>Data[[#This Row],[Total_Price]]*(1-Data[[#This Row],[Discount]]/100)</f>
        <v>4426.7419</v>
      </c>
      <c r="P2879" t="s">
        <v>81</v>
      </c>
      <c r="Q2879" t="s">
        <v>21</v>
      </c>
      <c r="R2879">
        <v>5</v>
      </c>
      <c r="S2879">
        <v>1</v>
      </c>
      <c r="T2879" s="2">
        <f>SUMIF(Q:Q,Data[[#This Row],[Order_Status]],O:O)</f>
        <v>40477276.296199858</v>
      </c>
    </row>
    <row r="2880" spans="1:20" x14ac:dyDescent="0.3">
      <c r="A2880" s="3">
        <v>502879</v>
      </c>
      <c r="B2880" s="3">
        <v>11387</v>
      </c>
      <c r="C2880" s="1">
        <v>45873</v>
      </c>
      <c r="D2880" s="3">
        <v>48</v>
      </c>
      <c r="E2880" t="s">
        <v>15</v>
      </c>
      <c r="F2880" t="s">
        <v>45</v>
      </c>
      <c r="G2880" t="s">
        <v>243</v>
      </c>
      <c r="H2880" t="s">
        <v>23</v>
      </c>
      <c r="I2880" t="s">
        <v>28</v>
      </c>
      <c r="J2880" t="s">
        <v>150</v>
      </c>
      <c r="K2880">
        <v>1</v>
      </c>
      <c r="L2880" s="3">
        <v>3962.36</v>
      </c>
      <c r="M2880" s="3">
        <f>Data[[#This Row],[Quantity]]*Data[[#This Row],[Unit_Price]]</f>
        <v>3962.36</v>
      </c>
      <c r="N2880" s="3">
        <v>16</v>
      </c>
      <c r="O2880" s="3">
        <f>Data[[#This Row],[Total_Price]]*(1-Data[[#This Row],[Discount]]/100)</f>
        <v>3328.3824</v>
      </c>
      <c r="P2880" t="s">
        <v>20</v>
      </c>
      <c r="Q2880" t="s">
        <v>21</v>
      </c>
      <c r="R2880">
        <v>1</v>
      </c>
      <c r="S2880">
        <v>4</v>
      </c>
      <c r="T2880" s="2">
        <f>SUMIF(Q:Q,Data[[#This Row],[Order_Status]],O:O)</f>
        <v>40477276.296199858</v>
      </c>
    </row>
    <row r="2881" spans="1:20" x14ac:dyDescent="0.3">
      <c r="A2881" s="3">
        <v>502880</v>
      </c>
      <c r="B2881" s="3">
        <v>10445</v>
      </c>
      <c r="C2881" s="1">
        <v>45858</v>
      </c>
      <c r="D2881" s="3">
        <v>20</v>
      </c>
      <c r="E2881" t="s">
        <v>15</v>
      </c>
      <c r="F2881" t="s">
        <v>67</v>
      </c>
      <c r="G2881" t="s">
        <v>235</v>
      </c>
      <c r="H2881" t="s">
        <v>23</v>
      </c>
      <c r="I2881" t="s">
        <v>24</v>
      </c>
      <c r="J2881" t="s">
        <v>25</v>
      </c>
      <c r="K2881">
        <v>1</v>
      </c>
      <c r="L2881" s="3">
        <v>1772.35</v>
      </c>
      <c r="M2881" s="3">
        <f>Data[[#This Row],[Quantity]]*Data[[#This Row],[Unit_Price]]</f>
        <v>1772.35</v>
      </c>
      <c r="N2881" s="3">
        <v>2</v>
      </c>
      <c r="O2881" s="3">
        <f>Data[[#This Row],[Total_Price]]*(1-Data[[#This Row],[Discount]]/100)</f>
        <v>1736.9029999999998</v>
      </c>
      <c r="P2881" t="s">
        <v>72</v>
      </c>
      <c r="Q2881" t="s">
        <v>21</v>
      </c>
      <c r="R2881">
        <v>3</v>
      </c>
      <c r="S2881">
        <v>3</v>
      </c>
      <c r="T2881" s="2">
        <f>SUMIF(Q:Q,Data[[#This Row],[Order_Status]],O:O)</f>
        <v>40477276.296199858</v>
      </c>
    </row>
    <row r="2882" spans="1:20" x14ac:dyDescent="0.3">
      <c r="A2882" s="3">
        <v>502881</v>
      </c>
      <c r="B2882" s="3">
        <v>11123</v>
      </c>
      <c r="C2882" s="1">
        <v>46045</v>
      </c>
      <c r="D2882" s="3">
        <v>41</v>
      </c>
      <c r="E2882" t="s">
        <v>15</v>
      </c>
      <c r="F2882" t="s">
        <v>73</v>
      </c>
      <c r="G2882" t="s">
        <v>229</v>
      </c>
      <c r="H2882" t="s">
        <v>85</v>
      </c>
      <c r="I2882" t="s">
        <v>103</v>
      </c>
      <c r="J2882" t="s">
        <v>118</v>
      </c>
      <c r="K2882">
        <v>1</v>
      </c>
      <c r="L2882" s="3">
        <v>901.98</v>
      </c>
      <c r="M2882" s="3">
        <f>Data[[#This Row],[Quantity]]*Data[[#This Row],[Unit_Price]]</f>
        <v>901.98</v>
      </c>
      <c r="N2882" s="3">
        <v>30</v>
      </c>
      <c r="O2882" s="3">
        <f>Data[[#This Row],[Total_Price]]*(1-Data[[#This Row],[Discount]]/100)</f>
        <v>631.38599999999997</v>
      </c>
      <c r="P2882" t="s">
        <v>51</v>
      </c>
      <c r="Q2882" t="s">
        <v>21</v>
      </c>
      <c r="R2882">
        <v>3</v>
      </c>
      <c r="S2882">
        <v>6</v>
      </c>
      <c r="T2882" s="2">
        <f>SUMIF(Q:Q,Data[[#This Row],[Order_Status]],O:O)</f>
        <v>40477276.296199858</v>
      </c>
    </row>
    <row r="2883" spans="1:20" x14ac:dyDescent="0.3">
      <c r="A2883" s="3">
        <v>502882</v>
      </c>
      <c r="B2883" s="3">
        <v>11016</v>
      </c>
      <c r="C2883" s="1">
        <v>46108</v>
      </c>
      <c r="D2883" s="3">
        <v>36</v>
      </c>
      <c r="E2883" t="s">
        <v>26</v>
      </c>
      <c r="F2883" t="s">
        <v>73</v>
      </c>
      <c r="G2883" t="s">
        <v>229</v>
      </c>
      <c r="H2883" t="s">
        <v>35</v>
      </c>
      <c r="I2883" t="s">
        <v>112</v>
      </c>
      <c r="J2883" t="s">
        <v>113</v>
      </c>
      <c r="K2883">
        <v>1</v>
      </c>
      <c r="L2883" s="3">
        <v>6651.3</v>
      </c>
      <c r="M2883" s="3">
        <f>Data[[#This Row],[Quantity]]*Data[[#This Row],[Unit_Price]]</f>
        <v>6651.3</v>
      </c>
      <c r="N2883" s="3">
        <v>9</v>
      </c>
      <c r="O2883" s="3">
        <f>Data[[#This Row],[Total_Price]]*(1-Data[[#This Row],[Discount]]/100)</f>
        <v>6052.683</v>
      </c>
      <c r="P2883" t="s">
        <v>33</v>
      </c>
      <c r="Q2883" t="s">
        <v>21</v>
      </c>
      <c r="R2883">
        <v>5</v>
      </c>
      <c r="S2883">
        <v>3</v>
      </c>
      <c r="T2883" s="2">
        <f>SUMIF(Q:Q,Data[[#This Row],[Order_Status]],O:O)</f>
        <v>40477276.296199858</v>
      </c>
    </row>
    <row r="2884" spans="1:20" x14ac:dyDescent="0.3">
      <c r="A2884" s="3">
        <v>502883</v>
      </c>
      <c r="B2884" s="3">
        <v>10614</v>
      </c>
      <c r="C2884" s="1">
        <v>46139</v>
      </c>
      <c r="D2884" s="3">
        <v>22</v>
      </c>
      <c r="E2884" t="s">
        <v>26</v>
      </c>
      <c r="F2884" t="s">
        <v>67</v>
      </c>
      <c r="G2884" t="s">
        <v>235</v>
      </c>
      <c r="H2884" t="s">
        <v>48</v>
      </c>
      <c r="I2884" t="s">
        <v>79</v>
      </c>
      <c r="J2884" t="s">
        <v>185</v>
      </c>
      <c r="K2884">
        <v>1</v>
      </c>
      <c r="L2884" s="3">
        <v>846.18</v>
      </c>
      <c r="M2884" s="3">
        <f>Data[[#This Row],[Quantity]]*Data[[#This Row],[Unit_Price]]</f>
        <v>846.18</v>
      </c>
      <c r="N2884" s="3">
        <v>24</v>
      </c>
      <c r="O2884" s="3">
        <f>Data[[#This Row],[Total_Price]]*(1-Data[[#This Row],[Discount]]/100)</f>
        <v>643.09679999999992</v>
      </c>
      <c r="P2884" t="s">
        <v>81</v>
      </c>
      <c r="Q2884" t="s">
        <v>21</v>
      </c>
      <c r="R2884">
        <v>5</v>
      </c>
      <c r="S2884">
        <v>5</v>
      </c>
      <c r="T2884" s="2">
        <f>SUMIF(Q:Q,Data[[#This Row],[Order_Status]],O:O)</f>
        <v>40477276.296199858</v>
      </c>
    </row>
    <row r="2885" spans="1:20" x14ac:dyDescent="0.3">
      <c r="A2885" s="3">
        <v>502884</v>
      </c>
      <c r="B2885" s="3">
        <v>10077</v>
      </c>
      <c r="C2885" s="1">
        <v>46244</v>
      </c>
      <c r="D2885" s="3">
        <v>35</v>
      </c>
      <c r="E2885" t="s">
        <v>15</v>
      </c>
      <c r="F2885" t="s">
        <v>34</v>
      </c>
      <c r="G2885" t="s">
        <v>243</v>
      </c>
      <c r="H2885" t="s">
        <v>48</v>
      </c>
      <c r="I2885" t="s">
        <v>49</v>
      </c>
      <c r="J2885" t="s">
        <v>138</v>
      </c>
      <c r="K2885">
        <v>2</v>
      </c>
      <c r="L2885" s="3">
        <v>805.44</v>
      </c>
      <c r="M2885" s="3">
        <f>Data[[#This Row],[Quantity]]*Data[[#This Row],[Unit_Price]]</f>
        <v>1610.88</v>
      </c>
      <c r="N2885" s="3">
        <v>13</v>
      </c>
      <c r="O2885" s="3">
        <f>Data[[#This Row],[Total_Price]]*(1-Data[[#This Row],[Discount]]/100)</f>
        <v>1401.4656</v>
      </c>
      <c r="P2885" t="s">
        <v>51</v>
      </c>
      <c r="Q2885" t="s">
        <v>44</v>
      </c>
      <c r="R2885">
        <v>5</v>
      </c>
      <c r="S2885">
        <v>5</v>
      </c>
      <c r="T2885" s="2">
        <f>SUMIF(Q:Q,Data[[#This Row],[Order_Status]],O:O)</f>
        <v>1813400.6490999996</v>
      </c>
    </row>
    <row r="2886" spans="1:20" x14ac:dyDescent="0.3">
      <c r="A2886" s="3">
        <v>502885</v>
      </c>
      <c r="B2886" s="3">
        <v>10136</v>
      </c>
      <c r="C2886" s="1">
        <v>45844</v>
      </c>
      <c r="D2886" s="3">
        <v>51</v>
      </c>
      <c r="E2886" t="s">
        <v>15</v>
      </c>
      <c r="F2886" t="s">
        <v>27</v>
      </c>
      <c r="G2886" t="s">
        <v>230</v>
      </c>
      <c r="H2886" t="s">
        <v>23</v>
      </c>
      <c r="I2886" t="s">
        <v>28</v>
      </c>
      <c r="J2886" t="s">
        <v>150</v>
      </c>
      <c r="K2886">
        <v>1</v>
      </c>
      <c r="L2886" s="3">
        <v>3846.49</v>
      </c>
      <c r="M2886" s="3">
        <f>Data[[#This Row],[Quantity]]*Data[[#This Row],[Unit_Price]]</f>
        <v>3846.49</v>
      </c>
      <c r="N2886" s="3">
        <v>10</v>
      </c>
      <c r="O2886" s="3">
        <f>Data[[#This Row],[Total_Price]]*(1-Data[[#This Row],[Discount]]/100)</f>
        <v>3461.8409999999999</v>
      </c>
      <c r="P2886" t="s">
        <v>41</v>
      </c>
      <c r="Q2886" t="s">
        <v>21</v>
      </c>
      <c r="R2886">
        <v>5</v>
      </c>
      <c r="S2886">
        <v>5</v>
      </c>
      <c r="T2886" s="2">
        <f>SUMIF(Q:Q,Data[[#This Row],[Order_Status]],O:O)</f>
        <v>40477276.296199858</v>
      </c>
    </row>
    <row r="2887" spans="1:20" x14ac:dyDescent="0.3">
      <c r="A2887" s="3">
        <v>502886</v>
      </c>
      <c r="B2887" s="3">
        <v>10569</v>
      </c>
      <c r="C2887" s="1">
        <v>45955</v>
      </c>
      <c r="D2887" s="3">
        <v>15</v>
      </c>
      <c r="E2887" t="s">
        <v>26</v>
      </c>
      <c r="F2887" t="s">
        <v>42</v>
      </c>
      <c r="G2887" t="s">
        <v>230</v>
      </c>
      <c r="H2887" t="s">
        <v>23</v>
      </c>
      <c r="I2887" t="s">
        <v>59</v>
      </c>
      <c r="J2887" t="s">
        <v>60</v>
      </c>
      <c r="K2887">
        <v>1</v>
      </c>
      <c r="L2887" s="3">
        <v>2529.44</v>
      </c>
      <c r="M2887" s="3">
        <f>Data[[#This Row],[Quantity]]*Data[[#This Row],[Unit_Price]]</f>
        <v>2529.44</v>
      </c>
      <c r="N2887" s="3">
        <v>11</v>
      </c>
      <c r="O2887" s="3">
        <f>Data[[#This Row],[Total_Price]]*(1-Data[[#This Row],[Discount]]/100)</f>
        <v>2251.2015999999999</v>
      </c>
      <c r="P2887" t="s">
        <v>51</v>
      </c>
      <c r="Q2887" t="s">
        <v>21</v>
      </c>
      <c r="R2887">
        <v>5</v>
      </c>
      <c r="S2887">
        <v>2</v>
      </c>
      <c r="T2887" s="2">
        <f>SUMIF(Q:Q,Data[[#This Row],[Order_Status]],O:O)</f>
        <v>40477276.296199858</v>
      </c>
    </row>
    <row r="2888" spans="1:20" x14ac:dyDescent="0.3">
      <c r="A2888" s="3">
        <v>502887</v>
      </c>
      <c r="B2888" s="3">
        <v>10479</v>
      </c>
      <c r="C2888" s="1">
        <v>45819</v>
      </c>
      <c r="D2888" s="3">
        <v>68</v>
      </c>
      <c r="E2888" t="s">
        <v>26</v>
      </c>
      <c r="F2888" t="s">
        <v>58</v>
      </c>
      <c r="G2888" t="s">
        <v>244</v>
      </c>
      <c r="H2888" t="s">
        <v>35</v>
      </c>
      <c r="I2888" t="s">
        <v>112</v>
      </c>
      <c r="J2888" t="s">
        <v>113</v>
      </c>
      <c r="K2888">
        <v>1</v>
      </c>
      <c r="L2888" s="3">
        <v>6408.82</v>
      </c>
      <c r="M2888" s="3">
        <f>Data[[#This Row],[Quantity]]*Data[[#This Row],[Unit_Price]]</f>
        <v>6408.82</v>
      </c>
      <c r="N2888" s="3">
        <v>27</v>
      </c>
      <c r="O2888" s="3">
        <f>Data[[#This Row],[Total_Price]]*(1-Data[[#This Row],[Discount]]/100)</f>
        <v>4678.4385999999995</v>
      </c>
      <c r="P2888" t="s">
        <v>20</v>
      </c>
      <c r="Q2888" t="s">
        <v>21</v>
      </c>
      <c r="R2888">
        <v>4</v>
      </c>
      <c r="S2888">
        <v>2</v>
      </c>
      <c r="T2888" s="2">
        <f>SUMIF(Q:Q,Data[[#This Row],[Order_Status]],O:O)</f>
        <v>40477276.296199858</v>
      </c>
    </row>
    <row r="2889" spans="1:20" x14ac:dyDescent="0.3">
      <c r="A2889" s="3">
        <v>502888</v>
      </c>
      <c r="B2889" s="3">
        <v>11266</v>
      </c>
      <c r="C2889" s="1">
        <v>46035</v>
      </c>
      <c r="D2889" s="3">
        <v>18</v>
      </c>
      <c r="E2889" t="s">
        <v>15</v>
      </c>
      <c r="F2889" t="s">
        <v>105</v>
      </c>
      <c r="G2889" t="s">
        <v>243</v>
      </c>
      <c r="H2889" t="s">
        <v>30</v>
      </c>
      <c r="I2889" t="s">
        <v>39</v>
      </c>
      <c r="J2889" t="s">
        <v>40</v>
      </c>
      <c r="K2889">
        <v>2</v>
      </c>
      <c r="L2889" s="3">
        <v>5996.45</v>
      </c>
      <c r="M2889" s="3">
        <f>Data[[#This Row],[Quantity]]*Data[[#This Row],[Unit_Price]]</f>
        <v>11992.9</v>
      </c>
      <c r="N2889" s="3">
        <v>4</v>
      </c>
      <c r="O2889" s="3">
        <f>Data[[#This Row],[Total_Price]]*(1-Data[[#This Row],[Discount]]/100)</f>
        <v>11513.183999999999</v>
      </c>
      <c r="P2889" t="s">
        <v>41</v>
      </c>
      <c r="Q2889" t="s">
        <v>21</v>
      </c>
      <c r="R2889">
        <v>1</v>
      </c>
      <c r="S2889">
        <v>5</v>
      </c>
      <c r="T2889" s="2">
        <f>SUMIF(Q:Q,Data[[#This Row],[Order_Status]],O:O)</f>
        <v>40477276.296199858</v>
      </c>
    </row>
    <row r="2890" spans="1:20" x14ac:dyDescent="0.3">
      <c r="A2890" s="3">
        <v>502889</v>
      </c>
      <c r="B2890" s="3">
        <v>10277</v>
      </c>
      <c r="C2890" s="1">
        <v>45922</v>
      </c>
      <c r="D2890" s="3">
        <v>36</v>
      </c>
      <c r="E2890" t="s">
        <v>15</v>
      </c>
      <c r="F2890" t="s">
        <v>67</v>
      </c>
      <c r="G2890" t="s">
        <v>235</v>
      </c>
      <c r="H2890" t="s">
        <v>83</v>
      </c>
      <c r="I2890" t="s">
        <v>162</v>
      </c>
      <c r="J2890" t="s">
        <v>163</v>
      </c>
      <c r="K2890">
        <v>2</v>
      </c>
      <c r="L2890" s="3">
        <v>2473.9699999999998</v>
      </c>
      <c r="M2890" s="3">
        <f>Data[[#This Row],[Quantity]]*Data[[#This Row],[Unit_Price]]</f>
        <v>4947.9399999999996</v>
      </c>
      <c r="N2890" s="3">
        <v>22</v>
      </c>
      <c r="O2890" s="3">
        <f>Data[[#This Row],[Total_Price]]*(1-Data[[#This Row],[Discount]]/100)</f>
        <v>3859.3932</v>
      </c>
      <c r="P2890" t="s">
        <v>33</v>
      </c>
      <c r="Q2890" t="s">
        <v>21</v>
      </c>
      <c r="R2890">
        <v>4</v>
      </c>
      <c r="S2890">
        <v>3</v>
      </c>
      <c r="T2890" s="2">
        <f>SUMIF(Q:Q,Data[[#This Row],[Order_Status]],O:O)</f>
        <v>40477276.296199858</v>
      </c>
    </row>
    <row r="2891" spans="1:20" x14ac:dyDescent="0.3">
      <c r="A2891" s="3">
        <v>502890</v>
      </c>
      <c r="B2891" s="3">
        <v>10104</v>
      </c>
      <c r="C2891" s="1">
        <v>46151</v>
      </c>
      <c r="D2891" s="3">
        <v>25</v>
      </c>
      <c r="E2891" t="s">
        <v>15</v>
      </c>
      <c r="F2891" t="s">
        <v>69</v>
      </c>
      <c r="G2891" t="s">
        <v>228</v>
      </c>
      <c r="H2891" t="s">
        <v>17</v>
      </c>
      <c r="I2891" t="s">
        <v>89</v>
      </c>
      <c r="J2891" t="s">
        <v>90</v>
      </c>
      <c r="K2891">
        <v>1</v>
      </c>
      <c r="L2891" s="3">
        <v>161.24</v>
      </c>
      <c r="M2891" s="3">
        <f>Data[[#This Row],[Quantity]]*Data[[#This Row],[Unit_Price]]</f>
        <v>161.24</v>
      </c>
      <c r="N2891" s="3">
        <v>29</v>
      </c>
      <c r="O2891" s="3">
        <f>Data[[#This Row],[Total_Price]]*(1-Data[[#This Row],[Discount]]/100)</f>
        <v>114.4804</v>
      </c>
      <c r="P2891" t="s">
        <v>20</v>
      </c>
      <c r="Q2891" t="s">
        <v>21</v>
      </c>
      <c r="R2891">
        <v>4</v>
      </c>
      <c r="S2891">
        <v>2</v>
      </c>
      <c r="T2891" s="2">
        <f>SUMIF(Q:Q,Data[[#This Row],[Order_Status]],O:O)</f>
        <v>40477276.296199858</v>
      </c>
    </row>
    <row r="2892" spans="1:20" x14ac:dyDescent="0.3">
      <c r="A2892" s="3">
        <v>502891</v>
      </c>
      <c r="B2892" s="3">
        <v>11279</v>
      </c>
      <c r="C2892" s="1">
        <v>45702</v>
      </c>
      <c r="D2892" s="3">
        <v>36</v>
      </c>
      <c r="E2892" t="s">
        <v>26</v>
      </c>
      <c r="F2892" t="s">
        <v>130</v>
      </c>
      <c r="G2892" t="s">
        <v>228</v>
      </c>
      <c r="H2892" t="s">
        <v>85</v>
      </c>
      <c r="I2892" t="s">
        <v>170</v>
      </c>
      <c r="J2892" t="s">
        <v>171</v>
      </c>
      <c r="K2892">
        <v>1</v>
      </c>
      <c r="L2892" s="3">
        <v>704.59</v>
      </c>
      <c r="M2892" s="3">
        <f>Data[[#This Row],[Quantity]]*Data[[#This Row],[Unit_Price]]</f>
        <v>704.59</v>
      </c>
      <c r="N2892" s="3">
        <v>7</v>
      </c>
      <c r="O2892" s="3">
        <f>Data[[#This Row],[Total_Price]]*(1-Data[[#This Row],[Discount]]/100)</f>
        <v>655.26869999999997</v>
      </c>
      <c r="P2892" t="s">
        <v>20</v>
      </c>
      <c r="Q2892" t="s">
        <v>44</v>
      </c>
      <c r="R2892">
        <v>1</v>
      </c>
      <c r="S2892">
        <v>5</v>
      </c>
      <c r="T2892" s="2">
        <f>SUMIF(Q:Q,Data[[#This Row],[Order_Status]],O:O)</f>
        <v>1813400.6490999996</v>
      </c>
    </row>
    <row r="2893" spans="1:20" x14ac:dyDescent="0.3">
      <c r="A2893" s="3">
        <v>502892</v>
      </c>
      <c r="B2893" s="3">
        <v>10713</v>
      </c>
      <c r="C2893" s="1">
        <v>46036</v>
      </c>
      <c r="D2893" s="3">
        <v>28</v>
      </c>
      <c r="E2893" t="s">
        <v>15</v>
      </c>
      <c r="F2893" t="s">
        <v>38</v>
      </c>
      <c r="G2893" t="s">
        <v>236</v>
      </c>
      <c r="H2893" t="s">
        <v>23</v>
      </c>
      <c r="I2893" t="s">
        <v>28</v>
      </c>
      <c r="J2893" t="s">
        <v>150</v>
      </c>
      <c r="K2893">
        <v>1</v>
      </c>
      <c r="L2893" s="3">
        <v>3972.58</v>
      </c>
      <c r="M2893" s="3">
        <f>Data[[#This Row],[Quantity]]*Data[[#This Row],[Unit_Price]]</f>
        <v>3972.58</v>
      </c>
      <c r="N2893" s="3">
        <v>27</v>
      </c>
      <c r="O2893" s="3">
        <f>Data[[#This Row],[Total_Price]]*(1-Data[[#This Row],[Discount]]/100)</f>
        <v>2899.9834000000001</v>
      </c>
      <c r="P2893" t="s">
        <v>33</v>
      </c>
      <c r="Q2893" t="s">
        <v>21</v>
      </c>
      <c r="R2893">
        <v>4</v>
      </c>
      <c r="S2893">
        <v>4</v>
      </c>
      <c r="T2893" s="2">
        <f>SUMIF(Q:Q,Data[[#This Row],[Order_Status]],O:O)</f>
        <v>40477276.296199858</v>
      </c>
    </row>
    <row r="2894" spans="1:20" x14ac:dyDescent="0.3">
      <c r="A2894" s="3">
        <v>502893</v>
      </c>
      <c r="B2894" s="3">
        <v>10355</v>
      </c>
      <c r="C2894" s="1">
        <v>46180</v>
      </c>
      <c r="D2894" s="3">
        <v>34</v>
      </c>
      <c r="E2894" t="s">
        <v>15</v>
      </c>
      <c r="F2894" t="s">
        <v>58</v>
      </c>
      <c r="G2894" t="s">
        <v>244</v>
      </c>
      <c r="H2894" t="s">
        <v>30</v>
      </c>
      <c r="I2894" t="s">
        <v>46</v>
      </c>
      <c r="J2894" t="s">
        <v>143</v>
      </c>
      <c r="K2894">
        <v>2</v>
      </c>
      <c r="L2894" s="3">
        <v>3693.65</v>
      </c>
      <c r="M2894" s="3">
        <f>Data[[#This Row],[Quantity]]*Data[[#This Row],[Unit_Price]]</f>
        <v>7387.3</v>
      </c>
      <c r="N2894" s="3">
        <v>19</v>
      </c>
      <c r="O2894" s="3">
        <f>Data[[#This Row],[Total_Price]]*(1-Data[[#This Row],[Discount]]/100)</f>
        <v>5983.7130000000006</v>
      </c>
      <c r="P2894" t="s">
        <v>20</v>
      </c>
      <c r="Q2894" t="s">
        <v>21</v>
      </c>
      <c r="R2894">
        <v>5</v>
      </c>
      <c r="S2894">
        <v>4</v>
      </c>
      <c r="T2894" s="2">
        <f>SUMIF(Q:Q,Data[[#This Row],[Order_Status]],O:O)</f>
        <v>40477276.296199858</v>
      </c>
    </row>
    <row r="2895" spans="1:20" x14ac:dyDescent="0.3">
      <c r="A2895" s="3">
        <v>502894</v>
      </c>
      <c r="B2895" s="3">
        <v>10305</v>
      </c>
      <c r="C2895" s="1">
        <v>45814</v>
      </c>
      <c r="D2895" s="3">
        <v>34</v>
      </c>
      <c r="E2895" t="s">
        <v>26</v>
      </c>
      <c r="F2895" t="s">
        <v>128</v>
      </c>
      <c r="G2895" t="s">
        <v>233</v>
      </c>
      <c r="H2895" t="s">
        <v>35</v>
      </c>
      <c r="I2895" t="s">
        <v>36</v>
      </c>
      <c r="J2895" t="s">
        <v>116</v>
      </c>
      <c r="K2895">
        <v>1</v>
      </c>
      <c r="L2895" s="3">
        <v>5290.96</v>
      </c>
      <c r="M2895" s="3">
        <f>Data[[#This Row],[Quantity]]*Data[[#This Row],[Unit_Price]]</f>
        <v>5290.96</v>
      </c>
      <c r="N2895" s="3">
        <v>14</v>
      </c>
      <c r="O2895" s="3">
        <f>Data[[#This Row],[Total_Price]]*(1-Data[[#This Row],[Discount]]/100)</f>
        <v>4550.2255999999998</v>
      </c>
      <c r="P2895" t="s">
        <v>33</v>
      </c>
      <c r="Q2895" t="s">
        <v>21</v>
      </c>
      <c r="R2895">
        <v>4</v>
      </c>
      <c r="S2895">
        <v>2</v>
      </c>
      <c r="T2895" s="2">
        <f>SUMIF(Q:Q,Data[[#This Row],[Order_Status]],O:O)</f>
        <v>40477276.296199858</v>
      </c>
    </row>
    <row r="2896" spans="1:20" x14ac:dyDescent="0.3">
      <c r="A2896" s="3">
        <v>502895</v>
      </c>
      <c r="B2896" s="3">
        <v>10074</v>
      </c>
      <c r="C2896" s="1">
        <v>45792</v>
      </c>
      <c r="D2896" s="3">
        <v>51</v>
      </c>
      <c r="E2896" t="s">
        <v>15</v>
      </c>
      <c r="F2896" t="s">
        <v>55</v>
      </c>
      <c r="G2896" t="s">
        <v>246</v>
      </c>
      <c r="H2896" t="s">
        <v>23</v>
      </c>
      <c r="I2896" t="s">
        <v>59</v>
      </c>
      <c r="J2896" t="s">
        <v>60</v>
      </c>
      <c r="K2896">
        <v>2</v>
      </c>
      <c r="L2896" s="3">
        <v>2451.06</v>
      </c>
      <c r="M2896" s="3">
        <f>Data[[#This Row],[Quantity]]*Data[[#This Row],[Unit_Price]]</f>
        <v>4902.12</v>
      </c>
      <c r="N2896" s="3">
        <v>18</v>
      </c>
      <c r="O2896" s="3">
        <f>Data[[#This Row],[Total_Price]]*(1-Data[[#This Row],[Discount]]/100)</f>
        <v>4019.7384000000002</v>
      </c>
      <c r="P2896" t="s">
        <v>72</v>
      </c>
      <c r="Q2896" t="s">
        <v>21</v>
      </c>
      <c r="R2896">
        <v>3</v>
      </c>
      <c r="S2896">
        <v>5</v>
      </c>
      <c r="T2896" s="2">
        <f>SUMIF(Q:Q,Data[[#This Row],[Order_Status]],O:O)</f>
        <v>40477276.296199858</v>
      </c>
    </row>
    <row r="2897" spans="1:20" x14ac:dyDescent="0.3">
      <c r="A2897" s="3">
        <v>502896</v>
      </c>
      <c r="B2897" s="3">
        <v>11140</v>
      </c>
      <c r="C2897" s="1">
        <v>46028</v>
      </c>
      <c r="D2897" s="3">
        <v>42</v>
      </c>
      <c r="E2897" t="s">
        <v>15</v>
      </c>
      <c r="F2897" t="s">
        <v>67</v>
      </c>
      <c r="G2897" t="s">
        <v>235</v>
      </c>
      <c r="H2897" t="s">
        <v>30</v>
      </c>
      <c r="I2897" t="s">
        <v>46</v>
      </c>
      <c r="J2897" t="s">
        <v>140</v>
      </c>
      <c r="K2897">
        <v>2</v>
      </c>
      <c r="L2897" s="3">
        <v>30674.240000000002</v>
      </c>
      <c r="M2897" s="3">
        <f>Data[[#This Row],[Quantity]]*Data[[#This Row],[Unit_Price]]</f>
        <v>61348.480000000003</v>
      </c>
      <c r="N2897" s="3">
        <v>12</v>
      </c>
      <c r="O2897" s="3">
        <f>Data[[#This Row],[Total_Price]]*(1-Data[[#This Row],[Discount]]/100)</f>
        <v>53986.662400000001</v>
      </c>
      <c r="P2897" t="s">
        <v>20</v>
      </c>
      <c r="Q2897" t="s">
        <v>21</v>
      </c>
      <c r="R2897">
        <v>5</v>
      </c>
      <c r="S2897">
        <v>4</v>
      </c>
      <c r="T2897" s="2">
        <f>SUMIF(Q:Q,Data[[#This Row],[Order_Status]],O:O)</f>
        <v>40477276.296199858</v>
      </c>
    </row>
    <row r="2898" spans="1:20" x14ac:dyDescent="0.3">
      <c r="A2898" s="3">
        <v>502897</v>
      </c>
      <c r="B2898" s="3">
        <v>10287</v>
      </c>
      <c r="C2898" s="1">
        <v>45688</v>
      </c>
      <c r="D2898" s="3">
        <v>32</v>
      </c>
      <c r="E2898" t="s">
        <v>26</v>
      </c>
      <c r="F2898" t="s">
        <v>78</v>
      </c>
      <c r="G2898" t="s">
        <v>242</v>
      </c>
      <c r="H2898" t="s">
        <v>30</v>
      </c>
      <c r="I2898" t="s">
        <v>31</v>
      </c>
      <c r="J2898" t="s">
        <v>32</v>
      </c>
      <c r="K2898">
        <v>2</v>
      </c>
      <c r="L2898" s="3">
        <v>25573.15</v>
      </c>
      <c r="M2898" s="3">
        <f>Data[[#This Row],[Quantity]]*Data[[#This Row],[Unit_Price]]</f>
        <v>51146.3</v>
      </c>
      <c r="N2898" s="3">
        <v>13</v>
      </c>
      <c r="O2898" s="3">
        <f>Data[[#This Row],[Total_Price]]*(1-Data[[#This Row],[Discount]]/100)</f>
        <v>44497.281000000003</v>
      </c>
      <c r="P2898" t="s">
        <v>51</v>
      </c>
      <c r="Q2898" t="s">
        <v>21</v>
      </c>
      <c r="R2898">
        <v>4</v>
      </c>
      <c r="S2898">
        <v>6</v>
      </c>
      <c r="T2898" s="2">
        <f>SUMIF(Q:Q,Data[[#This Row],[Order_Status]],O:O)</f>
        <v>40477276.296199858</v>
      </c>
    </row>
    <row r="2899" spans="1:20" x14ac:dyDescent="0.3">
      <c r="A2899" s="3">
        <v>502898</v>
      </c>
      <c r="B2899" s="3">
        <v>10077</v>
      </c>
      <c r="C2899" s="1">
        <v>45840</v>
      </c>
      <c r="D2899" s="3">
        <v>35</v>
      </c>
      <c r="E2899" t="s">
        <v>15</v>
      </c>
      <c r="F2899" t="s">
        <v>34</v>
      </c>
      <c r="G2899" t="s">
        <v>243</v>
      </c>
      <c r="H2899" t="s">
        <v>23</v>
      </c>
      <c r="I2899" t="s">
        <v>24</v>
      </c>
      <c r="J2899" t="s">
        <v>159</v>
      </c>
      <c r="K2899">
        <v>1</v>
      </c>
      <c r="L2899" s="3">
        <v>1984.11</v>
      </c>
      <c r="M2899" s="3">
        <f>Data[[#This Row],[Quantity]]*Data[[#This Row],[Unit_Price]]</f>
        <v>1984.11</v>
      </c>
      <c r="N2899" s="3">
        <v>16</v>
      </c>
      <c r="O2899" s="3">
        <f>Data[[#This Row],[Total_Price]]*(1-Data[[#This Row],[Discount]]/100)</f>
        <v>1666.6523999999999</v>
      </c>
      <c r="P2899" t="s">
        <v>33</v>
      </c>
      <c r="Q2899" t="s">
        <v>21</v>
      </c>
      <c r="R2899">
        <v>3</v>
      </c>
      <c r="S2899">
        <v>6</v>
      </c>
      <c r="T2899" s="2">
        <f>SUMIF(Q:Q,Data[[#This Row],[Order_Status]],O:O)</f>
        <v>40477276.296199858</v>
      </c>
    </row>
    <row r="2900" spans="1:20" x14ac:dyDescent="0.3">
      <c r="A2900" s="3">
        <v>502899</v>
      </c>
      <c r="B2900" s="3">
        <v>10064</v>
      </c>
      <c r="C2900" s="1">
        <v>46164</v>
      </c>
      <c r="D2900" s="3">
        <v>21</v>
      </c>
      <c r="E2900" t="s">
        <v>26</v>
      </c>
      <c r="F2900" t="s">
        <v>61</v>
      </c>
      <c r="G2900" t="s">
        <v>239</v>
      </c>
      <c r="H2900" t="s">
        <v>30</v>
      </c>
      <c r="I2900" t="s">
        <v>46</v>
      </c>
      <c r="J2900" t="s">
        <v>126</v>
      </c>
      <c r="K2900">
        <v>1</v>
      </c>
      <c r="L2900" s="3">
        <v>24611.53</v>
      </c>
      <c r="M2900" s="3">
        <f>Data[[#This Row],[Quantity]]*Data[[#This Row],[Unit_Price]]</f>
        <v>24611.53</v>
      </c>
      <c r="N2900" s="3">
        <v>3</v>
      </c>
      <c r="O2900" s="3">
        <f>Data[[#This Row],[Total_Price]]*(1-Data[[#This Row],[Discount]]/100)</f>
        <v>23873.184099999999</v>
      </c>
      <c r="P2900" t="s">
        <v>20</v>
      </c>
      <c r="Q2900" t="s">
        <v>21</v>
      </c>
      <c r="R2900">
        <v>4</v>
      </c>
      <c r="S2900">
        <v>4</v>
      </c>
      <c r="T2900" s="2">
        <f>SUMIF(Q:Q,Data[[#This Row],[Order_Status]],O:O)</f>
        <v>40477276.296199858</v>
      </c>
    </row>
    <row r="2901" spans="1:20" x14ac:dyDescent="0.3">
      <c r="A2901" s="3">
        <v>502900</v>
      </c>
      <c r="B2901" s="3">
        <v>10705</v>
      </c>
      <c r="C2901" s="1">
        <v>45793</v>
      </c>
      <c r="D2901" s="3">
        <v>17</v>
      </c>
      <c r="E2901" t="s">
        <v>15</v>
      </c>
      <c r="F2901" t="s">
        <v>105</v>
      </c>
      <c r="G2901" t="s">
        <v>243</v>
      </c>
      <c r="H2901" t="s">
        <v>85</v>
      </c>
      <c r="I2901" t="s">
        <v>103</v>
      </c>
      <c r="J2901" t="s">
        <v>104</v>
      </c>
      <c r="K2901">
        <v>2</v>
      </c>
      <c r="L2901" s="3">
        <v>770.06</v>
      </c>
      <c r="M2901" s="3">
        <f>Data[[#This Row],[Quantity]]*Data[[#This Row],[Unit_Price]]</f>
        <v>1540.12</v>
      </c>
      <c r="N2901" s="3">
        <v>24</v>
      </c>
      <c r="O2901" s="3">
        <f>Data[[#This Row],[Total_Price]]*(1-Data[[#This Row],[Discount]]/100)</f>
        <v>1170.4911999999999</v>
      </c>
      <c r="P2901" t="s">
        <v>41</v>
      </c>
      <c r="Q2901" t="s">
        <v>44</v>
      </c>
      <c r="R2901">
        <v>2</v>
      </c>
      <c r="S2901">
        <v>1</v>
      </c>
      <c r="T2901" s="2">
        <f>SUMIF(Q:Q,Data[[#This Row],[Order_Status]],O:O)</f>
        <v>1813400.6490999996</v>
      </c>
    </row>
    <row r="2902" spans="1:20" x14ac:dyDescent="0.3">
      <c r="A2902" s="3">
        <v>502901</v>
      </c>
      <c r="B2902" s="3">
        <v>11231</v>
      </c>
      <c r="C2902" s="1">
        <v>45896</v>
      </c>
      <c r="D2902" s="3">
        <v>28</v>
      </c>
      <c r="E2902" t="s">
        <v>15</v>
      </c>
      <c r="F2902" t="s">
        <v>88</v>
      </c>
      <c r="G2902" t="s">
        <v>241</v>
      </c>
      <c r="H2902" t="s">
        <v>48</v>
      </c>
      <c r="I2902" t="s">
        <v>98</v>
      </c>
      <c r="J2902" t="s">
        <v>99</v>
      </c>
      <c r="K2902">
        <v>1</v>
      </c>
      <c r="L2902" s="3">
        <v>405.64</v>
      </c>
      <c r="M2902" s="3">
        <f>Data[[#This Row],[Quantity]]*Data[[#This Row],[Unit_Price]]</f>
        <v>405.64</v>
      </c>
      <c r="N2902" s="3">
        <v>25</v>
      </c>
      <c r="O2902" s="3">
        <f>Data[[#This Row],[Total_Price]]*(1-Data[[#This Row],[Discount]]/100)</f>
        <v>304.23</v>
      </c>
      <c r="P2902" t="s">
        <v>33</v>
      </c>
      <c r="Q2902" t="s">
        <v>21</v>
      </c>
      <c r="R2902">
        <v>4</v>
      </c>
      <c r="S2902">
        <v>1</v>
      </c>
      <c r="T2902" s="2">
        <f>SUMIF(Q:Q,Data[[#This Row],[Order_Status]],O:O)</f>
        <v>40477276.296199858</v>
      </c>
    </row>
    <row r="2903" spans="1:20" x14ac:dyDescent="0.3">
      <c r="A2903" s="3">
        <v>502902</v>
      </c>
      <c r="B2903" s="3">
        <v>10389</v>
      </c>
      <c r="C2903" s="1">
        <v>46208</v>
      </c>
      <c r="D2903" s="3">
        <v>44</v>
      </c>
      <c r="E2903" t="s">
        <v>26</v>
      </c>
      <c r="F2903" t="s">
        <v>93</v>
      </c>
      <c r="G2903" t="s">
        <v>232</v>
      </c>
      <c r="H2903" t="s">
        <v>30</v>
      </c>
      <c r="I2903" t="s">
        <v>46</v>
      </c>
      <c r="J2903" t="s">
        <v>140</v>
      </c>
      <c r="K2903">
        <v>2</v>
      </c>
      <c r="L2903" s="3">
        <v>30809.14</v>
      </c>
      <c r="M2903" s="3">
        <f>Data[[#This Row],[Quantity]]*Data[[#This Row],[Unit_Price]]</f>
        <v>61618.28</v>
      </c>
      <c r="N2903" s="3">
        <v>29</v>
      </c>
      <c r="O2903" s="3">
        <f>Data[[#This Row],[Total_Price]]*(1-Data[[#This Row],[Discount]]/100)</f>
        <v>43748.978799999997</v>
      </c>
      <c r="P2903" t="s">
        <v>20</v>
      </c>
      <c r="Q2903" t="s">
        <v>21</v>
      </c>
      <c r="R2903">
        <v>5</v>
      </c>
      <c r="S2903">
        <v>6</v>
      </c>
      <c r="T2903" s="2">
        <f>SUMIF(Q:Q,Data[[#This Row],[Order_Status]],O:O)</f>
        <v>40477276.296199858</v>
      </c>
    </row>
    <row r="2904" spans="1:20" x14ac:dyDescent="0.3">
      <c r="A2904" s="3">
        <v>502903</v>
      </c>
      <c r="B2904" s="3">
        <v>10708</v>
      </c>
      <c r="C2904" s="1">
        <v>46101</v>
      </c>
      <c r="D2904" s="3">
        <v>53</v>
      </c>
      <c r="E2904" t="s">
        <v>26</v>
      </c>
      <c r="F2904" t="s">
        <v>22</v>
      </c>
      <c r="G2904" t="s">
        <v>238</v>
      </c>
      <c r="H2904" t="s">
        <v>35</v>
      </c>
      <c r="I2904" t="s">
        <v>112</v>
      </c>
      <c r="J2904" t="s">
        <v>121</v>
      </c>
      <c r="K2904">
        <v>2</v>
      </c>
      <c r="L2904" s="3">
        <v>7709.37</v>
      </c>
      <c r="M2904" s="3">
        <f>Data[[#This Row],[Quantity]]*Data[[#This Row],[Unit_Price]]</f>
        <v>15418.74</v>
      </c>
      <c r="N2904" s="3">
        <v>15</v>
      </c>
      <c r="O2904" s="3">
        <f>Data[[#This Row],[Total_Price]]*(1-Data[[#This Row],[Discount]]/100)</f>
        <v>13105.929</v>
      </c>
      <c r="P2904" t="s">
        <v>20</v>
      </c>
      <c r="Q2904" t="s">
        <v>21</v>
      </c>
      <c r="R2904">
        <v>4</v>
      </c>
      <c r="S2904">
        <v>3</v>
      </c>
      <c r="T2904" s="2">
        <f>SUMIF(Q:Q,Data[[#This Row],[Order_Status]],O:O)</f>
        <v>40477276.296199858</v>
      </c>
    </row>
    <row r="2905" spans="1:20" x14ac:dyDescent="0.3">
      <c r="A2905" s="3">
        <v>502904</v>
      </c>
      <c r="B2905" s="3">
        <v>10379</v>
      </c>
      <c r="C2905" s="1">
        <v>45874</v>
      </c>
      <c r="D2905" s="3">
        <v>58</v>
      </c>
      <c r="E2905" t="s">
        <v>26</v>
      </c>
      <c r="F2905" t="s">
        <v>22</v>
      </c>
      <c r="G2905" t="s">
        <v>238</v>
      </c>
      <c r="H2905" t="s">
        <v>83</v>
      </c>
      <c r="I2905" t="s">
        <v>132</v>
      </c>
      <c r="J2905" t="s">
        <v>133</v>
      </c>
      <c r="K2905">
        <v>1</v>
      </c>
      <c r="L2905" s="3">
        <v>939.06</v>
      </c>
      <c r="M2905" s="3">
        <f>Data[[#This Row],[Quantity]]*Data[[#This Row],[Unit_Price]]</f>
        <v>939.06</v>
      </c>
      <c r="N2905" s="3">
        <v>23</v>
      </c>
      <c r="O2905" s="3">
        <f>Data[[#This Row],[Total_Price]]*(1-Data[[#This Row],[Discount]]/100)</f>
        <v>723.07619999999997</v>
      </c>
      <c r="P2905" t="s">
        <v>33</v>
      </c>
      <c r="Q2905" t="s">
        <v>21</v>
      </c>
      <c r="R2905">
        <v>5</v>
      </c>
      <c r="S2905">
        <v>1</v>
      </c>
      <c r="T2905" s="2">
        <f>SUMIF(Q:Q,Data[[#This Row],[Order_Status]],O:O)</f>
        <v>40477276.296199858</v>
      </c>
    </row>
    <row r="2906" spans="1:20" x14ac:dyDescent="0.3">
      <c r="A2906" s="3">
        <v>502905</v>
      </c>
      <c r="B2906" s="3">
        <v>11182</v>
      </c>
      <c r="C2906" s="1">
        <v>46014</v>
      </c>
      <c r="D2906" s="3">
        <v>49</v>
      </c>
      <c r="E2906" t="s">
        <v>26</v>
      </c>
      <c r="F2906" t="s">
        <v>22</v>
      </c>
      <c r="G2906" t="s">
        <v>238</v>
      </c>
      <c r="H2906" t="s">
        <v>35</v>
      </c>
      <c r="I2906" t="s">
        <v>53</v>
      </c>
      <c r="J2906" t="s">
        <v>123</v>
      </c>
      <c r="K2906">
        <v>1</v>
      </c>
      <c r="L2906" s="3">
        <v>1211.79</v>
      </c>
      <c r="M2906" s="3">
        <f>Data[[#This Row],[Quantity]]*Data[[#This Row],[Unit_Price]]</f>
        <v>1211.79</v>
      </c>
      <c r="N2906" s="3">
        <v>24</v>
      </c>
      <c r="O2906" s="3">
        <f>Data[[#This Row],[Total_Price]]*(1-Data[[#This Row],[Discount]]/100)</f>
        <v>920.96039999999994</v>
      </c>
      <c r="P2906" t="s">
        <v>33</v>
      </c>
      <c r="Q2906" t="s">
        <v>21</v>
      </c>
      <c r="R2906">
        <v>5</v>
      </c>
      <c r="S2906">
        <v>4</v>
      </c>
      <c r="T2906" s="2">
        <f>SUMIF(Q:Q,Data[[#This Row],[Order_Status]],O:O)</f>
        <v>40477276.296199858</v>
      </c>
    </row>
    <row r="2907" spans="1:20" x14ac:dyDescent="0.3">
      <c r="A2907" s="3">
        <v>502906</v>
      </c>
      <c r="B2907" s="3">
        <v>10517</v>
      </c>
      <c r="C2907" s="1">
        <v>45666</v>
      </c>
      <c r="D2907" s="3">
        <v>40</v>
      </c>
      <c r="E2907" t="s">
        <v>15</v>
      </c>
      <c r="F2907" t="s">
        <v>61</v>
      </c>
      <c r="G2907" t="s">
        <v>239</v>
      </c>
      <c r="H2907" t="s">
        <v>23</v>
      </c>
      <c r="I2907" t="s">
        <v>59</v>
      </c>
      <c r="J2907" t="s">
        <v>60</v>
      </c>
      <c r="K2907">
        <v>1</v>
      </c>
      <c r="L2907" s="3">
        <v>2637.41</v>
      </c>
      <c r="M2907" s="3">
        <f>Data[[#This Row],[Quantity]]*Data[[#This Row],[Unit_Price]]</f>
        <v>2637.41</v>
      </c>
      <c r="N2907" s="3">
        <v>26</v>
      </c>
      <c r="O2907" s="3">
        <f>Data[[#This Row],[Total_Price]]*(1-Data[[#This Row],[Discount]]/100)</f>
        <v>1951.6833999999999</v>
      </c>
      <c r="P2907" t="s">
        <v>20</v>
      </c>
      <c r="Q2907" t="s">
        <v>21</v>
      </c>
      <c r="R2907">
        <v>4</v>
      </c>
      <c r="S2907">
        <v>6</v>
      </c>
      <c r="T2907" s="2">
        <f>SUMIF(Q:Q,Data[[#This Row],[Order_Status]],O:O)</f>
        <v>40477276.296199858</v>
      </c>
    </row>
    <row r="2908" spans="1:20" x14ac:dyDescent="0.3">
      <c r="A2908" s="3">
        <v>502907</v>
      </c>
      <c r="B2908" s="3">
        <v>10136</v>
      </c>
      <c r="C2908" s="1">
        <v>45705</v>
      </c>
      <c r="D2908" s="3">
        <v>51</v>
      </c>
      <c r="E2908" t="s">
        <v>15</v>
      </c>
      <c r="F2908" t="s">
        <v>27</v>
      </c>
      <c r="G2908" t="s">
        <v>230</v>
      </c>
      <c r="H2908" t="s">
        <v>23</v>
      </c>
      <c r="I2908" t="s">
        <v>24</v>
      </c>
      <c r="J2908" t="s">
        <v>173</v>
      </c>
      <c r="K2908">
        <v>1</v>
      </c>
      <c r="L2908" s="3">
        <v>2302.8200000000002</v>
      </c>
      <c r="M2908" s="3">
        <f>Data[[#This Row],[Quantity]]*Data[[#This Row],[Unit_Price]]</f>
        <v>2302.8200000000002</v>
      </c>
      <c r="N2908" s="3">
        <v>14</v>
      </c>
      <c r="O2908" s="3">
        <f>Data[[#This Row],[Total_Price]]*(1-Data[[#This Row],[Discount]]/100)</f>
        <v>1980.4252000000001</v>
      </c>
      <c r="P2908" t="s">
        <v>51</v>
      </c>
      <c r="Q2908" t="s">
        <v>66</v>
      </c>
      <c r="R2908">
        <v>3</v>
      </c>
      <c r="S2908">
        <v>0</v>
      </c>
      <c r="T2908" s="2">
        <f>SUMIF(Q:Q,Data[[#This Row],[Order_Status]],O:O)</f>
        <v>3077928.2320000008</v>
      </c>
    </row>
    <row r="2909" spans="1:20" x14ac:dyDescent="0.3">
      <c r="A2909" s="3">
        <v>502908</v>
      </c>
      <c r="B2909" s="3">
        <v>10096</v>
      </c>
      <c r="C2909" s="1">
        <v>46154</v>
      </c>
      <c r="D2909" s="3">
        <v>18</v>
      </c>
      <c r="E2909" t="s">
        <v>15</v>
      </c>
      <c r="F2909" t="s">
        <v>34</v>
      </c>
      <c r="G2909" t="s">
        <v>243</v>
      </c>
      <c r="H2909" t="s">
        <v>48</v>
      </c>
      <c r="I2909" t="s">
        <v>79</v>
      </c>
      <c r="J2909" t="s">
        <v>152</v>
      </c>
      <c r="K2909">
        <v>2</v>
      </c>
      <c r="L2909" s="3">
        <v>677.6</v>
      </c>
      <c r="M2909" s="3">
        <f>Data[[#This Row],[Quantity]]*Data[[#This Row],[Unit_Price]]</f>
        <v>1355.2</v>
      </c>
      <c r="N2909" s="3">
        <v>12</v>
      </c>
      <c r="O2909" s="3">
        <f>Data[[#This Row],[Total_Price]]*(1-Data[[#This Row],[Discount]]/100)</f>
        <v>1192.576</v>
      </c>
      <c r="P2909" t="s">
        <v>20</v>
      </c>
      <c r="Q2909" t="s">
        <v>21</v>
      </c>
      <c r="R2909">
        <v>4</v>
      </c>
      <c r="S2909">
        <v>2</v>
      </c>
      <c r="T2909" s="2">
        <f>SUMIF(Q:Q,Data[[#This Row],[Order_Status]],O:O)</f>
        <v>40477276.296199858</v>
      </c>
    </row>
    <row r="2910" spans="1:20" x14ac:dyDescent="0.3">
      <c r="A2910" s="3">
        <v>502909</v>
      </c>
      <c r="B2910" s="3">
        <v>10510</v>
      </c>
      <c r="C2910" s="1">
        <v>46174</v>
      </c>
      <c r="D2910" s="3">
        <v>25</v>
      </c>
      <c r="E2910" t="s">
        <v>15</v>
      </c>
      <c r="F2910" t="s">
        <v>45</v>
      </c>
      <c r="G2910" t="s">
        <v>243</v>
      </c>
      <c r="H2910" t="s">
        <v>30</v>
      </c>
      <c r="I2910" t="s">
        <v>31</v>
      </c>
      <c r="J2910" t="s">
        <v>94</v>
      </c>
      <c r="K2910">
        <v>3</v>
      </c>
      <c r="L2910" s="3">
        <v>40036.78</v>
      </c>
      <c r="M2910" s="3">
        <f>Data[[#This Row],[Quantity]]*Data[[#This Row],[Unit_Price]]</f>
        <v>120110.34</v>
      </c>
      <c r="N2910" s="3">
        <v>30</v>
      </c>
      <c r="O2910" s="3">
        <f>Data[[#This Row],[Total_Price]]*(1-Data[[#This Row],[Discount]]/100)</f>
        <v>84077.237999999998</v>
      </c>
      <c r="P2910" t="s">
        <v>51</v>
      </c>
      <c r="Q2910" t="s">
        <v>21</v>
      </c>
      <c r="R2910">
        <v>4</v>
      </c>
      <c r="S2910">
        <v>2</v>
      </c>
      <c r="T2910" s="2">
        <f>SUMIF(Q:Q,Data[[#This Row],[Order_Status]],O:O)</f>
        <v>40477276.296199858</v>
      </c>
    </row>
    <row r="2911" spans="1:20" x14ac:dyDescent="0.3">
      <c r="A2911" s="3">
        <v>502910</v>
      </c>
      <c r="B2911" s="3">
        <v>11344</v>
      </c>
      <c r="C2911" s="1">
        <v>46227</v>
      </c>
      <c r="D2911" s="3">
        <v>47</v>
      </c>
      <c r="E2911" t="s">
        <v>15</v>
      </c>
      <c r="F2911" t="s">
        <v>55</v>
      </c>
      <c r="G2911" t="s">
        <v>246</v>
      </c>
      <c r="H2911" t="s">
        <v>85</v>
      </c>
      <c r="I2911" t="s">
        <v>103</v>
      </c>
      <c r="J2911" t="s">
        <v>104</v>
      </c>
      <c r="K2911">
        <v>1</v>
      </c>
      <c r="L2911" s="3">
        <v>844.98</v>
      </c>
      <c r="M2911" s="3">
        <f>Data[[#This Row],[Quantity]]*Data[[#This Row],[Unit_Price]]</f>
        <v>844.98</v>
      </c>
      <c r="N2911" s="3">
        <v>26</v>
      </c>
      <c r="O2911" s="3">
        <f>Data[[#This Row],[Total_Price]]*(1-Data[[#This Row],[Discount]]/100)</f>
        <v>625.28520000000003</v>
      </c>
      <c r="P2911" t="s">
        <v>33</v>
      </c>
      <c r="Q2911" t="s">
        <v>21</v>
      </c>
      <c r="R2911">
        <v>3</v>
      </c>
      <c r="S2911">
        <v>3</v>
      </c>
      <c r="T2911" s="2">
        <f>SUMIF(Q:Q,Data[[#This Row],[Order_Status]],O:O)</f>
        <v>40477276.296199858</v>
      </c>
    </row>
    <row r="2912" spans="1:20" x14ac:dyDescent="0.3">
      <c r="A2912" s="3">
        <v>502911</v>
      </c>
      <c r="B2912" s="3">
        <v>10025</v>
      </c>
      <c r="C2912" s="1">
        <v>45917</v>
      </c>
      <c r="D2912" s="3">
        <v>28</v>
      </c>
      <c r="E2912" t="s">
        <v>15</v>
      </c>
      <c r="F2912" t="s">
        <v>22</v>
      </c>
      <c r="G2912" t="s">
        <v>238</v>
      </c>
      <c r="H2912" t="s">
        <v>30</v>
      </c>
      <c r="I2912" t="s">
        <v>31</v>
      </c>
      <c r="J2912" t="s">
        <v>32</v>
      </c>
      <c r="K2912">
        <v>1</v>
      </c>
      <c r="L2912" s="3">
        <v>24962.91</v>
      </c>
      <c r="M2912" s="3">
        <f>Data[[#This Row],[Quantity]]*Data[[#This Row],[Unit_Price]]</f>
        <v>24962.91</v>
      </c>
      <c r="N2912" s="3">
        <v>9</v>
      </c>
      <c r="O2912" s="3">
        <f>Data[[#This Row],[Total_Price]]*(1-Data[[#This Row],[Discount]]/100)</f>
        <v>22716.248100000001</v>
      </c>
      <c r="P2912" t="s">
        <v>33</v>
      </c>
      <c r="Q2912" t="s">
        <v>21</v>
      </c>
      <c r="R2912">
        <v>3</v>
      </c>
      <c r="S2912">
        <v>5</v>
      </c>
      <c r="T2912" s="2">
        <f>SUMIF(Q:Q,Data[[#This Row],[Order_Status]],O:O)</f>
        <v>40477276.296199858</v>
      </c>
    </row>
    <row r="2913" spans="1:20" x14ac:dyDescent="0.3">
      <c r="A2913" s="3">
        <v>502912</v>
      </c>
      <c r="B2913" s="3">
        <v>10989</v>
      </c>
      <c r="C2913" s="1">
        <v>45876</v>
      </c>
      <c r="D2913" s="3">
        <v>32</v>
      </c>
      <c r="E2913" t="s">
        <v>26</v>
      </c>
      <c r="F2913" t="s">
        <v>67</v>
      </c>
      <c r="G2913" t="s">
        <v>235</v>
      </c>
      <c r="H2913" t="s">
        <v>23</v>
      </c>
      <c r="I2913" t="s">
        <v>28</v>
      </c>
      <c r="J2913" t="s">
        <v>150</v>
      </c>
      <c r="K2913">
        <v>2</v>
      </c>
      <c r="L2913" s="3">
        <v>4082.15</v>
      </c>
      <c r="M2913" s="3">
        <f>Data[[#This Row],[Quantity]]*Data[[#This Row],[Unit_Price]]</f>
        <v>8164.3</v>
      </c>
      <c r="N2913" s="3">
        <v>5</v>
      </c>
      <c r="O2913" s="3">
        <f>Data[[#This Row],[Total_Price]]*(1-Data[[#This Row],[Discount]]/100)</f>
        <v>7756.085</v>
      </c>
      <c r="P2913" t="s">
        <v>41</v>
      </c>
      <c r="Q2913" t="s">
        <v>66</v>
      </c>
      <c r="R2913">
        <v>2</v>
      </c>
      <c r="S2913">
        <v>0</v>
      </c>
      <c r="T2913" s="2">
        <f>SUMIF(Q:Q,Data[[#This Row],[Order_Status]],O:O)</f>
        <v>3077928.2320000008</v>
      </c>
    </row>
    <row r="2914" spans="1:20" x14ac:dyDescent="0.3">
      <c r="A2914" s="3">
        <v>502913</v>
      </c>
      <c r="B2914" s="3">
        <v>10027</v>
      </c>
      <c r="C2914" s="1">
        <v>45947</v>
      </c>
      <c r="D2914" s="3">
        <v>21</v>
      </c>
      <c r="E2914" t="s">
        <v>26</v>
      </c>
      <c r="F2914" t="s">
        <v>73</v>
      </c>
      <c r="G2914" t="s">
        <v>229</v>
      </c>
      <c r="H2914" t="s">
        <v>35</v>
      </c>
      <c r="I2914" t="s">
        <v>36</v>
      </c>
      <c r="J2914" t="s">
        <v>182</v>
      </c>
      <c r="K2914">
        <v>1</v>
      </c>
      <c r="L2914" s="3">
        <v>1869.99</v>
      </c>
      <c r="M2914" s="3">
        <f>Data[[#This Row],[Quantity]]*Data[[#This Row],[Unit_Price]]</f>
        <v>1869.99</v>
      </c>
      <c r="N2914" s="3">
        <v>4</v>
      </c>
      <c r="O2914" s="3">
        <f>Data[[#This Row],[Total_Price]]*(1-Data[[#This Row],[Discount]]/100)</f>
        <v>1795.1904</v>
      </c>
      <c r="P2914" t="s">
        <v>20</v>
      </c>
      <c r="Q2914" t="s">
        <v>21</v>
      </c>
      <c r="R2914">
        <v>5</v>
      </c>
      <c r="S2914">
        <v>4</v>
      </c>
      <c r="T2914" s="2">
        <f>SUMIF(Q:Q,Data[[#This Row],[Order_Status]],O:O)</f>
        <v>40477276.296199858</v>
      </c>
    </row>
    <row r="2915" spans="1:20" x14ac:dyDescent="0.3">
      <c r="A2915" s="3">
        <v>502914</v>
      </c>
      <c r="B2915" s="3">
        <v>11035</v>
      </c>
      <c r="C2915" s="1">
        <v>45760</v>
      </c>
      <c r="D2915" s="3">
        <v>29</v>
      </c>
      <c r="E2915" t="s">
        <v>15</v>
      </c>
      <c r="F2915" t="s">
        <v>78</v>
      </c>
      <c r="G2915" t="s">
        <v>242</v>
      </c>
      <c r="H2915" t="s">
        <v>35</v>
      </c>
      <c r="I2915" t="s">
        <v>64</v>
      </c>
      <c r="J2915" t="s">
        <v>127</v>
      </c>
      <c r="K2915">
        <v>1</v>
      </c>
      <c r="L2915" s="3">
        <v>673.14</v>
      </c>
      <c r="M2915" s="3">
        <f>Data[[#This Row],[Quantity]]*Data[[#This Row],[Unit_Price]]</f>
        <v>673.14</v>
      </c>
      <c r="N2915" s="3">
        <v>16</v>
      </c>
      <c r="O2915" s="3">
        <f>Data[[#This Row],[Total_Price]]*(1-Data[[#This Row],[Discount]]/100)</f>
        <v>565.43759999999997</v>
      </c>
      <c r="P2915" t="s">
        <v>51</v>
      </c>
      <c r="Q2915" t="s">
        <v>21</v>
      </c>
      <c r="R2915">
        <v>4</v>
      </c>
      <c r="S2915">
        <v>2</v>
      </c>
      <c r="T2915" s="2">
        <f>SUMIF(Q:Q,Data[[#This Row],[Order_Status]],O:O)</f>
        <v>40477276.296199858</v>
      </c>
    </row>
    <row r="2916" spans="1:20" x14ac:dyDescent="0.3">
      <c r="A2916" s="3">
        <v>502915</v>
      </c>
      <c r="B2916" s="3">
        <v>10668</v>
      </c>
      <c r="C2916" s="1">
        <v>46168</v>
      </c>
      <c r="D2916" s="3">
        <v>51</v>
      </c>
      <c r="E2916" t="s">
        <v>26</v>
      </c>
      <c r="F2916" t="s">
        <v>73</v>
      </c>
      <c r="G2916" t="s">
        <v>229</v>
      </c>
      <c r="H2916" t="s">
        <v>30</v>
      </c>
      <c r="I2916" t="s">
        <v>46</v>
      </c>
      <c r="J2916" t="s">
        <v>47</v>
      </c>
      <c r="K2916">
        <v>2</v>
      </c>
      <c r="L2916" s="3">
        <v>5633.9</v>
      </c>
      <c r="M2916" s="3">
        <f>Data[[#This Row],[Quantity]]*Data[[#This Row],[Unit_Price]]</f>
        <v>11267.8</v>
      </c>
      <c r="N2916" s="3">
        <v>21</v>
      </c>
      <c r="O2916" s="3">
        <f>Data[[#This Row],[Total_Price]]*(1-Data[[#This Row],[Discount]]/100)</f>
        <v>8901.5619999999999</v>
      </c>
      <c r="P2916" t="s">
        <v>41</v>
      </c>
      <c r="Q2916" t="s">
        <v>21</v>
      </c>
      <c r="R2916">
        <v>5</v>
      </c>
      <c r="S2916">
        <v>5</v>
      </c>
      <c r="T2916" s="2">
        <f>SUMIF(Q:Q,Data[[#This Row],[Order_Status]],O:O)</f>
        <v>40477276.296199858</v>
      </c>
    </row>
    <row r="2917" spans="1:20" x14ac:dyDescent="0.3">
      <c r="A2917" s="3">
        <v>502916</v>
      </c>
      <c r="B2917" s="3">
        <v>11202</v>
      </c>
      <c r="C2917" s="1">
        <v>45761</v>
      </c>
      <c r="D2917" s="3">
        <v>29</v>
      </c>
      <c r="E2917" t="s">
        <v>26</v>
      </c>
      <c r="F2917" t="s">
        <v>45</v>
      </c>
      <c r="G2917" t="s">
        <v>243</v>
      </c>
      <c r="H2917" t="s">
        <v>23</v>
      </c>
      <c r="I2917" t="s">
        <v>24</v>
      </c>
      <c r="J2917" t="s">
        <v>159</v>
      </c>
      <c r="K2917">
        <v>2</v>
      </c>
      <c r="L2917" s="3">
        <v>1901.59</v>
      </c>
      <c r="M2917" s="3">
        <f>Data[[#This Row],[Quantity]]*Data[[#This Row],[Unit_Price]]</f>
        <v>3803.18</v>
      </c>
      <c r="N2917" s="3">
        <v>21</v>
      </c>
      <c r="O2917" s="3">
        <f>Data[[#This Row],[Total_Price]]*(1-Data[[#This Row],[Discount]]/100)</f>
        <v>3004.5122000000001</v>
      </c>
      <c r="P2917" t="s">
        <v>20</v>
      </c>
      <c r="Q2917" t="s">
        <v>21</v>
      </c>
      <c r="R2917">
        <v>1</v>
      </c>
      <c r="S2917">
        <v>4</v>
      </c>
      <c r="T2917" s="2">
        <f>SUMIF(Q:Q,Data[[#This Row],[Order_Status]],O:O)</f>
        <v>40477276.296199858</v>
      </c>
    </row>
    <row r="2918" spans="1:20" x14ac:dyDescent="0.3">
      <c r="A2918" s="3">
        <v>502917</v>
      </c>
      <c r="B2918" s="3">
        <v>10108</v>
      </c>
      <c r="C2918" s="1">
        <v>45928</v>
      </c>
      <c r="D2918" s="3">
        <v>36</v>
      </c>
      <c r="E2918" t="s">
        <v>26</v>
      </c>
      <c r="F2918" t="s">
        <v>38</v>
      </c>
      <c r="G2918" t="s">
        <v>236</v>
      </c>
      <c r="H2918" t="s">
        <v>48</v>
      </c>
      <c r="I2918" t="s">
        <v>98</v>
      </c>
      <c r="J2918" t="s">
        <v>134</v>
      </c>
      <c r="K2918">
        <v>1</v>
      </c>
      <c r="L2918" s="3">
        <v>586.67999999999995</v>
      </c>
      <c r="M2918" s="3">
        <f>Data[[#This Row],[Quantity]]*Data[[#This Row],[Unit_Price]]</f>
        <v>586.67999999999995</v>
      </c>
      <c r="N2918" s="3">
        <v>3</v>
      </c>
      <c r="O2918" s="3">
        <f>Data[[#This Row],[Total_Price]]*(1-Data[[#This Row],[Discount]]/100)</f>
        <v>569.07959999999991</v>
      </c>
      <c r="P2918" t="s">
        <v>33</v>
      </c>
      <c r="Q2918" t="s">
        <v>21</v>
      </c>
      <c r="R2918">
        <v>5</v>
      </c>
      <c r="S2918">
        <v>1</v>
      </c>
      <c r="T2918" s="2">
        <f>SUMIF(Q:Q,Data[[#This Row],[Order_Status]],O:O)</f>
        <v>40477276.296199858</v>
      </c>
    </row>
    <row r="2919" spans="1:20" x14ac:dyDescent="0.3">
      <c r="A2919" s="3">
        <v>502918</v>
      </c>
      <c r="B2919" s="3">
        <v>10785</v>
      </c>
      <c r="C2919" s="1">
        <v>45728</v>
      </c>
      <c r="D2919" s="3">
        <v>40</v>
      </c>
      <c r="E2919" t="s">
        <v>15</v>
      </c>
      <c r="F2919" t="s">
        <v>102</v>
      </c>
      <c r="G2919" t="s">
        <v>245</v>
      </c>
      <c r="H2919" t="s">
        <v>35</v>
      </c>
      <c r="I2919" t="s">
        <v>112</v>
      </c>
      <c r="J2919" t="s">
        <v>121</v>
      </c>
      <c r="K2919">
        <v>1</v>
      </c>
      <c r="L2919" s="3">
        <v>8279.0300000000007</v>
      </c>
      <c r="M2919" s="3">
        <f>Data[[#This Row],[Quantity]]*Data[[#This Row],[Unit_Price]]</f>
        <v>8279.0300000000007</v>
      </c>
      <c r="N2919" s="3">
        <v>9</v>
      </c>
      <c r="O2919" s="3">
        <f>Data[[#This Row],[Total_Price]]*(1-Data[[#This Row],[Discount]]/100)</f>
        <v>7533.917300000001</v>
      </c>
      <c r="P2919" t="s">
        <v>33</v>
      </c>
      <c r="Q2919" t="s">
        <v>21</v>
      </c>
      <c r="R2919">
        <v>4</v>
      </c>
      <c r="S2919">
        <v>4</v>
      </c>
      <c r="T2919" s="2">
        <f>SUMIF(Q:Q,Data[[#This Row],[Order_Status]],O:O)</f>
        <v>40477276.296199858</v>
      </c>
    </row>
    <row r="2920" spans="1:20" x14ac:dyDescent="0.3">
      <c r="A2920" s="3">
        <v>502919</v>
      </c>
      <c r="B2920" s="3">
        <v>10952</v>
      </c>
      <c r="C2920" s="1">
        <v>45913</v>
      </c>
      <c r="D2920" s="3">
        <v>38</v>
      </c>
      <c r="E2920" t="s">
        <v>26</v>
      </c>
      <c r="F2920" t="s">
        <v>78</v>
      </c>
      <c r="G2920" t="s">
        <v>242</v>
      </c>
      <c r="H2920" t="s">
        <v>83</v>
      </c>
      <c r="I2920" t="s">
        <v>70</v>
      </c>
      <c r="J2920" t="s">
        <v>120</v>
      </c>
      <c r="K2920">
        <v>1</v>
      </c>
      <c r="L2920" s="3">
        <v>566.19000000000005</v>
      </c>
      <c r="M2920" s="3">
        <f>Data[[#This Row],[Quantity]]*Data[[#This Row],[Unit_Price]]</f>
        <v>566.19000000000005</v>
      </c>
      <c r="N2920" s="3">
        <v>21</v>
      </c>
      <c r="O2920" s="3">
        <f>Data[[#This Row],[Total_Price]]*(1-Data[[#This Row],[Discount]]/100)</f>
        <v>447.29010000000005</v>
      </c>
      <c r="P2920" t="s">
        <v>20</v>
      </c>
      <c r="Q2920" t="s">
        <v>21</v>
      </c>
      <c r="R2920">
        <v>3</v>
      </c>
      <c r="S2920">
        <v>2</v>
      </c>
      <c r="T2920" s="2">
        <f>SUMIF(Q:Q,Data[[#This Row],[Order_Status]],O:O)</f>
        <v>40477276.296199858</v>
      </c>
    </row>
    <row r="2921" spans="1:20" x14ac:dyDescent="0.3">
      <c r="A2921" s="3">
        <v>502920</v>
      </c>
      <c r="B2921" s="3">
        <v>10484</v>
      </c>
      <c r="C2921" s="1">
        <v>46066</v>
      </c>
      <c r="D2921" s="3">
        <v>36</v>
      </c>
      <c r="E2921" t="s">
        <v>15</v>
      </c>
      <c r="F2921" t="s">
        <v>57</v>
      </c>
      <c r="G2921" t="s">
        <v>233</v>
      </c>
      <c r="H2921" t="s">
        <v>23</v>
      </c>
      <c r="I2921" t="s">
        <v>24</v>
      </c>
      <c r="J2921" t="s">
        <v>136</v>
      </c>
      <c r="K2921">
        <v>1</v>
      </c>
      <c r="L2921" s="3">
        <v>2448.92</v>
      </c>
      <c r="M2921" s="3">
        <f>Data[[#This Row],[Quantity]]*Data[[#This Row],[Unit_Price]]</f>
        <v>2448.92</v>
      </c>
      <c r="N2921" s="3">
        <v>26</v>
      </c>
      <c r="O2921" s="3">
        <f>Data[[#This Row],[Total_Price]]*(1-Data[[#This Row],[Discount]]/100)</f>
        <v>1812.2008000000001</v>
      </c>
      <c r="P2921" t="s">
        <v>33</v>
      </c>
      <c r="Q2921" t="s">
        <v>21</v>
      </c>
      <c r="R2921">
        <v>5</v>
      </c>
      <c r="S2921">
        <v>5</v>
      </c>
      <c r="T2921" s="2">
        <f>SUMIF(Q:Q,Data[[#This Row],[Order_Status]],O:O)</f>
        <v>40477276.296199858</v>
      </c>
    </row>
    <row r="2922" spans="1:20" x14ac:dyDescent="0.3">
      <c r="A2922" s="3">
        <v>502921</v>
      </c>
      <c r="B2922" s="3">
        <v>10839</v>
      </c>
      <c r="C2922" s="1">
        <v>46009</v>
      </c>
      <c r="D2922" s="3">
        <v>45</v>
      </c>
      <c r="E2922" t="s">
        <v>15</v>
      </c>
      <c r="F2922" t="s">
        <v>61</v>
      </c>
      <c r="G2922" t="s">
        <v>239</v>
      </c>
      <c r="H2922" t="s">
        <v>23</v>
      </c>
      <c r="I2922" t="s">
        <v>70</v>
      </c>
      <c r="J2922" t="s">
        <v>97</v>
      </c>
      <c r="K2922">
        <v>4</v>
      </c>
      <c r="L2922" s="3">
        <v>1953.83</v>
      </c>
      <c r="M2922" s="3">
        <f>Data[[#This Row],[Quantity]]*Data[[#This Row],[Unit_Price]]</f>
        <v>7815.32</v>
      </c>
      <c r="N2922" s="3">
        <v>21</v>
      </c>
      <c r="O2922" s="3">
        <f>Data[[#This Row],[Total_Price]]*(1-Data[[#This Row],[Discount]]/100)</f>
        <v>6174.1027999999997</v>
      </c>
      <c r="P2922" t="s">
        <v>33</v>
      </c>
      <c r="Q2922" t="s">
        <v>44</v>
      </c>
      <c r="R2922">
        <v>4</v>
      </c>
      <c r="S2922">
        <v>3</v>
      </c>
      <c r="T2922" s="2">
        <f>SUMIF(Q:Q,Data[[#This Row],[Order_Status]],O:O)</f>
        <v>1813400.6490999996</v>
      </c>
    </row>
    <row r="2923" spans="1:20" x14ac:dyDescent="0.3">
      <c r="A2923" s="3">
        <v>502922</v>
      </c>
      <c r="B2923" s="3">
        <v>11397</v>
      </c>
      <c r="C2923" s="1">
        <v>45956</v>
      </c>
      <c r="D2923" s="3">
        <v>19</v>
      </c>
      <c r="E2923" t="s">
        <v>15</v>
      </c>
      <c r="F2923" t="s">
        <v>57</v>
      </c>
      <c r="G2923" t="s">
        <v>233</v>
      </c>
      <c r="H2923" t="s">
        <v>23</v>
      </c>
      <c r="I2923" t="s">
        <v>24</v>
      </c>
      <c r="J2923" t="s">
        <v>25</v>
      </c>
      <c r="K2923">
        <v>2</v>
      </c>
      <c r="L2923" s="3">
        <v>1756.81</v>
      </c>
      <c r="M2923" s="3">
        <f>Data[[#This Row],[Quantity]]*Data[[#This Row],[Unit_Price]]</f>
        <v>3513.62</v>
      </c>
      <c r="N2923" s="3">
        <v>24</v>
      </c>
      <c r="O2923" s="3">
        <f>Data[[#This Row],[Total_Price]]*(1-Data[[#This Row],[Discount]]/100)</f>
        <v>2670.3512000000001</v>
      </c>
      <c r="P2923" t="s">
        <v>51</v>
      </c>
      <c r="Q2923" t="s">
        <v>66</v>
      </c>
      <c r="R2923">
        <v>3</v>
      </c>
      <c r="S2923">
        <v>0</v>
      </c>
      <c r="T2923" s="2">
        <f>SUMIF(Q:Q,Data[[#This Row],[Order_Status]],O:O)</f>
        <v>3077928.2320000008</v>
      </c>
    </row>
    <row r="2924" spans="1:20" x14ac:dyDescent="0.3">
      <c r="A2924" s="3">
        <v>502923</v>
      </c>
      <c r="B2924" s="3">
        <v>10221</v>
      </c>
      <c r="C2924" s="1">
        <v>46254</v>
      </c>
      <c r="D2924" s="3">
        <v>59</v>
      </c>
      <c r="E2924" t="s">
        <v>15</v>
      </c>
      <c r="F2924" t="s">
        <v>82</v>
      </c>
      <c r="G2924" t="s">
        <v>234</v>
      </c>
      <c r="H2924" t="s">
        <v>30</v>
      </c>
      <c r="I2924" t="s">
        <v>76</v>
      </c>
      <c r="J2924" t="s">
        <v>144</v>
      </c>
      <c r="K2924">
        <v>5</v>
      </c>
      <c r="L2924" s="3">
        <v>60762.53</v>
      </c>
      <c r="M2924" s="3">
        <f>Data[[#This Row],[Quantity]]*Data[[#This Row],[Unit_Price]]</f>
        <v>303812.65000000002</v>
      </c>
      <c r="N2924" s="3">
        <v>26</v>
      </c>
      <c r="O2924" s="3">
        <f>Data[[#This Row],[Total_Price]]*(1-Data[[#This Row],[Discount]]/100)</f>
        <v>224821.361</v>
      </c>
      <c r="P2924" t="s">
        <v>72</v>
      </c>
      <c r="Q2924" t="s">
        <v>21</v>
      </c>
      <c r="R2924">
        <v>4</v>
      </c>
      <c r="S2924">
        <v>4</v>
      </c>
      <c r="T2924" s="2">
        <f>SUMIF(Q:Q,Data[[#This Row],[Order_Status]],O:O)</f>
        <v>40477276.296199858</v>
      </c>
    </row>
    <row r="2925" spans="1:20" x14ac:dyDescent="0.3">
      <c r="A2925" s="3">
        <v>502924</v>
      </c>
      <c r="B2925" s="3">
        <v>10972</v>
      </c>
      <c r="C2925" s="1">
        <v>45984</v>
      </c>
      <c r="D2925" s="3">
        <v>27</v>
      </c>
      <c r="E2925" t="s">
        <v>15</v>
      </c>
      <c r="F2925" t="s">
        <v>22</v>
      </c>
      <c r="G2925" t="s">
        <v>238</v>
      </c>
      <c r="H2925" t="s">
        <v>23</v>
      </c>
      <c r="I2925" t="s">
        <v>28</v>
      </c>
      <c r="J2925" t="s">
        <v>150</v>
      </c>
      <c r="K2925">
        <v>2</v>
      </c>
      <c r="L2925" s="3">
        <v>4202.08</v>
      </c>
      <c r="M2925" s="3">
        <f>Data[[#This Row],[Quantity]]*Data[[#This Row],[Unit_Price]]</f>
        <v>8404.16</v>
      </c>
      <c r="N2925" s="3">
        <v>30</v>
      </c>
      <c r="O2925" s="3">
        <f>Data[[#This Row],[Total_Price]]*(1-Data[[#This Row],[Discount]]/100)</f>
        <v>5882.9119999999994</v>
      </c>
      <c r="P2925" t="s">
        <v>20</v>
      </c>
      <c r="Q2925" t="s">
        <v>21</v>
      </c>
      <c r="R2925">
        <v>5</v>
      </c>
      <c r="S2925">
        <v>3</v>
      </c>
      <c r="T2925" s="2">
        <f>SUMIF(Q:Q,Data[[#This Row],[Order_Status]],O:O)</f>
        <v>40477276.296199858</v>
      </c>
    </row>
    <row r="2926" spans="1:20" x14ac:dyDescent="0.3">
      <c r="A2926" s="3">
        <v>502925</v>
      </c>
      <c r="B2926" s="3">
        <v>10253</v>
      </c>
      <c r="C2926" s="1">
        <v>46191</v>
      </c>
      <c r="D2926" s="3">
        <v>57</v>
      </c>
      <c r="E2926" t="s">
        <v>26</v>
      </c>
      <c r="F2926" t="s">
        <v>73</v>
      </c>
      <c r="G2926" t="s">
        <v>229</v>
      </c>
      <c r="H2926" t="s">
        <v>23</v>
      </c>
      <c r="I2926" t="s">
        <v>70</v>
      </c>
      <c r="J2926" t="s">
        <v>165</v>
      </c>
      <c r="K2926">
        <v>5</v>
      </c>
      <c r="L2926" s="3">
        <v>2185.14</v>
      </c>
      <c r="M2926" s="3">
        <f>Data[[#This Row],[Quantity]]*Data[[#This Row],[Unit_Price]]</f>
        <v>10925.699999999999</v>
      </c>
      <c r="N2926" s="3">
        <v>8</v>
      </c>
      <c r="O2926" s="3">
        <f>Data[[#This Row],[Total_Price]]*(1-Data[[#This Row],[Discount]]/100)</f>
        <v>10051.644</v>
      </c>
      <c r="P2926" t="s">
        <v>33</v>
      </c>
      <c r="Q2926" t="s">
        <v>44</v>
      </c>
      <c r="R2926">
        <v>4</v>
      </c>
      <c r="S2926">
        <v>6</v>
      </c>
      <c r="T2926" s="2">
        <f>SUMIF(Q:Q,Data[[#This Row],[Order_Status]],O:O)</f>
        <v>1813400.6490999996</v>
      </c>
    </row>
    <row r="2927" spans="1:20" x14ac:dyDescent="0.3">
      <c r="A2927" s="3">
        <v>502926</v>
      </c>
      <c r="B2927" s="3">
        <v>10530</v>
      </c>
      <c r="C2927" s="1">
        <v>46147</v>
      </c>
      <c r="D2927" s="3">
        <v>24</v>
      </c>
      <c r="E2927" t="s">
        <v>15</v>
      </c>
      <c r="F2927" t="s">
        <v>110</v>
      </c>
      <c r="G2927" t="s">
        <v>229</v>
      </c>
      <c r="H2927" t="s">
        <v>23</v>
      </c>
      <c r="I2927" t="s">
        <v>24</v>
      </c>
      <c r="J2927" t="s">
        <v>25</v>
      </c>
      <c r="K2927">
        <v>1</v>
      </c>
      <c r="L2927" s="3">
        <v>1711.51</v>
      </c>
      <c r="M2927" s="3">
        <f>Data[[#This Row],[Quantity]]*Data[[#This Row],[Unit_Price]]</f>
        <v>1711.51</v>
      </c>
      <c r="N2927" s="3">
        <v>28</v>
      </c>
      <c r="O2927" s="3">
        <f>Data[[#This Row],[Total_Price]]*(1-Data[[#This Row],[Discount]]/100)</f>
        <v>1232.2872</v>
      </c>
      <c r="P2927" t="s">
        <v>33</v>
      </c>
      <c r="Q2927" t="s">
        <v>21</v>
      </c>
      <c r="R2927">
        <v>4</v>
      </c>
      <c r="S2927">
        <v>3</v>
      </c>
      <c r="T2927" s="2">
        <f>SUMIF(Q:Q,Data[[#This Row],[Order_Status]],O:O)</f>
        <v>40477276.296199858</v>
      </c>
    </row>
    <row r="2928" spans="1:20" x14ac:dyDescent="0.3">
      <c r="A2928" s="3">
        <v>502927</v>
      </c>
      <c r="B2928" s="3">
        <v>10636</v>
      </c>
      <c r="C2928" s="1">
        <v>45737</v>
      </c>
      <c r="D2928" s="3">
        <v>16</v>
      </c>
      <c r="E2928" t="s">
        <v>26</v>
      </c>
      <c r="F2928" t="s">
        <v>34</v>
      </c>
      <c r="G2928" t="s">
        <v>243</v>
      </c>
      <c r="H2928" t="s">
        <v>85</v>
      </c>
      <c r="I2928" t="s">
        <v>170</v>
      </c>
      <c r="J2928" t="s">
        <v>174</v>
      </c>
      <c r="K2928">
        <v>1</v>
      </c>
      <c r="L2928" s="3">
        <v>393.12</v>
      </c>
      <c r="M2928" s="3">
        <f>Data[[#This Row],[Quantity]]*Data[[#This Row],[Unit_Price]]</f>
        <v>393.12</v>
      </c>
      <c r="N2928" s="3">
        <v>8</v>
      </c>
      <c r="O2928" s="3">
        <f>Data[[#This Row],[Total_Price]]*(1-Data[[#This Row],[Discount]]/100)</f>
        <v>361.67040000000003</v>
      </c>
      <c r="P2928" t="s">
        <v>33</v>
      </c>
      <c r="Q2928" t="s">
        <v>21</v>
      </c>
      <c r="R2928">
        <v>3</v>
      </c>
      <c r="S2928">
        <v>2</v>
      </c>
      <c r="T2928" s="2">
        <f>SUMIF(Q:Q,Data[[#This Row],[Order_Status]],O:O)</f>
        <v>40477276.296199858</v>
      </c>
    </row>
    <row r="2929" spans="1:20" x14ac:dyDescent="0.3">
      <c r="A2929" s="3">
        <v>502928</v>
      </c>
      <c r="B2929" s="3">
        <v>10654</v>
      </c>
      <c r="C2929" s="1">
        <v>45665</v>
      </c>
      <c r="D2929" s="3">
        <v>22</v>
      </c>
      <c r="E2929" t="s">
        <v>26</v>
      </c>
      <c r="F2929" t="s">
        <v>61</v>
      </c>
      <c r="G2929" t="s">
        <v>239</v>
      </c>
      <c r="H2929" t="s">
        <v>35</v>
      </c>
      <c r="I2929" t="s">
        <v>53</v>
      </c>
      <c r="J2929" t="s">
        <v>54</v>
      </c>
      <c r="K2929">
        <v>1</v>
      </c>
      <c r="L2929" s="3">
        <v>957.18</v>
      </c>
      <c r="M2929" s="3">
        <f>Data[[#This Row],[Quantity]]*Data[[#This Row],[Unit_Price]]</f>
        <v>957.18</v>
      </c>
      <c r="N2929" s="3">
        <v>15</v>
      </c>
      <c r="O2929" s="3">
        <f>Data[[#This Row],[Total_Price]]*(1-Data[[#This Row],[Discount]]/100)</f>
        <v>813.60299999999995</v>
      </c>
      <c r="P2929" t="s">
        <v>20</v>
      </c>
      <c r="Q2929" t="s">
        <v>21</v>
      </c>
      <c r="R2929">
        <v>3</v>
      </c>
      <c r="S2929">
        <v>2</v>
      </c>
      <c r="T2929" s="2">
        <f>SUMIF(Q:Q,Data[[#This Row],[Order_Status]],O:O)</f>
        <v>40477276.296199858</v>
      </c>
    </row>
    <row r="2930" spans="1:20" x14ac:dyDescent="0.3">
      <c r="A2930" s="3">
        <v>502929</v>
      </c>
      <c r="B2930" s="3">
        <v>10277</v>
      </c>
      <c r="C2930" s="1">
        <v>45878</v>
      </c>
      <c r="D2930" s="3">
        <v>36</v>
      </c>
      <c r="E2930" t="s">
        <v>15</v>
      </c>
      <c r="F2930" t="s">
        <v>67</v>
      </c>
      <c r="G2930" t="s">
        <v>235</v>
      </c>
      <c r="H2930" t="s">
        <v>83</v>
      </c>
      <c r="I2930" t="s">
        <v>70</v>
      </c>
      <c r="J2930" t="s">
        <v>120</v>
      </c>
      <c r="K2930">
        <v>1</v>
      </c>
      <c r="L2930" s="3">
        <v>630.4</v>
      </c>
      <c r="M2930" s="3">
        <f>Data[[#This Row],[Quantity]]*Data[[#This Row],[Unit_Price]]</f>
        <v>630.4</v>
      </c>
      <c r="N2930" s="3">
        <v>5</v>
      </c>
      <c r="O2930" s="3">
        <f>Data[[#This Row],[Total_Price]]*(1-Data[[#This Row],[Discount]]/100)</f>
        <v>598.88</v>
      </c>
      <c r="P2930" t="s">
        <v>33</v>
      </c>
      <c r="Q2930" t="s">
        <v>21</v>
      </c>
      <c r="R2930">
        <v>5</v>
      </c>
      <c r="S2930">
        <v>1</v>
      </c>
      <c r="T2930" s="2">
        <f>SUMIF(Q:Q,Data[[#This Row],[Order_Status]],O:O)</f>
        <v>40477276.296199858</v>
      </c>
    </row>
    <row r="2931" spans="1:20" x14ac:dyDescent="0.3">
      <c r="A2931" s="3">
        <v>502930</v>
      </c>
      <c r="B2931" s="3">
        <v>10869</v>
      </c>
      <c r="C2931" s="1">
        <v>45929</v>
      </c>
      <c r="D2931" s="3">
        <v>41</v>
      </c>
      <c r="E2931" t="s">
        <v>15</v>
      </c>
      <c r="F2931" t="s">
        <v>16</v>
      </c>
      <c r="G2931" t="s">
        <v>228</v>
      </c>
      <c r="H2931" t="s">
        <v>35</v>
      </c>
      <c r="I2931" t="s">
        <v>53</v>
      </c>
      <c r="J2931" t="s">
        <v>114</v>
      </c>
      <c r="K2931">
        <v>1</v>
      </c>
      <c r="L2931" s="3">
        <v>845.32</v>
      </c>
      <c r="M2931" s="3">
        <f>Data[[#This Row],[Quantity]]*Data[[#This Row],[Unit_Price]]</f>
        <v>845.32</v>
      </c>
      <c r="N2931" s="3">
        <v>21</v>
      </c>
      <c r="O2931" s="3">
        <f>Data[[#This Row],[Total_Price]]*(1-Data[[#This Row],[Discount]]/100)</f>
        <v>667.80280000000005</v>
      </c>
      <c r="P2931" t="s">
        <v>33</v>
      </c>
      <c r="Q2931" t="s">
        <v>21</v>
      </c>
      <c r="R2931">
        <v>5</v>
      </c>
      <c r="S2931">
        <v>3</v>
      </c>
      <c r="T2931" s="2">
        <f>SUMIF(Q:Q,Data[[#This Row],[Order_Status]],O:O)</f>
        <v>40477276.296199858</v>
      </c>
    </row>
    <row r="2932" spans="1:20" x14ac:dyDescent="0.3">
      <c r="A2932" s="3">
        <v>502931</v>
      </c>
      <c r="B2932" s="3">
        <v>10151</v>
      </c>
      <c r="C2932" s="1">
        <v>45901</v>
      </c>
      <c r="D2932" s="3">
        <v>37</v>
      </c>
      <c r="E2932" t="s">
        <v>15</v>
      </c>
      <c r="F2932" t="s">
        <v>107</v>
      </c>
      <c r="G2932" t="s">
        <v>231</v>
      </c>
      <c r="H2932" t="s">
        <v>48</v>
      </c>
      <c r="I2932" t="s">
        <v>49</v>
      </c>
      <c r="J2932" t="s">
        <v>56</v>
      </c>
      <c r="K2932">
        <v>1</v>
      </c>
      <c r="L2932" s="3">
        <v>713.44</v>
      </c>
      <c r="M2932" s="3">
        <f>Data[[#This Row],[Quantity]]*Data[[#This Row],[Unit_Price]]</f>
        <v>713.44</v>
      </c>
      <c r="N2932" s="3">
        <v>10</v>
      </c>
      <c r="O2932" s="3">
        <f>Data[[#This Row],[Total_Price]]*(1-Data[[#This Row],[Discount]]/100)</f>
        <v>642.09600000000012</v>
      </c>
      <c r="P2932" t="s">
        <v>81</v>
      </c>
      <c r="Q2932" t="s">
        <v>21</v>
      </c>
      <c r="R2932">
        <v>5</v>
      </c>
      <c r="S2932">
        <v>2</v>
      </c>
      <c r="T2932" s="2">
        <f>SUMIF(Q:Q,Data[[#This Row],[Order_Status]],O:O)</f>
        <v>40477276.296199858</v>
      </c>
    </row>
    <row r="2933" spans="1:20" x14ac:dyDescent="0.3">
      <c r="A2933" s="3">
        <v>502932</v>
      </c>
      <c r="B2933" s="3">
        <v>11053</v>
      </c>
      <c r="C2933" s="1">
        <v>45869</v>
      </c>
      <c r="D2933" s="3">
        <v>39</v>
      </c>
      <c r="E2933" t="s">
        <v>26</v>
      </c>
      <c r="F2933" t="s">
        <v>45</v>
      </c>
      <c r="G2933" t="s">
        <v>243</v>
      </c>
      <c r="H2933" t="s">
        <v>30</v>
      </c>
      <c r="I2933" t="s">
        <v>46</v>
      </c>
      <c r="J2933" t="s">
        <v>126</v>
      </c>
      <c r="K2933">
        <v>1</v>
      </c>
      <c r="L2933" s="3">
        <v>25941.59</v>
      </c>
      <c r="M2933" s="3">
        <f>Data[[#This Row],[Quantity]]*Data[[#This Row],[Unit_Price]]</f>
        <v>25941.59</v>
      </c>
      <c r="N2933" s="3">
        <v>24</v>
      </c>
      <c r="O2933" s="3">
        <f>Data[[#This Row],[Total_Price]]*(1-Data[[#This Row],[Discount]]/100)</f>
        <v>19715.608400000001</v>
      </c>
      <c r="P2933" t="s">
        <v>33</v>
      </c>
      <c r="Q2933" t="s">
        <v>21</v>
      </c>
      <c r="R2933">
        <v>5</v>
      </c>
      <c r="S2933">
        <v>4</v>
      </c>
      <c r="T2933" s="2">
        <f>SUMIF(Q:Q,Data[[#This Row],[Order_Status]],O:O)</f>
        <v>40477276.296199858</v>
      </c>
    </row>
    <row r="2934" spans="1:20" x14ac:dyDescent="0.3">
      <c r="A2934" s="3">
        <v>502933</v>
      </c>
      <c r="B2934" s="3">
        <v>11125</v>
      </c>
      <c r="C2934" s="1">
        <v>45938</v>
      </c>
      <c r="D2934" s="3">
        <v>52</v>
      </c>
      <c r="E2934" t="s">
        <v>15</v>
      </c>
      <c r="F2934" t="s">
        <v>57</v>
      </c>
      <c r="G2934" t="s">
        <v>233</v>
      </c>
      <c r="H2934" t="s">
        <v>35</v>
      </c>
      <c r="I2934" t="s">
        <v>64</v>
      </c>
      <c r="J2934" t="s">
        <v>155</v>
      </c>
      <c r="K2934">
        <v>2</v>
      </c>
      <c r="L2934" s="3">
        <v>767.64</v>
      </c>
      <c r="M2934" s="3">
        <f>Data[[#This Row],[Quantity]]*Data[[#This Row],[Unit_Price]]</f>
        <v>1535.28</v>
      </c>
      <c r="N2934" s="3">
        <v>12</v>
      </c>
      <c r="O2934" s="3">
        <f>Data[[#This Row],[Total_Price]]*(1-Data[[#This Row],[Discount]]/100)</f>
        <v>1351.0463999999999</v>
      </c>
      <c r="P2934" t="s">
        <v>33</v>
      </c>
      <c r="Q2934" t="s">
        <v>21</v>
      </c>
      <c r="R2934">
        <v>4</v>
      </c>
      <c r="S2934">
        <v>3</v>
      </c>
      <c r="T2934" s="2">
        <f>SUMIF(Q:Q,Data[[#This Row],[Order_Status]],O:O)</f>
        <v>40477276.296199858</v>
      </c>
    </row>
    <row r="2935" spans="1:20" x14ac:dyDescent="0.3">
      <c r="A2935" s="3">
        <v>502934</v>
      </c>
      <c r="B2935" s="3">
        <v>10024</v>
      </c>
      <c r="C2935" s="1">
        <v>46020</v>
      </c>
      <c r="D2935" s="3">
        <v>18</v>
      </c>
      <c r="E2935" t="s">
        <v>15</v>
      </c>
      <c r="F2935" t="s">
        <v>73</v>
      </c>
      <c r="G2935" t="s">
        <v>229</v>
      </c>
      <c r="H2935" t="s">
        <v>30</v>
      </c>
      <c r="I2935" t="s">
        <v>76</v>
      </c>
      <c r="J2935" t="s">
        <v>164</v>
      </c>
      <c r="K2935">
        <v>2</v>
      </c>
      <c r="L2935" s="3">
        <v>61113.74</v>
      </c>
      <c r="M2935" s="3">
        <f>Data[[#This Row],[Quantity]]*Data[[#This Row],[Unit_Price]]</f>
        <v>122227.48</v>
      </c>
      <c r="N2935" s="3">
        <v>8</v>
      </c>
      <c r="O2935" s="3">
        <f>Data[[#This Row],[Total_Price]]*(1-Data[[#This Row],[Discount]]/100)</f>
        <v>112449.2816</v>
      </c>
      <c r="P2935" t="s">
        <v>51</v>
      </c>
      <c r="Q2935" t="s">
        <v>21</v>
      </c>
      <c r="R2935">
        <v>5</v>
      </c>
      <c r="S2935">
        <v>3</v>
      </c>
      <c r="T2935" s="2">
        <f>SUMIF(Q:Q,Data[[#This Row],[Order_Status]],O:O)</f>
        <v>40477276.296199858</v>
      </c>
    </row>
    <row r="2936" spans="1:20" x14ac:dyDescent="0.3">
      <c r="A2936" s="3">
        <v>502935</v>
      </c>
      <c r="B2936" s="3">
        <v>10451</v>
      </c>
      <c r="C2936" s="1">
        <v>46222</v>
      </c>
      <c r="D2936" s="3">
        <v>33</v>
      </c>
      <c r="E2936" t="s">
        <v>26</v>
      </c>
      <c r="F2936" t="s">
        <v>27</v>
      </c>
      <c r="G2936" t="s">
        <v>230</v>
      </c>
      <c r="H2936" t="s">
        <v>48</v>
      </c>
      <c r="I2936" t="s">
        <v>124</v>
      </c>
      <c r="J2936" t="s">
        <v>125</v>
      </c>
      <c r="K2936">
        <v>1</v>
      </c>
      <c r="L2936" s="3">
        <v>452.58</v>
      </c>
      <c r="M2936" s="3">
        <f>Data[[#This Row],[Quantity]]*Data[[#This Row],[Unit_Price]]</f>
        <v>452.58</v>
      </c>
      <c r="N2936" s="3">
        <v>3</v>
      </c>
      <c r="O2936" s="3">
        <f>Data[[#This Row],[Total_Price]]*(1-Data[[#This Row],[Discount]]/100)</f>
        <v>439.00259999999997</v>
      </c>
      <c r="P2936" t="s">
        <v>51</v>
      </c>
      <c r="Q2936" t="s">
        <v>21</v>
      </c>
      <c r="R2936">
        <v>4</v>
      </c>
      <c r="S2936">
        <v>5</v>
      </c>
      <c r="T2936" s="2">
        <f>SUMIF(Q:Q,Data[[#This Row],[Order_Status]],O:O)</f>
        <v>40477276.296199858</v>
      </c>
    </row>
    <row r="2937" spans="1:20" x14ac:dyDescent="0.3">
      <c r="A2937" s="3">
        <v>502936</v>
      </c>
      <c r="B2937" s="3">
        <v>10398</v>
      </c>
      <c r="C2937" s="1">
        <v>46000</v>
      </c>
      <c r="D2937" s="3">
        <v>49</v>
      </c>
      <c r="E2937" t="s">
        <v>15</v>
      </c>
      <c r="F2937" t="s">
        <v>107</v>
      </c>
      <c r="G2937" t="s">
        <v>231</v>
      </c>
      <c r="H2937" t="s">
        <v>35</v>
      </c>
      <c r="I2937" t="s">
        <v>53</v>
      </c>
      <c r="J2937" t="s">
        <v>68</v>
      </c>
      <c r="K2937">
        <v>2</v>
      </c>
      <c r="L2937" s="3">
        <v>657.31</v>
      </c>
      <c r="M2937" s="3">
        <f>Data[[#This Row],[Quantity]]*Data[[#This Row],[Unit_Price]]</f>
        <v>1314.62</v>
      </c>
      <c r="N2937" s="3">
        <v>20</v>
      </c>
      <c r="O2937" s="3">
        <f>Data[[#This Row],[Total_Price]]*(1-Data[[#This Row],[Discount]]/100)</f>
        <v>1051.6959999999999</v>
      </c>
      <c r="P2937" t="s">
        <v>72</v>
      </c>
      <c r="Q2937" t="s">
        <v>21</v>
      </c>
      <c r="R2937">
        <v>5</v>
      </c>
      <c r="S2937">
        <v>7</v>
      </c>
      <c r="T2937" s="2">
        <f>SUMIF(Q:Q,Data[[#This Row],[Order_Status]],O:O)</f>
        <v>40477276.296199858</v>
      </c>
    </row>
    <row r="2938" spans="1:20" x14ac:dyDescent="0.3">
      <c r="A2938" s="3">
        <v>502937</v>
      </c>
      <c r="B2938" s="3">
        <v>11192</v>
      </c>
      <c r="C2938" s="1">
        <v>45915</v>
      </c>
      <c r="D2938" s="3">
        <v>19</v>
      </c>
      <c r="E2938" t="s">
        <v>15</v>
      </c>
      <c r="F2938" t="s">
        <v>45</v>
      </c>
      <c r="G2938" t="s">
        <v>243</v>
      </c>
      <c r="H2938" t="s">
        <v>48</v>
      </c>
      <c r="I2938" t="s">
        <v>49</v>
      </c>
      <c r="J2938" t="s">
        <v>50</v>
      </c>
      <c r="K2938">
        <v>2</v>
      </c>
      <c r="L2938" s="3">
        <v>516.78</v>
      </c>
      <c r="M2938" s="3">
        <f>Data[[#This Row],[Quantity]]*Data[[#This Row],[Unit_Price]]</f>
        <v>1033.56</v>
      </c>
      <c r="N2938" s="3">
        <v>9</v>
      </c>
      <c r="O2938" s="3">
        <f>Data[[#This Row],[Total_Price]]*(1-Data[[#This Row],[Discount]]/100)</f>
        <v>940.53959999999995</v>
      </c>
      <c r="P2938" t="s">
        <v>51</v>
      </c>
      <c r="Q2938" t="s">
        <v>21</v>
      </c>
      <c r="R2938">
        <v>4</v>
      </c>
      <c r="S2938">
        <v>2</v>
      </c>
      <c r="T2938" s="2">
        <f>SUMIF(Q:Q,Data[[#This Row],[Order_Status]],O:O)</f>
        <v>40477276.296199858</v>
      </c>
    </row>
    <row r="2939" spans="1:20" x14ac:dyDescent="0.3">
      <c r="A2939" s="3">
        <v>502938</v>
      </c>
      <c r="B2939" s="3">
        <v>10938</v>
      </c>
      <c r="C2939" s="1">
        <v>46237</v>
      </c>
      <c r="D2939" s="3">
        <v>42</v>
      </c>
      <c r="E2939" t="s">
        <v>26</v>
      </c>
      <c r="F2939" t="s">
        <v>157</v>
      </c>
      <c r="G2939" t="s">
        <v>237</v>
      </c>
      <c r="H2939" t="s">
        <v>17</v>
      </c>
      <c r="I2939" t="s">
        <v>62</v>
      </c>
      <c r="J2939" t="s">
        <v>101</v>
      </c>
      <c r="K2939">
        <v>1</v>
      </c>
      <c r="L2939" s="3">
        <v>153</v>
      </c>
      <c r="M2939" s="3">
        <f>Data[[#This Row],[Quantity]]*Data[[#This Row],[Unit_Price]]</f>
        <v>153</v>
      </c>
      <c r="N2939" s="3">
        <v>25</v>
      </c>
      <c r="O2939" s="3">
        <f>Data[[#This Row],[Total_Price]]*(1-Data[[#This Row],[Discount]]/100)</f>
        <v>114.75</v>
      </c>
      <c r="P2939" t="s">
        <v>33</v>
      </c>
      <c r="Q2939" t="s">
        <v>21</v>
      </c>
      <c r="R2939">
        <v>4</v>
      </c>
      <c r="S2939">
        <v>4</v>
      </c>
      <c r="T2939" s="2">
        <f>SUMIF(Q:Q,Data[[#This Row],[Order_Status]],O:O)</f>
        <v>40477276.296199858</v>
      </c>
    </row>
    <row r="2940" spans="1:20" x14ac:dyDescent="0.3">
      <c r="A2940" s="3">
        <v>502939</v>
      </c>
      <c r="B2940" s="3">
        <v>11071</v>
      </c>
      <c r="C2940" s="1">
        <v>45891</v>
      </c>
      <c r="D2940" s="3">
        <v>33</v>
      </c>
      <c r="E2940" t="s">
        <v>26</v>
      </c>
      <c r="F2940" t="s">
        <v>110</v>
      </c>
      <c r="G2940" t="s">
        <v>229</v>
      </c>
      <c r="H2940" t="s">
        <v>48</v>
      </c>
      <c r="I2940" t="s">
        <v>49</v>
      </c>
      <c r="J2940" t="s">
        <v>138</v>
      </c>
      <c r="K2940">
        <v>1</v>
      </c>
      <c r="L2940" s="3">
        <v>798.68</v>
      </c>
      <c r="M2940" s="3">
        <f>Data[[#This Row],[Quantity]]*Data[[#This Row],[Unit_Price]]</f>
        <v>798.68</v>
      </c>
      <c r="N2940" s="3">
        <v>29</v>
      </c>
      <c r="O2940" s="3">
        <f>Data[[#This Row],[Total_Price]]*(1-Data[[#This Row],[Discount]]/100)</f>
        <v>567.06279999999992</v>
      </c>
      <c r="P2940" t="s">
        <v>33</v>
      </c>
      <c r="Q2940" t="s">
        <v>21</v>
      </c>
      <c r="R2940">
        <v>4</v>
      </c>
      <c r="S2940">
        <v>6</v>
      </c>
      <c r="T2940" s="2">
        <f>SUMIF(Q:Q,Data[[#This Row],[Order_Status]],O:O)</f>
        <v>40477276.296199858</v>
      </c>
    </row>
    <row r="2941" spans="1:20" x14ac:dyDescent="0.3">
      <c r="A2941" s="3">
        <v>502940</v>
      </c>
      <c r="B2941" s="3">
        <v>10208</v>
      </c>
      <c r="C2941" s="1">
        <v>45932</v>
      </c>
      <c r="D2941" s="3">
        <v>40</v>
      </c>
      <c r="E2941" t="s">
        <v>15</v>
      </c>
      <c r="F2941" t="s">
        <v>58</v>
      </c>
      <c r="G2941" t="s">
        <v>244</v>
      </c>
      <c r="H2941" t="s">
        <v>17</v>
      </c>
      <c r="I2941" t="s">
        <v>18</v>
      </c>
      <c r="J2941" t="s">
        <v>149</v>
      </c>
      <c r="K2941">
        <v>1</v>
      </c>
      <c r="L2941" s="3">
        <v>40.96</v>
      </c>
      <c r="M2941" s="3">
        <f>Data[[#This Row],[Quantity]]*Data[[#This Row],[Unit_Price]]</f>
        <v>40.96</v>
      </c>
      <c r="N2941" s="3">
        <v>6</v>
      </c>
      <c r="O2941" s="3">
        <f>Data[[#This Row],[Total_Price]]*(1-Data[[#This Row],[Discount]]/100)</f>
        <v>38.502400000000002</v>
      </c>
      <c r="P2941" t="s">
        <v>20</v>
      </c>
      <c r="Q2941" t="s">
        <v>21</v>
      </c>
      <c r="R2941">
        <v>4</v>
      </c>
      <c r="S2941">
        <v>4</v>
      </c>
      <c r="T2941" s="2">
        <f>SUMIF(Q:Q,Data[[#This Row],[Order_Status]],O:O)</f>
        <v>40477276.296199858</v>
      </c>
    </row>
    <row r="2942" spans="1:20" x14ac:dyDescent="0.3">
      <c r="A2942" s="3">
        <v>502941</v>
      </c>
      <c r="B2942" s="3">
        <v>10164</v>
      </c>
      <c r="C2942" s="1">
        <v>45987</v>
      </c>
      <c r="D2942" s="3">
        <v>25</v>
      </c>
      <c r="E2942" t="s">
        <v>15</v>
      </c>
      <c r="F2942" t="s">
        <v>34</v>
      </c>
      <c r="G2942" t="s">
        <v>243</v>
      </c>
      <c r="H2942" t="s">
        <v>85</v>
      </c>
      <c r="I2942" t="s">
        <v>103</v>
      </c>
      <c r="J2942" t="s">
        <v>118</v>
      </c>
      <c r="K2942">
        <v>2</v>
      </c>
      <c r="L2942" s="3">
        <v>866.6</v>
      </c>
      <c r="M2942" s="3">
        <f>Data[[#This Row],[Quantity]]*Data[[#This Row],[Unit_Price]]</f>
        <v>1733.2</v>
      </c>
      <c r="N2942" s="3">
        <v>2</v>
      </c>
      <c r="O2942" s="3">
        <f>Data[[#This Row],[Total_Price]]*(1-Data[[#This Row],[Discount]]/100)</f>
        <v>1698.5360000000001</v>
      </c>
      <c r="P2942" t="s">
        <v>41</v>
      </c>
      <c r="Q2942" t="s">
        <v>21</v>
      </c>
      <c r="R2942">
        <v>3</v>
      </c>
      <c r="S2942">
        <v>6</v>
      </c>
      <c r="T2942" s="2">
        <f>SUMIF(Q:Q,Data[[#This Row],[Order_Status]],O:O)</f>
        <v>40477276.296199858</v>
      </c>
    </row>
    <row r="2943" spans="1:20" x14ac:dyDescent="0.3">
      <c r="A2943" s="3">
        <v>502942</v>
      </c>
      <c r="B2943" s="3">
        <v>11427</v>
      </c>
      <c r="C2943" s="1">
        <v>46162</v>
      </c>
      <c r="D2943" s="3">
        <v>57</v>
      </c>
      <c r="E2943" t="s">
        <v>15</v>
      </c>
      <c r="F2943" t="s">
        <v>57</v>
      </c>
      <c r="G2943" t="s">
        <v>233</v>
      </c>
      <c r="H2943" t="s">
        <v>48</v>
      </c>
      <c r="I2943" t="s">
        <v>124</v>
      </c>
      <c r="J2943" t="s">
        <v>125</v>
      </c>
      <c r="K2943">
        <v>1</v>
      </c>
      <c r="L2943" s="3">
        <v>454</v>
      </c>
      <c r="M2943" s="3">
        <f>Data[[#This Row],[Quantity]]*Data[[#This Row],[Unit_Price]]</f>
        <v>454</v>
      </c>
      <c r="N2943" s="3">
        <v>26</v>
      </c>
      <c r="O2943" s="3">
        <f>Data[[#This Row],[Total_Price]]*(1-Data[[#This Row],[Discount]]/100)</f>
        <v>335.96</v>
      </c>
      <c r="P2943" t="s">
        <v>20</v>
      </c>
      <c r="Q2943" t="s">
        <v>21</v>
      </c>
      <c r="R2943">
        <v>3</v>
      </c>
      <c r="S2943">
        <v>5</v>
      </c>
      <c r="T2943" s="2">
        <f>SUMIF(Q:Q,Data[[#This Row],[Order_Status]],O:O)</f>
        <v>40477276.296199858</v>
      </c>
    </row>
    <row r="2944" spans="1:20" x14ac:dyDescent="0.3">
      <c r="A2944" s="3">
        <v>502943</v>
      </c>
      <c r="B2944" s="3">
        <v>10404</v>
      </c>
      <c r="C2944" s="1">
        <v>45747</v>
      </c>
      <c r="D2944" s="3">
        <v>35</v>
      </c>
      <c r="E2944" t="s">
        <v>26</v>
      </c>
      <c r="F2944" t="s">
        <v>67</v>
      </c>
      <c r="G2944" t="s">
        <v>235</v>
      </c>
      <c r="H2944" t="s">
        <v>30</v>
      </c>
      <c r="I2944" t="s">
        <v>46</v>
      </c>
      <c r="J2944" t="s">
        <v>140</v>
      </c>
      <c r="K2944">
        <v>1</v>
      </c>
      <c r="L2944" s="3">
        <v>29170.35</v>
      </c>
      <c r="M2944" s="3">
        <f>Data[[#This Row],[Quantity]]*Data[[#This Row],[Unit_Price]]</f>
        <v>29170.35</v>
      </c>
      <c r="N2944" s="3">
        <v>28</v>
      </c>
      <c r="O2944" s="3">
        <f>Data[[#This Row],[Total_Price]]*(1-Data[[#This Row],[Discount]]/100)</f>
        <v>21002.651999999998</v>
      </c>
      <c r="P2944" t="s">
        <v>33</v>
      </c>
      <c r="Q2944" t="s">
        <v>21</v>
      </c>
      <c r="R2944">
        <v>4</v>
      </c>
      <c r="S2944">
        <v>3</v>
      </c>
      <c r="T2944" s="2">
        <f>SUMIF(Q:Q,Data[[#This Row],[Order_Status]],O:O)</f>
        <v>40477276.296199858</v>
      </c>
    </row>
    <row r="2945" spans="1:20" x14ac:dyDescent="0.3">
      <c r="A2945" s="3">
        <v>502944</v>
      </c>
      <c r="B2945" s="3">
        <v>11308</v>
      </c>
      <c r="C2945" s="1">
        <v>46177</v>
      </c>
      <c r="D2945" s="3">
        <v>34</v>
      </c>
      <c r="E2945" t="s">
        <v>15</v>
      </c>
      <c r="F2945" t="s">
        <v>22</v>
      </c>
      <c r="G2945" t="s">
        <v>238</v>
      </c>
      <c r="H2945" t="s">
        <v>35</v>
      </c>
      <c r="I2945" t="s">
        <v>36</v>
      </c>
      <c r="J2945" t="s">
        <v>177</v>
      </c>
      <c r="K2945">
        <v>1</v>
      </c>
      <c r="L2945" s="3">
        <v>6907.79</v>
      </c>
      <c r="M2945" s="3">
        <f>Data[[#This Row],[Quantity]]*Data[[#This Row],[Unit_Price]]</f>
        <v>6907.79</v>
      </c>
      <c r="N2945" s="3">
        <v>22</v>
      </c>
      <c r="O2945" s="3">
        <f>Data[[#This Row],[Total_Price]]*(1-Data[[#This Row],[Discount]]/100)</f>
        <v>5388.0762000000004</v>
      </c>
      <c r="P2945" t="s">
        <v>33</v>
      </c>
      <c r="Q2945" t="s">
        <v>21</v>
      </c>
      <c r="R2945">
        <v>4</v>
      </c>
      <c r="S2945">
        <v>6</v>
      </c>
      <c r="T2945" s="2">
        <f>SUMIF(Q:Q,Data[[#This Row],[Order_Status]],O:O)</f>
        <v>40477276.296199858</v>
      </c>
    </row>
    <row r="2946" spans="1:20" x14ac:dyDescent="0.3">
      <c r="A2946" s="3">
        <v>502945</v>
      </c>
      <c r="B2946" s="3">
        <v>10427</v>
      </c>
      <c r="C2946" s="1">
        <v>46070</v>
      </c>
      <c r="D2946" s="3">
        <v>23</v>
      </c>
      <c r="E2946" t="s">
        <v>26</v>
      </c>
      <c r="F2946" t="s">
        <v>102</v>
      </c>
      <c r="G2946" t="s">
        <v>245</v>
      </c>
      <c r="H2946" t="s">
        <v>35</v>
      </c>
      <c r="I2946" t="s">
        <v>112</v>
      </c>
      <c r="J2946" t="s">
        <v>147</v>
      </c>
      <c r="K2946">
        <v>1</v>
      </c>
      <c r="L2946" s="3">
        <v>5711.21</v>
      </c>
      <c r="M2946" s="3">
        <f>Data[[#This Row],[Quantity]]*Data[[#This Row],[Unit_Price]]</f>
        <v>5711.21</v>
      </c>
      <c r="N2946" s="3">
        <v>8</v>
      </c>
      <c r="O2946" s="3">
        <f>Data[[#This Row],[Total_Price]]*(1-Data[[#This Row],[Discount]]/100)</f>
        <v>5254.3132000000005</v>
      </c>
      <c r="P2946" t="s">
        <v>33</v>
      </c>
      <c r="Q2946" t="s">
        <v>21</v>
      </c>
      <c r="R2946">
        <v>5</v>
      </c>
      <c r="S2946">
        <v>4</v>
      </c>
      <c r="T2946" s="2">
        <f>SUMIF(Q:Q,Data[[#This Row],[Order_Status]],O:O)</f>
        <v>40477276.296199858</v>
      </c>
    </row>
    <row r="2947" spans="1:20" x14ac:dyDescent="0.3">
      <c r="A2947" s="3">
        <v>502946</v>
      </c>
      <c r="B2947" s="3">
        <v>11272</v>
      </c>
      <c r="C2947" s="1">
        <v>45745</v>
      </c>
      <c r="D2947" s="3">
        <v>41</v>
      </c>
      <c r="E2947" t="s">
        <v>15</v>
      </c>
      <c r="F2947" t="s">
        <v>27</v>
      </c>
      <c r="G2947" t="s">
        <v>230</v>
      </c>
      <c r="H2947" t="s">
        <v>83</v>
      </c>
      <c r="I2947" t="s">
        <v>162</v>
      </c>
      <c r="J2947" t="s">
        <v>176</v>
      </c>
      <c r="K2947">
        <v>1</v>
      </c>
      <c r="L2947" s="3">
        <v>662.28</v>
      </c>
      <c r="M2947" s="3">
        <f>Data[[#This Row],[Quantity]]*Data[[#This Row],[Unit_Price]]</f>
        <v>662.28</v>
      </c>
      <c r="N2947" s="3">
        <v>12</v>
      </c>
      <c r="O2947" s="3">
        <f>Data[[#This Row],[Total_Price]]*(1-Data[[#This Row],[Discount]]/100)</f>
        <v>582.80639999999994</v>
      </c>
      <c r="P2947" t="s">
        <v>20</v>
      </c>
      <c r="Q2947" t="s">
        <v>21</v>
      </c>
      <c r="R2947">
        <v>3</v>
      </c>
      <c r="S2947">
        <v>4</v>
      </c>
      <c r="T2947" s="2">
        <f>SUMIF(Q:Q,Data[[#This Row],[Order_Status]],O:O)</f>
        <v>40477276.296199858</v>
      </c>
    </row>
    <row r="2948" spans="1:20" x14ac:dyDescent="0.3">
      <c r="A2948" s="3">
        <v>502947</v>
      </c>
      <c r="B2948" s="3">
        <v>10394</v>
      </c>
      <c r="C2948" s="1">
        <v>46209</v>
      </c>
      <c r="D2948" s="3">
        <v>54</v>
      </c>
      <c r="E2948" t="s">
        <v>26</v>
      </c>
      <c r="F2948" t="s">
        <v>34</v>
      </c>
      <c r="G2948" t="s">
        <v>243</v>
      </c>
      <c r="H2948" t="s">
        <v>17</v>
      </c>
      <c r="I2948" t="s">
        <v>74</v>
      </c>
      <c r="J2948" t="s">
        <v>75</v>
      </c>
      <c r="K2948">
        <v>1</v>
      </c>
      <c r="L2948" s="3">
        <v>379.95</v>
      </c>
      <c r="M2948" s="3">
        <f>Data[[#This Row],[Quantity]]*Data[[#This Row],[Unit_Price]]</f>
        <v>379.95</v>
      </c>
      <c r="N2948" s="3">
        <v>29</v>
      </c>
      <c r="O2948" s="3">
        <f>Data[[#This Row],[Total_Price]]*(1-Data[[#This Row],[Discount]]/100)</f>
        <v>269.7645</v>
      </c>
      <c r="P2948" t="s">
        <v>41</v>
      </c>
      <c r="Q2948" t="s">
        <v>21</v>
      </c>
      <c r="R2948">
        <v>3</v>
      </c>
      <c r="S2948">
        <v>4</v>
      </c>
      <c r="T2948" s="2">
        <f>SUMIF(Q:Q,Data[[#This Row],[Order_Status]],O:O)</f>
        <v>40477276.296199858</v>
      </c>
    </row>
    <row r="2949" spans="1:20" x14ac:dyDescent="0.3">
      <c r="A2949" s="3">
        <v>502948</v>
      </c>
      <c r="B2949" s="3">
        <v>11054</v>
      </c>
      <c r="C2949" s="1">
        <v>45818</v>
      </c>
      <c r="D2949" s="3">
        <v>37</v>
      </c>
      <c r="E2949" t="s">
        <v>135</v>
      </c>
      <c r="F2949" t="s">
        <v>55</v>
      </c>
      <c r="G2949" t="s">
        <v>246</v>
      </c>
      <c r="H2949" t="s">
        <v>35</v>
      </c>
      <c r="I2949" t="s">
        <v>112</v>
      </c>
      <c r="J2949" t="s">
        <v>121</v>
      </c>
      <c r="K2949">
        <v>1</v>
      </c>
      <c r="L2949" s="3">
        <v>7648.13</v>
      </c>
      <c r="M2949" s="3">
        <f>Data[[#This Row],[Quantity]]*Data[[#This Row],[Unit_Price]]</f>
        <v>7648.13</v>
      </c>
      <c r="N2949" s="3">
        <v>22</v>
      </c>
      <c r="O2949" s="3">
        <f>Data[[#This Row],[Total_Price]]*(1-Data[[#This Row],[Discount]]/100)</f>
        <v>5965.5414000000001</v>
      </c>
      <c r="P2949" t="s">
        <v>33</v>
      </c>
      <c r="Q2949" t="s">
        <v>21</v>
      </c>
      <c r="R2949">
        <v>3</v>
      </c>
      <c r="S2949">
        <v>6</v>
      </c>
      <c r="T2949" s="2">
        <f>SUMIF(Q:Q,Data[[#This Row],[Order_Status]],O:O)</f>
        <v>40477276.296199858</v>
      </c>
    </row>
    <row r="2950" spans="1:20" x14ac:dyDescent="0.3">
      <c r="A2950" s="3">
        <v>502949</v>
      </c>
      <c r="B2950" s="3">
        <v>10499</v>
      </c>
      <c r="C2950" s="1">
        <v>45720</v>
      </c>
      <c r="D2950" s="3">
        <v>24</v>
      </c>
      <c r="E2950" t="s">
        <v>26</v>
      </c>
      <c r="F2950" t="s">
        <v>58</v>
      </c>
      <c r="G2950" t="s">
        <v>244</v>
      </c>
      <c r="H2950" t="s">
        <v>48</v>
      </c>
      <c r="I2950" t="s">
        <v>79</v>
      </c>
      <c r="J2950" t="s">
        <v>152</v>
      </c>
      <c r="K2950">
        <v>1</v>
      </c>
      <c r="L2950" s="3">
        <v>704.31</v>
      </c>
      <c r="M2950" s="3">
        <f>Data[[#This Row],[Quantity]]*Data[[#This Row],[Unit_Price]]</f>
        <v>704.31</v>
      </c>
      <c r="N2950" s="3">
        <v>21</v>
      </c>
      <c r="O2950" s="3">
        <f>Data[[#This Row],[Total_Price]]*(1-Data[[#This Row],[Discount]]/100)</f>
        <v>556.4049</v>
      </c>
      <c r="P2950" t="s">
        <v>51</v>
      </c>
      <c r="Q2950" t="s">
        <v>21</v>
      </c>
      <c r="R2950">
        <v>5</v>
      </c>
      <c r="S2950">
        <v>3</v>
      </c>
      <c r="T2950" s="2">
        <f>SUMIF(Q:Q,Data[[#This Row],[Order_Status]],O:O)</f>
        <v>40477276.296199858</v>
      </c>
    </row>
    <row r="2951" spans="1:20" x14ac:dyDescent="0.3">
      <c r="A2951" s="3">
        <v>502950</v>
      </c>
      <c r="B2951" s="3">
        <v>10499</v>
      </c>
      <c r="C2951" s="1">
        <v>45949</v>
      </c>
      <c r="D2951" s="3">
        <v>24</v>
      </c>
      <c r="E2951" t="s">
        <v>26</v>
      </c>
      <c r="F2951" t="s">
        <v>58</v>
      </c>
      <c r="G2951" t="s">
        <v>244</v>
      </c>
      <c r="H2951" t="s">
        <v>48</v>
      </c>
      <c r="I2951" t="s">
        <v>49</v>
      </c>
      <c r="J2951" t="s">
        <v>50</v>
      </c>
      <c r="K2951">
        <v>1</v>
      </c>
      <c r="L2951" s="3">
        <v>521.29</v>
      </c>
      <c r="M2951" s="3">
        <f>Data[[#This Row],[Quantity]]*Data[[#This Row],[Unit_Price]]</f>
        <v>521.29</v>
      </c>
      <c r="N2951" s="3">
        <v>12</v>
      </c>
      <c r="O2951" s="3">
        <f>Data[[#This Row],[Total_Price]]*(1-Data[[#This Row],[Discount]]/100)</f>
        <v>458.73519999999996</v>
      </c>
      <c r="P2951" t="s">
        <v>33</v>
      </c>
      <c r="Q2951" t="s">
        <v>66</v>
      </c>
      <c r="R2951">
        <v>3</v>
      </c>
      <c r="S2951">
        <v>0</v>
      </c>
      <c r="T2951" s="2">
        <f>SUMIF(Q:Q,Data[[#This Row],[Order_Status]],O:O)</f>
        <v>3077928.2320000008</v>
      </c>
    </row>
    <row r="2952" spans="1:20" x14ac:dyDescent="0.3">
      <c r="A2952" s="3">
        <v>502951</v>
      </c>
      <c r="B2952" s="3">
        <v>10863</v>
      </c>
      <c r="C2952" s="1">
        <v>45779</v>
      </c>
      <c r="D2952" s="3">
        <v>51</v>
      </c>
      <c r="E2952" t="s">
        <v>135</v>
      </c>
      <c r="F2952" t="s">
        <v>67</v>
      </c>
      <c r="G2952" t="s">
        <v>235</v>
      </c>
      <c r="H2952" t="s">
        <v>23</v>
      </c>
      <c r="I2952" t="s">
        <v>59</v>
      </c>
      <c r="J2952" t="s">
        <v>95</v>
      </c>
      <c r="K2952">
        <v>1</v>
      </c>
      <c r="L2952" s="3">
        <v>1292.21</v>
      </c>
      <c r="M2952" s="3">
        <f>Data[[#This Row],[Quantity]]*Data[[#This Row],[Unit_Price]]</f>
        <v>1292.21</v>
      </c>
      <c r="N2952" s="3">
        <v>24</v>
      </c>
      <c r="O2952" s="3">
        <f>Data[[#This Row],[Total_Price]]*(1-Data[[#This Row],[Discount]]/100)</f>
        <v>982.07960000000003</v>
      </c>
      <c r="P2952" t="s">
        <v>33</v>
      </c>
      <c r="Q2952" t="s">
        <v>21</v>
      </c>
      <c r="R2952">
        <v>3</v>
      </c>
      <c r="S2952">
        <v>5</v>
      </c>
      <c r="T2952" s="2">
        <f>SUMIF(Q:Q,Data[[#This Row],[Order_Status]],O:O)</f>
        <v>40477276.296199858</v>
      </c>
    </row>
    <row r="2953" spans="1:20" x14ac:dyDescent="0.3">
      <c r="A2953" s="3">
        <v>502952</v>
      </c>
      <c r="B2953" s="3">
        <v>10309</v>
      </c>
      <c r="C2953" s="1">
        <v>46117</v>
      </c>
      <c r="D2953" s="3">
        <v>40</v>
      </c>
      <c r="E2953" t="s">
        <v>15</v>
      </c>
      <c r="F2953" t="s">
        <v>88</v>
      </c>
      <c r="G2953" t="s">
        <v>241</v>
      </c>
      <c r="H2953" t="s">
        <v>23</v>
      </c>
      <c r="I2953" t="s">
        <v>28</v>
      </c>
      <c r="J2953" t="s">
        <v>150</v>
      </c>
      <c r="K2953">
        <v>1</v>
      </c>
      <c r="L2953" s="3">
        <v>3772</v>
      </c>
      <c r="M2953" s="3">
        <f>Data[[#This Row],[Quantity]]*Data[[#This Row],[Unit_Price]]</f>
        <v>3772</v>
      </c>
      <c r="N2953" s="3">
        <v>3</v>
      </c>
      <c r="O2953" s="3">
        <f>Data[[#This Row],[Total_Price]]*(1-Data[[#This Row],[Discount]]/100)</f>
        <v>3658.8399999999997</v>
      </c>
      <c r="P2953" t="s">
        <v>72</v>
      </c>
      <c r="Q2953" t="s">
        <v>44</v>
      </c>
      <c r="R2953">
        <v>3</v>
      </c>
      <c r="S2953">
        <v>6</v>
      </c>
      <c r="T2953" s="2">
        <f>SUMIF(Q:Q,Data[[#This Row],[Order_Status]],O:O)</f>
        <v>1813400.6490999996</v>
      </c>
    </row>
    <row r="2954" spans="1:20" x14ac:dyDescent="0.3">
      <c r="A2954" s="3">
        <v>502953</v>
      </c>
      <c r="B2954" s="3">
        <v>10251</v>
      </c>
      <c r="C2954" s="1">
        <v>45727</v>
      </c>
      <c r="D2954" s="3">
        <v>20</v>
      </c>
      <c r="E2954" t="s">
        <v>135</v>
      </c>
      <c r="F2954" t="s">
        <v>102</v>
      </c>
      <c r="G2954" t="s">
        <v>245</v>
      </c>
      <c r="H2954" t="s">
        <v>17</v>
      </c>
      <c r="I2954" t="s">
        <v>89</v>
      </c>
      <c r="J2954" t="s">
        <v>90</v>
      </c>
      <c r="K2954">
        <v>1</v>
      </c>
      <c r="L2954" s="3">
        <v>164.76</v>
      </c>
      <c r="M2954" s="3">
        <f>Data[[#This Row],[Quantity]]*Data[[#This Row],[Unit_Price]]</f>
        <v>164.76</v>
      </c>
      <c r="N2954" s="3">
        <v>23</v>
      </c>
      <c r="O2954" s="3">
        <f>Data[[#This Row],[Total_Price]]*(1-Data[[#This Row],[Discount]]/100)</f>
        <v>126.8652</v>
      </c>
      <c r="P2954" t="s">
        <v>51</v>
      </c>
      <c r="Q2954" t="s">
        <v>21</v>
      </c>
      <c r="R2954">
        <v>5</v>
      </c>
      <c r="S2954">
        <v>2</v>
      </c>
      <c r="T2954" s="2">
        <f>SUMIF(Q:Q,Data[[#This Row],[Order_Status]],O:O)</f>
        <v>40477276.296199858</v>
      </c>
    </row>
    <row r="2955" spans="1:20" x14ac:dyDescent="0.3">
      <c r="A2955" s="3">
        <v>502954</v>
      </c>
      <c r="B2955" s="3">
        <v>11070</v>
      </c>
      <c r="C2955" s="1">
        <v>46173</v>
      </c>
      <c r="D2955" s="3">
        <v>38</v>
      </c>
      <c r="E2955" t="s">
        <v>26</v>
      </c>
      <c r="F2955" t="s">
        <v>34</v>
      </c>
      <c r="G2955" t="s">
        <v>243</v>
      </c>
      <c r="H2955" t="s">
        <v>35</v>
      </c>
      <c r="I2955" t="s">
        <v>64</v>
      </c>
      <c r="J2955" t="s">
        <v>156</v>
      </c>
      <c r="K2955">
        <v>2</v>
      </c>
      <c r="L2955" s="3">
        <v>1849.29</v>
      </c>
      <c r="M2955" s="3">
        <f>Data[[#This Row],[Quantity]]*Data[[#This Row],[Unit_Price]]</f>
        <v>3698.58</v>
      </c>
      <c r="N2955" s="3">
        <v>30</v>
      </c>
      <c r="O2955" s="3">
        <f>Data[[#This Row],[Total_Price]]*(1-Data[[#This Row],[Discount]]/100)</f>
        <v>2589.0059999999999</v>
      </c>
      <c r="P2955" t="s">
        <v>72</v>
      </c>
      <c r="Q2955" t="s">
        <v>21</v>
      </c>
      <c r="R2955">
        <v>5</v>
      </c>
      <c r="S2955">
        <v>6</v>
      </c>
      <c r="T2955" s="2">
        <f>SUMIF(Q:Q,Data[[#This Row],[Order_Status]],O:O)</f>
        <v>40477276.296199858</v>
      </c>
    </row>
    <row r="2956" spans="1:20" x14ac:dyDescent="0.3">
      <c r="A2956" s="3">
        <v>502955</v>
      </c>
      <c r="B2956" s="3">
        <v>10149</v>
      </c>
      <c r="C2956" s="1">
        <v>46066</v>
      </c>
      <c r="D2956" s="3">
        <v>40</v>
      </c>
      <c r="E2956" t="s">
        <v>26</v>
      </c>
      <c r="F2956" t="s">
        <v>69</v>
      </c>
      <c r="G2956" t="s">
        <v>228</v>
      </c>
      <c r="H2956" t="s">
        <v>83</v>
      </c>
      <c r="I2956" t="s">
        <v>70</v>
      </c>
      <c r="J2956" t="s">
        <v>84</v>
      </c>
      <c r="K2956">
        <v>1</v>
      </c>
      <c r="L2956" s="3">
        <v>7891.9</v>
      </c>
      <c r="M2956" s="3">
        <f>Data[[#This Row],[Quantity]]*Data[[#This Row],[Unit_Price]]</f>
        <v>7891.9</v>
      </c>
      <c r="N2956" s="3">
        <v>8</v>
      </c>
      <c r="O2956" s="3">
        <f>Data[[#This Row],[Total_Price]]*(1-Data[[#This Row],[Discount]]/100)</f>
        <v>7260.5479999999998</v>
      </c>
      <c r="P2956" t="s">
        <v>33</v>
      </c>
      <c r="Q2956" t="s">
        <v>21</v>
      </c>
      <c r="R2956">
        <v>5</v>
      </c>
      <c r="S2956">
        <v>3</v>
      </c>
      <c r="T2956" s="2">
        <f>SUMIF(Q:Q,Data[[#This Row],[Order_Status]],O:O)</f>
        <v>40477276.296199858</v>
      </c>
    </row>
    <row r="2957" spans="1:20" x14ac:dyDescent="0.3">
      <c r="A2957" s="3">
        <v>502956</v>
      </c>
      <c r="B2957" s="3">
        <v>10159</v>
      </c>
      <c r="C2957" s="1">
        <v>46220</v>
      </c>
      <c r="D2957" s="3">
        <v>21</v>
      </c>
      <c r="E2957" t="s">
        <v>15</v>
      </c>
      <c r="F2957" t="s">
        <v>22</v>
      </c>
      <c r="G2957" t="s">
        <v>238</v>
      </c>
      <c r="H2957" t="s">
        <v>30</v>
      </c>
      <c r="I2957" t="s">
        <v>31</v>
      </c>
      <c r="J2957" t="s">
        <v>139</v>
      </c>
      <c r="K2957">
        <v>3</v>
      </c>
      <c r="L2957" s="3">
        <v>55158.33</v>
      </c>
      <c r="M2957" s="3">
        <f>Data[[#This Row],[Quantity]]*Data[[#This Row],[Unit_Price]]</f>
        <v>165474.99</v>
      </c>
      <c r="N2957" s="3">
        <v>15</v>
      </c>
      <c r="O2957" s="3">
        <f>Data[[#This Row],[Total_Price]]*(1-Data[[#This Row],[Discount]]/100)</f>
        <v>140653.74149999997</v>
      </c>
      <c r="P2957" t="s">
        <v>41</v>
      </c>
      <c r="Q2957" t="s">
        <v>21</v>
      </c>
      <c r="R2957">
        <v>4</v>
      </c>
      <c r="S2957">
        <v>2</v>
      </c>
      <c r="T2957" s="2">
        <f>SUMIF(Q:Q,Data[[#This Row],[Order_Status]],O:O)</f>
        <v>40477276.296199858</v>
      </c>
    </row>
    <row r="2958" spans="1:20" x14ac:dyDescent="0.3">
      <c r="A2958" s="3">
        <v>502957</v>
      </c>
      <c r="B2958" s="3">
        <v>10681</v>
      </c>
      <c r="C2958" s="1">
        <v>45981</v>
      </c>
      <c r="D2958" s="3">
        <v>42</v>
      </c>
      <c r="E2958" t="s">
        <v>15</v>
      </c>
      <c r="F2958" t="s">
        <v>67</v>
      </c>
      <c r="G2958" t="s">
        <v>235</v>
      </c>
      <c r="H2958" t="s">
        <v>83</v>
      </c>
      <c r="I2958" t="s">
        <v>132</v>
      </c>
      <c r="J2958" t="s">
        <v>137</v>
      </c>
      <c r="K2958">
        <v>2</v>
      </c>
      <c r="L2958" s="3">
        <v>2274.4899999999998</v>
      </c>
      <c r="M2958" s="3">
        <f>Data[[#This Row],[Quantity]]*Data[[#This Row],[Unit_Price]]</f>
        <v>4548.9799999999996</v>
      </c>
      <c r="N2958" s="3">
        <v>11</v>
      </c>
      <c r="O2958" s="3">
        <f>Data[[#This Row],[Total_Price]]*(1-Data[[#This Row],[Discount]]/100)</f>
        <v>4048.5921999999996</v>
      </c>
      <c r="P2958" t="s">
        <v>33</v>
      </c>
      <c r="Q2958" t="s">
        <v>21</v>
      </c>
      <c r="R2958">
        <v>3</v>
      </c>
      <c r="S2958">
        <v>3</v>
      </c>
      <c r="T2958" s="2">
        <f>SUMIF(Q:Q,Data[[#This Row],[Order_Status]],O:O)</f>
        <v>40477276.296199858</v>
      </c>
    </row>
    <row r="2959" spans="1:20" x14ac:dyDescent="0.3">
      <c r="A2959" s="3">
        <v>502958</v>
      </c>
      <c r="B2959" s="3">
        <v>11168</v>
      </c>
      <c r="C2959" s="1">
        <v>45900</v>
      </c>
      <c r="D2959" s="3">
        <v>40</v>
      </c>
      <c r="E2959" t="s">
        <v>26</v>
      </c>
      <c r="F2959" t="s">
        <v>42</v>
      </c>
      <c r="G2959" t="s">
        <v>230</v>
      </c>
      <c r="H2959" t="s">
        <v>85</v>
      </c>
      <c r="I2959" t="s">
        <v>170</v>
      </c>
      <c r="J2959" t="s">
        <v>174</v>
      </c>
      <c r="K2959">
        <v>1</v>
      </c>
      <c r="L2959" s="3">
        <v>417.08</v>
      </c>
      <c r="M2959" s="3">
        <f>Data[[#This Row],[Quantity]]*Data[[#This Row],[Unit_Price]]</f>
        <v>417.08</v>
      </c>
      <c r="N2959" s="3">
        <v>2</v>
      </c>
      <c r="O2959" s="3">
        <f>Data[[#This Row],[Total_Price]]*(1-Data[[#This Row],[Discount]]/100)</f>
        <v>408.73839999999996</v>
      </c>
      <c r="P2959" t="s">
        <v>20</v>
      </c>
      <c r="Q2959" t="s">
        <v>44</v>
      </c>
      <c r="R2959">
        <v>2</v>
      </c>
      <c r="S2959">
        <v>6</v>
      </c>
      <c r="T2959" s="2">
        <f>SUMIF(Q:Q,Data[[#This Row],[Order_Status]],O:O)</f>
        <v>1813400.6490999996</v>
      </c>
    </row>
    <row r="2960" spans="1:20" x14ac:dyDescent="0.3">
      <c r="A2960" s="3">
        <v>502959</v>
      </c>
      <c r="B2960" s="3">
        <v>10492</v>
      </c>
      <c r="C2960" s="1">
        <v>46240</v>
      </c>
      <c r="D2960" s="3">
        <v>50</v>
      </c>
      <c r="E2960" t="s">
        <v>15</v>
      </c>
      <c r="F2960" t="s">
        <v>78</v>
      </c>
      <c r="G2960" t="s">
        <v>242</v>
      </c>
      <c r="H2960" t="s">
        <v>30</v>
      </c>
      <c r="I2960" t="s">
        <v>76</v>
      </c>
      <c r="J2960" t="s">
        <v>144</v>
      </c>
      <c r="K2960">
        <v>2</v>
      </c>
      <c r="L2960" s="3">
        <v>60771.24</v>
      </c>
      <c r="M2960" s="3">
        <f>Data[[#This Row],[Quantity]]*Data[[#This Row],[Unit_Price]]</f>
        <v>121542.48</v>
      </c>
      <c r="N2960" s="3">
        <v>20</v>
      </c>
      <c r="O2960" s="3">
        <f>Data[[#This Row],[Total_Price]]*(1-Data[[#This Row],[Discount]]/100)</f>
        <v>97233.983999999997</v>
      </c>
      <c r="P2960" t="s">
        <v>33</v>
      </c>
      <c r="Q2960" t="s">
        <v>21</v>
      </c>
      <c r="R2960">
        <v>5</v>
      </c>
      <c r="S2960">
        <v>5</v>
      </c>
      <c r="T2960" s="2">
        <f>SUMIF(Q:Q,Data[[#This Row],[Order_Status]],O:O)</f>
        <v>40477276.296199858</v>
      </c>
    </row>
    <row r="2961" spans="1:20" x14ac:dyDescent="0.3">
      <c r="A2961" s="3">
        <v>502960</v>
      </c>
      <c r="B2961" s="3">
        <v>10524</v>
      </c>
      <c r="C2961" s="1">
        <v>45890</v>
      </c>
      <c r="D2961" s="3">
        <v>40</v>
      </c>
      <c r="E2961" t="s">
        <v>15</v>
      </c>
      <c r="F2961" t="s">
        <v>61</v>
      </c>
      <c r="G2961" t="s">
        <v>239</v>
      </c>
      <c r="H2961" t="s">
        <v>17</v>
      </c>
      <c r="I2961" t="s">
        <v>89</v>
      </c>
      <c r="J2961" t="s">
        <v>111</v>
      </c>
      <c r="K2961">
        <v>1</v>
      </c>
      <c r="L2961" s="3">
        <v>285.32</v>
      </c>
      <c r="M2961" s="3">
        <f>Data[[#This Row],[Quantity]]*Data[[#This Row],[Unit_Price]]</f>
        <v>285.32</v>
      </c>
      <c r="N2961" s="3">
        <v>22</v>
      </c>
      <c r="O2961" s="3">
        <f>Data[[#This Row],[Total_Price]]*(1-Data[[#This Row],[Discount]]/100)</f>
        <v>222.5496</v>
      </c>
      <c r="P2961" t="s">
        <v>41</v>
      </c>
      <c r="Q2961" t="s">
        <v>21</v>
      </c>
      <c r="R2961">
        <v>5</v>
      </c>
      <c r="S2961">
        <v>5</v>
      </c>
      <c r="T2961" s="2">
        <f>SUMIF(Q:Q,Data[[#This Row],[Order_Status]],O:O)</f>
        <v>40477276.296199858</v>
      </c>
    </row>
    <row r="2962" spans="1:20" x14ac:dyDescent="0.3">
      <c r="A2962" s="3">
        <v>502961</v>
      </c>
      <c r="B2962" s="3">
        <v>11206</v>
      </c>
      <c r="C2962" s="1">
        <v>46243</v>
      </c>
      <c r="D2962" s="3">
        <v>34</v>
      </c>
      <c r="E2962" t="s">
        <v>26</v>
      </c>
      <c r="F2962" t="s">
        <v>73</v>
      </c>
      <c r="G2962" t="s">
        <v>229</v>
      </c>
      <c r="H2962" t="s">
        <v>35</v>
      </c>
      <c r="I2962" t="s">
        <v>53</v>
      </c>
      <c r="J2962" t="s">
        <v>123</v>
      </c>
      <c r="K2962">
        <v>1</v>
      </c>
      <c r="L2962" s="3">
        <v>1228.55</v>
      </c>
      <c r="M2962" s="3">
        <f>Data[[#This Row],[Quantity]]*Data[[#This Row],[Unit_Price]]</f>
        <v>1228.55</v>
      </c>
      <c r="N2962" s="3">
        <v>19</v>
      </c>
      <c r="O2962" s="3">
        <f>Data[[#This Row],[Total_Price]]*(1-Data[[#This Row],[Discount]]/100)</f>
        <v>995.12549999999999</v>
      </c>
      <c r="P2962" t="s">
        <v>20</v>
      </c>
      <c r="Q2962" t="s">
        <v>21</v>
      </c>
      <c r="R2962">
        <v>4</v>
      </c>
      <c r="S2962">
        <v>1</v>
      </c>
      <c r="T2962" s="2">
        <f>SUMIF(Q:Q,Data[[#This Row],[Order_Status]],O:O)</f>
        <v>40477276.296199858</v>
      </c>
    </row>
    <row r="2963" spans="1:20" x14ac:dyDescent="0.3">
      <c r="A2963" s="3">
        <v>502962</v>
      </c>
      <c r="B2963" s="3">
        <v>10242</v>
      </c>
      <c r="C2963" s="1">
        <v>45735</v>
      </c>
      <c r="D2963" s="3">
        <v>33</v>
      </c>
      <c r="E2963" t="s">
        <v>15</v>
      </c>
      <c r="F2963" t="s">
        <v>105</v>
      </c>
      <c r="G2963" t="s">
        <v>243</v>
      </c>
      <c r="H2963" t="s">
        <v>30</v>
      </c>
      <c r="I2963" t="s">
        <v>46</v>
      </c>
      <c r="J2963" t="s">
        <v>126</v>
      </c>
      <c r="K2963">
        <v>1</v>
      </c>
      <c r="L2963" s="3">
        <v>25525.58</v>
      </c>
      <c r="M2963" s="3">
        <f>Data[[#This Row],[Quantity]]*Data[[#This Row],[Unit_Price]]</f>
        <v>25525.58</v>
      </c>
      <c r="N2963" s="3">
        <v>16</v>
      </c>
      <c r="O2963" s="3">
        <f>Data[[#This Row],[Total_Price]]*(1-Data[[#This Row],[Discount]]/100)</f>
        <v>21441.4872</v>
      </c>
      <c r="P2963" t="s">
        <v>33</v>
      </c>
      <c r="Q2963" t="s">
        <v>21</v>
      </c>
      <c r="R2963">
        <v>5</v>
      </c>
      <c r="S2963">
        <v>1</v>
      </c>
      <c r="T2963" s="2">
        <f>SUMIF(Q:Q,Data[[#This Row],[Order_Status]],O:O)</f>
        <v>40477276.296199858</v>
      </c>
    </row>
    <row r="2964" spans="1:20" x14ac:dyDescent="0.3">
      <c r="A2964" s="3">
        <v>502963</v>
      </c>
      <c r="B2964" s="3">
        <v>10833</v>
      </c>
      <c r="C2964" s="1">
        <v>46115</v>
      </c>
      <c r="D2964" s="3">
        <v>23</v>
      </c>
      <c r="E2964" t="s">
        <v>15</v>
      </c>
      <c r="F2964" t="s">
        <v>61</v>
      </c>
      <c r="G2964" t="s">
        <v>239</v>
      </c>
      <c r="H2964" t="s">
        <v>35</v>
      </c>
      <c r="I2964" t="s">
        <v>112</v>
      </c>
      <c r="J2964" t="s">
        <v>121</v>
      </c>
      <c r="K2964">
        <v>1</v>
      </c>
      <c r="L2964" s="3">
        <v>7635.85</v>
      </c>
      <c r="M2964" s="3">
        <f>Data[[#This Row],[Quantity]]*Data[[#This Row],[Unit_Price]]</f>
        <v>7635.85</v>
      </c>
      <c r="N2964" s="3">
        <v>8</v>
      </c>
      <c r="O2964" s="3">
        <f>Data[[#This Row],[Total_Price]]*(1-Data[[#This Row],[Discount]]/100)</f>
        <v>7024.9820000000009</v>
      </c>
      <c r="P2964" t="s">
        <v>20</v>
      </c>
      <c r="Q2964" t="s">
        <v>21</v>
      </c>
      <c r="R2964">
        <v>5</v>
      </c>
      <c r="S2964">
        <v>3</v>
      </c>
      <c r="T2964" s="2">
        <f>SUMIF(Q:Q,Data[[#This Row],[Order_Status]],O:O)</f>
        <v>40477276.296199858</v>
      </c>
    </row>
    <row r="2965" spans="1:20" x14ac:dyDescent="0.3">
      <c r="A2965" s="3">
        <v>502964</v>
      </c>
      <c r="B2965" s="3">
        <v>10729</v>
      </c>
      <c r="C2965" s="1">
        <v>45701</v>
      </c>
      <c r="D2965" s="3">
        <v>28</v>
      </c>
      <c r="E2965" t="s">
        <v>26</v>
      </c>
      <c r="F2965" t="s">
        <v>107</v>
      </c>
      <c r="G2965" t="s">
        <v>231</v>
      </c>
      <c r="H2965" t="s">
        <v>23</v>
      </c>
      <c r="I2965" t="s">
        <v>59</v>
      </c>
      <c r="J2965" t="s">
        <v>95</v>
      </c>
      <c r="K2965">
        <v>1</v>
      </c>
      <c r="L2965" s="3">
        <v>1349.66</v>
      </c>
      <c r="M2965" s="3">
        <f>Data[[#This Row],[Quantity]]*Data[[#This Row],[Unit_Price]]</f>
        <v>1349.66</v>
      </c>
      <c r="N2965" s="3">
        <v>21</v>
      </c>
      <c r="O2965" s="3">
        <f>Data[[#This Row],[Total_Price]]*(1-Data[[#This Row],[Discount]]/100)</f>
        <v>1066.2314000000001</v>
      </c>
      <c r="P2965" t="s">
        <v>51</v>
      </c>
      <c r="Q2965" t="s">
        <v>66</v>
      </c>
      <c r="R2965">
        <v>3</v>
      </c>
      <c r="S2965">
        <v>0</v>
      </c>
      <c r="T2965" s="2">
        <f>SUMIF(Q:Q,Data[[#This Row],[Order_Status]],O:O)</f>
        <v>3077928.2320000008</v>
      </c>
    </row>
    <row r="2966" spans="1:20" x14ac:dyDescent="0.3">
      <c r="A2966" s="3">
        <v>502965</v>
      </c>
      <c r="B2966" s="3">
        <v>10515</v>
      </c>
      <c r="C2966" s="1">
        <v>46085</v>
      </c>
      <c r="D2966" s="3">
        <v>28</v>
      </c>
      <c r="E2966" t="s">
        <v>26</v>
      </c>
      <c r="F2966" t="s">
        <v>145</v>
      </c>
      <c r="G2966" t="s">
        <v>243</v>
      </c>
      <c r="H2966" t="s">
        <v>23</v>
      </c>
      <c r="I2966" t="s">
        <v>28</v>
      </c>
      <c r="J2966" t="s">
        <v>29</v>
      </c>
      <c r="K2966">
        <v>3</v>
      </c>
      <c r="L2966" s="3">
        <v>2514.52</v>
      </c>
      <c r="M2966" s="3">
        <f>Data[[#This Row],[Quantity]]*Data[[#This Row],[Unit_Price]]</f>
        <v>7543.5599999999995</v>
      </c>
      <c r="N2966" s="3">
        <v>2</v>
      </c>
      <c r="O2966" s="3">
        <f>Data[[#This Row],[Total_Price]]*(1-Data[[#This Row],[Discount]]/100)</f>
        <v>7392.688799999999</v>
      </c>
      <c r="P2966" t="s">
        <v>20</v>
      </c>
      <c r="Q2966" t="s">
        <v>21</v>
      </c>
      <c r="R2966">
        <v>5</v>
      </c>
      <c r="S2966">
        <v>3</v>
      </c>
      <c r="T2966" s="2">
        <f>SUMIF(Q:Q,Data[[#This Row],[Order_Status]],O:O)</f>
        <v>40477276.296199858</v>
      </c>
    </row>
    <row r="2967" spans="1:20" x14ac:dyDescent="0.3">
      <c r="A2967" s="3">
        <v>502966</v>
      </c>
      <c r="B2967" s="3">
        <v>11051</v>
      </c>
      <c r="C2967" s="1">
        <v>46177</v>
      </c>
      <c r="D2967" s="3">
        <v>27</v>
      </c>
      <c r="E2967" t="s">
        <v>15</v>
      </c>
      <c r="F2967" t="s">
        <v>16</v>
      </c>
      <c r="G2967" t="s">
        <v>228</v>
      </c>
      <c r="H2967" t="s">
        <v>48</v>
      </c>
      <c r="I2967" t="s">
        <v>49</v>
      </c>
      <c r="J2967" t="s">
        <v>50</v>
      </c>
      <c r="K2967">
        <v>1</v>
      </c>
      <c r="L2967" s="3">
        <v>500.28</v>
      </c>
      <c r="M2967" s="3">
        <f>Data[[#This Row],[Quantity]]*Data[[#This Row],[Unit_Price]]</f>
        <v>500.28</v>
      </c>
      <c r="N2967" s="3">
        <v>18</v>
      </c>
      <c r="O2967" s="3">
        <f>Data[[#This Row],[Total_Price]]*(1-Data[[#This Row],[Discount]]/100)</f>
        <v>410.2296</v>
      </c>
      <c r="P2967" t="s">
        <v>20</v>
      </c>
      <c r="Q2967" t="s">
        <v>21</v>
      </c>
      <c r="R2967">
        <v>5</v>
      </c>
      <c r="S2967">
        <v>1</v>
      </c>
      <c r="T2967" s="2">
        <f>SUMIF(Q:Q,Data[[#This Row],[Order_Status]],O:O)</f>
        <v>40477276.296199858</v>
      </c>
    </row>
    <row r="2968" spans="1:20" x14ac:dyDescent="0.3">
      <c r="A2968" s="3">
        <v>502967</v>
      </c>
      <c r="B2968" s="3">
        <v>10312</v>
      </c>
      <c r="C2968" s="1">
        <v>45796</v>
      </c>
      <c r="D2968" s="3">
        <v>46</v>
      </c>
      <c r="E2968" t="s">
        <v>26</v>
      </c>
      <c r="F2968" t="s">
        <v>16</v>
      </c>
      <c r="G2968" t="s">
        <v>228</v>
      </c>
      <c r="H2968" t="s">
        <v>17</v>
      </c>
      <c r="I2968" t="s">
        <v>18</v>
      </c>
      <c r="J2968" t="s">
        <v>19</v>
      </c>
      <c r="K2968">
        <v>1</v>
      </c>
      <c r="L2968" s="3">
        <v>178.71</v>
      </c>
      <c r="M2968" s="3">
        <f>Data[[#This Row],[Quantity]]*Data[[#This Row],[Unit_Price]]</f>
        <v>178.71</v>
      </c>
      <c r="N2968" s="3">
        <v>6</v>
      </c>
      <c r="O2968" s="3">
        <f>Data[[#This Row],[Total_Price]]*(1-Data[[#This Row],[Discount]]/100)</f>
        <v>167.98740000000001</v>
      </c>
      <c r="P2968" t="s">
        <v>33</v>
      </c>
      <c r="Q2968" t="s">
        <v>21</v>
      </c>
      <c r="R2968">
        <v>5</v>
      </c>
      <c r="S2968">
        <v>5</v>
      </c>
      <c r="T2968" s="2">
        <f>SUMIF(Q:Q,Data[[#This Row],[Order_Status]],O:O)</f>
        <v>40477276.296199858</v>
      </c>
    </row>
    <row r="2969" spans="1:20" x14ac:dyDescent="0.3">
      <c r="A2969" s="3">
        <v>502968</v>
      </c>
      <c r="B2969" s="3">
        <v>10743</v>
      </c>
      <c r="C2969" s="1">
        <v>45938</v>
      </c>
      <c r="D2969" s="3">
        <v>27</v>
      </c>
      <c r="E2969" t="s">
        <v>15</v>
      </c>
      <c r="F2969" t="s">
        <v>67</v>
      </c>
      <c r="G2969" t="s">
        <v>235</v>
      </c>
      <c r="H2969" t="s">
        <v>35</v>
      </c>
      <c r="I2969" t="s">
        <v>64</v>
      </c>
      <c r="J2969" t="s">
        <v>155</v>
      </c>
      <c r="K2969">
        <v>2</v>
      </c>
      <c r="L2969" s="3">
        <v>832.68</v>
      </c>
      <c r="M2969" s="3">
        <f>Data[[#This Row],[Quantity]]*Data[[#This Row],[Unit_Price]]</f>
        <v>1665.36</v>
      </c>
      <c r="N2969" s="3">
        <v>11</v>
      </c>
      <c r="O2969" s="3">
        <f>Data[[#This Row],[Total_Price]]*(1-Data[[#This Row],[Discount]]/100)</f>
        <v>1482.1704</v>
      </c>
      <c r="P2969" t="s">
        <v>20</v>
      </c>
      <c r="Q2969" t="s">
        <v>21</v>
      </c>
      <c r="R2969">
        <v>2</v>
      </c>
      <c r="S2969">
        <v>2</v>
      </c>
      <c r="T2969" s="2">
        <f>SUMIF(Q:Q,Data[[#This Row],[Order_Status]],O:O)</f>
        <v>40477276.296199858</v>
      </c>
    </row>
    <row r="2970" spans="1:20" x14ac:dyDescent="0.3">
      <c r="A2970" s="3">
        <v>502969</v>
      </c>
      <c r="B2970" s="3">
        <v>10047</v>
      </c>
      <c r="C2970" s="1">
        <v>46169</v>
      </c>
      <c r="D2970" s="3">
        <v>29</v>
      </c>
      <c r="E2970" t="s">
        <v>26</v>
      </c>
      <c r="F2970" t="s">
        <v>73</v>
      </c>
      <c r="G2970" t="s">
        <v>229</v>
      </c>
      <c r="H2970" t="s">
        <v>30</v>
      </c>
      <c r="I2970" t="s">
        <v>31</v>
      </c>
      <c r="J2970" t="s">
        <v>32</v>
      </c>
      <c r="K2970">
        <v>1</v>
      </c>
      <c r="L2970" s="3">
        <v>23670.27</v>
      </c>
      <c r="M2970" s="3">
        <f>Data[[#This Row],[Quantity]]*Data[[#This Row],[Unit_Price]]</f>
        <v>23670.27</v>
      </c>
      <c r="N2970" s="3">
        <v>2</v>
      </c>
      <c r="O2970" s="3">
        <f>Data[[#This Row],[Total_Price]]*(1-Data[[#This Row],[Discount]]/100)</f>
        <v>23196.864600000001</v>
      </c>
      <c r="P2970" t="s">
        <v>33</v>
      </c>
      <c r="Q2970" t="s">
        <v>21</v>
      </c>
      <c r="R2970">
        <v>5</v>
      </c>
      <c r="S2970">
        <v>4</v>
      </c>
      <c r="T2970" s="2">
        <f>SUMIF(Q:Q,Data[[#This Row],[Order_Status]],O:O)</f>
        <v>40477276.296199858</v>
      </c>
    </row>
    <row r="2971" spans="1:20" x14ac:dyDescent="0.3">
      <c r="A2971" s="3">
        <v>502970</v>
      </c>
      <c r="B2971" s="3">
        <v>10554</v>
      </c>
      <c r="C2971" s="1">
        <v>45859</v>
      </c>
      <c r="D2971" s="3">
        <v>37</v>
      </c>
      <c r="E2971" t="s">
        <v>26</v>
      </c>
      <c r="F2971" t="s">
        <v>157</v>
      </c>
      <c r="G2971" t="s">
        <v>237</v>
      </c>
      <c r="H2971" t="s">
        <v>48</v>
      </c>
      <c r="I2971" t="s">
        <v>49</v>
      </c>
      <c r="J2971" t="s">
        <v>168</v>
      </c>
      <c r="K2971">
        <v>2</v>
      </c>
      <c r="L2971" s="3">
        <v>624.85</v>
      </c>
      <c r="M2971" s="3">
        <f>Data[[#This Row],[Quantity]]*Data[[#This Row],[Unit_Price]]</f>
        <v>1249.7</v>
      </c>
      <c r="N2971" s="3">
        <v>28</v>
      </c>
      <c r="O2971" s="3">
        <f>Data[[#This Row],[Total_Price]]*(1-Data[[#This Row],[Discount]]/100)</f>
        <v>899.78399999999999</v>
      </c>
      <c r="P2971" t="s">
        <v>33</v>
      </c>
      <c r="Q2971" t="s">
        <v>21</v>
      </c>
      <c r="R2971">
        <v>5</v>
      </c>
      <c r="S2971">
        <v>2</v>
      </c>
      <c r="T2971" s="2">
        <f>SUMIF(Q:Q,Data[[#This Row],[Order_Status]],O:O)</f>
        <v>40477276.296199858</v>
      </c>
    </row>
    <row r="2972" spans="1:20" x14ac:dyDescent="0.3">
      <c r="A2972" s="3">
        <v>502971</v>
      </c>
      <c r="B2972" s="3">
        <v>10415</v>
      </c>
      <c r="C2972" s="1">
        <v>45792</v>
      </c>
      <c r="D2972" s="3">
        <v>38</v>
      </c>
      <c r="E2972" t="s">
        <v>15</v>
      </c>
      <c r="F2972" t="s">
        <v>52</v>
      </c>
      <c r="G2972" t="s">
        <v>240</v>
      </c>
      <c r="H2972" t="s">
        <v>17</v>
      </c>
      <c r="I2972" t="s">
        <v>62</v>
      </c>
      <c r="J2972" t="s">
        <v>169</v>
      </c>
      <c r="K2972">
        <v>2</v>
      </c>
      <c r="L2972" s="3">
        <v>689.72</v>
      </c>
      <c r="M2972" s="3">
        <f>Data[[#This Row],[Quantity]]*Data[[#This Row],[Unit_Price]]</f>
        <v>1379.44</v>
      </c>
      <c r="N2972" s="3">
        <v>6</v>
      </c>
      <c r="O2972" s="3">
        <f>Data[[#This Row],[Total_Price]]*(1-Data[[#This Row],[Discount]]/100)</f>
        <v>1296.6736000000001</v>
      </c>
      <c r="P2972" t="s">
        <v>33</v>
      </c>
      <c r="Q2972" t="s">
        <v>21</v>
      </c>
      <c r="R2972">
        <v>4</v>
      </c>
      <c r="S2972">
        <v>4</v>
      </c>
      <c r="T2972" s="2">
        <f>SUMIF(Q:Q,Data[[#This Row],[Order_Status]],O:O)</f>
        <v>40477276.296199858</v>
      </c>
    </row>
    <row r="2973" spans="1:20" x14ac:dyDescent="0.3">
      <c r="A2973" s="3">
        <v>502972</v>
      </c>
      <c r="B2973" s="3">
        <v>11094</v>
      </c>
      <c r="C2973" s="1">
        <v>45776</v>
      </c>
      <c r="D2973" s="3">
        <v>35</v>
      </c>
      <c r="E2973" t="s">
        <v>26</v>
      </c>
      <c r="F2973" t="s">
        <v>34</v>
      </c>
      <c r="G2973" t="s">
        <v>243</v>
      </c>
      <c r="H2973" t="s">
        <v>35</v>
      </c>
      <c r="I2973" t="s">
        <v>64</v>
      </c>
      <c r="J2973" t="s">
        <v>155</v>
      </c>
      <c r="K2973">
        <v>1</v>
      </c>
      <c r="L2973" s="3">
        <v>764.62</v>
      </c>
      <c r="M2973" s="3">
        <f>Data[[#This Row],[Quantity]]*Data[[#This Row],[Unit_Price]]</f>
        <v>764.62</v>
      </c>
      <c r="N2973" s="3">
        <v>22</v>
      </c>
      <c r="O2973" s="3">
        <f>Data[[#This Row],[Total_Price]]*(1-Data[[#This Row],[Discount]]/100)</f>
        <v>596.40359999999998</v>
      </c>
      <c r="P2973" t="s">
        <v>20</v>
      </c>
      <c r="Q2973" t="s">
        <v>21</v>
      </c>
      <c r="R2973">
        <v>4</v>
      </c>
      <c r="S2973">
        <v>5</v>
      </c>
      <c r="T2973" s="2">
        <f>SUMIF(Q:Q,Data[[#This Row],[Order_Status]],O:O)</f>
        <v>40477276.296199858</v>
      </c>
    </row>
    <row r="2974" spans="1:20" x14ac:dyDescent="0.3">
      <c r="A2974" s="3">
        <v>502973</v>
      </c>
      <c r="B2974" s="3">
        <v>10614</v>
      </c>
      <c r="C2974" s="1">
        <v>46043</v>
      </c>
      <c r="D2974" s="3">
        <v>22</v>
      </c>
      <c r="E2974" t="s">
        <v>26</v>
      </c>
      <c r="F2974" t="s">
        <v>67</v>
      </c>
      <c r="G2974" t="s">
        <v>235</v>
      </c>
      <c r="H2974" t="s">
        <v>17</v>
      </c>
      <c r="I2974" t="s">
        <v>74</v>
      </c>
      <c r="J2974" t="s">
        <v>151</v>
      </c>
      <c r="K2974">
        <v>1</v>
      </c>
      <c r="L2974" s="3">
        <v>181.24</v>
      </c>
      <c r="M2974" s="3">
        <f>Data[[#This Row],[Quantity]]*Data[[#This Row],[Unit_Price]]</f>
        <v>181.24</v>
      </c>
      <c r="N2974" s="3">
        <v>11</v>
      </c>
      <c r="O2974" s="3">
        <f>Data[[#This Row],[Total_Price]]*(1-Data[[#This Row],[Discount]]/100)</f>
        <v>161.30360000000002</v>
      </c>
      <c r="P2974" t="s">
        <v>72</v>
      </c>
      <c r="Q2974" t="s">
        <v>21</v>
      </c>
      <c r="R2974">
        <v>4</v>
      </c>
      <c r="S2974">
        <v>4</v>
      </c>
      <c r="T2974" s="2">
        <f>SUMIF(Q:Q,Data[[#This Row],[Order_Status]],O:O)</f>
        <v>40477276.296199858</v>
      </c>
    </row>
    <row r="2975" spans="1:20" x14ac:dyDescent="0.3">
      <c r="A2975" s="3">
        <v>502974</v>
      </c>
      <c r="B2975" s="3">
        <v>10944</v>
      </c>
      <c r="C2975" s="1">
        <v>45806</v>
      </c>
      <c r="D2975" s="3">
        <v>33</v>
      </c>
      <c r="E2975" t="s">
        <v>15</v>
      </c>
      <c r="F2975" t="s">
        <v>34</v>
      </c>
      <c r="G2975" t="s">
        <v>243</v>
      </c>
      <c r="H2975" t="s">
        <v>30</v>
      </c>
      <c r="I2975" t="s">
        <v>31</v>
      </c>
      <c r="J2975" t="s">
        <v>94</v>
      </c>
      <c r="K2975">
        <v>1</v>
      </c>
      <c r="L2975" s="3">
        <v>36763.14</v>
      </c>
      <c r="M2975" s="3">
        <f>Data[[#This Row],[Quantity]]*Data[[#This Row],[Unit_Price]]</f>
        <v>36763.14</v>
      </c>
      <c r="N2975" s="3">
        <v>29</v>
      </c>
      <c r="O2975" s="3">
        <f>Data[[#This Row],[Total_Price]]*(1-Data[[#This Row],[Discount]]/100)</f>
        <v>26101.829399999999</v>
      </c>
      <c r="P2975" t="s">
        <v>41</v>
      </c>
      <c r="Q2975" t="s">
        <v>21</v>
      </c>
      <c r="R2975">
        <v>5</v>
      </c>
      <c r="S2975">
        <v>3</v>
      </c>
      <c r="T2975" s="2">
        <f>SUMIF(Q:Q,Data[[#This Row],[Order_Status]],O:O)</f>
        <v>40477276.296199858</v>
      </c>
    </row>
    <row r="2976" spans="1:20" x14ac:dyDescent="0.3">
      <c r="A2976" s="3">
        <v>502975</v>
      </c>
      <c r="B2976" s="3">
        <v>10024</v>
      </c>
      <c r="C2976" s="1">
        <v>46155</v>
      </c>
      <c r="D2976" s="3">
        <v>18</v>
      </c>
      <c r="E2976" t="s">
        <v>15</v>
      </c>
      <c r="F2976" t="s">
        <v>73</v>
      </c>
      <c r="G2976" t="s">
        <v>229</v>
      </c>
      <c r="H2976" t="s">
        <v>48</v>
      </c>
      <c r="I2976" t="s">
        <v>124</v>
      </c>
      <c r="J2976" t="s">
        <v>148</v>
      </c>
      <c r="K2976">
        <v>3</v>
      </c>
      <c r="L2976" s="3">
        <v>569.29</v>
      </c>
      <c r="M2976" s="3">
        <f>Data[[#This Row],[Quantity]]*Data[[#This Row],[Unit_Price]]</f>
        <v>1707.87</v>
      </c>
      <c r="N2976" s="3">
        <v>11</v>
      </c>
      <c r="O2976" s="3">
        <f>Data[[#This Row],[Total_Price]]*(1-Data[[#This Row],[Discount]]/100)</f>
        <v>1520.0042999999998</v>
      </c>
      <c r="P2976" t="s">
        <v>20</v>
      </c>
      <c r="Q2976" t="s">
        <v>21</v>
      </c>
      <c r="R2976">
        <v>3</v>
      </c>
      <c r="S2976">
        <v>3</v>
      </c>
      <c r="T2976" s="2">
        <f>SUMIF(Q:Q,Data[[#This Row],[Order_Status]],O:O)</f>
        <v>40477276.296199858</v>
      </c>
    </row>
    <row r="2977" spans="1:20" x14ac:dyDescent="0.3">
      <c r="A2977" s="3">
        <v>502976</v>
      </c>
      <c r="B2977" s="3">
        <v>10035</v>
      </c>
      <c r="C2977" s="1">
        <v>45981</v>
      </c>
      <c r="D2977" s="3">
        <v>43</v>
      </c>
      <c r="E2977" t="s">
        <v>15</v>
      </c>
      <c r="F2977" t="s">
        <v>107</v>
      </c>
      <c r="G2977" t="s">
        <v>231</v>
      </c>
      <c r="H2977" t="s">
        <v>23</v>
      </c>
      <c r="I2977" t="s">
        <v>28</v>
      </c>
      <c r="J2977" t="s">
        <v>43</v>
      </c>
      <c r="K2977">
        <v>1</v>
      </c>
      <c r="L2977" s="3">
        <v>4804.28</v>
      </c>
      <c r="M2977" s="3">
        <f>Data[[#This Row],[Quantity]]*Data[[#This Row],[Unit_Price]]</f>
        <v>4804.28</v>
      </c>
      <c r="N2977" s="3">
        <v>8</v>
      </c>
      <c r="O2977" s="3">
        <f>Data[[#This Row],[Total_Price]]*(1-Data[[#This Row],[Discount]]/100)</f>
        <v>4419.9376000000002</v>
      </c>
      <c r="P2977" t="s">
        <v>20</v>
      </c>
      <c r="Q2977" t="s">
        <v>21</v>
      </c>
      <c r="R2977">
        <v>5</v>
      </c>
      <c r="S2977">
        <v>2</v>
      </c>
      <c r="T2977" s="2">
        <f>SUMIF(Q:Q,Data[[#This Row],[Order_Status]],O:O)</f>
        <v>40477276.296199858</v>
      </c>
    </row>
    <row r="2978" spans="1:20" x14ac:dyDescent="0.3">
      <c r="A2978" s="3">
        <v>502977</v>
      </c>
      <c r="B2978" s="3">
        <v>11175</v>
      </c>
      <c r="C2978" s="1">
        <v>46206</v>
      </c>
      <c r="D2978" s="3">
        <v>26</v>
      </c>
      <c r="E2978" t="s">
        <v>15</v>
      </c>
      <c r="F2978" t="s">
        <v>22</v>
      </c>
      <c r="G2978" t="s">
        <v>238</v>
      </c>
      <c r="H2978" t="s">
        <v>17</v>
      </c>
      <c r="I2978" t="s">
        <v>89</v>
      </c>
      <c r="J2978" t="s">
        <v>115</v>
      </c>
      <c r="K2978">
        <v>1</v>
      </c>
      <c r="L2978" s="3">
        <v>31.29</v>
      </c>
      <c r="M2978" s="3">
        <f>Data[[#This Row],[Quantity]]*Data[[#This Row],[Unit_Price]]</f>
        <v>31.29</v>
      </c>
      <c r="N2978" s="3">
        <v>6</v>
      </c>
      <c r="O2978" s="3">
        <f>Data[[#This Row],[Total_Price]]*(1-Data[[#This Row],[Discount]]/100)</f>
        <v>29.412599999999998</v>
      </c>
      <c r="P2978" t="s">
        <v>41</v>
      </c>
      <c r="Q2978" t="s">
        <v>21</v>
      </c>
      <c r="R2978">
        <v>5</v>
      </c>
      <c r="S2978">
        <v>3</v>
      </c>
      <c r="T2978" s="2">
        <f>SUMIF(Q:Q,Data[[#This Row],[Order_Status]],O:O)</f>
        <v>40477276.296199858</v>
      </c>
    </row>
    <row r="2979" spans="1:20" x14ac:dyDescent="0.3">
      <c r="A2979" s="3">
        <v>502978</v>
      </c>
      <c r="B2979" s="3">
        <v>11144</v>
      </c>
      <c r="C2979" s="1">
        <v>45908</v>
      </c>
      <c r="D2979" s="3">
        <v>35</v>
      </c>
      <c r="E2979" t="s">
        <v>15</v>
      </c>
      <c r="F2979" t="s">
        <v>67</v>
      </c>
      <c r="G2979" t="s">
        <v>235</v>
      </c>
      <c r="H2979" t="s">
        <v>48</v>
      </c>
      <c r="I2979" t="s">
        <v>49</v>
      </c>
      <c r="J2979" t="s">
        <v>50</v>
      </c>
      <c r="K2979">
        <v>2</v>
      </c>
      <c r="L2979" s="3">
        <v>520.28</v>
      </c>
      <c r="M2979" s="3">
        <f>Data[[#This Row],[Quantity]]*Data[[#This Row],[Unit_Price]]</f>
        <v>1040.56</v>
      </c>
      <c r="N2979" s="3">
        <v>22</v>
      </c>
      <c r="O2979" s="3">
        <f>Data[[#This Row],[Total_Price]]*(1-Data[[#This Row],[Discount]]/100)</f>
        <v>811.63679999999999</v>
      </c>
      <c r="P2979" t="s">
        <v>72</v>
      </c>
      <c r="Q2979" t="s">
        <v>21</v>
      </c>
      <c r="R2979">
        <v>5</v>
      </c>
      <c r="S2979">
        <v>4</v>
      </c>
      <c r="T2979" s="2">
        <f>SUMIF(Q:Q,Data[[#This Row],[Order_Status]],O:O)</f>
        <v>40477276.296199858</v>
      </c>
    </row>
    <row r="2980" spans="1:20" x14ac:dyDescent="0.3">
      <c r="A2980" s="3">
        <v>502979</v>
      </c>
      <c r="B2980" s="3">
        <v>11338</v>
      </c>
      <c r="C2980" s="1">
        <v>45947</v>
      </c>
      <c r="D2980" s="3">
        <v>31</v>
      </c>
      <c r="E2980" t="s">
        <v>26</v>
      </c>
      <c r="F2980" t="s">
        <v>69</v>
      </c>
      <c r="G2980" t="s">
        <v>228</v>
      </c>
      <c r="H2980" t="s">
        <v>85</v>
      </c>
      <c r="I2980" t="s">
        <v>166</v>
      </c>
      <c r="J2980" t="s">
        <v>196</v>
      </c>
      <c r="K2980">
        <v>1</v>
      </c>
      <c r="L2980" s="3">
        <v>407.33</v>
      </c>
      <c r="M2980" s="3">
        <f>Data[[#This Row],[Quantity]]*Data[[#This Row],[Unit_Price]]</f>
        <v>407.33</v>
      </c>
      <c r="N2980" s="3">
        <v>10</v>
      </c>
      <c r="O2980" s="3">
        <f>Data[[#This Row],[Total_Price]]*(1-Data[[#This Row],[Discount]]/100)</f>
        <v>366.59699999999998</v>
      </c>
      <c r="P2980" t="s">
        <v>41</v>
      </c>
      <c r="Q2980" t="s">
        <v>21</v>
      </c>
      <c r="R2980">
        <v>3</v>
      </c>
      <c r="S2980">
        <v>3</v>
      </c>
      <c r="T2980" s="2">
        <f>SUMIF(Q:Q,Data[[#This Row],[Order_Status]],O:O)</f>
        <v>40477276.296199858</v>
      </c>
    </row>
    <row r="2981" spans="1:20" x14ac:dyDescent="0.3">
      <c r="A2981" s="3">
        <v>502980</v>
      </c>
      <c r="B2981" s="3">
        <v>10354</v>
      </c>
      <c r="C2981" s="1">
        <v>45892</v>
      </c>
      <c r="D2981" s="3">
        <v>32</v>
      </c>
      <c r="E2981" t="s">
        <v>26</v>
      </c>
      <c r="F2981" t="s">
        <v>45</v>
      </c>
      <c r="G2981" t="s">
        <v>243</v>
      </c>
      <c r="H2981" t="s">
        <v>35</v>
      </c>
      <c r="I2981" t="s">
        <v>64</v>
      </c>
      <c r="J2981" t="s">
        <v>156</v>
      </c>
      <c r="K2981">
        <v>1</v>
      </c>
      <c r="L2981" s="3">
        <v>1878.26</v>
      </c>
      <c r="M2981" s="3">
        <f>Data[[#This Row],[Quantity]]*Data[[#This Row],[Unit_Price]]</f>
        <v>1878.26</v>
      </c>
      <c r="N2981" s="3">
        <v>6</v>
      </c>
      <c r="O2981" s="3">
        <f>Data[[#This Row],[Total_Price]]*(1-Data[[#This Row],[Discount]]/100)</f>
        <v>1765.5644</v>
      </c>
      <c r="P2981" t="s">
        <v>33</v>
      </c>
      <c r="Q2981" t="s">
        <v>44</v>
      </c>
      <c r="R2981">
        <v>1</v>
      </c>
      <c r="S2981">
        <v>2</v>
      </c>
      <c r="T2981" s="2">
        <f>SUMIF(Q:Q,Data[[#This Row],[Order_Status]],O:O)</f>
        <v>1813400.6490999996</v>
      </c>
    </row>
    <row r="2982" spans="1:20" x14ac:dyDescent="0.3">
      <c r="A2982" s="3">
        <v>502981</v>
      </c>
      <c r="B2982" s="3">
        <v>10829</v>
      </c>
      <c r="C2982" s="1">
        <v>46085</v>
      </c>
      <c r="D2982" s="3">
        <v>29</v>
      </c>
      <c r="E2982" t="s">
        <v>15</v>
      </c>
      <c r="F2982" t="s">
        <v>93</v>
      </c>
      <c r="G2982" t="s">
        <v>232</v>
      </c>
      <c r="H2982" t="s">
        <v>23</v>
      </c>
      <c r="I2982" t="s">
        <v>59</v>
      </c>
      <c r="J2982" t="s">
        <v>122</v>
      </c>
      <c r="K2982">
        <v>1</v>
      </c>
      <c r="L2982" s="3">
        <v>1888.12</v>
      </c>
      <c r="M2982" s="3">
        <f>Data[[#This Row],[Quantity]]*Data[[#This Row],[Unit_Price]]</f>
        <v>1888.12</v>
      </c>
      <c r="N2982" s="3">
        <v>21</v>
      </c>
      <c r="O2982" s="3">
        <f>Data[[#This Row],[Total_Price]]*(1-Data[[#This Row],[Discount]]/100)</f>
        <v>1491.6148000000001</v>
      </c>
      <c r="P2982" t="s">
        <v>51</v>
      </c>
      <c r="Q2982" t="s">
        <v>21</v>
      </c>
      <c r="R2982">
        <v>5</v>
      </c>
      <c r="S2982">
        <v>5</v>
      </c>
      <c r="T2982" s="2">
        <f>SUMIF(Q:Q,Data[[#This Row],[Order_Status]],O:O)</f>
        <v>40477276.296199858</v>
      </c>
    </row>
    <row r="2983" spans="1:20" x14ac:dyDescent="0.3">
      <c r="A2983" s="3">
        <v>502982</v>
      </c>
      <c r="B2983" s="3">
        <v>10103</v>
      </c>
      <c r="C2983" s="1">
        <v>45862</v>
      </c>
      <c r="D2983" s="3">
        <v>30</v>
      </c>
      <c r="E2983" t="s">
        <v>15</v>
      </c>
      <c r="F2983" t="s">
        <v>78</v>
      </c>
      <c r="G2983" t="s">
        <v>242</v>
      </c>
      <c r="H2983" t="s">
        <v>35</v>
      </c>
      <c r="I2983" t="s">
        <v>36</v>
      </c>
      <c r="J2983" t="s">
        <v>177</v>
      </c>
      <c r="K2983">
        <v>2</v>
      </c>
      <c r="L2983" s="3">
        <v>7059.28</v>
      </c>
      <c r="M2983" s="3">
        <f>Data[[#This Row],[Quantity]]*Data[[#This Row],[Unit_Price]]</f>
        <v>14118.56</v>
      </c>
      <c r="N2983" s="3">
        <v>15</v>
      </c>
      <c r="O2983" s="3">
        <f>Data[[#This Row],[Total_Price]]*(1-Data[[#This Row],[Discount]]/100)</f>
        <v>12000.776</v>
      </c>
      <c r="P2983" t="s">
        <v>41</v>
      </c>
      <c r="Q2983" t="s">
        <v>44</v>
      </c>
      <c r="R2983">
        <v>4</v>
      </c>
      <c r="S2983">
        <v>2</v>
      </c>
      <c r="T2983" s="2">
        <f>SUMIF(Q:Q,Data[[#This Row],[Order_Status]],O:O)</f>
        <v>1813400.6490999996</v>
      </c>
    </row>
    <row r="2984" spans="1:20" x14ac:dyDescent="0.3">
      <c r="A2984" s="3">
        <v>502983</v>
      </c>
      <c r="B2984" s="3">
        <v>10916</v>
      </c>
      <c r="C2984" s="1">
        <v>46161</v>
      </c>
      <c r="D2984" s="3">
        <v>37</v>
      </c>
      <c r="E2984" t="s">
        <v>135</v>
      </c>
      <c r="F2984" t="s">
        <v>57</v>
      </c>
      <c r="G2984" t="s">
        <v>233</v>
      </c>
      <c r="H2984" t="s">
        <v>30</v>
      </c>
      <c r="I2984" t="s">
        <v>39</v>
      </c>
      <c r="J2984" t="s">
        <v>96</v>
      </c>
      <c r="K2984">
        <v>2</v>
      </c>
      <c r="L2984" s="3">
        <v>5288.24</v>
      </c>
      <c r="M2984" s="3">
        <f>Data[[#This Row],[Quantity]]*Data[[#This Row],[Unit_Price]]</f>
        <v>10576.48</v>
      </c>
      <c r="N2984" s="3">
        <v>21</v>
      </c>
      <c r="O2984" s="3">
        <f>Data[[#This Row],[Total_Price]]*(1-Data[[#This Row],[Discount]]/100)</f>
        <v>8355.4192000000003</v>
      </c>
      <c r="P2984" t="s">
        <v>33</v>
      </c>
      <c r="Q2984" t="s">
        <v>21</v>
      </c>
      <c r="R2984">
        <v>5</v>
      </c>
      <c r="S2984">
        <v>5</v>
      </c>
      <c r="T2984" s="2">
        <f>SUMIF(Q:Q,Data[[#This Row],[Order_Status]],O:O)</f>
        <v>40477276.296199858</v>
      </c>
    </row>
    <row r="2985" spans="1:20" x14ac:dyDescent="0.3">
      <c r="A2985" s="3">
        <v>502984</v>
      </c>
      <c r="B2985" s="3">
        <v>11051</v>
      </c>
      <c r="C2985" s="1">
        <v>45984</v>
      </c>
      <c r="D2985" s="3">
        <v>27</v>
      </c>
      <c r="E2985" t="s">
        <v>15</v>
      </c>
      <c r="F2985" t="s">
        <v>16</v>
      </c>
      <c r="G2985" t="s">
        <v>228</v>
      </c>
      <c r="H2985" t="s">
        <v>83</v>
      </c>
      <c r="I2985" t="s">
        <v>70</v>
      </c>
      <c r="J2985" t="s">
        <v>120</v>
      </c>
      <c r="K2985">
        <v>1</v>
      </c>
      <c r="L2985" s="3">
        <v>631.89</v>
      </c>
      <c r="M2985" s="3">
        <f>Data[[#This Row],[Quantity]]*Data[[#This Row],[Unit_Price]]</f>
        <v>631.89</v>
      </c>
      <c r="N2985" s="3">
        <v>9</v>
      </c>
      <c r="O2985" s="3">
        <f>Data[[#This Row],[Total_Price]]*(1-Data[[#This Row],[Discount]]/100)</f>
        <v>575.01990000000001</v>
      </c>
      <c r="P2985" t="s">
        <v>33</v>
      </c>
      <c r="Q2985" t="s">
        <v>21</v>
      </c>
      <c r="R2985">
        <v>5</v>
      </c>
      <c r="S2985">
        <v>5</v>
      </c>
      <c r="T2985" s="2">
        <f>SUMIF(Q:Q,Data[[#This Row],[Order_Status]],O:O)</f>
        <v>40477276.296199858</v>
      </c>
    </row>
    <row r="2986" spans="1:20" x14ac:dyDescent="0.3">
      <c r="A2986" s="3">
        <v>502985</v>
      </c>
      <c r="B2986" s="3">
        <v>10777</v>
      </c>
      <c r="C2986" s="1">
        <v>45787</v>
      </c>
      <c r="D2986" s="3">
        <v>26</v>
      </c>
      <c r="E2986" t="s">
        <v>15</v>
      </c>
      <c r="F2986" t="s">
        <v>69</v>
      </c>
      <c r="G2986" t="s">
        <v>228</v>
      </c>
      <c r="H2986" t="s">
        <v>23</v>
      </c>
      <c r="I2986" t="s">
        <v>59</v>
      </c>
      <c r="J2986" t="s">
        <v>122</v>
      </c>
      <c r="K2986">
        <v>2</v>
      </c>
      <c r="L2986" s="3">
        <v>1927.75</v>
      </c>
      <c r="M2986" s="3">
        <f>Data[[#This Row],[Quantity]]*Data[[#This Row],[Unit_Price]]</f>
        <v>3855.5</v>
      </c>
      <c r="N2986" s="3">
        <v>28</v>
      </c>
      <c r="O2986" s="3">
        <f>Data[[#This Row],[Total_Price]]*(1-Data[[#This Row],[Discount]]/100)</f>
        <v>2775.96</v>
      </c>
      <c r="P2986" t="s">
        <v>20</v>
      </c>
      <c r="Q2986" t="s">
        <v>66</v>
      </c>
      <c r="R2986">
        <v>2</v>
      </c>
      <c r="S2986">
        <v>0</v>
      </c>
      <c r="T2986" s="2">
        <f>SUMIF(Q:Q,Data[[#This Row],[Order_Status]],O:O)</f>
        <v>3077928.2320000008</v>
      </c>
    </row>
    <row r="2987" spans="1:20" x14ac:dyDescent="0.3">
      <c r="A2987" s="3">
        <v>502986</v>
      </c>
      <c r="B2987" s="3">
        <v>10245</v>
      </c>
      <c r="C2987" s="1">
        <v>46201</v>
      </c>
      <c r="D2987" s="3">
        <v>21</v>
      </c>
      <c r="E2987" t="s">
        <v>15</v>
      </c>
      <c r="F2987" t="s">
        <v>128</v>
      </c>
      <c r="G2987" t="s">
        <v>233</v>
      </c>
      <c r="H2987" t="s">
        <v>85</v>
      </c>
      <c r="I2987" t="s">
        <v>86</v>
      </c>
      <c r="J2987" t="s">
        <v>154</v>
      </c>
      <c r="K2987">
        <v>1</v>
      </c>
      <c r="L2987" s="3">
        <v>587.1</v>
      </c>
      <c r="M2987" s="3">
        <f>Data[[#This Row],[Quantity]]*Data[[#This Row],[Unit_Price]]</f>
        <v>587.1</v>
      </c>
      <c r="N2987" s="3">
        <v>7</v>
      </c>
      <c r="O2987" s="3">
        <f>Data[[#This Row],[Total_Price]]*(1-Data[[#This Row],[Discount]]/100)</f>
        <v>546.00299999999993</v>
      </c>
      <c r="P2987" t="s">
        <v>33</v>
      </c>
      <c r="Q2987" t="s">
        <v>21</v>
      </c>
      <c r="R2987">
        <v>5</v>
      </c>
      <c r="S2987">
        <v>5</v>
      </c>
      <c r="T2987" s="2">
        <f>SUMIF(Q:Q,Data[[#This Row],[Order_Status]],O:O)</f>
        <v>40477276.296199858</v>
      </c>
    </row>
    <row r="2988" spans="1:20" x14ac:dyDescent="0.3">
      <c r="A2988" s="3">
        <v>502987</v>
      </c>
      <c r="B2988" s="3">
        <v>10113</v>
      </c>
      <c r="C2988" s="1">
        <v>45940</v>
      </c>
      <c r="D2988" s="3">
        <v>35</v>
      </c>
      <c r="E2988" t="s">
        <v>26</v>
      </c>
      <c r="F2988" t="s">
        <v>73</v>
      </c>
      <c r="G2988" t="s">
        <v>229</v>
      </c>
      <c r="H2988" t="s">
        <v>48</v>
      </c>
      <c r="I2988" t="s">
        <v>124</v>
      </c>
      <c r="J2988" t="s">
        <v>131</v>
      </c>
      <c r="K2988">
        <v>2</v>
      </c>
      <c r="L2988" s="3">
        <v>392.11</v>
      </c>
      <c r="M2988" s="3">
        <f>Data[[#This Row],[Quantity]]*Data[[#This Row],[Unit_Price]]</f>
        <v>784.22</v>
      </c>
      <c r="N2988" s="3">
        <v>30</v>
      </c>
      <c r="O2988" s="3">
        <f>Data[[#This Row],[Total_Price]]*(1-Data[[#This Row],[Discount]]/100)</f>
        <v>548.95399999999995</v>
      </c>
      <c r="P2988" t="s">
        <v>33</v>
      </c>
      <c r="Q2988" t="s">
        <v>21</v>
      </c>
      <c r="R2988">
        <v>2</v>
      </c>
      <c r="S2988">
        <v>3</v>
      </c>
      <c r="T2988" s="2">
        <f>SUMIF(Q:Q,Data[[#This Row],[Order_Status]],O:O)</f>
        <v>40477276.296199858</v>
      </c>
    </row>
    <row r="2989" spans="1:20" x14ac:dyDescent="0.3">
      <c r="A2989" s="3">
        <v>502988</v>
      </c>
      <c r="B2989" s="3">
        <v>10519</v>
      </c>
      <c r="C2989" s="1">
        <v>46213</v>
      </c>
      <c r="D2989" s="3">
        <v>35</v>
      </c>
      <c r="E2989" t="s">
        <v>15</v>
      </c>
      <c r="F2989" t="s">
        <v>88</v>
      </c>
      <c r="G2989" t="s">
        <v>241</v>
      </c>
      <c r="H2989" t="s">
        <v>83</v>
      </c>
      <c r="I2989" t="s">
        <v>141</v>
      </c>
      <c r="J2989" t="s">
        <v>198</v>
      </c>
      <c r="K2989">
        <v>2</v>
      </c>
      <c r="L2989" s="3">
        <v>2587.31</v>
      </c>
      <c r="M2989" s="3">
        <f>Data[[#This Row],[Quantity]]*Data[[#This Row],[Unit_Price]]</f>
        <v>5174.62</v>
      </c>
      <c r="N2989" s="3">
        <v>22</v>
      </c>
      <c r="O2989" s="3">
        <f>Data[[#This Row],[Total_Price]]*(1-Data[[#This Row],[Discount]]/100)</f>
        <v>4036.2036000000003</v>
      </c>
      <c r="P2989" t="s">
        <v>72</v>
      </c>
      <c r="Q2989" t="s">
        <v>21</v>
      </c>
      <c r="R2989">
        <v>3</v>
      </c>
      <c r="S2989">
        <v>2</v>
      </c>
      <c r="T2989" s="2">
        <f>SUMIF(Q:Q,Data[[#This Row],[Order_Status]],O:O)</f>
        <v>40477276.296199858</v>
      </c>
    </row>
    <row r="2990" spans="1:20" x14ac:dyDescent="0.3">
      <c r="A2990" s="3">
        <v>502989</v>
      </c>
      <c r="B2990" s="3">
        <v>10258</v>
      </c>
      <c r="C2990" s="1">
        <v>45701</v>
      </c>
      <c r="D2990" s="3">
        <v>26</v>
      </c>
      <c r="E2990" t="s">
        <v>15</v>
      </c>
      <c r="F2990" t="s">
        <v>107</v>
      </c>
      <c r="G2990" t="s">
        <v>231</v>
      </c>
      <c r="H2990" t="s">
        <v>83</v>
      </c>
      <c r="I2990" t="s">
        <v>132</v>
      </c>
      <c r="J2990" t="s">
        <v>137</v>
      </c>
      <c r="K2990">
        <v>1</v>
      </c>
      <c r="L2990" s="3">
        <v>2232.59</v>
      </c>
      <c r="M2990" s="3">
        <f>Data[[#This Row],[Quantity]]*Data[[#This Row],[Unit_Price]]</f>
        <v>2232.59</v>
      </c>
      <c r="N2990" s="3">
        <v>7</v>
      </c>
      <c r="O2990" s="3">
        <f>Data[[#This Row],[Total_Price]]*(1-Data[[#This Row],[Discount]]/100)</f>
        <v>2076.3087</v>
      </c>
      <c r="P2990" t="s">
        <v>20</v>
      </c>
      <c r="Q2990" t="s">
        <v>21</v>
      </c>
      <c r="R2990">
        <v>5</v>
      </c>
      <c r="S2990">
        <v>6</v>
      </c>
      <c r="T2990" s="2">
        <f>SUMIF(Q:Q,Data[[#This Row],[Order_Status]],O:O)</f>
        <v>40477276.296199858</v>
      </c>
    </row>
    <row r="2991" spans="1:20" x14ac:dyDescent="0.3">
      <c r="A2991" s="3">
        <v>502990</v>
      </c>
      <c r="B2991" s="3">
        <v>11373</v>
      </c>
      <c r="C2991" s="1">
        <v>45976</v>
      </c>
      <c r="D2991" s="3">
        <v>19</v>
      </c>
      <c r="E2991" t="s">
        <v>26</v>
      </c>
      <c r="F2991" t="s">
        <v>16</v>
      </c>
      <c r="G2991" t="s">
        <v>228</v>
      </c>
      <c r="H2991" t="s">
        <v>48</v>
      </c>
      <c r="I2991" t="s">
        <v>49</v>
      </c>
      <c r="J2991" t="s">
        <v>50</v>
      </c>
      <c r="K2991">
        <v>1</v>
      </c>
      <c r="L2991" s="3">
        <v>474.55</v>
      </c>
      <c r="M2991" s="3">
        <f>Data[[#This Row],[Quantity]]*Data[[#This Row],[Unit_Price]]</f>
        <v>474.55</v>
      </c>
      <c r="N2991" s="3">
        <v>8</v>
      </c>
      <c r="O2991" s="3">
        <f>Data[[#This Row],[Total_Price]]*(1-Data[[#This Row],[Discount]]/100)</f>
        <v>436.58600000000001</v>
      </c>
      <c r="P2991" t="s">
        <v>20</v>
      </c>
      <c r="Q2991" t="s">
        <v>21</v>
      </c>
      <c r="R2991">
        <v>5</v>
      </c>
      <c r="S2991">
        <v>2</v>
      </c>
      <c r="T2991" s="2">
        <f>SUMIF(Q:Q,Data[[#This Row],[Order_Status]],O:O)</f>
        <v>40477276.296199858</v>
      </c>
    </row>
    <row r="2992" spans="1:20" x14ac:dyDescent="0.3">
      <c r="A2992" s="3">
        <v>502991</v>
      </c>
      <c r="B2992" s="3">
        <v>11236</v>
      </c>
      <c r="C2992" s="1">
        <v>46057</v>
      </c>
      <c r="D2992" s="3">
        <v>52</v>
      </c>
      <c r="E2992" t="s">
        <v>26</v>
      </c>
      <c r="F2992" t="s">
        <v>38</v>
      </c>
      <c r="G2992" t="s">
        <v>236</v>
      </c>
      <c r="H2992" t="s">
        <v>83</v>
      </c>
      <c r="I2992" t="s">
        <v>141</v>
      </c>
      <c r="J2992" t="s">
        <v>142</v>
      </c>
      <c r="K2992">
        <v>2</v>
      </c>
      <c r="L2992" s="3">
        <v>1900.82</v>
      </c>
      <c r="M2992" s="3">
        <f>Data[[#This Row],[Quantity]]*Data[[#This Row],[Unit_Price]]</f>
        <v>3801.64</v>
      </c>
      <c r="N2992" s="3">
        <v>7</v>
      </c>
      <c r="O2992" s="3">
        <f>Data[[#This Row],[Total_Price]]*(1-Data[[#This Row],[Discount]]/100)</f>
        <v>3535.5251999999996</v>
      </c>
      <c r="P2992" t="s">
        <v>33</v>
      </c>
      <c r="Q2992" t="s">
        <v>21</v>
      </c>
      <c r="R2992">
        <v>5</v>
      </c>
      <c r="S2992">
        <v>4</v>
      </c>
      <c r="T2992" s="2">
        <f>SUMIF(Q:Q,Data[[#This Row],[Order_Status]],O:O)</f>
        <v>40477276.296199858</v>
      </c>
    </row>
    <row r="2993" spans="1:20" x14ac:dyDescent="0.3">
      <c r="A2993" s="3">
        <v>502992</v>
      </c>
      <c r="B2993" s="3">
        <v>11109</v>
      </c>
      <c r="C2993" s="1">
        <v>46196</v>
      </c>
      <c r="D2993" s="3">
        <v>27</v>
      </c>
      <c r="E2993" t="s">
        <v>26</v>
      </c>
      <c r="F2993" t="s">
        <v>88</v>
      </c>
      <c r="G2993" t="s">
        <v>241</v>
      </c>
      <c r="H2993" t="s">
        <v>23</v>
      </c>
      <c r="I2993" t="s">
        <v>28</v>
      </c>
      <c r="J2993" t="s">
        <v>43</v>
      </c>
      <c r="K2993">
        <v>1</v>
      </c>
      <c r="L2993" s="3">
        <v>4963.96</v>
      </c>
      <c r="M2993" s="3">
        <f>Data[[#This Row],[Quantity]]*Data[[#This Row],[Unit_Price]]</f>
        <v>4963.96</v>
      </c>
      <c r="N2993" s="3">
        <v>16</v>
      </c>
      <c r="O2993" s="3">
        <f>Data[[#This Row],[Total_Price]]*(1-Data[[#This Row],[Discount]]/100)</f>
        <v>4169.7263999999996</v>
      </c>
      <c r="P2993" t="s">
        <v>33</v>
      </c>
      <c r="Q2993" t="s">
        <v>21</v>
      </c>
      <c r="R2993">
        <v>5</v>
      </c>
      <c r="S2993">
        <v>6</v>
      </c>
      <c r="T2993" s="2">
        <f>SUMIF(Q:Q,Data[[#This Row],[Order_Status]],O:O)</f>
        <v>40477276.296199858</v>
      </c>
    </row>
    <row r="2994" spans="1:20" x14ac:dyDescent="0.3">
      <c r="A2994" s="3">
        <v>502993</v>
      </c>
      <c r="B2994" s="3">
        <v>10772</v>
      </c>
      <c r="C2994" s="1">
        <v>45953</v>
      </c>
      <c r="D2994" s="3">
        <v>28</v>
      </c>
      <c r="E2994" t="s">
        <v>15</v>
      </c>
      <c r="F2994" t="s">
        <v>88</v>
      </c>
      <c r="G2994" t="s">
        <v>241</v>
      </c>
      <c r="H2994" t="s">
        <v>35</v>
      </c>
      <c r="I2994" t="s">
        <v>36</v>
      </c>
      <c r="J2994" t="s">
        <v>116</v>
      </c>
      <c r="K2994">
        <v>3</v>
      </c>
      <c r="L2994" s="3">
        <v>5122.53</v>
      </c>
      <c r="M2994" s="3">
        <f>Data[[#This Row],[Quantity]]*Data[[#This Row],[Unit_Price]]</f>
        <v>15367.59</v>
      </c>
      <c r="N2994" s="3">
        <v>18</v>
      </c>
      <c r="O2994" s="3">
        <f>Data[[#This Row],[Total_Price]]*(1-Data[[#This Row],[Discount]]/100)</f>
        <v>12601.4238</v>
      </c>
      <c r="P2994" t="s">
        <v>33</v>
      </c>
      <c r="Q2994" t="s">
        <v>21</v>
      </c>
      <c r="R2994">
        <v>4</v>
      </c>
      <c r="S2994">
        <v>4</v>
      </c>
      <c r="T2994" s="2">
        <f>SUMIF(Q:Q,Data[[#This Row],[Order_Status]],O:O)</f>
        <v>40477276.296199858</v>
      </c>
    </row>
    <row r="2995" spans="1:20" x14ac:dyDescent="0.3">
      <c r="A2995" s="3">
        <v>502994</v>
      </c>
      <c r="B2995" s="3">
        <v>11105</v>
      </c>
      <c r="C2995" s="1">
        <v>45875</v>
      </c>
      <c r="D2995" s="3">
        <v>46</v>
      </c>
      <c r="E2995" t="s">
        <v>26</v>
      </c>
      <c r="F2995" t="s">
        <v>73</v>
      </c>
      <c r="G2995" t="s">
        <v>229</v>
      </c>
      <c r="H2995" t="s">
        <v>30</v>
      </c>
      <c r="I2995" t="s">
        <v>46</v>
      </c>
      <c r="J2995" t="s">
        <v>47</v>
      </c>
      <c r="K2995">
        <v>3</v>
      </c>
      <c r="L2995" s="3">
        <v>5824.15</v>
      </c>
      <c r="M2995" s="3">
        <f>Data[[#This Row],[Quantity]]*Data[[#This Row],[Unit_Price]]</f>
        <v>17472.449999999997</v>
      </c>
      <c r="N2995" s="3">
        <v>23</v>
      </c>
      <c r="O2995" s="3">
        <f>Data[[#This Row],[Total_Price]]*(1-Data[[#This Row],[Discount]]/100)</f>
        <v>13453.786499999998</v>
      </c>
      <c r="P2995" t="s">
        <v>41</v>
      </c>
      <c r="Q2995" t="s">
        <v>21</v>
      </c>
      <c r="R2995">
        <v>3</v>
      </c>
      <c r="S2995">
        <v>4</v>
      </c>
      <c r="T2995" s="2">
        <f>SUMIF(Q:Q,Data[[#This Row],[Order_Status]],O:O)</f>
        <v>40477276.296199858</v>
      </c>
    </row>
    <row r="2996" spans="1:20" x14ac:dyDescent="0.3">
      <c r="A2996" s="3">
        <v>502995</v>
      </c>
      <c r="B2996" s="3">
        <v>10389</v>
      </c>
      <c r="C2996" s="1">
        <v>46245</v>
      </c>
      <c r="D2996" s="3">
        <v>44</v>
      </c>
      <c r="E2996" t="s">
        <v>26</v>
      </c>
      <c r="F2996" t="s">
        <v>93</v>
      </c>
      <c r="G2996" t="s">
        <v>232</v>
      </c>
      <c r="H2996" t="s">
        <v>85</v>
      </c>
      <c r="I2996" t="s">
        <v>170</v>
      </c>
      <c r="J2996" t="s">
        <v>174</v>
      </c>
      <c r="K2996">
        <v>4</v>
      </c>
      <c r="L2996" s="3">
        <v>415.44</v>
      </c>
      <c r="M2996" s="3">
        <f>Data[[#This Row],[Quantity]]*Data[[#This Row],[Unit_Price]]</f>
        <v>1661.76</v>
      </c>
      <c r="N2996" s="3">
        <v>10</v>
      </c>
      <c r="O2996" s="3">
        <f>Data[[#This Row],[Total_Price]]*(1-Data[[#This Row],[Discount]]/100)</f>
        <v>1495.5840000000001</v>
      </c>
      <c r="P2996" t="s">
        <v>51</v>
      </c>
      <c r="Q2996" t="s">
        <v>21</v>
      </c>
      <c r="R2996">
        <v>5</v>
      </c>
      <c r="S2996">
        <v>3</v>
      </c>
      <c r="T2996" s="2">
        <f>SUMIF(Q:Q,Data[[#This Row],[Order_Status]],O:O)</f>
        <v>40477276.296199858</v>
      </c>
    </row>
    <row r="2997" spans="1:20" x14ac:dyDescent="0.3">
      <c r="A2997" s="3">
        <v>502996</v>
      </c>
      <c r="B2997" s="3">
        <v>10938</v>
      </c>
      <c r="C2997" s="1">
        <v>46248</v>
      </c>
      <c r="D2997" s="3">
        <v>42</v>
      </c>
      <c r="E2997" t="s">
        <v>26</v>
      </c>
      <c r="F2997" t="s">
        <v>157</v>
      </c>
      <c r="G2997" t="s">
        <v>237</v>
      </c>
      <c r="H2997" t="s">
        <v>30</v>
      </c>
      <c r="I2997" t="s">
        <v>39</v>
      </c>
      <c r="J2997" t="s">
        <v>109</v>
      </c>
      <c r="K2997">
        <v>1</v>
      </c>
      <c r="L2997" s="3">
        <v>1496.59</v>
      </c>
      <c r="M2997" s="3">
        <f>Data[[#This Row],[Quantity]]*Data[[#This Row],[Unit_Price]]</f>
        <v>1496.59</v>
      </c>
      <c r="N2997" s="3">
        <v>12</v>
      </c>
      <c r="O2997" s="3">
        <f>Data[[#This Row],[Total_Price]]*(1-Data[[#This Row],[Discount]]/100)</f>
        <v>1316.9992</v>
      </c>
      <c r="P2997" t="s">
        <v>33</v>
      </c>
      <c r="Q2997" t="s">
        <v>44</v>
      </c>
      <c r="R2997">
        <v>4</v>
      </c>
      <c r="S2997">
        <v>6</v>
      </c>
      <c r="T2997" s="2">
        <f>SUMIF(Q:Q,Data[[#This Row],[Order_Status]],O:O)</f>
        <v>1813400.6490999996</v>
      </c>
    </row>
    <row r="2998" spans="1:20" x14ac:dyDescent="0.3">
      <c r="A2998" s="3">
        <v>502997</v>
      </c>
      <c r="B2998" s="3">
        <v>10168</v>
      </c>
      <c r="C2998" s="1">
        <v>45942</v>
      </c>
      <c r="D2998" s="3">
        <v>55</v>
      </c>
      <c r="E2998" t="s">
        <v>26</v>
      </c>
      <c r="F2998" t="s">
        <v>69</v>
      </c>
      <c r="G2998" t="s">
        <v>228</v>
      </c>
      <c r="H2998" t="s">
        <v>35</v>
      </c>
      <c r="I2998" t="s">
        <v>112</v>
      </c>
      <c r="J2998" t="s">
        <v>113</v>
      </c>
      <c r="K2998">
        <v>1</v>
      </c>
      <c r="L2998" s="3">
        <v>6740.24</v>
      </c>
      <c r="M2998" s="3">
        <f>Data[[#This Row],[Quantity]]*Data[[#This Row],[Unit_Price]]</f>
        <v>6740.24</v>
      </c>
      <c r="N2998" s="3">
        <v>18</v>
      </c>
      <c r="O2998" s="3">
        <f>Data[[#This Row],[Total_Price]]*(1-Data[[#This Row],[Discount]]/100)</f>
        <v>5526.9967999999999</v>
      </c>
      <c r="P2998" t="s">
        <v>33</v>
      </c>
      <c r="Q2998" t="s">
        <v>21</v>
      </c>
      <c r="R2998">
        <v>5</v>
      </c>
      <c r="S2998">
        <v>5</v>
      </c>
      <c r="T2998" s="2">
        <f>SUMIF(Q:Q,Data[[#This Row],[Order_Status]],O:O)</f>
        <v>40477276.296199858</v>
      </c>
    </row>
    <row r="2999" spans="1:20" x14ac:dyDescent="0.3">
      <c r="A2999" s="3">
        <v>502998</v>
      </c>
      <c r="B2999" s="3">
        <v>11292</v>
      </c>
      <c r="C2999" s="1">
        <v>45736</v>
      </c>
      <c r="D2999" s="3">
        <v>61</v>
      </c>
      <c r="E2999" t="s">
        <v>15</v>
      </c>
      <c r="F2999" t="s">
        <v>22</v>
      </c>
      <c r="G2999" t="s">
        <v>238</v>
      </c>
      <c r="H2999" t="s">
        <v>30</v>
      </c>
      <c r="I2999" t="s">
        <v>31</v>
      </c>
      <c r="J2999" t="s">
        <v>94</v>
      </c>
      <c r="K2999">
        <v>1</v>
      </c>
      <c r="L2999" s="3">
        <v>39505.199999999997</v>
      </c>
      <c r="M2999" s="3">
        <f>Data[[#This Row],[Quantity]]*Data[[#This Row],[Unit_Price]]</f>
        <v>39505.199999999997</v>
      </c>
      <c r="N2999" s="3">
        <v>27</v>
      </c>
      <c r="O2999" s="3">
        <f>Data[[#This Row],[Total_Price]]*(1-Data[[#This Row],[Discount]]/100)</f>
        <v>28838.795999999998</v>
      </c>
      <c r="P2999" t="s">
        <v>20</v>
      </c>
      <c r="Q2999" t="s">
        <v>21</v>
      </c>
      <c r="R2999">
        <v>4</v>
      </c>
      <c r="S2999">
        <v>4</v>
      </c>
      <c r="T2999" s="2">
        <f>SUMIF(Q:Q,Data[[#This Row],[Order_Status]],O:O)</f>
        <v>40477276.296199858</v>
      </c>
    </row>
    <row r="3000" spans="1:20" x14ac:dyDescent="0.3">
      <c r="A3000" s="3">
        <v>502999</v>
      </c>
      <c r="B3000" s="3">
        <v>10525</v>
      </c>
      <c r="C3000" s="1">
        <v>45822</v>
      </c>
      <c r="D3000" s="3">
        <v>26</v>
      </c>
      <c r="E3000" t="s">
        <v>26</v>
      </c>
      <c r="F3000" t="s">
        <v>93</v>
      </c>
      <c r="G3000" t="s">
        <v>232</v>
      </c>
      <c r="H3000" t="s">
        <v>30</v>
      </c>
      <c r="I3000" t="s">
        <v>76</v>
      </c>
      <c r="J3000" t="s">
        <v>164</v>
      </c>
      <c r="K3000">
        <v>1</v>
      </c>
      <c r="L3000" s="3">
        <v>67148.759999999995</v>
      </c>
      <c r="M3000" s="3">
        <f>Data[[#This Row],[Quantity]]*Data[[#This Row],[Unit_Price]]</f>
        <v>67148.759999999995</v>
      </c>
      <c r="N3000" s="3">
        <v>29</v>
      </c>
      <c r="O3000" s="3">
        <f>Data[[#This Row],[Total_Price]]*(1-Data[[#This Row],[Discount]]/100)</f>
        <v>47675.619599999991</v>
      </c>
      <c r="P3000" t="s">
        <v>20</v>
      </c>
      <c r="Q3000" t="s">
        <v>66</v>
      </c>
      <c r="R3000">
        <v>5</v>
      </c>
      <c r="S3000">
        <v>0</v>
      </c>
      <c r="T3000" s="2">
        <f>SUMIF(Q:Q,Data[[#This Row],[Order_Status]],O:O)</f>
        <v>3077928.2320000008</v>
      </c>
    </row>
    <row r="3001" spans="1:20" x14ac:dyDescent="0.3">
      <c r="A3001" s="3">
        <v>503000</v>
      </c>
      <c r="B3001" s="3">
        <v>10590</v>
      </c>
      <c r="C3001" s="1">
        <v>46156</v>
      </c>
      <c r="D3001" s="3">
        <v>25</v>
      </c>
      <c r="E3001" t="s">
        <v>26</v>
      </c>
      <c r="F3001" t="s">
        <v>38</v>
      </c>
      <c r="G3001" t="s">
        <v>236</v>
      </c>
      <c r="H3001" t="s">
        <v>30</v>
      </c>
      <c r="I3001" t="s">
        <v>31</v>
      </c>
      <c r="J3001" t="s">
        <v>32</v>
      </c>
      <c r="K3001">
        <v>2</v>
      </c>
      <c r="L3001" s="3">
        <v>25317.43</v>
      </c>
      <c r="M3001" s="3">
        <f>Data[[#This Row],[Quantity]]*Data[[#This Row],[Unit_Price]]</f>
        <v>50634.86</v>
      </c>
      <c r="N3001" s="3">
        <v>29</v>
      </c>
      <c r="O3001" s="3">
        <f>Data[[#This Row],[Total_Price]]*(1-Data[[#This Row],[Discount]]/100)</f>
        <v>35950.750599999999</v>
      </c>
      <c r="P3001" t="s">
        <v>33</v>
      </c>
      <c r="Q3001" t="s">
        <v>66</v>
      </c>
      <c r="R3001">
        <v>4</v>
      </c>
      <c r="S3001">
        <v>0</v>
      </c>
      <c r="T3001" s="2">
        <f>SUMIF(Q:Q,Data[[#This Row],[Order_Status]],O:O)</f>
        <v>3077928.2320000008</v>
      </c>
    </row>
    <row r="3002" spans="1:20" x14ac:dyDescent="0.3">
      <c r="A3002" s="3">
        <v>503001</v>
      </c>
      <c r="B3002" s="3">
        <v>11412</v>
      </c>
      <c r="C3002" s="1">
        <v>45860</v>
      </c>
      <c r="D3002" s="3">
        <v>40</v>
      </c>
      <c r="E3002" t="s">
        <v>15</v>
      </c>
      <c r="F3002" t="s">
        <v>67</v>
      </c>
      <c r="G3002" t="s">
        <v>235</v>
      </c>
      <c r="H3002" t="s">
        <v>23</v>
      </c>
      <c r="I3002" t="s">
        <v>24</v>
      </c>
      <c r="J3002" t="s">
        <v>173</v>
      </c>
      <c r="K3002">
        <v>1</v>
      </c>
      <c r="L3002" s="3">
        <v>2291.2199999999998</v>
      </c>
      <c r="M3002" s="3">
        <f>Data[[#This Row],[Quantity]]*Data[[#This Row],[Unit_Price]]</f>
        <v>2291.2199999999998</v>
      </c>
      <c r="N3002" s="3">
        <v>19</v>
      </c>
      <c r="O3002" s="3">
        <f>Data[[#This Row],[Total_Price]]*(1-Data[[#This Row],[Discount]]/100)</f>
        <v>1855.8881999999999</v>
      </c>
      <c r="P3002" t="s">
        <v>20</v>
      </c>
      <c r="Q3002" t="s">
        <v>21</v>
      </c>
      <c r="R3002">
        <v>4</v>
      </c>
      <c r="S3002">
        <v>3</v>
      </c>
      <c r="T3002" s="2">
        <f>SUMIF(Q:Q,Data[[#This Row],[Order_Status]],O:O)</f>
        <v>40477276.296199858</v>
      </c>
    </row>
    <row r="3003" spans="1:20" x14ac:dyDescent="0.3">
      <c r="A3003" s="3">
        <v>503002</v>
      </c>
      <c r="B3003" s="3">
        <v>10813</v>
      </c>
      <c r="C3003" s="1">
        <v>46243</v>
      </c>
      <c r="D3003" s="3">
        <v>50</v>
      </c>
      <c r="E3003" t="s">
        <v>15</v>
      </c>
      <c r="F3003" t="s">
        <v>105</v>
      </c>
      <c r="G3003" t="s">
        <v>243</v>
      </c>
      <c r="H3003" t="s">
        <v>48</v>
      </c>
      <c r="I3003" t="s">
        <v>98</v>
      </c>
      <c r="J3003" t="s">
        <v>134</v>
      </c>
      <c r="K3003">
        <v>1</v>
      </c>
      <c r="L3003" s="3">
        <v>623.59</v>
      </c>
      <c r="M3003" s="3">
        <f>Data[[#This Row],[Quantity]]*Data[[#This Row],[Unit_Price]]</f>
        <v>623.59</v>
      </c>
      <c r="N3003" s="3">
        <v>2</v>
      </c>
      <c r="O3003" s="3">
        <f>Data[[#This Row],[Total_Price]]*(1-Data[[#This Row],[Discount]]/100)</f>
        <v>611.1182</v>
      </c>
      <c r="P3003" t="s">
        <v>33</v>
      </c>
      <c r="Q3003" t="s">
        <v>21</v>
      </c>
      <c r="R3003">
        <v>4</v>
      </c>
      <c r="S3003">
        <v>4</v>
      </c>
      <c r="T3003" s="2">
        <f>SUMIF(Q:Q,Data[[#This Row],[Order_Status]],O:O)</f>
        <v>40477276.296199858</v>
      </c>
    </row>
    <row r="3004" spans="1:20" x14ac:dyDescent="0.3">
      <c r="A3004" s="3">
        <v>503003</v>
      </c>
      <c r="B3004" s="3">
        <v>10442</v>
      </c>
      <c r="C3004" s="1">
        <v>45790</v>
      </c>
      <c r="D3004" s="3">
        <v>34</v>
      </c>
      <c r="E3004" t="s">
        <v>15</v>
      </c>
      <c r="F3004" t="s">
        <v>22</v>
      </c>
      <c r="G3004" t="s">
        <v>238</v>
      </c>
      <c r="H3004" t="s">
        <v>30</v>
      </c>
      <c r="I3004" t="s">
        <v>31</v>
      </c>
      <c r="J3004" t="s">
        <v>94</v>
      </c>
      <c r="K3004">
        <v>2</v>
      </c>
      <c r="L3004" s="3">
        <v>38714.71</v>
      </c>
      <c r="M3004" s="3">
        <f>Data[[#This Row],[Quantity]]*Data[[#This Row],[Unit_Price]]</f>
        <v>77429.42</v>
      </c>
      <c r="N3004" s="3">
        <v>23</v>
      </c>
      <c r="O3004" s="3">
        <f>Data[[#This Row],[Total_Price]]*(1-Data[[#This Row],[Discount]]/100)</f>
        <v>59620.653400000003</v>
      </c>
      <c r="P3004" t="s">
        <v>33</v>
      </c>
      <c r="Q3004" t="s">
        <v>21</v>
      </c>
      <c r="R3004">
        <v>3</v>
      </c>
      <c r="S3004">
        <v>4</v>
      </c>
      <c r="T3004" s="2">
        <f>SUMIF(Q:Q,Data[[#This Row],[Order_Status]],O:O)</f>
        <v>40477276.296199858</v>
      </c>
    </row>
    <row r="3005" spans="1:20" x14ac:dyDescent="0.3">
      <c r="A3005" s="3">
        <v>503004</v>
      </c>
      <c r="B3005" s="3">
        <v>10439</v>
      </c>
      <c r="C3005" s="1">
        <v>46245</v>
      </c>
      <c r="D3005" s="3">
        <v>15</v>
      </c>
      <c r="E3005" t="s">
        <v>15</v>
      </c>
      <c r="F3005" t="s">
        <v>61</v>
      </c>
      <c r="G3005" t="s">
        <v>239</v>
      </c>
      <c r="H3005" t="s">
        <v>23</v>
      </c>
      <c r="I3005" t="s">
        <v>70</v>
      </c>
      <c r="J3005" t="s">
        <v>106</v>
      </c>
      <c r="K3005">
        <v>1</v>
      </c>
      <c r="L3005" s="3">
        <v>2516.36</v>
      </c>
      <c r="M3005" s="3">
        <f>Data[[#This Row],[Quantity]]*Data[[#This Row],[Unit_Price]]</f>
        <v>2516.36</v>
      </c>
      <c r="N3005" s="3">
        <v>2</v>
      </c>
      <c r="O3005" s="3">
        <f>Data[[#This Row],[Total_Price]]*(1-Data[[#This Row],[Discount]]/100)</f>
        <v>2466.0328</v>
      </c>
      <c r="P3005" t="s">
        <v>33</v>
      </c>
      <c r="Q3005" t="s">
        <v>21</v>
      </c>
      <c r="R3005">
        <v>4</v>
      </c>
      <c r="S3005">
        <v>3</v>
      </c>
      <c r="T3005" s="2">
        <f>SUMIF(Q:Q,Data[[#This Row],[Order_Status]],O:O)</f>
        <v>40477276.296199858</v>
      </c>
    </row>
    <row r="3006" spans="1:20" x14ac:dyDescent="0.3">
      <c r="A3006" s="3">
        <v>503005</v>
      </c>
      <c r="B3006" s="3">
        <v>10071</v>
      </c>
      <c r="C3006" s="1">
        <v>45710</v>
      </c>
      <c r="D3006" s="3">
        <v>38</v>
      </c>
      <c r="E3006" t="s">
        <v>26</v>
      </c>
      <c r="F3006" t="s">
        <v>130</v>
      </c>
      <c r="G3006" t="s">
        <v>228</v>
      </c>
      <c r="H3006" t="s">
        <v>35</v>
      </c>
      <c r="I3006" t="s">
        <v>112</v>
      </c>
      <c r="J3006" t="s">
        <v>147</v>
      </c>
      <c r="K3006">
        <v>3</v>
      </c>
      <c r="L3006" s="3">
        <v>6149.79</v>
      </c>
      <c r="M3006" s="3">
        <f>Data[[#This Row],[Quantity]]*Data[[#This Row],[Unit_Price]]</f>
        <v>18449.37</v>
      </c>
      <c r="N3006" s="3">
        <v>8</v>
      </c>
      <c r="O3006" s="3">
        <f>Data[[#This Row],[Total_Price]]*(1-Data[[#This Row],[Discount]]/100)</f>
        <v>16973.420399999999</v>
      </c>
      <c r="P3006" t="s">
        <v>41</v>
      </c>
      <c r="Q3006" t="s">
        <v>21</v>
      </c>
      <c r="R3006">
        <v>4</v>
      </c>
      <c r="S3006">
        <v>4</v>
      </c>
      <c r="T3006" s="2">
        <f>SUMIF(Q:Q,Data[[#This Row],[Order_Status]],O:O)</f>
        <v>40477276.296199858</v>
      </c>
    </row>
    <row r="3007" spans="1:20" x14ac:dyDescent="0.3">
      <c r="A3007" s="3">
        <v>503006</v>
      </c>
      <c r="B3007" s="3">
        <v>10020</v>
      </c>
      <c r="C3007" s="1">
        <v>45980</v>
      </c>
      <c r="D3007" s="3">
        <v>18</v>
      </c>
      <c r="E3007" t="s">
        <v>15</v>
      </c>
      <c r="F3007" t="s">
        <v>67</v>
      </c>
      <c r="G3007" t="s">
        <v>235</v>
      </c>
      <c r="H3007" t="s">
        <v>35</v>
      </c>
      <c r="I3007" t="s">
        <v>64</v>
      </c>
      <c r="J3007" t="s">
        <v>127</v>
      </c>
      <c r="K3007">
        <v>1</v>
      </c>
      <c r="L3007" s="3">
        <v>675.77</v>
      </c>
      <c r="M3007" s="3">
        <f>Data[[#This Row],[Quantity]]*Data[[#This Row],[Unit_Price]]</f>
        <v>675.77</v>
      </c>
      <c r="N3007" s="3">
        <v>11</v>
      </c>
      <c r="O3007" s="3">
        <f>Data[[#This Row],[Total_Price]]*(1-Data[[#This Row],[Discount]]/100)</f>
        <v>601.43529999999998</v>
      </c>
      <c r="P3007" t="s">
        <v>33</v>
      </c>
      <c r="Q3007" t="s">
        <v>21</v>
      </c>
      <c r="R3007">
        <v>5</v>
      </c>
      <c r="S3007">
        <v>1</v>
      </c>
      <c r="T3007" s="2">
        <f>SUMIF(Q:Q,Data[[#This Row],[Order_Status]],O:O)</f>
        <v>40477276.296199858</v>
      </c>
    </row>
    <row r="3008" spans="1:20" x14ac:dyDescent="0.3">
      <c r="A3008" s="3">
        <v>503007</v>
      </c>
      <c r="B3008" s="3">
        <v>10315</v>
      </c>
      <c r="C3008" s="1">
        <v>45907</v>
      </c>
      <c r="D3008" s="3">
        <v>48</v>
      </c>
      <c r="E3008" t="s">
        <v>26</v>
      </c>
      <c r="F3008" t="s">
        <v>22</v>
      </c>
      <c r="G3008" t="s">
        <v>238</v>
      </c>
      <c r="H3008" t="s">
        <v>48</v>
      </c>
      <c r="I3008" t="s">
        <v>124</v>
      </c>
      <c r="J3008" t="s">
        <v>148</v>
      </c>
      <c r="K3008">
        <v>1</v>
      </c>
      <c r="L3008" s="3">
        <v>608.38</v>
      </c>
      <c r="M3008" s="3">
        <f>Data[[#This Row],[Quantity]]*Data[[#This Row],[Unit_Price]]</f>
        <v>608.38</v>
      </c>
      <c r="N3008" s="3">
        <v>24</v>
      </c>
      <c r="O3008" s="3">
        <f>Data[[#This Row],[Total_Price]]*(1-Data[[#This Row],[Discount]]/100)</f>
        <v>462.36880000000002</v>
      </c>
      <c r="P3008" t="s">
        <v>33</v>
      </c>
      <c r="Q3008" t="s">
        <v>21</v>
      </c>
      <c r="R3008">
        <v>4</v>
      </c>
      <c r="S3008">
        <v>3</v>
      </c>
      <c r="T3008" s="2">
        <f>SUMIF(Q:Q,Data[[#This Row],[Order_Status]],O:O)</f>
        <v>40477276.296199858</v>
      </c>
    </row>
    <row r="3009" spans="1:20" x14ac:dyDescent="0.3">
      <c r="A3009" s="3">
        <v>503008</v>
      </c>
      <c r="B3009" s="3">
        <v>10266</v>
      </c>
      <c r="C3009" s="1">
        <v>46240</v>
      </c>
      <c r="D3009" s="3">
        <v>20</v>
      </c>
      <c r="E3009" t="s">
        <v>26</v>
      </c>
      <c r="F3009" t="s">
        <v>73</v>
      </c>
      <c r="G3009" t="s">
        <v>229</v>
      </c>
      <c r="H3009" t="s">
        <v>85</v>
      </c>
      <c r="I3009" t="s">
        <v>86</v>
      </c>
      <c r="J3009" t="s">
        <v>87</v>
      </c>
      <c r="K3009">
        <v>1</v>
      </c>
      <c r="L3009" s="3">
        <v>486.59</v>
      </c>
      <c r="M3009" s="3">
        <f>Data[[#This Row],[Quantity]]*Data[[#This Row],[Unit_Price]]</f>
        <v>486.59</v>
      </c>
      <c r="N3009" s="3">
        <v>15</v>
      </c>
      <c r="O3009" s="3">
        <f>Data[[#This Row],[Total_Price]]*(1-Data[[#This Row],[Discount]]/100)</f>
        <v>413.60149999999999</v>
      </c>
      <c r="P3009" t="s">
        <v>33</v>
      </c>
      <c r="Q3009" t="s">
        <v>21</v>
      </c>
      <c r="R3009">
        <v>4</v>
      </c>
      <c r="S3009">
        <v>2</v>
      </c>
      <c r="T3009" s="2">
        <f>SUMIF(Q:Q,Data[[#This Row],[Order_Status]],O:O)</f>
        <v>40477276.296199858</v>
      </c>
    </row>
    <row r="3010" spans="1:20" x14ac:dyDescent="0.3">
      <c r="A3010" s="3">
        <v>503009</v>
      </c>
      <c r="B3010" s="3">
        <v>10894</v>
      </c>
      <c r="C3010" s="1">
        <v>46182</v>
      </c>
      <c r="D3010" s="3">
        <v>47</v>
      </c>
      <c r="E3010" t="s">
        <v>15</v>
      </c>
      <c r="F3010" t="s">
        <v>16</v>
      </c>
      <c r="G3010" t="s">
        <v>228</v>
      </c>
      <c r="H3010" t="s">
        <v>35</v>
      </c>
      <c r="I3010" t="s">
        <v>53</v>
      </c>
      <c r="J3010" t="s">
        <v>68</v>
      </c>
      <c r="K3010">
        <v>5</v>
      </c>
      <c r="L3010" s="3">
        <v>720.02</v>
      </c>
      <c r="M3010" s="3">
        <f>Data[[#This Row],[Quantity]]*Data[[#This Row],[Unit_Price]]</f>
        <v>3600.1</v>
      </c>
      <c r="N3010" s="3">
        <v>6</v>
      </c>
      <c r="O3010" s="3">
        <f>Data[[#This Row],[Total_Price]]*(1-Data[[#This Row],[Discount]]/100)</f>
        <v>3384.0939999999996</v>
      </c>
      <c r="P3010" t="s">
        <v>33</v>
      </c>
      <c r="Q3010" t="s">
        <v>21</v>
      </c>
      <c r="R3010">
        <v>2</v>
      </c>
      <c r="S3010">
        <v>2</v>
      </c>
      <c r="T3010" s="2">
        <f>SUMIF(Q:Q,Data[[#This Row],[Order_Status]],O:O)</f>
        <v>40477276.296199858</v>
      </c>
    </row>
    <row r="3011" spans="1:20" x14ac:dyDescent="0.3">
      <c r="A3011" s="3">
        <v>503010</v>
      </c>
      <c r="B3011" s="3">
        <v>10367</v>
      </c>
      <c r="C3011" s="1">
        <v>45835</v>
      </c>
      <c r="D3011" s="3">
        <v>36</v>
      </c>
      <c r="E3011" t="s">
        <v>26</v>
      </c>
      <c r="F3011" t="s">
        <v>107</v>
      </c>
      <c r="G3011" t="s">
        <v>231</v>
      </c>
      <c r="H3011" t="s">
        <v>30</v>
      </c>
      <c r="I3011" t="s">
        <v>31</v>
      </c>
      <c r="J3011" t="s">
        <v>139</v>
      </c>
      <c r="K3011">
        <v>1</v>
      </c>
      <c r="L3011" s="3">
        <v>56002.8</v>
      </c>
      <c r="M3011" s="3">
        <f>Data[[#This Row],[Quantity]]*Data[[#This Row],[Unit_Price]]</f>
        <v>56002.8</v>
      </c>
      <c r="N3011" s="3">
        <v>23</v>
      </c>
      <c r="O3011" s="3">
        <f>Data[[#This Row],[Total_Price]]*(1-Data[[#This Row],[Discount]]/100)</f>
        <v>43122.156000000003</v>
      </c>
      <c r="P3011" t="s">
        <v>20</v>
      </c>
      <c r="Q3011" t="s">
        <v>21</v>
      </c>
      <c r="R3011">
        <v>5</v>
      </c>
      <c r="S3011">
        <v>2</v>
      </c>
      <c r="T3011" s="2">
        <f>SUMIF(Q:Q,Data[[#This Row],[Order_Status]],O:O)</f>
        <v>40477276.296199858</v>
      </c>
    </row>
    <row r="3012" spans="1:20" x14ac:dyDescent="0.3">
      <c r="A3012" s="3">
        <v>503011</v>
      </c>
      <c r="B3012" s="3">
        <v>10019</v>
      </c>
      <c r="C3012" s="1">
        <v>45944</v>
      </c>
      <c r="D3012" s="3">
        <v>24</v>
      </c>
      <c r="E3012" t="s">
        <v>26</v>
      </c>
      <c r="F3012" t="s">
        <v>69</v>
      </c>
      <c r="G3012" t="s">
        <v>228</v>
      </c>
      <c r="H3012" t="s">
        <v>85</v>
      </c>
      <c r="I3012" t="s">
        <v>103</v>
      </c>
      <c r="J3012" t="s">
        <v>200</v>
      </c>
      <c r="K3012">
        <v>1</v>
      </c>
      <c r="L3012" s="3">
        <v>657.27</v>
      </c>
      <c r="M3012" s="3">
        <f>Data[[#This Row],[Quantity]]*Data[[#This Row],[Unit_Price]]</f>
        <v>657.27</v>
      </c>
      <c r="N3012" s="3">
        <v>22</v>
      </c>
      <c r="O3012" s="3">
        <f>Data[[#This Row],[Total_Price]]*(1-Data[[#This Row],[Discount]]/100)</f>
        <v>512.67060000000004</v>
      </c>
      <c r="P3012" t="s">
        <v>33</v>
      </c>
      <c r="Q3012" t="s">
        <v>21</v>
      </c>
      <c r="R3012">
        <v>5</v>
      </c>
      <c r="S3012">
        <v>5</v>
      </c>
      <c r="T3012" s="2">
        <f>SUMIF(Q:Q,Data[[#This Row],[Order_Status]],O:O)</f>
        <v>40477276.296199858</v>
      </c>
    </row>
    <row r="3013" spans="1:20" x14ac:dyDescent="0.3">
      <c r="A3013" s="3">
        <v>503012</v>
      </c>
      <c r="B3013" s="3">
        <v>10179</v>
      </c>
      <c r="C3013" s="1">
        <v>46110</v>
      </c>
      <c r="D3013" s="3">
        <v>31</v>
      </c>
      <c r="E3013" t="s">
        <v>15</v>
      </c>
      <c r="F3013" t="s">
        <v>38</v>
      </c>
      <c r="G3013" t="s">
        <v>236</v>
      </c>
      <c r="H3013" t="s">
        <v>23</v>
      </c>
      <c r="I3013" t="s">
        <v>70</v>
      </c>
      <c r="J3013" t="s">
        <v>106</v>
      </c>
      <c r="K3013">
        <v>1</v>
      </c>
      <c r="L3013" s="3">
        <v>2573.3200000000002</v>
      </c>
      <c r="M3013" s="3">
        <f>Data[[#This Row],[Quantity]]*Data[[#This Row],[Unit_Price]]</f>
        <v>2573.3200000000002</v>
      </c>
      <c r="N3013" s="3">
        <v>20</v>
      </c>
      <c r="O3013" s="3">
        <f>Data[[#This Row],[Total_Price]]*(1-Data[[#This Row],[Discount]]/100)</f>
        <v>2058.6560000000004</v>
      </c>
      <c r="P3013" t="s">
        <v>51</v>
      </c>
      <c r="Q3013" t="s">
        <v>21</v>
      </c>
      <c r="R3013">
        <v>4</v>
      </c>
      <c r="S3013">
        <v>4</v>
      </c>
      <c r="T3013" s="2">
        <f>SUMIF(Q:Q,Data[[#This Row],[Order_Status]],O:O)</f>
        <v>40477276.296199858</v>
      </c>
    </row>
    <row r="3014" spans="1:20" x14ac:dyDescent="0.3">
      <c r="A3014" s="3">
        <v>503013</v>
      </c>
      <c r="B3014" s="3">
        <v>10702</v>
      </c>
      <c r="C3014" s="1">
        <v>45736</v>
      </c>
      <c r="D3014" s="3">
        <v>46</v>
      </c>
      <c r="E3014" t="s">
        <v>26</v>
      </c>
      <c r="F3014" t="s">
        <v>107</v>
      </c>
      <c r="G3014" t="s">
        <v>231</v>
      </c>
      <c r="H3014" t="s">
        <v>85</v>
      </c>
      <c r="I3014" t="s">
        <v>86</v>
      </c>
      <c r="J3014" t="s">
        <v>154</v>
      </c>
      <c r="K3014">
        <v>1</v>
      </c>
      <c r="L3014" s="3">
        <v>563.27</v>
      </c>
      <c r="M3014" s="3">
        <f>Data[[#This Row],[Quantity]]*Data[[#This Row],[Unit_Price]]</f>
        <v>563.27</v>
      </c>
      <c r="N3014" s="3">
        <v>29</v>
      </c>
      <c r="O3014" s="3">
        <f>Data[[#This Row],[Total_Price]]*(1-Data[[#This Row],[Discount]]/100)</f>
        <v>399.92169999999999</v>
      </c>
      <c r="P3014" t="s">
        <v>33</v>
      </c>
      <c r="Q3014" t="s">
        <v>21</v>
      </c>
      <c r="R3014">
        <v>5</v>
      </c>
      <c r="S3014">
        <v>3</v>
      </c>
      <c r="T3014" s="2">
        <f>SUMIF(Q:Q,Data[[#This Row],[Order_Status]],O:O)</f>
        <v>40477276.296199858</v>
      </c>
    </row>
    <row r="3015" spans="1:20" x14ac:dyDescent="0.3">
      <c r="A3015" s="3">
        <v>503014</v>
      </c>
      <c r="B3015" s="3">
        <v>11300</v>
      </c>
      <c r="C3015" s="1">
        <v>45669</v>
      </c>
      <c r="D3015" s="3">
        <v>38</v>
      </c>
      <c r="E3015" t="s">
        <v>15</v>
      </c>
      <c r="F3015" t="s">
        <v>42</v>
      </c>
      <c r="G3015" t="s">
        <v>230</v>
      </c>
      <c r="H3015" t="s">
        <v>17</v>
      </c>
      <c r="I3015" t="s">
        <v>18</v>
      </c>
      <c r="J3015" t="s">
        <v>179</v>
      </c>
      <c r="K3015">
        <v>3</v>
      </c>
      <c r="L3015" s="3">
        <v>49.68</v>
      </c>
      <c r="M3015" s="3">
        <f>Data[[#This Row],[Quantity]]*Data[[#This Row],[Unit_Price]]</f>
        <v>149.04</v>
      </c>
      <c r="N3015" s="3">
        <v>22</v>
      </c>
      <c r="O3015" s="3">
        <f>Data[[#This Row],[Total_Price]]*(1-Data[[#This Row],[Discount]]/100)</f>
        <v>116.2512</v>
      </c>
      <c r="P3015" t="s">
        <v>41</v>
      </c>
      <c r="Q3015" t="s">
        <v>21</v>
      </c>
      <c r="R3015">
        <v>5</v>
      </c>
      <c r="S3015">
        <v>3</v>
      </c>
      <c r="T3015" s="2">
        <f>SUMIF(Q:Q,Data[[#This Row],[Order_Status]],O:O)</f>
        <v>40477276.296199858</v>
      </c>
    </row>
    <row r="3016" spans="1:20" x14ac:dyDescent="0.3">
      <c r="A3016" s="3">
        <v>503015</v>
      </c>
      <c r="B3016" s="3">
        <v>10480</v>
      </c>
      <c r="C3016" s="1">
        <v>45663</v>
      </c>
      <c r="D3016" s="3">
        <v>46</v>
      </c>
      <c r="E3016" t="s">
        <v>26</v>
      </c>
      <c r="F3016" t="s">
        <v>38</v>
      </c>
      <c r="G3016" t="s">
        <v>236</v>
      </c>
      <c r="H3016" t="s">
        <v>17</v>
      </c>
      <c r="I3016" t="s">
        <v>89</v>
      </c>
      <c r="J3016" t="s">
        <v>111</v>
      </c>
      <c r="K3016">
        <v>1</v>
      </c>
      <c r="L3016" s="3">
        <v>310.08999999999997</v>
      </c>
      <c r="M3016" s="3">
        <f>Data[[#This Row],[Quantity]]*Data[[#This Row],[Unit_Price]]</f>
        <v>310.08999999999997</v>
      </c>
      <c r="N3016" s="3">
        <v>7</v>
      </c>
      <c r="O3016" s="3">
        <f>Data[[#This Row],[Total_Price]]*(1-Data[[#This Row],[Discount]]/100)</f>
        <v>288.38369999999998</v>
      </c>
      <c r="P3016" t="s">
        <v>41</v>
      </c>
      <c r="Q3016" t="s">
        <v>21</v>
      </c>
      <c r="R3016">
        <v>4</v>
      </c>
      <c r="S3016">
        <v>2</v>
      </c>
      <c r="T3016" s="2">
        <f>SUMIF(Q:Q,Data[[#This Row],[Order_Status]],O:O)</f>
        <v>40477276.296199858</v>
      </c>
    </row>
    <row r="3017" spans="1:20" x14ac:dyDescent="0.3">
      <c r="A3017" s="3">
        <v>503016</v>
      </c>
      <c r="B3017" s="3">
        <v>10480</v>
      </c>
      <c r="C3017" s="1">
        <v>46071</v>
      </c>
      <c r="D3017" s="3">
        <v>46</v>
      </c>
      <c r="E3017" t="s">
        <v>26</v>
      </c>
      <c r="F3017" t="s">
        <v>38</v>
      </c>
      <c r="G3017" t="s">
        <v>236</v>
      </c>
      <c r="H3017" t="s">
        <v>23</v>
      </c>
      <c r="I3017" t="s">
        <v>59</v>
      </c>
      <c r="J3017" t="s">
        <v>60</v>
      </c>
      <c r="K3017">
        <v>1</v>
      </c>
      <c r="L3017" s="3">
        <v>2549.0500000000002</v>
      </c>
      <c r="M3017" s="3">
        <f>Data[[#This Row],[Quantity]]*Data[[#This Row],[Unit_Price]]</f>
        <v>2549.0500000000002</v>
      </c>
      <c r="N3017" s="3">
        <v>20</v>
      </c>
      <c r="O3017" s="3">
        <f>Data[[#This Row],[Total_Price]]*(1-Data[[#This Row],[Discount]]/100)</f>
        <v>2039.2400000000002</v>
      </c>
      <c r="P3017" t="s">
        <v>20</v>
      </c>
      <c r="Q3017" t="s">
        <v>66</v>
      </c>
      <c r="R3017">
        <v>5</v>
      </c>
      <c r="S3017">
        <v>0</v>
      </c>
      <c r="T3017" s="2">
        <f>SUMIF(Q:Q,Data[[#This Row],[Order_Status]],O:O)</f>
        <v>3077928.2320000008</v>
      </c>
    </row>
    <row r="3018" spans="1:20" x14ac:dyDescent="0.3">
      <c r="A3018" s="3">
        <v>503017</v>
      </c>
      <c r="B3018" s="3">
        <v>10653</v>
      </c>
      <c r="C3018" s="1">
        <v>45801</v>
      </c>
      <c r="D3018" s="3">
        <v>31</v>
      </c>
      <c r="E3018" t="s">
        <v>15</v>
      </c>
      <c r="F3018" t="s">
        <v>57</v>
      </c>
      <c r="G3018" t="s">
        <v>233</v>
      </c>
      <c r="H3018" t="s">
        <v>35</v>
      </c>
      <c r="I3018" t="s">
        <v>112</v>
      </c>
      <c r="J3018" t="s">
        <v>129</v>
      </c>
      <c r="K3018">
        <v>4</v>
      </c>
      <c r="L3018" s="3">
        <v>3389.7</v>
      </c>
      <c r="M3018" s="3">
        <f>Data[[#This Row],[Quantity]]*Data[[#This Row],[Unit_Price]]</f>
        <v>13558.8</v>
      </c>
      <c r="N3018" s="3">
        <v>7</v>
      </c>
      <c r="O3018" s="3">
        <f>Data[[#This Row],[Total_Price]]*(1-Data[[#This Row],[Discount]]/100)</f>
        <v>12609.683999999999</v>
      </c>
      <c r="P3018" t="s">
        <v>51</v>
      </c>
      <c r="Q3018" t="s">
        <v>21</v>
      </c>
      <c r="R3018">
        <v>4</v>
      </c>
      <c r="S3018">
        <v>4</v>
      </c>
      <c r="T3018" s="2">
        <f>SUMIF(Q:Q,Data[[#This Row],[Order_Status]],O:O)</f>
        <v>40477276.296199858</v>
      </c>
    </row>
    <row r="3019" spans="1:20" x14ac:dyDescent="0.3">
      <c r="A3019" s="3">
        <v>503018</v>
      </c>
      <c r="B3019" s="3">
        <v>11232</v>
      </c>
      <c r="C3019" s="1">
        <v>46006</v>
      </c>
      <c r="D3019" s="3">
        <v>19</v>
      </c>
      <c r="E3019" t="s">
        <v>15</v>
      </c>
      <c r="F3019" t="s">
        <v>78</v>
      </c>
      <c r="G3019" t="s">
        <v>242</v>
      </c>
      <c r="H3019" t="s">
        <v>17</v>
      </c>
      <c r="I3019" t="s">
        <v>89</v>
      </c>
      <c r="J3019" t="s">
        <v>90</v>
      </c>
      <c r="K3019">
        <v>1</v>
      </c>
      <c r="L3019" s="3">
        <v>156.91999999999999</v>
      </c>
      <c r="M3019" s="3">
        <f>Data[[#This Row],[Quantity]]*Data[[#This Row],[Unit_Price]]</f>
        <v>156.91999999999999</v>
      </c>
      <c r="N3019" s="3">
        <v>6</v>
      </c>
      <c r="O3019" s="3">
        <f>Data[[#This Row],[Total_Price]]*(1-Data[[#This Row],[Discount]]/100)</f>
        <v>147.50479999999999</v>
      </c>
      <c r="P3019" t="s">
        <v>33</v>
      </c>
      <c r="Q3019" t="s">
        <v>21</v>
      </c>
      <c r="R3019">
        <v>5</v>
      </c>
      <c r="S3019">
        <v>6</v>
      </c>
      <c r="T3019" s="2">
        <f>SUMIF(Q:Q,Data[[#This Row],[Order_Status]],O:O)</f>
        <v>40477276.296199858</v>
      </c>
    </row>
    <row r="3020" spans="1:20" x14ac:dyDescent="0.3">
      <c r="A3020" s="3">
        <v>503019</v>
      </c>
      <c r="B3020" s="3">
        <v>10481</v>
      </c>
      <c r="C3020" s="1">
        <v>45837</v>
      </c>
      <c r="D3020" s="3">
        <v>33</v>
      </c>
      <c r="E3020" t="s">
        <v>26</v>
      </c>
      <c r="F3020" t="s">
        <v>22</v>
      </c>
      <c r="G3020" t="s">
        <v>238</v>
      </c>
      <c r="H3020" t="s">
        <v>35</v>
      </c>
      <c r="I3020" t="s">
        <v>64</v>
      </c>
      <c r="J3020" t="s">
        <v>155</v>
      </c>
      <c r="K3020">
        <v>4</v>
      </c>
      <c r="L3020" s="3">
        <v>824.88</v>
      </c>
      <c r="M3020" s="3">
        <f>Data[[#This Row],[Quantity]]*Data[[#This Row],[Unit_Price]]</f>
        <v>3299.52</v>
      </c>
      <c r="N3020" s="3">
        <v>21</v>
      </c>
      <c r="O3020" s="3">
        <f>Data[[#This Row],[Total_Price]]*(1-Data[[#This Row],[Discount]]/100)</f>
        <v>2606.6208000000001</v>
      </c>
      <c r="P3020" t="s">
        <v>33</v>
      </c>
      <c r="Q3020" t="s">
        <v>21</v>
      </c>
      <c r="R3020">
        <v>4</v>
      </c>
      <c r="S3020">
        <v>4</v>
      </c>
      <c r="T3020" s="2">
        <f>SUMIF(Q:Q,Data[[#This Row],[Order_Status]],O:O)</f>
        <v>40477276.296199858</v>
      </c>
    </row>
    <row r="3021" spans="1:20" x14ac:dyDescent="0.3">
      <c r="A3021" s="3">
        <v>503020</v>
      </c>
      <c r="B3021" s="3">
        <v>10219</v>
      </c>
      <c r="C3021" s="1">
        <v>45702</v>
      </c>
      <c r="D3021" s="3">
        <v>29</v>
      </c>
      <c r="E3021" t="s">
        <v>15</v>
      </c>
      <c r="F3021" t="s">
        <v>67</v>
      </c>
      <c r="G3021" t="s">
        <v>235</v>
      </c>
      <c r="H3021" t="s">
        <v>48</v>
      </c>
      <c r="I3021" t="s">
        <v>79</v>
      </c>
      <c r="J3021" t="s">
        <v>80</v>
      </c>
      <c r="K3021">
        <v>1</v>
      </c>
      <c r="L3021" s="3">
        <v>604.92999999999995</v>
      </c>
      <c r="M3021" s="3">
        <f>Data[[#This Row],[Quantity]]*Data[[#This Row],[Unit_Price]]</f>
        <v>604.92999999999995</v>
      </c>
      <c r="N3021" s="3">
        <v>11</v>
      </c>
      <c r="O3021" s="3">
        <f>Data[[#This Row],[Total_Price]]*(1-Data[[#This Row],[Discount]]/100)</f>
        <v>538.3877</v>
      </c>
      <c r="P3021" t="s">
        <v>33</v>
      </c>
      <c r="Q3021" t="s">
        <v>21</v>
      </c>
      <c r="R3021">
        <v>1</v>
      </c>
      <c r="S3021">
        <v>4</v>
      </c>
      <c r="T3021" s="2">
        <f>SUMIF(Q:Q,Data[[#This Row],[Order_Status]],O:O)</f>
        <v>40477276.296199858</v>
      </c>
    </row>
    <row r="3022" spans="1:20" x14ac:dyDescent="0.3">
      <c r="A3022" s="3">
        <v>503021</v>
      </c>
      <c r="B3022" s="3">
        <v>10115</v>
      </c>
      <c r="C3022" s="1">
        <v>45894</v>
      </c>
      <c r="D3022" s="3">
        <v>32</v>
      </c>
      <c r="E3022" t="s">
        <v>15</v>
      </c>
      <c r="F3022" t="s">
        <v>145</v>
      </c>
      <c r="G3022" t="s">
        <v>243</v>
      </c>
      <c r="H3022" t="s">
        <v>48</v>
      </c>
      <c r="I3022" t="s">
        <v>124</v>
      </c>
      <c r="J3022" t="s">
        <v>125</v>
      </c>
      <c r="K3022">
        <v>2</v>
      </c>
      <c r="L3022" s="3">
        <v>432.72</v>
      </c>
      <c r="M3022" s="3">
        <f>Data[[#This Row],[Quantity]]*Data[[#This Row],[Unit_Price]]</f>
        <v>865.44</v>
      </c>
      <c r="N3022" s="3">
        <v>8</v>
      </c>
      <c r="O3022" s="3">
        <f>Data[[#This Row],[Total_Price]]*(1-Data[[#This Row],[Discount]]/100)</f>
        <v>796.20480000000009</v>
      </c>
      <c r="P3022" t="s">
        <v>20</v>
      </c>
      <c r="Q3022" t="s">
        <v>21</v>
      </c>
      <c r="R3022">
        <v>4</v>
      </c>
      <c r="S3022">
        <v>4</v>
      </c>
      <c r="T3022" s="2">
        <f>SUMIF(Q:Q,Data[[#This Row],[Order_Status]],O:O)</f>
        <v>40477276.296199858</v>
      </c>
    </row>
    <row r="3023" spans="1:20" x14ac:dyDescent="0.3">
      <c r="A3023" s="3">
        <v>503022</v>
      </c>
      <c r="B3023" s="3">
        <v>10528</v>
      </c>
      <c r="C3023" s="1">
        <v>45790</v>
      </c>
      <c r="D3023" s="3">
        <v>35</v>
      </c>
      <c r="E3023" t="s">
        <v>15</v>
      </c>
      <c r="F3023" t="s">
        <v>67</v>
      </c>
      <c r="G3023" t="s">
        <v>235</v>
      </c>
      <c r="H3023" t="s">
        <v>48</v>
      </c>
      <c r="I3023" t="s">
        <v>124</v>
      </c>
      <c r="J3023" t="s">
        <v>148</v>
      </c>
      <c r="K3023">
        <v>2</v>
      </c>
      <c r="L3023" s="3">
        <v>580.97</v>
      </c>
      <c r="M3023" s="3">
        <f>Data[[#This Row],[Quantity]]*Data[[#This Row],[Unit_Price]]</f>
        <v>1161.94</v>
      </c>
      <c r="N3023" s="3">
        <v>19</v>
      </c>
      <c r="O3023" s="3">
        <f>Data[[#This Row],[Total_Price]]*(1-Data[[#This Row],[Discount]]/100)</f>
        <v>941.17140000000006</v>
      </c>
      <c r="P3023" t="s">
        <v>33</v>
      </c>
      <c r="Q3023" t="s">
        <v>21</v>
      </c>
      <c r="R3023">
        <v>3</v>
      </c>
      <c r="S3023">
        <v>2</v>
      </c>
      <c r="T3023" s="2">
        <f>SUMIF(Q:Q,Data[[#This Row],[Order_Status]],O:O)</f>
        <v>40477276.296199858</v>
      </c>
    </row>
    <row r="3024" spans="1:20" x14ac:dyDescent="0.3">
      <c r="A3024" s="3">
        <v>503023</v>
      </c>
      <c r="B3024" s="3">
        <v>10897</v>
      </c>
      <c r="C3024" s="1">
        <v>45842</v>
      </c>
      <c r="D3024" s="3">
        <v>32</v>
      </c>
      <c r="E3024" t="s">
        <v>15</v>
      </c>
      <c r="F3024" t="s">
        <v>22</v>
      </c>
      <c r="G3024" t="s">
        <v>238</v>
      </c>
      <c r="H3024" t="s">
        <v>30</v>
      </c>
      <c r="I3024" t="s">
        <v>76</v>
      </c>
      <c r="J3024" t="s">
        <v>144</v>
      </c>
      <c r="K3024">
        <v>1</v>
      </c>
      <c r="L3024" s="3">
        <v>66333.22</v>
      </c>
      <c r="M3024" s="3">
        <f>Data[[#This Row],[Quantity]]*Data[[#This Row],[Unit_Price]]</f>
        <v>66333.22</v>
      </c>
      <c r="N3024" s="3">
        <v>13</v>
      </c>
      <c r="O3024" s="3">
        <f>Data[[#This Row],[Total_Price]]*(1-Data[[#This Row],[Discount]]/100)</f>
        <v>57709.901400000002</v>
      </c>
      <c r="P3024" t="s">
        <v>33</v>
      </c>
      <c r="Q3024" t="s">
        <v>21</v>
      </c>
      <c r="R3024">
        <v>5</v>
      </c>
      <c r="S3024">
        <v>2</v>
      </c>
      <c r="T3024" s="2">
        <f>SUMIF(Q:Q,Data[[#This Row],[Order_Status]],O:O)</f>
        <v>40477276.296199858</v>
      </c>
    </row>
    <row r="3025" spans="1:20" x14ac:dyDescent="0.3">
      <c r="A3025" s="3">
        <v>503024</v>
      </c>
      <c r="B3025" s="3">
        <v>10271</v>
      </c>
      <c r="C3025" s="1">
        <v>45754</v>
      </c>
      <c r="D3025" s="3">
        <v>50</v>
      </c>
      <c r="E3025" t="s">
        <v>15</v>
      </c>
      <c r="F3025" t="s">
        <v>16</v>
      </c>
      <c r="G3025" t="s">
        <v>228</v>
      </c>
      <c r="H3025" t="s">
        <v>48</v>
      </c>
      <c r="I3025" t="s">
        <v>98</v>
      </c>
      <c r="J3025" t="s">
        <v>172</v>
      </c>
      <c r="K3025">
        <v>4</v>
      </c>
      <c r="L3025" s="3">
        <v>291.83</v>
      </c>
      <c r="M3025" s="3">
        <f>Data[[#This Row],[Quantity]]*Data[[#This Row],[Unit_Price]]</f>
        <v>1167.32</v>
      </c>
      <c r="N3025" s="3">
        <v>27</v>
      </c>
      <c r="O3025" s="3">
        <f>Data[[#This Row],[Total_Price]]*(1-Data[[#This Row],[Discount]]/100)</f>
        <v>852.14359999999988</v>
      </c>
      <c r="P3025" t="s">
        <v>33</v>
      </c>
      <c r="Q3025" t="s">
        <v>21</v>
      </c>
      <c r="R3025">
        <v>4</v>
      </c>
      <c r="S3025">
        <v>4</v>
      </c>
      <c r="T3025" s="2">
        <f>SUMIF(Q:Q,Data[[#This Row],[Order_Status]],O:O)</f>
        <v>40477276.296199858</v>
      </c>
    </row>
    <row r="3026" spans="1:20" x14ac:dyDescent="0.3">
      <c r="A3026" s="3">
        <v>503025</v>
      </c>
      <c r="B3026" s="3">
        <v>10012</v>
      </c>
      <c r="C3026" s="1">
        <v>45886</v>
      </c>
      <c r="D3026" s="3">
        <v>29</v>
      </c>
      <c r="E3026" t="s">
        <v>15</v>
      </c>
      <c r="F3026" t="s">
        <v>105</v>
      </c>
      <c r="G3026" t="s">
        <v>243</v>
      </c>
      <c r="H3026" t="s">
        <v>48</v>
      </c>
      <c r="I3026" t="s">
        <v>49</v>
      </c>
      <c r="J3026" t="s">
        <v>50</v>
      </c>
      <c r="K3026">
        <v>1</v>
      </c>
      <c r="L3026" s="3">
        <v>470.18</v>
      </c>
      <c r="M3026" s="3">
        <f>Data[[#This Row],[Quantity]]*Data[[#This Row],[Unit_Price]]</f>
        <v>470.18</v>
      </c>
      <c r="N3026" s="3">
        <v>21</v>
      </c>
      <c r="O3026" s="3">
        <f>Data[[#This Row],[Total_Price]]*(1-Data[[#This Row],[Discount]]/100)</f>
        <v>371.44220000000001</v>
      </c>
      <c r="P3026" t="s">
        <v>20</v>
      </c>
      <c r="Q3026" t="s">
        <v>21</v>
      </c>
      <c r="R3026">
        <v>1</v>
      </c>
      <c r="S3026">
        <v>3</v>
      </c>
      <c r="T3026" s="2">
        <f>SUMIF(Q:Q,Data[[#This Row],[Order_Status]],O:O)</f>
        <v>40477276.296199858</v>
      </c>
    </row>
    <row r="3027" spans="1:20" x14ac:dyDescent="0.3">
      <c r="A3027" s="3">
        <v>503026</v>
      </c>
      <c r="B3027" s="3">
        <v>10995</v>
      </c>
      <c r="C3027" s="1">
        <v>45903</v>
      </c>
      <c r="D3027" s="3">
        <v>23</v>
      </c>
      <c r="E3027" t="s">
        <v>15</v>
      </c>
      <c r="F3027" t="s">
        <v>45</v>
      </c>
      <c r="G3027" t="s">
        <v>243</v>
      </c>
      <c r="H3027" t="s">
        <v>17</v>
      </c>
      <c r="I3027" t="s">
        <v>18</v>
      </c>
      <c r="J3027" t="s">
        <v>149</v>
      </c>
      <c r="K3027">
        <v>2</v>
      </c>
      <c r="L3027" s="3">
        <v>39.340000000000003</v>
      </c>
      <c r="M3027" s="3">
        <f>Data[[#This Row],[Quantity]]*Data[[#This Row],[Unit_Price]]</f>
        <v>78.680000000000007</v>
      </c>
      <c r="N3027" s="3">
        <v>13</v>
      </c>
      <c r="O3027" s="3">
        <f>Data[[#This Row],[Total_Price]]*(1-Data[[#This Row],[Discount]]/100)</f>
        <v>68.451599999999999</v>
      </c>
      <c r="P3027" t="s">
        <v>41</v>
      </c>
      <c r="Q3027" t="s">
        <v>21</v>
      </c>
      <c r="R3027">
        <v>3</v>
      </c>
      <c r="S3027">
        <v>2</v>
      </c>
      <c r="T3027" s="2">
        <f>SUMIF(Q:Q,Data[[#This Row],[Order_Status]],O:O)</f>
        <v>40477276.296199858</v>
      </c>
    </row>
    <row r="3028" spans="1:20" x14ac:dyDescent="0.3">
      <c r="A3028" s="3">
        <v>503027</v>
      </c>
      <c r="B3028" s="3">
        <v>10042</v>
      </c>
      <c r="C3028" s="1">
        <v>46080</v>
      </c>
      <c r="D3028" s="3">
        <v>36</v>
      </c>
      <c r="E3028" t="s">
        <v>26</v>
      </c>
      <c r="F3028" t="s">
        <v>27</v>
      </c>
      <c r="G3028" t="s">
        <v>230</v>
      </c>
      <c r="H3028" t="s">
        <v>35</v>
      </c>
      <c r="I3028" t="s">
        <v>112</v>
      </c>
      <c r="J3028" t="s">
        <v>113</v>
      </c>
      <c r="K3028">
        <v>2</v>
      </c>
      <c r="L3028" s="3">
        <v>6852.22</v>
      </c>
      <c r="M3028" s="3">
        <f>Data[[#This Row],[Quantity]]*Data[[#This Row],[Unit_Price]]</f>
        <v>13704.44</v>
      </c>
      <c r="N3028" s="3">
        <v>25</v>
      </c>
      <c r="O3028" s="3">
        <f>Data[[#This Row],[Total_Price]]*(1-Data[[#This Row],[Discount]]/100)</f>
        <v>10278.33</v>
      </c>
      <c r="P3028" t="s">
        <v>51</v>
      </c>
      <c r="Q3028" t="s">
        <v>21</v>
      </c>
      <c r="R3028">
        <v>4</v>
      </c>
      <c r="S3028">
        <v>7</v>
      </c>
      <c r="T3028" s="2">
        <f>SUMIF(Q:Q,Data[[#This Row],[Order_Status]],O:O)</f>
        <v>40477276.296199858</v>
      </c>
    </row>
    <row r="3029" spans="1:20" x14ac:dyDescent="0.3">
      <c r="A3029" s="3">
        <v>503028</v>
      </c>
      <c r="B3029" s="3">
        <v>11272</v>
      </c>
      <c r="C3029" s="1">
        <v>45844</v>
      </c>
      <c r="D3029" s="3">
        <v>41</v>
      </c>
      <c r="E3029" t="s">
        <v>15</v>
      </c>
      <c r="F3029" t="s">
        <v>27</v>
      </c>
      <c r="G3029" t="s">
        <v>230</v>
      </c>
      <c r="H3029" t="s">
        <v>35</v>
      </c>
      <c r="I3029" t="s">
        <v>64</v>
      </c>
      <c r="J3029" t="s">
        <v>155</v>
      </c>
      <c r="K3029">
        <v>1</v>
      </c>
      <c r="L3029" s="3">
        <v>813.22</v>
      </c>
      <c r="M3029" s="3">
        <f>Data[[#This Row],[Quantity]]*Data[[#This Row],[Unit_Price]]</f>
        <v>813.22</v>
      </c>
      <c r="N3029" s="3">
        <v>11</v>
      </c>
      <c r="O3029" s="3">
        <f>Data[[#This Row],[Total_Price]]*(1-Data[[#This Row],[Discount]]/100)</f>
        <v>723.76580000000001</v>
      </c>
      <c r="P3029" t="s">
        <v>72</v>
      </c>
      <c r="Q3029" t="s">
        <v>21</v>
      </c>
      <c r="R3029">
        <v>5</v>
      </c>
      <c r="S3029">
        <v>5</v>
      </c>
      <c r="T3029" s="2">
        <f>SUMIF(Q:Q,Data[[#This Row],[Order_Status]],O:O)</f>
        <v>40477276.296199858</v>
      </c>
    </row>
    <row r="3030" spans="1:20" x14ac:dyDescent="0.3">
      <c r="A3030" s="3">
        <v>503029</v>
      </c>
      <c r="B3030" s="3">
        <v>10129</v>
      </c>
      <c r="C3030" s="1">
        <v>46036</v>
      </c>
      <c r="D3030" s="3">
        <v>35</v>
      </c>
      <c r="E3030" t="s">
        <v>26</v>
      </c>
      <c r="F3030" t="s">
        <v>42</v>
      </c>
      <c r="G3030" t="s">
        <v>230</v>
      </c>
      <c r="H3030" t="s">
        <v>30</v>
      </c>
      <c r="I3030" t="s">
        <v>31</v>
      </c>
      <c r="J3030" t="s">
        <v>94</v>
      </c>
      <c r="K3030">
        <v>1</v>
      </c>
      <c r="L3030" s="3">
        <v>38528.25</v>
      </c>
      <c r="M3030" s="3">
        <f>Data[[#This Row],[Quantity]]*Data[[#This Row],[Unit_Price]]</f>
        <v>38528.25</v>
      </c>
      <c r="N3030" s="3">
        <v>8</v>
      </c>
      <c r="O3030" s="3">
        <f>Data[[#This Row],[Total_Price]]*(1-Data[[#This Row],[Discount]]/100)</f>
        <v>35445.99</v>
      </c>
      <c r="P3030" t="s">
        <v>20</v>
      </c>
      <c r="Q3030" t="s">
        <v>21</v>
      </c>
      <c r="R3030">
        <v>3</v>
      </c>
      <c r="S3030">
        <v>3</v>
      </c>
      <c r="T3030" s="2">
        <f>SUMIF(Q:Q,Data[[#This Row],[Order_Status]],O:O)</f>
        <v>40477276.296199858</v>
      </c>
    </row>
    <row r="3031" spans="1:20" x14ac:dyDescent="0.3">
      <c r="A3031" s="3">
        <v>503030</v>
      </c>
      <c r="B3031" s="3">
        <v>10807</v>
      </c>
      <c r="C3031" s="1">
        <v>45819</v>
      </c>
      <c r="D3031" s="3">
        <v>36</v>
      </c>
      <c r="E3031" t="s">
        <v>15</v>
      </c>
      <c r="F3031" t="s">
        <v>22</v>
      </c>
      <c r="G3031" t="s">
        <v>238</v>
      </c>
      <c r="H3031" t="s">
        <v>23</v>
      </c>
      <c r="I3031" t="s">
        <v>70</v>
      </c>
      <c r="J3031" t="s">
        <v>71</v>
      </c>
      <c r="K3031">
        <v>3</v>
      </c>
      <c r="L3031" s="3">
        <v>1469.01</v>
      </c>
      <c r="M3031" s="3">
        <f>Data[[#This Row],[Quantity]]*Data[[#This Row],[Unit_Price]]</f>
        <v>4407.03</v>
      </c>
      <c r="N3031" s="3">
        <v>18</v>
      </c>
      <c r="O3031" s="3">
        <f>Data[[#This Row],[Total_Price]]*(1-Data[[#This Row],[Discount]]/100)</f>
        <v>3613.7646</v>
      </c>
      <c r="P3031" t="s">
        <v>51</v>
      </c>
      <c r="Q3031" t="s">
        <v>21</v>
      </c>
      <c r="R3031">
        <v>1</v>
      </c>
      <c r="S3031">
        <v>3</v>
      </c>
      <c r="T3031" s="2">
        <f>SUMIF(Q:Q,Data[[#This Row],[Order_Status]],O:O)</f>
        <v>40477276.296199858</v>
      </c>
    </row>
    <row r="3032" spans="1:20" x14ac:dyDescent="0.3">
      <c r="A3032" s="3">
        <v>503031</v>
      </c>
      <c r="B3032" s="3">
        <v>10662</v>
      </c>
      <c r="C3032" s="1">
        <v>45964</v>
      </c>
      <c r="D3032" s="3">
        <v>28</v>
      </c>
      <c r="E3032" t="s">
        <v>26</v>
      </c>
      <c r="F3032" t="s">
        <v>145</v>
      </c>
      <c r="G3032" t="s">
        <v>243</v>
      </c>
      <c r="H3032" t="s">
        <v>48</v>
      </c>
      <c r="I3032" t="s">
        <v>79</v>
      </c>
      <c r="J3032" t="s">
        <v>152</v>
      </c>
      <c r="K3032">
        <v>2</v>
      </c>
      <c r="L3032" s="3">
        <v>713.49</v>
      </c>
      <c r="M3032" s="3">
        <f>Data[[#This Row],[Quantity]]*Data[[#This Row],[Unit_Price]]</f>
        <v>1426.98</v>
      </c>
      <c r="N3032" s="3">
        <v>17</v>
      </c>
      <c r="O3032" s="3">
        <f>Data[[#This Row],[Total_Price]]*(1-Data[[#This Row],[Discount]]/100)</f>
        <v>1184.3933999999999</v>
      </c>
      <c r="P3032" t="s">
        <v>41</v>
      </c>
      <c r="Q3032" t="s">
        <v>21</v>
      </c>
      <c r="R3032">
        <v>4</v>
      </c>
      <c r="S3032">
        <v>3</v>
      </c>
      <c r="T3032" s="2">
        <f>SUMIF(Q:Q,Data[[#This Row],[Order_Status]],O:O)</f>
        <v>40477276.296199858</v>
      </c>
    </row>
    <row r="3033" spans="1:20" x14ac:dyDescent="0.3">
      <c r="A3033" s="3">
        <v>503032</v>
      </c>
      <c r="B3033" s="3">
        <v>10051</v>
      </c>
      <c r="C3033" s="1">
        <v>46241</v>
      </c>
      <c r="D3033" s="3">
        <v>38</v>
      </c>
      <c r="E3033" t="s">
        <v>26</v>
      </c>
      <c r="F3033" t="s">
        <v>58</v>
      </c>
      <c r="G3033" t="s">
        <v>244</v>
      </c>
      <c r="H3033" t="s">
        <v>30</v>
      </c>
      <c r="I3033" t="s">
        <v>39</v>
      </c>
      <c r="J3033" t="s">
        <v>109</v>
      </c>
      <c r="K3033">
        <v>1</v>
      </c>
      <c r="L3033" s="3">
        <v>1486.95</v>
      </c>
      <c r="M3033" s="3">
        <f>Data[[#This Row],[Quantity]]*Data[[#This Row],[Unit_Price]]</f>
        <v>1486.95</v>
      </c>
      <c r="N3033" s="3">
        <v>25</v>
      </c>
      <c r="O3033" s="3">
        <f>Data[[#This Row],[Total_Price]]*(1-Data[[#This Row],[Discount]]/100)</f>
        <v>1115.2125000000001</v>
      </c>
      <c r="P3033" t="s">
        <v>33</v>
      </c>
      <c r="Q3033" t="s">
        <v>21</v>
      </c>
      <c r="R3033">
        <v>5</v>
      </c>
      <c r="S3033">
        <v>4</v>
      </c>
      <c r="T3033" s="2">
        <f>SUMIF(Q:Q,Data[[#This Row],[Order_Status]],O:O)</f>
        <v>40477276.296199858</v>
      </c>
    </row>
    <row r="3034" spans="1:20" x14ac:dyDescent="0.3">
      <c r="A3034" s="3">
        <v>503033</v>
      </c>
      <c r="B3034" s="3">
        <v>11318</v>
      </c>
      <c r="C3034" s="1">
        <v>46168</v>
      </c>
      <c r="D3034" s="3">
        <v>31</v>
      </c>
      <c r="E3034" t="s">
        <v>26</v>
      </c>
      <c r="F3034" t="s">
        <v>22</v>
      </c>
      <c r="G3034" t="s">
        <v>238</v>
      </c>
      <c r="H3034" t="s">
        <v>48</v>
      </c>
      <c r="I3034" t="s">
        <v>49</v>
      </c>
      <c r="J3034" t="s">
        <v>50</v>
      </c>
      <c r="K3034">
        <v>1</v>
      </c>
      <c r="L3034" s="3">
        <v>496.69</v>
      </c>
      <c r="M3034" s="3">
        <f>Data[[#This Row],[Quantity]]*Data[[#This Row],[Unit_Price]]</f>
        <v>496.69</v>
      </c>
      <c r="N3034" s="3">
        <v>11</v>
      </c>
      <c r="O3034" s="3">
        <f>Data[[#This Row],[Total_Price]]*(1-Data[[#This Row],[Discount]]/100)</f>
        <v>442.05410000000001</v>
      </c>
      <c r="P3034" t="s">
        <v>33</v>
      </c>
      <c r="Q3034" t="s">
        <v>21</v>
      </c>
      <c r="R3034">
        <v>5</v>
      </c>
      <c r="S3034">
        <v>2</v>
      </c>
      <c r="T3034" s="2">
        <f>SUMIF(Q:Q,Data[[#This Row],[Order_Status]],O:O)</f>
        <v>40477276.296199858</v>
      </c>
    </row>
    <row r="3035" spans="1:20" x14ac:dyDescent="0.3">
      <c r="A3035" s="3">
        <v>503034</v>
      </c>
      <c r="B3035" s="3">
        <v>10459</v>
      </c>
      <c r="C3035" s="1">
        <v>45777</v>
      </c>
      <c r="D3035" s="3">
        <v>28</v>
      </c>
      <c r="E3035" t="s">
        <v>26</v>
      </c>
      <c r="F3035" t="s">
        <v>34</v>
      </c>
      <c r="G3035" t="s">
        <v>243</v>
      </c>
      <c r="H3035" t="s">
        <v>48</v>
      </c>
      <c r="I3035" t="s">
        <v>49</v>
      </c>
      <c r="J3035" t="s">
        <v>168</v>
      </c>
      <c r="K3035">
        <v>1</v>
      </c>
      <c r="L3035" s="3">
        <v>603.41</v>
      </c>
      <c r="M3035" s="3">
        <f>Data[[#This Row],[Quantity]]*Data[[#This Row],[Unit_Price]]</f>
        <v>603.41</v>
      </c>
      <c r="N3035" s="3">
        <v>26</v>
      </c>
      <c r="O3035" s="3">
        <f>Data[[#This Row],[Total_Price]]*(1-Data[[#This Row],[Discount]]/100)</f>
        <v>446.52339999999998</v>
      </c>
      <c r="P3035" t="s">
        <v>33</v>
      </c>
      <c r="Q3035" t="s">
        <v>21</v>
      </c>
      <c r="R3035">
        <v>3</v>
      </c>
      <c r="S3035">
        <v>3</v>
      </c>
      <c r="T3035" s="2">
        <f>SUMIF(Q:Q,Data[[#This Row],[Order_Status]],O:O)</f>
        <v>40477276.296199858</v>
      </c>
    </row>
    <row r="3036" spans="1:20" x14ac:dyDescent="0.3">
      <c r="A3036" s="3">
        <v>503035</v>
      </c>
      <c r="B3036" s="3">
        <v>10764</v>
      </c>
      <c r="C3036" s="1">
        <v>45882</v>
      </c>
      <c r="D3036" s="3">
        <v>33</v>
      </c>
      <c r="E3036" t="s">
        <v>26</v>
      </c>
      <c r="F3036" t="s">
        <v>69</v>
      </c>
      <c r="G3036" t="s">
        <v>228</v>
      </c>
      <c r="H3036" t="s">
        <v>48</v>
      </c>
      <c r="I3036" t="s">
        <v>124</v>
      </c>
      <c r="J3036" t="s">
        <v>148</v>
      </c>
      <c r="K3036">
        <v>2</v>
      </c>
      <c r="L3036" s="3">
        <v>594.71</v>
      </c>
      <c r="M3036" s="3">
        <f>Data[[#This Row],[Quantity]]*Data[[#This Row],[Unit_Price]]</f>
        <v>1189.42</v>
      </c>
      <c r="N3036" s="3">
        <v>7</v>
      </c>
      <c r="O3036" s="3">
        <f>Data[[#This Row],[Total_Price]]*(1-Data[[#This Row],[Discount]]/100)</f>
        <v>1106.1605999999999</v>
      </c>
      <c r="P3036" t="s">
        <v>33</v>
      </c>
      <c r="Q3036" t="s">
        <v>21</v>
      </c>
      <c r="R3036">
        <v>3</v>
      </c>
      <c r="S3036">
        <v>1</v>
      </c>
      <c r="T3036" s="2">
        <f>SUMIF(Q:Q,Data[[#This Row],[Order_Status]],O:O)</f>
        <v>40477276.296199858</v>
      </c>
    </row>
    <row r="3037" spans="1:20" x14ac:dyDescent="0.3">
      <c r="A3037" s="3">
        <v>503036</v>
      </c>
      <c r="B3037" s="3">
        <v>10352</v>
      </c>
      <c r="C3037" s="1">
        <v>46246</v>
      </c>
      <c r="D3037" s="3">
        <v>50</v>
      </c>
      <c r="E3037" t="s">
        <v>15</v>
      </c>
      <c r="F3037" t="s">
        <v>22</v>
      </c>
      <c r="G3037" t="s">
        <v>238</v>
      </c>
      <c r="H3037" t="s">
        <v>85</v>
      </c>
      <c r="I3037" t="s">
        <v>166</v>
      </c>
      <c r="J3037" t="s">
        <v>181</v>
      </c>
      <c r="K3037">
        <v>2</v>
      </c>
      <c r="L3037" s="3">
        <v>422.74</v>
      </c>
      <c r="M3037" s="3">
        <f>Data[[#This Row],[Quantity]]*Data[[#This Row],[Unit_Price]]</f>
        <v>845.48</v>
      </c>
      <c r="N3037" s="3">
        <v>27</v>
      </c>
      <c r="O3037" s="3">
        <f>Data[[#This Row],[Total_Price]]*(1-Data[[#This Row],[Discount]]/100)</f>
        <v>617.20039999999995</v>
      </c>
      <c r="P3037" t="s">
        <v>72</v>
      </c>
      <c r="Q3037" t="s">
        <v>21</v>
      </c>
      <c r="R3037">
        <v>5</v>
      </c>
      <c r="S3037">
        <v>2</v>
      </c>
      <c r="T3037" s="2">
        <f>SUMIF(Q:Q,Data[[#This Row],[Order_Status]],O:O)</f>
        <v>40477276.296199858</v>
      </c>
    </row>
    <row r="3038" spans="1:20" x14ac:dyDescent="0.3">
      <c r="A3038" s="3">
        <v>503037</v>
      </c>
      <c r="B3038" s="3">
        <v>11257</v>
      </c>
      <c r="C3038" s="1">
        <v>46011</v>
      </c>
      <c r="D3038" s="3">
        <v>52</v>
      </c>
      <c r="E3038" t="s">
        <v>26</v>
      </c>
      <c r="F3038" t="s">
        <v>145</v>
      </c>
      <c r="G3038" t="s">
        <v>243</v>
      </c>
      <c r="H3038" t="s">
        <v>30</v>
      </c>
      <c r="I3038" t="s">
        <v>31</v>
      </c>
      <c r="J3038" t="s">
        <v>32</v>
      </c>
      <c r="K3038">
        <v>2</v>
      </c>
      <c r="L3038" s="3">
        <v>25835.81</v>
      </c>
      <c r="M3038" s="3">
        <f>Data[[#This Row],[Quantity]]*Data[[#This Row],[Unit_Price]]</f>
        <v>51671.62</v>
      </c>
      <c r="N3038" s="3">
        <v>18</v>
      </c>
      <c r="O3038" s="3">
        <f>Data[[#This Row],[Total_Price]]*(1-Data[[#This Row],[Discount]]/100)</f>
        <v>42370.728400000007</v>
      </c>
      <c r="P3038" t="s">
        <v>33</v>
      </c>
      <c r="Q3038" t="s">
        <v>66</v>
      </c>
      <c r="R3038">
        <v>4</v>
      </c>
      <c r="S3038">
        <v>0</v>
      </c>
      <c r="T3038" s="2">
        <f>SUMIF(Q:Q,Data[[#This Row],[Order_Status]],O:O)</f>
        <v>3077928.2320000008</v>
      </c>
    </row>
    <row r="3039" spans="1:20" x14ac:dyDescent="0.3">
      <c r="A3039" s="3">
        <v>503038</v>
      </c>
      <c r="B3039" s="3">
        <v>10243</v>
      </c>
      <c r="C3039" s="1">
        <v>45665</v>
      </c>
      <c r="D3039" s="3">
        <v>40</v>
      </c>
      <c r="E3039" t="s">
        <v>15</v>
      </c>
      <c r="F3039" t="s">
        <v>78</v>
      </c>
      <c r="G3039" t="s">
        <v>242</v>
      </c>
      <c r="H3039" t="s">
        <v>23</v>
      </c>
      <c r="I3039" t="s">
        <v>70</v>
      </c>
      <c r="J3039" t="s">
        <v>165</v>
      </c>
      <c r="K3039">
        <v>5</v>
      </c>
      <c r="L3039" s="3">
        <v>2197.19</v>
      </c>
      <c r="M3039" s="3">
        <f>Data[[#This Row],[Quantity]]*Data[[#This Row],[Unit_Price]]</f>
        <v>10985.95</v>
      </c>
      <c r="N3039" s="3">
        <v>2</v>
      </c>
      <c r="O3039" s="3">
        <f>Data[[#This Row],[Total_Price]]*(1-Data[[#This Row],[Discount]]/100)</f>
        <v>10766.231</v>
      </c>
      <c r="P3039" t="s">
        <v>20</v>
      </c>
      <c r="Q3039" t="s">
        <v>21</v>
      </c>
      <c r="R3039">
        <v>3</v>
      </c>
      <c r="S3039">
        <v>4</v>
      </c>
      <c r="T3039" s="2">
        <f>SUMIF(Q:Q,Data[[#This Row],[Order_Status]],O:O)</f>
        <v>40477276.296199858</v>
      </c>
    </row>
    <row r="3040" spans="1:20" x14ac:dyDescent="0.3">
      <c r="A3040" s="3">
        <v>503039</v>
      </c>
      <c r="B3040" s="3">
        <v>11434</v>
      </c>
      <c r="C3040" s="1">
        <v>46172</v>
      </c>
      <c r="D3040" s="3">
        <v>28</v>
      </c>
      <c r="E3040" t="s">
        <v>15</v>
      </c>
      <c r="F3040" t="s">
        <v>128</v>
      </c>
      <c r="G3040" t="s">
        <v>233</v>
      </c>
      <c r="H3040" t="s">
        <v>30</v>
      </c>
      <c r="I3040" t="s">
        <v>76</v>
      </c>
      <c r="J3040" t="s">
        <v>164</v>
      </c>
      <c r="K3040">
        <v>1</v>
      </c>
      <c r="L3040" s="3">
        <v>66171.210000000006</v>
      </c>
      <c r="M3040" s="3">
        <f>Data[[#This Row],[Quantity]]*Data[[#This Row],[Unit_Price]]</f>
        <v>66171.210000000006</v>
      </c>
      <c r="N3040" s="3">
        <v>24</v>
      </c>
      <c r="O3040" s="3">
        <f>Data[[#This Row],[Total_Price]]*(1-Data[[#This Row],[Discount]]/100)</f>
        <v>50290.119600000005</v>
      </c>
      <c r="P3040" t="s">
        <v>51</v>
      </c>
      <c r="Q3040" t="s">
        <v>21</v>
      </c>
      <c r="R3040">
        <v>5</v>
      </c>
      <c r="S3040">
        <v>4</v>
      </c>
      <c r="T3040" s="2">
        <f>SUMIF(Q:Q,Data[[#This Row],[Order_Status]],O:O)</f>
        <v>40477276.296199858</v>
      </c>
    </row>
    <row r="3041" spans="1:20" x14ac:dyDescent="0.3">
      <c r="A3041" s="3">
        <v>503040</v>
      </c>
      <c r="B3041" s="3">
        <v>10696</v>
      </c>
      <c r="C3041" s="1">
        <v>46179</v>
      </c>
      <c r="D3041" s="3">
        <v>31</v>
      </c>
      <c r="E3041" t="s">
        <v>26</v>
      </c>
      <c r="F3041" t="s">
        <v>73</v>
      </c>
      <c r="G3041" t="s">
        <v>229</v>
      </c>
      <c r="H3041" t="s">
        <v>30</v>
      </c>
      <c r="I3041" t="s">
        <v>39</v>
      </c>
      <c r="J3041" t="s">
        <v>108</v>
      </c>
      <c r="K3041">
        <v>1</v>
      </c>
      <c r="L3041" s="3">
        <v>4539</v>
      </c>
      <c r="M3041" s="3">
        <f>Data[[#This Row],[Quantity]]*Data[[#This Row],[Unit_Price]]</f>
        <v>4539</v>
      </c>
      <c r="N3041" s="3">
        <v>25</v>
      </c>
      <c r="O3041" s="3">
        <f>Data[[#This Row],[Total_Price]]*(1-Data[[#This Row],[Discount]]/100)</f>
        <v>3404.25</v>
      </c>
      <c r="P3041" t="s">
        <v>20</v>
      </c>
      <c r="Q3041" t="s">
        <v>21</v>
      </c>
      <c r="R3041">
        <v>4</v>
      </c>
      <c r="S3041">
        <v>5</v>
      </c>
      <c r="T3041" s="2">
        <f>SUMIF(Q:Q,Data[[#This Row],[Order_Status]],O:O)</f>
        <v>40477276.296199858</v>
      </c>
    </row>
    <row r="3042" spans="1:20" x14ac:dyDescent="0.3">
      <c r="A3042" s="3">
        <v>503041</v>
      </c>
      <c r="B3042" s="3">
        <v>10409</v>
      </c>
      <c r="C3042" s="1">
        <v>45742</v>
      </c>
      <c r="D3042" s="3">
        <v>35</v>
      </c>
      <c r="E3042" t="s">
        <v>15</v>
      </c>
      <c r="F3042" t="s">
        <v>88</v>
      </c>
      <c r="G3042" t="s">
        <v>241</v>
      </c>
      <c r="H3042" t="s">
        <v>30</v>
      </c>
      <c r="I3042" t="s">
        <v>31</v>
      </c>
      <c r="J3042" t="s">
        <v>139</v>
      </c>
      <c r="K3042">
        <v>1</v>
      </c>
      <c r="L3042" s="3">
        <v>55332.66</v>
      </c>
      <c r="M3042" s="3">
        <f>Data[[#This Row],[Quantity]]*Data[[#This Row],[Unit_Price]]</f>
        <v>55332.66</v>
      </c>
      <c r="N3042" s="3">
        <v>15</v>
      </c>
      <c r="O3042" s="3">
        <f>Data[[#This Row],[Total_Price]]*(1-Data[[#This Row],[Discount]]/100)</f>
        <v>47032.760999999999</v>
      </c>
      <c r="P3042" t="s">
        <v>33</v>
      </c>
      <c r="Q3042" t="s">
        <v>21</v>
      </c>
      <c r="R3042">
        <v>5</v>
      </c>
      <c r="S3042">
        <v>3</v>
      </c>
      <c r="T3042" s="2">
        <f>SUMIF(Q:Q,Data[[#This Row],[Order_Status]],O:O)</f>
        <v>40477276.296199858</v>
      </c>
    </row>
    <row r="3043" spans="1:20" x14ac:dyDescent="0.3">
      <c r="A3043" s="3">
        <v>503042</v>
      </c>
      <c r="B3043" s="3">
        <v>10258</v>
      </c>
      <c r="C3043" s="1">
        <v>45812</v>
      </c>
      <c r="D3043" s="3">
        <v>26</v>
      </c>
      <c r="E3043" t="s">
        <v>15</v>
      </c>
      <c r="F3043" t="s">
        <v>107</v>
      </c>
      <c r="G3043" t="s">
        <v>231</v>
      </c>
      <c r="H3043" t="s">
        <v>85</v>
      </c>
      <c r="I3043" t="s">
        <v>170</v>
      </c>
      <c r="J3043" t="s">
        <v>171</v>
      </c>
      <c r="K3043">
        <v>1</v>
      </c>
      <c r="L3043" s="3">
        <v>678.29</v>
      </c>
      <c r="M3043" s="3">
        <f>Data[[#This Row],[Quantity]]*Data[[#This Row],[Unit_Price]]</f>
        <v>678.29</v>
      </c>
      <c r="N3043" s="3">
        <v>17</v>
      </c>
      <c r="O3043" s="3">
        <f>Data[[#This Row],[Total_Price]]*(1-Data[[#This Row],[Discount]]/100)</f>
        <v>562.98069999999996</v>
      </c>
      <c r="P3043" t="s">
        <v>51</v>
      </c>
      <c r="Q3043" t="s">
        <v>21</v>
      </c>
      <c r="R3043">
        <v>5</v>
      </c>
      <c r="S3043">
        <v>2</v>
      </c>
      <c r="T3043" s="2">
        <f>SUMIF(Q:Q,Data[[#This Row],[Order_Status]],O:O)</f>
        <v>40477276.296199858</v>
      </c>
    </row>
    <row r="3044" spans="1:20" x14ac:dyDescent="0.3">
      <c r="A3044" s="3">
        <v>503043</v>
      </c>
      <c r="B3044" s="3">
        <v>11113</v>
      </c>
      <c r="C3044" s="1">
        <v>46191</v>
      </c>
      <c r="D3044" s="3">
        <v>44</v>
      </c>
      <c r="E3044" t="s">
        <v>15</v>
      </c>
      <c r="F3044" t="s">
        <v>57</v>
      </c>
      <c r="G3044" t="s">
        <v>233</v>
      </c>
      <c r="H3044" t="s">
        <v>30</v>
      </c>
      <c r="I3044" t="s">
        <v>31</v>
      </c>
      <c r="J3044" t="s">
        <v>117</v>
      </c>
      <c r="K3044">
        <v>2</v>
      </c>
      <c r="L3044" s="3">
        <v>68179.47</v>
      </c>
      <c r="M3044" s="3">
        <f>Data[[#This Row],[Quantity]]*Data[[#This Row],[Unit_Price]]</f>
        <v>136358.94</v>
      </c>
      <c r="N3044" s="3">
        <v>20</v>
      </c>
      <c r="O3044" s="3">
        <f>Data[[#This Row],[Total_Price]]*(1-Data[[#This Row],[Discount]]/100)</f>
        <v>109087.152</v>
      </c>
      <c r="P3044" t="s">
        <v>20</v>
      </c>
      <c r="Q3044" t="s">
        <v>21</v>
      </c>
      <c r="R3044">
        <v>3</v>
      </c>
      <c r="S3044">
        <v>1</v>
      </c>
      <c r="T3044" s="2">
        <f>SUMIF(Q:Q,Data[[#This Row],[Order_Status]],O:O)</f>
        <v>40477276.296199858</v>
      </c>
    </row>
    <row r="3045" spans="1:20" x14ac:dyDescent="0.3">
      <c r="A3045" s="3">
        <v>503044</v>
      </c>
      <c r="B3045" s="3">
        <v>10177</v>
      </c>
      <c r="C3045" s="1">
        <v>45958</v>
      </c>
      <c r="D3045" s="3">
        <v>34</v>
      </c>
      <c r="E3045" t="s">
        <v>15</v>
      </c>
      <c r="F3045" t="s">
        <v>22</v>
      </c>
      <c r="G3045" t="s">
        <v>238</v>
      </c>
      <c r="H3045" t="s">
        <v>30</v>
      </c>
      <c r="I3045" t="s">
        <v>39</v>
      </c>
      <c r="J3045" t="s">
        <v>96</v>
      </c>
      <c r="K3045">
        <v>2</v>
      </c>
      <c r="L3045" s="3">
        <v>5342.11</v>
      </c>
      <c r="M3045" s="3">
        <f>Data[[#This Row],[Quantity]]*Data[[#This Row],[Unit_Price]]</f>
        <v>10684.22</v>
      </c>
      <c r="N3045" s="3">
        <v>4</v>
      </c>
      <c r="O3045" s="3">
        <f>Data[[#This Row],[Total_Price]]*(1-Data[[#This Row],[Discount]]/100)</f>
        <v>10256.851199999999</v>
      </c>
      <c r="P3045" t="s">
        <v>20</v>
      </c>
      <c r="Q3045" t="s">
        <v>21</v>
      </c>
      <c r="R3045">
        <v>4</v>
      </c>
      <c r="S3045">
        <v>3</v>
      </c>
      <c r="T3045" s="2">
        <f>SUMIF(Q:Q,Data[[#This Row],[Order_Status]],O:O)</f>
        <v>40477276.296199858</v>
      </c>
    </row>
    <row r="3046" spans="1:20" x14ac:dyDescent="0.3">
      <c r="A3046" s="3">
        <v>503045</v>
      </c>
      <c r="B3046" s="3">
        <v>10138</v>
      </c>
      <c r="C3046" s="1">
        <v>46205</v>
      </c>
      <c r="D3046" s="3">
        <v>30</v>
      </c>
      <c r="E3046" t="s">
        <v>15</v>
      </c>
      <c r="F3046" t="s">
        <v>67</v>
      </c>
      <c r="G3046" t="s">
        <v>235</v>
      </c>
      <c r="H3046" t="s">
        <v>17</v>
      </c>
      <c r="I3046" t="s">
        <v>18</v>
      </c>
      <c r="J3046" t="s">
        <v>100</v>
      </c>
      <c r="K3046">
        <v>1</v>
      </c>
      <c r="L3046" s="3">
        <v>41.79</v>
      </c>
      <c r="M3046" s="3">
        <f>Data[[#This Row],[Quantity]]*Data[[#This Row],[Unit_Price]]</f>
        <v>41.79</v>
      </c>
      <c r="N3046" s="3">
        <v>22</v>
      </c>
      <c r="O3046" s="3">
        <f>Data[[#This Row],[Total_Price]]*(1-Data[[#This Row],[Discount]]/100)</f>
        <v>32.596200000000003</v>
      </c>
      <c r="P3046" t="s">
        <v>33</v>
      </c>
      <c r="Q3046" t="s">
        <v>21</v>
      </c>
      <c r="R3046">
        <v>5</v>
      </c>
      <c r="S3046">
        <v>6</v>
      </c>
      <c r="T3046" s="2">
        <f>SUMIF(Q:Q,Data[[#This Row],[Order_Status]],O:O)</f>
        <v>40477276.296199858</v>
      </c>
    </row>
    <row r="3047" spans="1:20" x14ac:dyDescent="0.3">
      <c r="A3047" s="3">
        <v>503046</v>
      </c>
      <c r="B3047" s="3">
        <v>11255</v>
      </c>
      <c r="C3047" s="1">
        <v>46080</v>
      </c>
      <c r="D3047" s="3">
        <v>48</v>
      </c>
      <c r="E3047" t="s">
        <v>26</v>
      </c>
      <c r="F3047" t="s">
        <v>38</v>
      </c>
      <c r="G3047" t="s">
        <v>236</v>
      </c>
      <c r="H3047" t="s">
        <v>23</v>
      </c>
      <c r="I3047" t="s">
        <v>28</v>
      </c>
      <c r="J3047" t="s">
        <v>195</v>
      </c>
      <c r="K3047">
        <v>1</v>
      </c>
      <c r="L3047" s="3">
        <v>6288.66</v>
      </c>
      <c r="M3047" s="3">
        <f>Data[[#This Row],[Quantity]]*Data[[#This Row],[Unit_Price]]</f>
        <v>6288.66</v>
      </c>
      <c r="N3047" s="3">
        <v>28</v>
      </c>
      <c r="O3047" s="3">
        <f>Data[[#This Row],[Total_Price]]*(1-Data[[#This Row],[Discount]]/100)</f>
        <v>4527.8351999999995</v>
      </c>
      <c r="P3047" t="s">
        <v>51</v>
      </c>
      <c r="Q3047" t="s">
        <v>21</v>
      </c>
      <c r="R3047">
        <v>3</v>
      </c>
      <c r="S3047">
        <v>1</v>
      </c>
      <c r="T3047" s="2">
        <f>SUMIF(Q:Q,Data[[#This Row],[Order_Status]],O:O)</f>
        <v>40477276.296199858</v>
      </c>
    </row>
    <row r="3048" spans="1:20" x14ac:dyDescent="0.3">
      <c r="A3048" s="3">
        <v>503047</v>
      </c>
      <c r="B3048" s="3">
        <v>11301</v>
      </c>
      <c r="C3048" s="1">
        <v>46156</v>
      </c>
      <c r="D3048" s="3">
        <v>27</v>
      </c>
      <c r="E3048" t="s">
        <v>15</v>
      </c>
      <c r="F3048" t="s">
        <v>110</v>
      </c>
      <c r="G3048" t="s">
        <v>229</v>
      </c>
      <c r="H3048" t="s">
        <v>35</v>
      </c>
      <c r="I3048" t="s">
        <v>36</v>
      </c>
      <c r="J3048" t="s">
        <v>116</v>
      </c>
      <c r="K3048">
        <v>1</v>
      </c>
      <c r="L3048" s="3">
        <v>5168.58</v>
      </c>
      <c r="M3048" s="3">
        <f>Data[[#This Row],[Quantity]]*Data[[#This Row],[Unit_Price]]</f>
        <v>5168.58</v>
      </c>
      <c r="N3048" s="3">
        <v>23</v>
      </c>
      <c r="O3048" s="3">
        <f>Data[[#This Row],[Total_Price]]*(1-Data[[#This Row],[Discount]]/100)</f>
        <v>3979.8065999999999</v>
      </c>
      <c r="P3048" t="s">
        <v>33</v>
      </c>
      <c r="Q3048" t="s">
        <v>21</v>
      </c>
      <c r="R3048">
        <v>5</v>
      </c>
      <c r="S3048">
        <v>3</v>
      </c>
      <c r="T3048" s="2">
        <f>SUMIF(Q:Q,Data[[#This Row],[Order_Status]],O:O)</f>
        <v>40477276.296199858</v>
      </c>
    </row>
    <row r="3049" spans="1:20" x14ac:dyDescent="0.3">
      <c r="A3049" s="3">
        <v>503048</v>
      </c>
      <c r="B3049" s="3">
        <v>10600</v>
      </c>
      <c r="C3049" s="1">
        <v>45828</v>
      </c>
      <c r="D3049" s="3">
        <v>38</v>
      </c>
      <c r="E3049" t="s">
        <v>26</v>
      </c>
      <c r="F3049" t="s">
        <v>22</v>
      </c>
      <c r="G3049" t="s">
        <v>238</v>
      </c>
      <c r="H3049" t="s">
        <v>30</v>
      </c>
      <c r="I3049" t="s">
        <v>31</v>
      </c>
      <c r="J3049" t="s">
        <v>94</v>
      </c>
      <c r="K3049">
        <v>1</v>
      </c>
      <c r="L3049" s="3">
        <v>36733.17</v>
      </c>
      <c r="M3049" s="3">
        <f>Data[[#This Row],[Quantity]]*Data[[#This Row],[Unit_Price]]</f>
        <v>36733.17</v>
      </c>
      <c r="N3049" s="3">
        <v>10</v>
      </c>
      <c r="O3049" s="3">
        <f>Data[[#This Row],[Total_Price]]*(1-Data[[#This Row],[Discount]]/100)</f>
        <v>33059.853000000003</v>
      </c>
      <c r="P3049" t="s">
        <v>33</v>
      </c>
      <c r="Q3049" t="s">
        <v>21</v>
      </c>
      <c r="R3049">
        <v>5</v>
      </c>
      <c r="S3049">
        <v>4</v>
      </c>
      <c r="T3049" s="2">
        <f>SUMIF(Q:Q,Data[[#This Row],[Order_Status]],O:O)</f>
        <v>40477276.296199858</v>
      </c>
    </row>
    <row r="3050" spans="1:20" x14ac:dyDescent="0.3">
      <c r="A3050" s="3">
        <v>503049</v>
      </c>
      <c r="B3050" s="3">
        <v>10710</v>
      </c>
      <c r="C3050" s="1">
        <v>46205</v>
      </c>
      <c r="D3050" s="3">
        <v>53</v>
      </c>
      <c r="E3050" t="s">
        <v>15</v>
      </c>
      <c r="F3050" t="s">
        <v>38</v>
      </c>
      <c r="G3050" t="s">
        <v>236</v>
      </c>
      <c r="H3050" t="s">
        <v>23</v>
      </c>
      <c r="I3050" t="s">
        <v>28</v>
      </c>
      <c r="J3050" t="s">
        <v>195</v>
      </c>
      <c r="K3050">
        <v>2</v>
      </c>
      <c r="L3050" s="3">
        <v>5703.8</v>
      </c>
      <c r="M3050" s="3">
        <f>Data[[#This Row],[Quantity]]*Data[[#This Row],[Unit_Price]]</f>
        <v>11407.6</v>
      </c>
      <c r="N3050" s="3">
        <v>29</v>
      </c>
      <c r="O3050" s="3">
        <f>Data[[#This Row],[Total_Price]]*(1-Data[[#This Row],[Discount]]/100)</f>
        <v>8099.3959999999997</v>
      </c>
      <c r="P3050" t="s">
        <v>72</v>
      </c>
      <c r="Q3050" t="s">
        <v>21</v>
      </c>
      <c r="R3050">
        <v>5</v>
      </c>
      <c r="S3050">
        <v>3</v>
      </c>
      <c r="T3050" s="2">
        <f>SUMIF(Q:Q,Data[[#This Row],[Order_Status]],O:O)</f>
        <v>40477276.296199858</v>
      </c>
    </row>
    <row r="3051" spans="1:20" x14ac:dyDescent="0.3">
      <c r="A3051" s="3">
        <v>503050</v>
      </c>
      <c r="B3051" s="3">
        <v>10994</v>
      </c>
      <c r="C3051" s="1">
        <v>46197</v>
      </c>
      <c r="D3051" s="3">
        <v>26</v>
      </c>
      <c r="E3051" t="s">
        <v>26</v>
      </c>
      <c r="F3051" t="s">
        <v>34</v>
      </c>
      <c r="G3051" t="s">
        <v>243</v>
      </c>
      <c r="H3051" t="s">
        <v>23</v>
      </c>
      <c r="I3051" t="s">
        <v>70</v>
      </c>
      <c r="J3051" t="s">
        <v>165</v>
      </c>
      <c r="K3051">
        <v>2</v>
      </c>
      <c r="L3051" s="3">
        <v>2373.9299999999998</v>
      </c>
      <c r="M3051" s="3">
        <f>Data[[#This Row],[Quantity]]*Data[[#This Row],[Unit_Price]]</f>
        <v>4747.8599999999997</v>
      </c>
      <c r="N3051" s="3">
        <v>11</v>
      </c>
      <c r="O3051" s="3">
        <f>Data[[#This Row],[Total_Price]]*(1-Data[[#This Row],[Discount]]/100)</f>
        <v>4225.5954000000002</v>
      </c>
      <c r="P3051" t="s">
        <v>33</v>
      </c>
      <c r="Q3051" t="s">
        <v>21</v>
      </c>
      <c r="R3051">
        <v>3</v>
      </c>
      <c r="S3051">
        <v>2</v>
      </c>
      <c r="T3051" s="2">
        <f>SUMIF(Q:Q,Data[[#This Row],[Order_Status]],O:O)</f>
        <v>40477276.296199858</v>
      </c>
    </row>
    <row r="3052" spans="1:20" x14ac:dyDescent="0.3">
      <c r="A3052" s="3">
        <v>503051</v>
      </c>
      <c r="B3052" s="3">
        <v>10527</v>
      </c>
      <c r="C3052" s="1">
        <v>45770</v>
      </c>
      <c r="D3052" s="3">
        <v>16</v>
      </c>
      <c r="E3052" t="s">
        <v>15</v>
      </c>
      <c r="F3052" t="s">
        <v>45</v>
      </c>
      <c r="G3052" t="s">
        <v>243</v>
      </c>
      <c r="H3052" t="s">
        <v>48</v>
      </c>
      <c r="I3052" t="s">
        <v>124</v>
      </c>
      <c r="J3052" t="s">
        <v>187</v>
      </c>
      <c r="K3052">
        <v>2</v>
      </c>
      <c r="L3052" s="3">
        <v>476.73</v>
      </c>
      <c r="M3052" s="3">
        <f>Data[[#This Row],[Quantity]]*Data[[#This Row],[Unit_Price]]</f>
        <v>953.46</v>
      </c>
      <c r="N3052" s="3">
        <v>30</v>
      </c>
      <c r="O3052" s="3">
        <f>Data[[#This Row],[Total_Price]]*(1-Data[[#This Row],[Discount]]/100)</f>
        <v>667.42200000000003</v>
      </c>
      <c r="P3052" t="s">
        <v>33</v>
      </c>
      <c r="Q3052" t="s">
        <v>21</v>
      </c>
      <c r="R3052">
        <v>5</v>
      </c>
      <c r="S3052">
        <v>4</v>
      </c>
      <c r="T3052" s="2">
        <f>SUMIF(Q:Q,Data[[#This Row],[Order_Status]],O:O)</f>
        <v>40477276.296199858</v>
      </c>
    </row>
    <row r="3053" spans="1:20" x14ac:dyDescent="0.3">
      <c r="A3053" s="3">
        <v>503052</v>
      </c>
      <c r="B3053" s="3">
        <v>11173</v>
      </c>
      <c r="C3053" s="1">
        <v>45750</v>
      </c>
      <c r="D3053" s="3">
        <v>35</v>
      </c>
      <c r="E3053" t="s">
        <v>15</v>
      </c>
      <c r="F3053" t="s">
        <v>16</v>
      </c>
      <c r="G3053" t="s">
        <v>228</v>
      </c>
      <c r="H3053" t="s">
        <v>35</v>
      </c>
      <c r="I3053" t="s">
        <v>112</v>
      </c>
      <c r="J3053" t="s">
        <v>129</v>
      </c>
      <c r="K3053">
        <v>1</v>
      </c>
      <c r="L3053" s="3">
        <v>3610.02</v>
      </c>
      <c r="M3053" s="3">
        <f>Data[[#This Row],[Quantity]]*Data[[#This Row],[Unit_Price]]</f>
        <v>3610.02</v>
      </c>
      <c r="N3053" s="3">
        <v>11</v>
      </c>
      <c r="O3053" s="3">
        <f>Data[[#This Row],[Total_Price]]*(1-Data[[#This Row],[Discount]]/100)</f>
        <v>3212.9178000000002</v>
      </c>
      <c r="P3053" t="s">
        <v>33</v>
      </c>
      <c r="Q3053" t="s">
        <v>21</v>
      </c>
      <c r="R3053">
        <v>5</v>
      </c>
      <c r="S3053">
        <v>7</v>
      </c>
      <c r="T3053" s="2">
        <f>SUMIF(Q:Q,Data[[#This Row],[Order_Status]],O:O)</f>
        <v>40477276.296199858</v>
      </c>
    </row>
    <row r="3054" spans="1:20" x14ac:dyDescent="0.3">
      <c r="A3054" s="3">
        <v>503053</v>
      </c>
      <c r="B3054" s="3">
        <v>11180</v>
      </c>
      <c r="C3054" s="1">
        <v>45771</v>
      </c>
      <c r="D3054" s="3">
        <v>22</v>
      </c>
      <c r="E3054" t="s">
        <v>15</v>
      </c>
      <c r="F3054" t="s">
        <v>34</v>
      </c>
      <c r="G3054" t="s">
        <v>243</v>
      </c>
      <c r="H3054" t="s">
        <v>30</v>
      </c>
      <c r="I3054" t="s">
        <v>46</v>
      </c>
      <c r="J3054" t="s">
        <v>126</v>
      </c>
      <c r="K3054">
        <v>2</v>
      </c>
      <c r="L3054" s="3">
        <v>25408.23</v>
      </c>
      <c r="M3054" s="3">
        <f>Data[[#This Row],[Quantity]]*Data[[#This Row],[Unit_Price]]</f>
        <v>50816.46</v>
      </c>
      <c r="N3054" s="3">
        <v>18</v>
      </c>
      <c r="O3054" s="3">
        <f>Data[[#This Row],[Total_Price]]*(1-Data[[#This Row],[Discount]]/100)</f>
        <v>41669.497200000005</v>
      </c>
      <c r="P3054" t="s">
        <v>81</v>
      </c>
      <c r="Q3054" t="s">
        <v>21</v>
      </c>
      <c r="R3054">
        <v>4</v>
      </c>
      <c r="S3054">
        <v>3</v>
      </c>
      <c r="T3054" s="2">
        <f>SUMIF(Q:Q,Data[[#This Row],[Order_Status]],O:O)</f>
        <v>40477276.296199858</v>
      </c>
    </row>
    <row r="3055" spans="1:20" x14ac:dyDescent="0.3">
      <c r="A3055" s="3">
        <v>503054</v>
      </c>
      <c r="B3055" s="3">
        <v>10615</v>
      </c>
      <c r="C3055" s="1">
        <v>45883</v>
      </c>
      <c r="D3055" s="3">
        <v>61</v>
      </c>
      <c r="E3055" t="s">
        <v>26</v>
      </c>
      <c r="F3055" t="s">
        <v>67</v>
      </c>
      <c r="G3055" t="s">
        <v>235</v>
      </c>
      <c r="H3055" t="s">
        <v>48</v>
      </c>
      <c r="I3055" t="s">
        <v>98</v>
      </c>
      <c r="J3055" t="s">
        <v>134</v>
      </c>
      <c r="K3055">
        <v>1</v>
      </c>
      <c r="L3055" s="3">
        <v>601.07000000000005</v>
      </c>
      <c r="M3055" s="3">
        <f>Data[[#This Row],[Quantity]]*Data[[#This Row],[Unit_Price]]</f>
        <v>601.07000000000005</v>
      </c>
      <c r="N3055" s="3">
        <v>9</v>
      </c>
      <c r="O3055" s="3">
        <f>Data[[#This Row],[Total_Price]]*(1-Data[[#This Row],[Discount]]/100)</f>
        <v>546.97370000000001</v>
      </c>
      <c r="P3055" t="s">
        <v>51</v>
      </c>
      <c r="Q3055" t="s">
        <v>21</v>
      </c>
      <c r="R3055">
        <v>5</v>
      </c>
      <c r="S3055">
        <v>7</v>
      </c>
      <c r="T3055" s="2">
        <f>SUMIF(Q:Q,Data[[#This Row],[Order_Status]],O:O)</f>
        <v>40477276.296199858</v>
      </c>
    </row>
    <row r="3056" spans="1:20" x14ac:dyDescent="0.3">
      <c r="A3056" s="3">
        <v>503055</v>
      </c>
      <c r="B3056" s="3">
        <v>11144</v>
      </c>
      <c r="C3056" s="1">
        <v>45705</v>
      </c>
      <c r="D3056" s="3">
        <v>35</v>
      </c>
      <c r="E3056" t="s">
        <v>15</v>
      </c>
      <c r="F3056" t="s">
        <v>67</v>
      </c>
      <c r="G3056" t="s">
        <v>235</v>
      </c>
      <c r="H3056" t="s">
        <v>23</v>
      </c>
      <c r="I3056" t="s">
        <v>59</v>
      </c>
      <c r="J3056" t="s">
        <v>122</v>
      </c>
      <c r="K3056">
        <v>2</v>
      </c>
      <c r="L3056" s="3">
        <v>1799.77</v>
      </c>
      <c r="M3056" s="3">
        <f>Data[[#This Row],[Quantity]]*Data[[#This Row],[Unit_Price]]</f>
        <v>3599.54</v>
      </c>
      <c r="N3056" s="3">
        <v>21</v>
      </c>
      <c r="O3056" s="3">
        <f>Data[[#This Row],[Total_Price]]*(1-Data[[#This Row],[Discount]]/100)</f>
        <v>2843.6366000000003</v>
      </c>
      <c r="P3056" t="s">
        <v>33</v>
      </c>
      <c r="Q3056" t="s">
        <v>21</v>
      </c>
      <c r="R3056">
        <v>4</v>
      </c>
      <c r="S3056">
        <v>4</v>
      </c>
      <c r="T3056" s="2">
        <f>SUMIF(Q:Q,Data[[#This Row],[Order_Status]],O:O)</f>
        <v>40477276.296199858</v>
      </c>
    </row>
    <row r="3057" spans="1:20" x14ac:dyDescent="0.3">
      <c r="A3057" s="3">
        <v>503056</v>
      </c>
      <c r="B3057" s="3">
        <v>10325</v>
      </c>
      <c r="C3057" s="1">
        <v>46035</v>
      </c>
      <c r="D3057" s="3">
        <v>23</v>
      </c>
      <c r="E3057" t="s">
        <v>26</v>
      </c>
      <c r="F3057" t="s">
        <v>78</v>
      </c>
      <c r="G3057" t="s">
        <v>242</v>
      </c>
      <c r="H3057" t="s">
        <v>30</v>
      </c>
      <c r="I3057" t="s">
        <v>31</v>
      </c>
      <c r="J3057" t="s">
        <v>94</v>
      </c>
      <c r="K3057">
        <v>1</v>
      </c>
      <c r="L3057" s="3">
        <v>39041.15</v>
      </c>
      <c r="M3057" s="3">
        <f>Data[[#This Row],[Quantity]]*Data[[#This Row],[Unit_Price]]</f>
        <v>39041.15</v>
      </c>
      <c r="N3057" s="3">
        <v>28</v>
      </c>
      <c r="O3057" s="3">
        <f>Data[[#This Row],[Total_Price]]*(1-Data[[#This Row],[Discount]]/100)</f>
        <v>28109.628000000001</v>
      </c>
      <c r="P3057" t="s">
        <v>33</v>
      </c>
      <c r="Q3057" t="s">
        <v>21</v>
      </c>
      <c r="R3057">
        <v>2</v>
      </c>
      <c r="S3057">
        <v>2</v>
      </c>
      <c r="T3057" s="2">
        <f>SUMIF(Q:Q,Data[[#This Row],[Order_Status]],O:O)</f>
        <v>40477276.296199858</v>
      </c>
    </row>
    <row r="3058" spans="1:20" x14ac:dyDescent="0.3">
      <c r="A3058" s="3">
        <v>503057</v>
      </c>
      <c r="B3058" s="3">
        <v>11039</v>
      </c>
      <c r="C3058" s="1">
        <v>46111</v>
      </c>
      <c r="D3058" s="3">
        <v>36</v>
      </c>
      <c r="E3058" t="s">
        <v>26</v>
      </c>
      <c r="F3058" t="s">
        <v>52</v>
      </c>
      <c r="G3058" t="s">
        <v>240</v>
      </c>
      <c r="H3058" t="s">
        <v>48</v>
      </c>
      <c r="I3058" t="s">
        <v>49</v>
      </c>
      <c r="J3058" t="s">
        <v>138</v>
      </c>
      <c r="K3058">
        <v>1</v>
      </c>
      <c r="L3058" s="3">
        <v>796.05</v>
      </c>
      <c r="M3058" s="3">
        <f>Data[[#This Row],[Quantity]]*Data[[#This Row],[Unit_Price]]</f>
        <v>796.05</v>
      </c>
      <c r="N3058" s="3">
        <v>22</v>
      </c>
      <c r="O3058" s="3">
        <f>Data[[#This Row],[Total_Price]]*(1-Data[[#This Row],[Discount]]/100)</f>
        <v>620.91899999999998</v>
      </c>
      <c r="P3058" t="s">
        <v>51</v>
      </c>
      <c r="Q3058" t="s">
        <v>21</v>
      </c>
      <c r="R3058">
        <v>4</v>
      </c>
      <c r="S3058">
        <v>3</v>
      </c>
      <c r="T3058" s="2">
        <f>SUMIF(Q:Q,Data[[#This Row],[Order_Status]],O:O)</f>
        <v>40477276.296199858</v>
      </c>
    </row>
    <row r="3059" spans="1:20" x14ac:dyDescent="0.3">
      <c r="A3059" s="3">
        <v>503058</v>
      </c>
      <c r="B3059" s="3">
        <v>11162</v>
      </c>
      <c r="C3059" s="1">
        <v>46108</v>
      </c>
      <c r="D3059" s="3">
        <v>59</v>
      </c>
      <c r="E3059" t="s">
        <v>15</v>
      </c>
      <c r="F3059" t="s">
        <v>105</v>
      </c>
      <c r="G3059" t="s">
        <v>243</v>
      </c>
      <c r="H3059" t="s">
        <v>23</v>
      </c>
      <c r="I3059" t="s">
        <v>59</v>
      </c>
      <c r="J3059" t="s">
        <v>122</v>
      </c>
      <c r="K3059">
        <v>1</v>
      </c>
      <c r="L3059" s="3">
        <v>1957.13</v>
      </c>
      <c r="M3059" s="3">
        <f>Data[[#This Row],[Quantity]]*Data[[#This Row],[Unit_Price]]</f>
        <v>1957.13</v>
      </c>
      <c r="N3059" s="3">
        <v>21</v>
      </c>
      <c r="O3059" s="3">
        <f>Data[[#This Row],[Total_Price]]*(1-Data[[#This Row],[Discount]]/100)</f>
        <v>1546.1327000000001</v>
      </c>
      <c r="P3059" t="s">
        <v>20</v>
      </c>
      <c r="Q3059" t="s">
        <v>21</v>
      </c>
      <c r="R3059">
        <v>4</v>
      </c>
      <c r="S3059">
        <v>2</v>
      </c>
      <c r="T3059" s="2">
        <f>SUMIF(Q:Q,Data[[#This Row],[Order_Status]],O:O)</f>
        <v>40477276.296199858</v>
      </c>
    </row>
    <row r="3060" spans="1:20" x14ac:dyDescent="0.3">
      <c r="A3060" s="3">
        <v>503059</v>
      </c>
      <c r="B3060" s="3">
        <v>11089</v>
      </c>
      <c r="C3060" s="1">
        <v>45826</v>
      </c>
      <c r="D3060" s="3">
        <v>31</v>
      </c>
      <c r="E3060" t="s">
        <v>15</v>
      </c>
      <c r="F3060" t="s">
        <v>27</v>
      </c>
      <c r="G3060" t="s">
        <v>230</v>
      </c>
      <c r="H3060" t="s">
        <v>23</v>
      </c>
      <c r="I3060" t="s">
        <v>70</v>
      </c>
      <c r="J3060" t="s">
        <v>71</v>
      </c>
      <c r="K3060">
        <v>3</v>
      </c>
      <c r="L3060" s="3">
        <v>1574.52</v>
      </c>
      <c r="M3060" s="3">
        <f>Data[[#This Row],[Quantity]]*Data[[#This Row],[Unit_Price]]</f>
        <v>4723.5599999999995</v>
      </c>
      <c r="N3060" s="3">
        <v>2</v>
      </c>
      <c r="O3060" s="3">
        <f>Data[[#This Row],[Total_Price]]*(1-Data[[#This Row],[Discount]]/100)</f>
        <v>4629.0887999999995</v>
      </c>
      <c r="P3060" t="s">
        <v>33</v>
      </c>
      <c r="Q3060" t="s">
        <v>21</v>
      </c>
      <c r="R3060">
        <v>5</v>
      </c>
      <c r="S3060">
        <v>5</v>
      </c>
      <c r="T3060" s="2">
        <f>SUMIF(Q:Q,Data[[#This Row],[Order_Status]],O:O)</f>
        <v>40477276.296199858</v>
      </c>
    </row>
    <row r="3061" spans="1:20" x14ac:dyDescent="0.3">
      <c r="A3061" s="3">
        <v>503060</v>
      </c>
      <c r="B3061" s="3">
        <v>10503</v>
      </c>
      <c r="C3061" s="1">
        <v>46155</v>
      </c>
      <c r="D3061" s="3">
        <v>19</v>
      </c>
      <c r="E3061" t="s">
        <v>15</v>
      </c>
      <c r="F3061" t="s">
        <v>88</v>
      </c>
      <c r="G3061" t="s">
        <v>241</v>
      </c>
      <c r="H3061" t="s">
        <v>35</v>
      </c>
      <c r="I3061" t="s">
        <v>112</v>
      </c>
      <c r="J3061" t="s">
        <v>147</v>
      </c>
      <c r="K3061">
        <v>1</v>
      </c>
      <c r="L3061" s="3">
        <v>5691.34</v>
      </c>
      <c r="M3061" s="3">
        <f>Data[[#This Row],[Quantity]]*Data[[#This Row],[Unit_Price]]</f>
        <v>5691.34</v>
      </c>
      <c r="N3061" s="3">
        <v>21</v>
      </c>
      <c r="O3061" s="3">
        <f>Data[[#This Row],[Total_Price]]*(1-Data[[#This Row],[Discount]]/100)</f>
        <v>4496.1586000000007</v>
      </c>
      <c r="P3061" t="s">
        <v>33</v>
      </c>
      <c r="Q3061" t="s">
        <v>21</v>
      </c>
      <c r="R3061">
        <v>3</v>
      </c>
      <c r="S3061">
        <v>4</v>
      </c>
      <c r="T3061" s="2">
        <f>SUMIF(Q:Q,Data[[#This Row],[Order_Status]],O:O)</f>
        <v>40477276.296199858</v>
      </c>
    </row>
    <row r="3062" spans="1:20" x14ac:dyDescent="0.3">
      <c r="A3062" s="3">
        <v>503061</v>
      </c>
      <c r="B3062" s="3">
        <v>11288</v>
      </c>
      <c r="C3062" s="1">
        <v>45773</v>
      </c>
      <c r="D3062" s="3">
        <v>40</v>
      </c>
      <c r="E3062" t="s">
        <v>15</v>
      </c>
      <c r="F3062" t="s">
        <v>34</v>
      </c>
      <c r="G3062" t="s">
        <v>243</v>
      </c>
      <c r="H3062" t="s">
        <v>23</v>
      </c>
      <c r="I3062" t="s">
        <v>28</v>
      </c>
      <c r="J3062" t="s">
        <v>150</v>
      </c>
      <c r="K3062">
        <v>1</v>
      </c>
      <c r="L3062" s="3">
        <v>4191.72</v>
      </c>
      <c r="M3062" s="3">
        <f>Data[[#This Row],[Quantity]]*Data[[#This Row],[Unit_Price]]</f>
        <v>4191.72</v>
      </c>
      <c r="N3062" s="3">
        <v>15</v>
      </c>
      <c r="O3062" s="3">
        <f>Data[[#This Row],[Total_Price]]*(1-Data[[#This Row],[Discount]]/100)</f>
        <v>3562.962</v>
      </c>
      <c r="P3062" t="s">
        <v>33</v>
      </c>
      <c r="Q3062" t="s">
        <v>21</v>
      </c>
      <c r="R3062">
        <v>5</v>
      </c>
      <c r="S3062">
        <v>3</v>
      </c>
      <c r="T3062" s="2">
        <f>SUMIF(Q:Q,Data[[#This Row],[Order_Status]],O:O)</f>
        <v>40477276.296199858</v>
      </c>
    </row>
    <row r="3063" spans="1:20" x14ac:dyDescent="0.3">
      <c r="A3063" s="3">
        <v>503062</v>
      </c>
      <c r="B3063" s="3">
        <v>10839</v>
      </c>
      <c r="C3063" s="1">
        <v>45903</v>
      </c>
      <c r="D3063" s="3">
        <v>45</v>
      </c>
      <c r="E3063" t="s">
        <v>15</v>
      </c>
      <c r="F3063" t="s">
        <v>61</v>
      </c>
      <c r="G3063" t="s">
        <v>239</v>
      </c>
      <c r="H3063" t="s">
        <v>35</v>
      </c>
      <c r="I3063" t="s">
        <v>64</v>
      </c>
      <c r="J3063" t="s">
        <v>155</v>
      </c>
      <c r="K3063">
        <v>1</v>
      </c>
      <c r="L3063" s="3">
        <v>814.86</v>
      </c>
      <c r="M3063" s="3">
        <f>Data[[#This Row],[Quantity]]*Data[[#This Row],[Unit_Price]]</f>
        <v>814.86</v>
      </c>
      <c r="N3063" s="3">
        <v>21</v>
      </c>
      <c r="O3063" s="3">
        <f>Data[[#This Row],[Total_Price]]*(1-Data[[#This Row],[Discount]]/100)</f>
        <v>643.73940000000005</v>
      </c>
      <c r="P3063" t="s">
        <v>33</v>
      </c>
      <c r="Q3063" t="s">
        <v>21</v>
      </c>
      <c r="R3063">
        <v>4</v>
      </c>
      <c r="S3063">
        <v>3</v>
      </c>
      <c r="T3063" s="2">
        <f>SUMIF(Q:Q,Data[[#This Row],[Order_Status]],O:O)</f>
        <v>40477276.296199858</v>
      </c>
    </row>
    <row r="3064" spans="1:20" x14ac:dyDescent="0.3">
      <c r="A3064" s="3">
        <v>503063</v>
      </c>
      <c r="B3064" s="3">
        <v>10959</v>
      </c>
      <c r="C3064" s="1">
        <v>45902</v>
      </c>
      <c r="D3064" s="3">
        <v>40</v>
      </c>
      <c r="E3064" t="s">
        <v>15</v>
      </c>
      <c r="F3064" t="s">
        <v>73</v>
      </c>
      <c r="G3064" t="s">
        <v>229</v>
      </c>
      <c r="H3064" t="s">
        <v>23</v>
      </c>
      <c r="I3064" t="s">
        <v>70</v>
      </c>
      <c r="J3064" t="s">
        <v>106</v>
      </c>
      <c r="K3064">
        <v>1</v>
      </c>
      <c r="L3064" s="3">
        <v>2411.4499999999998</v>
      </c>
      <c r="M3064" s="3">
        <f>Data[[#This Row],[Quantity]]*Data[[#This Row],[Unit_Price]]</f>
        <v>2411.4499999999998</v>
      </c>
      <c r="N3064" s="3">
        <v>28</v>
      </c>
      <c r="O3064" s="3">
        <f>Data[[#This Row],[Total_Price]]*(1-Data[[#This Row],[Discount]]/100)</f>
        <v>1736.2439999999999</v>
      </c>
      <c r="P3064" t="s">
        <v>51</v>
      </c>
      <c r="Q3064" t="s">
        <v>21</v>
      </c>
      <c r="R3064">
        <v>5</v>
      </c>
      <c r="S3064">
        <v>5</v>
      </c>
      <c r="T3064" s="2">
        <f>SUMIF(Q:Q,Data[[#This Row],[Order_Status]],O:O)</f>
        <v>40477276.296199858</v>
      </c>
    </row>
    <row r="3065" spans="1:20" x14ac:dyDescent="0.3">
      <c r="A3065" s="3">
        <v>503064</v>
      </c>
      <c r="B3065" s="3">
        <v>11122</v>
      </c>
      <c r="C3065" s="1">
        <v>46135</v>
      </c>
      <c r="D3065" s="3">
        <v>47</v>
      </c>
      <c r="E3065" t="s">
        <v>26</v>
      </c>
      <c r="F3065" t="s">
        <v>38</v>
      </c>
      <c r="G3065" t="s">
        <v>236</v>
      </c>
      <c r="H3065" t="s">
        <v>83</v>
      </c>
      <c r="I3065" t="s">
        <v>132</v>
      </c>
      <c r="J3065" t="s">
        <v>137</v>
      </c>
      <c r="K3065">
        <v>3</v>
      </c>
      <c r="L3065" s="3">
        <v>2214.83</v>
      </c>
      <c r="M3065" s="3">
        <f>Data[[#This Row],[Quantity]]*Data[[#This Row],[Unit_Price]]</f>
        <v>6644.49</v>
      </c>
      <c r="N3065" s="3">
        <v>23</v>
      </c>
      <c r="O3065" s="3">
        <f>Data[[#This Row],[Total_Price]]*(1-Data[[#This Row],[Discount]]/100)</f>
        <v>5116.2573000000002</v>
      </c>
      <c r="P3065" t="s">
        <v>51</v>
      </c>
      <c r="Q3065" t="s">
        <v>21</v>
      </c>
      <c r="R3065">
        <v>3</v>
      </c>
      <c r="S3065">
        <v>2</v>
      </c>
      <c r="T3065" s="2">
        <f>SUMIF(Q:Q,Data[[#This Row],[Order_Status]],O:O)</f>
        <v>40477276.296199858</v>
      </c>
    </row>
    <row r="3066" spans="1:20" x14ac:dyDescent="0.3">
      <c r="A3066" s="3">
        <v>503065</v>
      </c>
      <c r="B3066" s="3">
        <v>10036</v>
      </c>
      <c r="C3066" s="1">
        <v>45673</v>
      </c>
      <c r="D3066" s="3">
        <v>21</v>
      </c>
      <c r="E3066" t="s">
        <v>15</v>
      </c>
      <c r="F3066" t="s">
        <v>27</v>
      </c>
      <c r="G3066" t="s">
        <v>230</v>
      </c>
      <c r="H3066" t="s">
        <v>30</v>
      </c>
      <c r="I3066" t="s">
        <v>46</v>
      </c>
      <c r="J3066" t="s">
        <v>47</v>
      </c>
      <c r="K3066">
        <v>3</v>
      </c>
      <c r="L3066" s="3">
        <v>5184.96</v>
      </c>
      <c r="M3066" s="3">
        <f>Data[[#This Row],[Quantity]]*Data[[#This Row],[Unit_Price]]</f>
        <v>15554.880000000001</v>
      </c>
      <c r="N3066" s="3">
        <v>6</v>
      </c>
      <c r="O3066" s="3">
        <f>Data[[#This Row],[Total_Price]]*(1-Data[[#This Row],[Discount]]/100)</f>
        <v>14621.5872</v>
      </c>
      <c r="P3066" t="s">
        <v>51</v>
      </c>
      <c r="Q3066" t="s">
        <v>21</v>
      </c>
      <c r="R3066">
        <v>5</v>
      </c>
      <c r="S3066">
        <v>5</v>
      </c>
      <c r="T3066" s="2">
        <f>SUMIF(Q:Q,Data[[#This Row],[Order_Status]],O:O)</f>
        <v>40477276.296199858</v>
      </c>
    </row>
    <row r="3067" spans="1:20" x14ac:dyDescent="0.3">
      <c r="A3067" s="3">
        <v>503066</v>
      </c>
      <c r="B3067" s="3">
        <v>11113</v>
      </c>
      <c r="C3067" s="1">
        <v>45796</v>
      </c>
      <c r="D3067" s="3">
        <v>44</v>
      </c>
      <c r="E3067" t="s">
        <v>15</v>
      </c>
      <c r="F3067" t="s">
        <v>57</v>
      </c>
      <c r="G3067" t="s">
        <v>233</v>
      </c>
      <c r="H3067" t="s">
        <v>17</v>
      </c>
      <c r="I3067" t="s">
        <v>18</v>
      </c>
      <c r="J3067" t="s">
        <v>19</v>
      </c>
      <c r="K3067">
        <v>1</v>
      </c>
      <c r="L3067" s="3">
        <v>183.69</v>
      </c>
      <c r="M3067" s="3">
        <f>Data[[#This Row],[Quantity]]*Data[[#This Row],[Unit_Price]]</f>
        <v>183.69</v>
      </c>
      <c r="N3067" s="3">
        <v>19</v>
      </c>
      <c r="O3067" s="3">
        <f>Data[[#This Row],[Total_Price]]*(1-Data[[#This Row],[Discount]]/100)</f>
        <v>148.78890000000001</v>
      </c>
      <c r="P3067" t="s">
        <v>51</v>
      </c>
      <c r="Q3067" t="s">
        <v>21</v>
      </c>
      <c r="R3067">
        <v>3</v>
      </c>
      <c r="S3067">
        <v>2</v>
      </c>
      <c r="T3067" s="2">
        <f>SUMIF(Q:Q,Data[[#This Row],[Order_Status]],O:O)</f>
        <v>40477276.296199858</v>
      </c>
    </row>
    <row r="3068" spans="1:20" x14ac:dyDescent="0.3">
      <c r="A3068" s="3">
        <v>503067</v>
      </c>
      <c r="B3068" s="3">
        <v>10155</v>
      </c>
      <c r="C3068" s="1">
        <v>46176</v>
      </c>
      <c r="D3068" s="3">
        <v>37</v>
      </c>
      <c r="E3068" t="s">
        <v>15</v>
      </c>
      <c r="F3068" t="s">
        <v>16</v>
      </c>
      <c r="G3068" t="s">
        <v>228</v>
      </c>
      <c r="H3068" t="s">
        <v>30</v>
      </c>
      <c r="I3068" t="s">
        <v>76</v>
      </c>
      <c r="J3068" t="s">
        <v>164</v>
      </c>
      <c r="K3068">
        <v>1</v>
      </c>
      <c r="L3068" s="3">
        <v>65267.96</v>
      </c>
      <c r="M3068" s="3">
        <f>Data[[#This Row],[Quantity]]*Data[[#This Row],[Unit_Price]]</f>
        <v>65267.96</v>
      </c>
      <c r="N3068" s="3">
        <v>28</v>
      </c>
      <c r="O3068" s="3">
        <f>Data[[#This Row],[Total_Price]]*(1-Data[[#This Row],[Discount]]/100)</f>
        <v>46992.931199999999</v>
      </c>
      <c r="P3068" t="s">
        <v>51</v>
      </c>
      <c r="Q3068" t="s">
        <v>21</v>
      </c>
      <c r="R3068">
        <v>5</v>
      </c>
      <c r="S3068">
        <v>1</v>
      </c>
      <c r="T3068" s="2">
        <f>SUMIF(Q:Q,Data[[#This Row],[Order_Status]],O:O)</f>
        <v>40477276.296199858</v>
      </c>
    </row>
    <row r="3069" spans="1:20" x14ac:dyDescent="0.3">
      <c r="A3069" s="3">
        <v>503068</v>
      </c>
      <c r="B3069" s="3">
        <v>11331</v>
      </c>
      <c r="C3069" s="1">
        <v>46021</v>
      </c>
      <c r="D3069" s="3">
        <v>51</v>
      </c>
      <c r="E3069" t="s">
        <v>26</v>
      </c>
      <c r="F3069" t="s">
        <v>45</v>
      </c>
      <c r="G3069" t="s">
        <v>243</v>
      </c>
      <c r="H3069" t="s">
        <v>30</v>
      </c>
      <c r="I3069" t="s">
        <v>76</v>
      </c>
      <c r="J3069" t="s">
        <v>77</v>
      </c>
      <c r="K3069">
        <v>1</v>
      </c>
      <c r="L3069" s="3">
        <v>54305.7</v>
      </c>
      <c r="M3069" s="3">
        <f>Data[[#This Row],[Quantity]]*Data[[#This Row],[Unit_Price]]</f>
        <v>54305.7</v>
      </c>
      <c r="N3069" s="3">
        <v>24</v>
      </c>
      <c r="O3069" s="3">
        <f>Data[[#This Row],[Total_Price]]*(1-Data[[#This Row],[Discount]]/100)</f>
        <v>41272.331999999995</v>
      </c>
      <c r="P3069" t="s">
        <v>33</v>
      </c>
      <c r="Q3069" t="s">
        <v>21</v>
      </c>
      <c r="R3069">
        <v>4</v>
      </c>
      <c r="S3069">
        <v>2</v>
      </c>
      <c r="T3069" s="2">
        <f>SUMIF(Q:Q,Data[[#This Row],[Order_Status]],O:O)</f>
        <v>40477276.296199858</v>
      </c>
    </row>
    <row r="3070" spans="1:20" x14ac:dyDescent="0.3">
      <c r="A3070" s="3">
        <v>503069</v>
      </c>
      <c r="B3070" s="3">
        <v>10089</v>
      </c>
      <c r="C3070" s="1">
        <v>45989</v>
      </c>
      <c r="D3070" s="3">
        <v>28</v>
      </c>
      <c r="E3070" t="s">
        <v>26</v>
      </c>
      <c r="F3070" t="s">
        <v>34</v>
      </c>
      <c r="G3070" t="s">
        <v>243</v>
      </c>
      <c r="H3070" t="s">
        <v>35</v>
      </c>
      <c r="I3070" t="s">
        <v>64</v>
      </c>
      <c r="J3070" t="s">
        <v>156</v>
      </c>
      <c r="K3070">
        <v>1</v>
      </c>
      <c r="L3070" s="3">
        <v>2012.21</v>
      </c>
      <c r="M3070" s="3">
        <f>Data[[#This Row],[Quantity]]*Data[[#This Row],[Unit_Price]]</f>
        <v>2012.21</v>
      </c>
      <c r="N3070" s="3">
        <v>25</v>
      </c>
      <c r="O3070" s="3">
        <f>Data[[#This Row],[Total_Price]]*(1-Data[[#This Row],[Discount]]/100)</f>
        <v>1509.1575</v>
      </c>
      <c r="P3070" t="s">
        <v>33</v>
      </c>
      <c r="Q3070" t="s">
        <v>21</v>
      </c>
      <c r="R3070">
        <v>2</v>
      </c>
      <c r="S3070">
        <v>1</v>
      </c>
      <c r="T3070" s="2">
        <f>SUMIF(Q:Q,Data[[#This Row],[Order_Status]],O:O)</f>
        <v>40477276.296199858</v>
      </c>
    </row>
    <row r="3071" spans="1:20" x14ac:dyDescent="0.3">
      <c r="A3071" s="3">
        <v>503070</v>
      </c>
      <c r="B3071" s="3">
        <v>10884</v>
      </c>
      <c r="C3071" s="1">
        <v>45942</v>
      </c>
      <c r="D3071" s="3">
        <v>45</v>
      </c>
      <c r="E3071" t="s">
        <v>26</v>
      </c>
      <c r="F3071" t="s">
        <v>61</v>
      </c>
      <c r="G3071" t="s">
        <v>239</v>
      </c>
      <c r="H3071" t="s">
        <v>30</v>
      </c>
      <c r="I3071" t="s">
        <v>76</v>
      </c>
      <c r="J3071" t="s">
        <v>144</v>
      </c>
      <c r="K3071">
        <v>2</v>
      </c>
      <c r="L3071" s="3">
        <v>65922.850000000006</v>
      </c>
      <c r="M3071" s="3">
        <f>Data[[#This Row],[Quantity]]*Data[[#This Row],[Unit_Price]]</f>
        <v>131845.70000000001</v>
      </c>
      <c r="N3071" s="3">
        <v>12</v>
      </c>
      <c r="O3071" s="3">
        <f>Data[[#This Row],[Total_Price]]*(1-Data[[#This Row],[Discount]]/100)</f>
        <v>116024.21600000001</v>
      </c>
      <c r="P3071" t="s">
        <v>51</v>
      </c>
      <c r="Q3071" t="s">
        <v>21</v>
      </c>
      <c r="R3071">
        <v>4</v>
      </c>
      <c r="S3071">
        <v>5</v>
      </c>
      <c r="T3071" s="2">
        <f>SUMIF(Q:Q,Data[[#This Row],[Order_Status]],O:O)</f>
        <v>40477276.296199858</v>
      </c>
    </row>
    <row r="3072" spans="1:20" x14ac:dyDescent="0.3">
      <c r="A3072" s="3">
        <v>503071</v>
      </c>
      <c r="B3072" s="3">
        <v>10522</v>
      </c>
      <c r="C3072" s="1">
        <v>46040</v>
      </c>
      <c r="D3072" s="3">
        <v>40</v>
      </c>
      <c r="E3072" t="s">
        <v>15</v>
      </c>
      <c r="F3072" t="s">
        <v>27</v>
      </c>
      <c r="G3072" t="s">
        <v>230</v>
      </c>
      <c r="H3072" t="s">
        <v>85</v>
      </c>
      <c r="I3072" t="s">
        <v>166</v>
      </c>
      <c r="J3072" t="s">
        <v>196</v>
      </c>
      <c r="K3072">
        <v>1</v>
      </c>
      <c r="L3072" s="3">
        <v>418.95</v>
      </c>
      <c r="M3072" s="3">
        <f>Data[[#This Row],[Quantity]]*Data[[#This Row],[Unit_Price]]</f>
        <v>418.95</v>
      </c>
      <c r="N3072" s="3">
        <v>26</v>
      </c>
      <c r="O3072" s="3">
        <f>Data[[#This Row],[Total_Price]]*(1-Data[[#This Row],[Discount]]/100)</f>
        <v>310.02299999999997</v>
      </c>
      <c r="P3072" t="s">
        <v>33</v>
      </c>
      <c r="Q3072" t="s">
        <v>21</v>
      </c>
      <c r="R3072">
        <v>4</v>
      </c>
      <c r="S3072">
        <v>3</v>
      </c>
      <c r="T3072" s="2">
        <f>SUMIF(Q:Q,Data[[#This Row],[Order_Status]],O:O)</f>
        <v>40477276.296199858</v>
      </c>
    </row>
    <row r="3073" spans="1:20" x14ac:dyDescent="0.3">
      <c r="A3073" s="3">
        <v>503072</v>
      </c>
      <c r="B3073" s="3">
        <v>10454</v>
      </c>
      <c r="C3073" s="1">
        <v>45896</v>
      </c>
      <c r="D3073" s="3">
        <v>40</v>
      </c>
      <c r="E3073" t="s">
        <v>15</v>
      </c>
      <c r="F3073" t="s">
        <v>78</v>
      </c>
      <c r="G3073" t="s">
        <v>242</v>
      </c>
      <c r="H3073" t="s">
        <v>85</v>
      </c>
      <c r="I3073" t="s">
        <v>103</v>
      </c>
      <c r="J3073" t="s">
        <v>193</v>
      </c>
      <c r="K3073">
        <v>2</v>
      </c>
      <c r="L3073" s="3">
        <v>734.95</v>
      </c>
      <c r="M3073" s="3">
        <f>Data[[#This Row],[Quantity]]*Data[[#This Row],[Unit_Price]]</f>
        <v>1469.9</v>
      </c>
      <c r="N3073" s="3">
        <v>19</v>
      </c>
      <c r="O3073" s="3">
        <f>Data[[#This Row],[Total_Price]]*(1-Data[[#This Row],[Discount]]/100)</f>
        <v>1190.6190000000001</v>
      </c>
      <c r="P3073" t="s">
        <v>51</v>
      </c>
      <c r="Q3073" t="s">
        <v>21</v>
      </c>
      <c r="R3073">
        <v>4</v>
      </c>
      <c r="S3073">
        <v>4</v>
      </c>
      <c r="T3073" s="2">
        <f>SUMIF(Q:Q,Data[[#This Row],[Order_Status]],O:O)</f>
        <v>40477276.296199858</v>
      </c>
    </row>
    <row r="3074" spans="1:20" x14ac:dyDescent="0.3">
      <c r="A3074" s="3">
        <v>503073</v>
      </c>
      <c r="B3074" s="3">
        <v>11324</v>
      </c>
      <c r="C3074" s="1">
        <v>45877</v>
      </c>
      <c r="D3074" s="3">
        <v>39</v>
      </c>
      <c r="E3074" t="s">
        <v>26</v>
      </c>
      <c r="F3074" t="s">
        <v>73</v>
      </c>
      <c r="G3074" t="s">
        <v>229</v>
      </c>
      <c r="H3074" t="s">
        <v>35</v>
      </c>
      <c r="I3074" t="s">
        <v>64</v>
      </c>
      <c r="J3074" t="s">
        <v>127</v>
      </c>
      <c r="K3074">
        <v>1</v>
      </c>
      <c r="L3074" s="3">
        <v>709.36</v>
      </c>
      <c r="M3074" s="3">
        <f>Data[[#This Row],[Quantity]]*Data[[#This Row],[Unit_Price]]</f>
        <v>709.36</v>
      </c>
      <c r="N3074" s="3">
        <v>27</v>
      </c>
      <c r="O3074" s="3">
        <f>Data[[#This Row],[Total_Price]]*(1-Data[[#This Row],[Discount]]/100)</f>
        <v>517.83280000000002</v>
      </c>
      <c r="P3074" t="s">
        <v>20</v>
      </c>
      <c r="Q3074" t="s">
        <v>21</v>
      </c>
      <c r="R3074">
        <v>5</v>
      </c>
      <c r="S3074">
        <v>3</v>
      </c>
      <c r="T3074" s="2">
        <f>SUMIF(Q:Q,Data[[#This Row],[Order_Status]],O:O)</f>
        <v>40477276.296199858</v>
      </c>
    </row>
    <row r="3075" spans="1:20" x14ac:dyDescent="0.3">
      <c r="A3075" s="3">
        <v>503074</v>
      </c>
      <c r="B3075" s="3">
        <v>11261</v>
      </c>
      <c r="C3075" s="1">
        <v>46102</v>
      </c>
      <c r="D3075" s="3">
        <v>40</v>
      </c>
      <c r="E3075" t="s">
        <v>15</v>
      </c>
      <c r="F3075" t="s">
        <v>42</v>
      </c>
      <c r="G3075" t="s">
        <v>230</v>
      </c>
      <c r="H3075" t="s">
        <v>85</v>
      </c>
      <c r="I3075" t="s">
        <v>103</v>
      </c>
      <c r="J3075" t="s">
        <v>200</v>
      </c>
      <c r="K3075">
        <v>1</v>
      </c>
      <c r="L3075" s="3">
        <v>663.02</v>
      </c>
      <c r="M3075" s="3">
        <f>Data[[#This Row],[Quantity]]*Data[[#This Row],[Unit_Price]]</f>
        <v>663.02</v>
      </c>
      <c r="N3075" s="3">
        <v>30</v>
      </c>
      <c r="O3075" s="3">
        <f>Data[[#This Row],[Total_Price]]*(1-Data[[#This Row],[Discount]]/100)</f>
        <v>464.11399999999998</v>
      </c>
      <c r="P3075" t="s">
        <v>33</v>
      </c>
      <c r="Q3075" t="s">
        <v>66</v>
      </c>
      <c r="R3075">
        <v>2</v>
      </c>
      <c r="S3075">
        <v>0</v>
      </c>
      <c r="T3075" s="2">
        <f>SUMIF(Q:Q,Data[[#This Row],[Order_Status]],O:O)</f>
        <v>3077928.2320000008</v>
      </c>
    </row>
    <row r="3076" spans="1:20" x14ac:dyDescent="0.3">
      <c r="A3076" s="3">
        <v>503075</v>
      </c>
      <c r="B3076" s="3">
        <v>10830</v>
      </c>
      <c r="C3076" s="1">
        <v>45682</v>
      </c>
      <c r="D3076" s="3">
        <v>31</v>
      </c>
      <c r="E3076" t="s">
        <v>15</v>
      </c>
      <c r="F3076" t="s">
        <v>57</v>
      </c>
      <c r="G3076" t="s">
        <v>233</v>
      </c>
      <c r="H3076" t="s">
        <v>85</v>
      </c>
      <c r="I3076" t="s">
        <v>170</v>
      </c>
      <c r="J3076" t="s">
        <v>199</v>
      </c>
      <c r="K3076">
        <v>1</v>
      </c>
      <c r="L3076" s="3">
        <v>512.95000000000005</v>
      </c>
      <c r="M3076" s="3">
        <f>Data[[#This Row],[Quantity]]*Data[[#This Row],[Unit_Price]]</f>
        <v>512.95000000000005</v>
      </c>
      <c r="N3076" s="3">
        <v>7</v>
      </c>
      <c r="O3076" s="3">
        <f>Data[[#This Row],[Total_Price]]*(1-Data[[#This Row],[Discount]]/100)</f>
        <v>477.04349999999999</v>
      </c>
      <c r="P3076" t="s">
        <v>20</v>
      </c>
      <c r="Q3076" t="s">
        <v>21</v>
      </c>
      <c r="R3076">
        <v>4</v>
      </c>
      <c r="S3076">
        <v>5</v>
      </c>
      <c r="T3076" s="2">
        <f>SUMIF(Q:Q,Data[[#This Row],[Order_Status]],O:O)</f>
        <v>40477276.296199858</v>
      </c>
    </row>
    <row r="3077" spans="1:20" x14ac:dyDescent="0.3">
      <c r="A3077" s="3">
        <v>503076</v>
      </c>
      <c r="B3077" s="3">
        <v>10908</v>
      </c>
      <c r="C3077" s="1">
        <v>46191</v>
      </c>
      <c r="D3077" s="3">
        <v>42</v>
      </c>
      <c r="E3077" t="s">
        <v>26</v>
      </c>
      <c r="F3077" t="s">
        <v>61</v>
      </c>
      <c r="G3077" t="s">
        <v>239</v>
      </c>
      <c r="H3077" t="s">
        <v>35</v>
      </c>
      <c r="I3077" t="s">
        <v>64</v>
      </c>
      <c r="J3077" t="s">
        <v>155</v>
      </c>
      <c r="K3077">
        <v>2</v>
      </c>
      <c r="L3077" s="3">
        <v>773.2</v>
      </c>
      <c r="M3077" s="3">
        <f>Data[[#This Row],[Quantity]]*Data[[#This Row],[Unit_Price]]</f>
        <v>1546.4</v>
      </c>
      <c r="N3077" s="3">
        <v>29</v>
      </c>
      <c r="O3077" s="3">
        <f>Data[[#This Row],[Total_Price]]*(1-Data[[#This Row],[Discount]]/100)</f>
        <v>1097.944</v>
      </c>
      <c r="P3077" t="s">
        <v>72</v>
      </c>
      <c r="Q3077" t="s">
        <v>21</v>
      </c>
      <c r="R3077">
        <v>4</v>
      </c>
      <c r="S3077">
        <v>4</v>
      </c>
      <c r="T3077" s="2">
        <f>SUMIF(Q:Q,Data[[#This Row],[Order_Status]],O:O)</f>
        <v>40477276.296199858</v>
      </c>
    </row>
    <row r="3078" spans="1:20" x14ac:dyDescent="0.3">
      <c r="A3078" s="3">
        <v>503077</v>
      </c>
      <c r="B3078" s="3">
        <v>11357</v>
      </c>
      <c r="C3078" s="1">
        <v>45865</v>
      </c>
      <c r="D3078" s="3">
        <v>28</v>
      </c>
      <c r="E3078" t="s">
        <v>26</v>
      </c>
      <c r="F3078" t="s">
        <v>22</v>
      </c>
      <c r="G3078" t="s">
        <v>238</v>
      </c>
      <c r="H3078" t="s">
        <v>35</v>
      </c>
      <c r="I3078" t="s">
        <v>112</v>
      </c>
      <c r="J3078" t="s">
        <v>113</v>
      </c>
      <c r="K3078">
        <v>1</v>
      </c>
      <c r="L3078" s="3">
        <v>6566.25</v>
      </c>
      <c r="M3078" s="3">
        <f>Data[[#This Row],[Quantity]]*Data[[#This Row],[Unit_Price]]</f>
        <v>6566.25</v>
      </c>
      <c r="N3078" s="3">
        <v>12</v>
      </c>
      <c r="O3078" s="3">
        <f>Data[[#This Row],[Total_Price]]*(1-Data[[#This Row],[Discount]]/100)</f>
        <v>5778.3</v>
      </c>
      <c r="P3078" t="s">
        <v>33</v>
      </c>
      <c r="Q3078" t="s">
        <v>21</v>
      </c>
      <c r="R3078">
        <v>5</v>
      </c>
      <c r="S3078">
        <v>7</v>
      </c>
      <c r="T3078" s="2">
        <f>SUMIF(Q:Q,Data[[#This Row],[Order_Status]],O:O)</f>
        <v>40477276.296199858</v>
      </c>
    </row>
    <row r="3079" spans="1:20" x14ac:dyDescent="0.3">
      <c r="A3079" s="3">
        <v>503078</v>
      </c>
      <c r="B3079" s="3">
        <v>11416</v>
      </c>
      <c r="C3079" s="1">
        <v>45844</v>
      </c>
      <c r="D3079" s="3">
        <v>44</v>
      </c>
      <c r="E3079" t="s">
        <v>15</v>
      </c>
      <c r="F3079" t="s">
        <v>69</v>
      </c>
      <c r="G3079" t="s">
        <v>228</v>
      </c>
      <c r="H3079" t="s">
        <v>35</v>
      </c>
      <c r="I3079" t="s">
        <v>36</v>
      </c>
      <c r="J3079" t="s">
        <v>177</v>
      </c>
      <c r="K3079">
        <v>2</v>
      </c>
      <c r="L3079" s="3">
        <v>7267.85</v>
      </c>
      <c r="M3079" s="3">
        <f>Data[[#This Row],[Quantity]]*Data[[#This Row],[Unit_Price]]</f>
        <v>14535.7</v>
      </c>
      <c r="N3079" s="3">
        <v>29</v>
      </c>
      <c r="O3079" s="3">
        <f>Data[[#This Row],[Total_Price]]*(1-Data[[#This Row],[Discount]]/100)</f>
        <v>10320.347</v>
      </c>
      <c r="P3079" t="s">
        <v>33</v>
      </c>
      <c r="Q3079" t="s">
        <v>21</v>
      </c>
      <c r="R3079">
        <v>4</v>
      </c>
      <c r="S3079">
        <v>6</v>
      </c>
      <c r="T3079" s="2">
        <f>SUMIF(Q:Q,Data[[#This Row],[Order_Status]],O:O)</f>
        <v>40477276.296199858</v>
      </c>
    </row>
    <row r="3080" spans="1:20" x14ac:dyDescent="0.3">
      <c r="A3080" s="3">
        <v>503079</v>
      </c>
      <c r="B3080" s="3">
        <v>11419</v>
      </c>
      <c r="C3080" s="1">
        <v>46181</v>
      </c>
      <c r="D3080" s="3">
        <v>51</v>
      </c>
      <c r="E3080" t="s">
        <v>15</v>
      </c>
      <c r="F3080" t="s">
        <v>34</v>
      </c>
      <c r="G3080" t="s">
        <v>243</v>
      </c>
      <c r="H3080" t="s">
        <v>23</v>
      </c>
      <c r="I3080" t="s">
        <v>28</v>
      </c>
      <c r="J3080" t="s">
        <v>43</v>
      </c>
      <c r="K3080">
        <v>1</v>
      </c>
      <c r="L3080" s="3">
        <v>5284.93</v>
      </c>
      <c r="M3080" s="3">
        <f>Data[[#This Row],[Quantity]]*Data[[#This Row],[Unit_Price]]</f>
        <v>5284.93</v>
      </c>
      <c r="N3080" s="3">
        <v>7</v>
      </c>
      <c r="O3080" s="3">
        <f>Data[[#This Row],[Total_Price]]*(1-Data[[#This Row],[Discount]]/100)</f>
        <v>4914.9849000000004</v>
      </c>
      <c r="P3080" t="s">
        <v>33</v>
      </c>
      <c r="Q3080" t="s">
        <v>21</v>
      </c>
      <c r="R3080">
        <v>5</v>
      </c>
      <c r="S3080">
        <v>1</v>
      </c>
      <c r="T3080" s="2">
        <f>SUMIF(Q:Q,Data[[#This Row],[Order_Status]],O:O)</f>
        <v>40477276.296199858</v>
      </c>
    </row>
    <row r="3081" spans="1:20" x14ac:dyDescent="0.3">
      <c r="A3081" s="3">
        <v>503080</v>
      </c>
      <c r="B3081" s="3">
        <v>11105</v>
      </c>
      <c r="C3081" s="1">
        <v>46070</v>
      </c>
      <c r="D3081" s="3">
        <v>46</v>
      </c>
      <c r="E3081" t="s">
        <v>26</v>
      </c>
      <c r="F3081" t="s">
        <v>73</v>
      </c>
      <c r="G3081" t="s">
        <v>229</v>
      </c>
      <c r="H3081" t="s">
        <v>30</v>
      </c>
      <c r="I3081" t="s">
        <v>76</v>
      </c>
      <c r="J3081" t="s">
        <v>92</v>
      </c>
      <c r="K3081">
        <v>4</v>
      </c>
      <c r="L3081" s="3">
        <v>55955.24</v>
      </c>
      <c r="M3081" s="3">
        <f>Data[[#This Row],[Quantity]]*Data[[#This Row],[Unit_Price]]</f>
        <v>223820.96</v>
      </c>
      <c r="N3081" s="3">
        <v>7</v>
      </c>
      <c r="O3081" s="3">
        <f>Data[[#This Row],[Total_Price]]*(1-Data[[#This Row],[Discount]]/100)</f>
        <v>208153.49279999998</v>
      </c>
      <c r="P3081" t="s">
        <v>41</v>
      </c>
      <c r="Q3081" t="s">
        <v>21</v>
      </c>
      <c r="R3081">
        <v>4</v>
      </c>
      <c r="S3081">
        <v>1</v>
      </c>
      <c r="T3081" s="2">
        <f>SUMIF(Q:Q,Data[[#This Row],[Order_Status]],O:O)</f>
        <v>40477276.296199858</v>
      </c>
    </row>
    <row r="3082" spans="1:20" x14ac:dyDescent="0.3">
      <c r="A3082" s="3">
        <v>503081</v>
      </c>
      <c r="B3082" s="3">
        <v>11210</v>
      </c>
      <c r="C3082" s="1">
        <v>46074</v>
      </c>
      <c r="D3082" s="3">
        <v>53</v>
      </c>
      <c r="E3082" t="s">
        <v>26</v>
      </c>
      <c r="F3082" t="s">
        <v>22</v>
      </c>
      <c r="G3082" t="s">
        <v>238</v>
      </c>
      <c r="H3082" t="s">
        <v>85</v>
      </c>
      <c r="I3082" t="s">
        <v>103</v>
      </c>
      <c r="J3082" t="s">
        <v>104</v>
      </c>
      <c r="K3082">
        <v>1</v>
      </c>
      <c r="L3082" s="3">
        <v>821.36</v>
      </c>
      <c r="M3082" s="3">
        <f>Data[[#This Row],[Quantity]]*Data[[#This Row],[Unit_Price]]</f>
        <v>821.36</v>
      </c>
      <c r="N3082" s="3">
        <v>2</v>
      </c>
      <c r="O3082" s="3">
        <f>Data[[#This Row],[Total_Price]]*(1-Data[[#This Row],[Discount]]/100)</f>
        <v>804.93280000000004</v>
      </c>
      <c r="P3082" t="s">
        <v>33</v>
      </c>
      <c r="Q3082" t="s">
        <v>66</v>
      </c>
      <c r="R3082">
        <v>4</v>
      </c>
      <c r="S3082">
        <v>0</v>
      </c>
      <c r="T3082" s="2">
        <f>SUMIF(Q:Q,Data[[#This Row],[Order_Status]],O:O)</f>
        <v>3077928.2320000008</v>
      </c>
    </row>
    <row r="3083" spans="1:20" x14ac:dyDescent="0.3">
      <c r="A3083" s="3">
        <v>503082</v>
      </c>
      <c r="B3083" s="3">
        <v>10508</v>
      </c>
      <c r="C3083" s="1">
        <v>45924</v>
      </c>
      <c r="D3083" s="3">
        <v>24</v>
      </c>
      <c r="E3083" t="s">
        <v>26</v>
      </c>
      <c r="F3083" t="s">
        <v>58</v>
      </c>
      <c r="G3083" t="s">
        <v>244</v>
      </c>
      <c r="H3083" t="s">
        <v>17</v>
      </c>
      <c r="I3083" t="s">
        <v>18</v>
      </c>
      <c r="J3083" t="s">
        <v>100</v>
      </c>
      <c r="K3083">
        <v>1</v>
      </c>
      <c r="L3083" s="3">
        <v>37.909999999999997</v>
      </c>
      <c r="M3083" s="3">
        <f>Data[[#This Row],[Quantity]]*Data[[#This Row],[Unit_Price]]</f>
        <v>37.909999999999997</v>
      </c>
      <c r="N3083" s="3">
        <v>5</v>
      </c>
      <c r="O3083" s="3">
        <f>Data[[#This Row],[Total_Price]]*(1-Data[[#This Row],[Discount]]/100)</f>
        <v>36.014499999999998</v>
      </c>
      <c r="P3083" t="s">
        <v>33</v>
      </c>
      <c r="Q3083" t="s">
        <v>21</v>
      </c>
      <c r="R3083">
        <v>5</v>
      </c>
      <c r="S3083">
        <v>4</v>
      </c>
      <c r="T3083" s="2">
        <f>SUMIF(Q:Q,Data[[#This Row],[Order_Status]],O:O)</f>
        <v>40477276.296199858</v>
      </c>
    </row>
    <row r="3084" spans="1:20" x14ac:dyDescent="0.3">
      <c r="A3084" s="3">
        <v>503083</v>
      </c>
      <c r="B3084" s="3">
        <v>11234</v>
      </c>
      <c r="C3084" s="1">
        <v>45699</v>
      </c>
      <c r="D3084" s="3">
        <v>62</v>
      </c>
      <c r="E3084" t="s">
        <v>15</v>
      </c>
      <c r="F3084" t="s">
        <v>42</v>
      </c>
      <c r="G3084" t="s">
        <v>230</v>
      </c>
      <c r="H3084" t="s">
        <v>35</v>
      </c>
      <c r="I3084" t="s">
        <v>36</v>
      </c>
      <c r="J3084" t="s">
        <v>37</v>
      </c>
      <c r="K3084">
        <v>2</v>
      </c>
      <c r="L3084" s="3">
        <v>3293.32</v>
      </c>
      <c r="M3084" s="3">
        <f>Data[[#This Row],[Quantity]]*Data[[#This Row],[Unit_Price]]</f>
        <v>6586.64</v>
      </c>
      <c r="N3084" s="3">
        <v>16</v>
      </c>
      <c r="O3084" s="3">
        <f>Data[[#This Row],[Total_Price]]*(1-Data[[#This Row],[Discount]]/100)</f>
        <v>5532.7776000000003</v>
      </c>
      <c r="P3084" t="s">
        <v>20</v>
      </c>
      <c r="Q3084" t="s">
        <v>21</v>
      </c>
      <c r="R3084">
        <v>4</v>
      </c>
      <c r="S3084">
        <v>2</v>
      </c>
      <c r="T3084" s="2">
        <f>SUMIF(Q:Q,Data[[#This Row],[Order_Status]],O:O)</f>
        <v>40477276.296199858</v>
      </c>
    </row>
    <row r="3085" spans="1:20" x14ac:dyDescent="0.3">
      <c r="A3085" s="3">
        <v>503084</v>
      </c>
      <c r="B3085" s="3">
        <v>10207</v>
      </c>
      <c r="C3085" s="1">
        <v>45898</v>
      </c>
      <c r="D3085" s="3">
        <v>40</v>
      </c>
      <c r="E3085" t="s">
        <v>15</v>
      </c>
      <c r="F3085" t="s">
        <v>22</v>
      </c>
      <c r="G3085" t="s">
        <v>238</v>
      </c>
      <c r="H3085" t="s">
        <v>35</v>
      </c>
      <c r="I3085" t="s">
        <v>64</v>
      </c>
      <c r="J3085" t="s">
        <v>156</v>
      </c>
      <c r="K3085">
        <v>1</v>
      </c>
      <c r="L3085" s="3">
        <v>1811.97</v>
      </c>
      <c r="M3085" s="3">
        <f>Data[[#This Row],[Quantity]]*Data[[#This Row],[Unit_Price]]</f>
        <v>1811.97</v>
      </c>
      <c r="N3085" s="3">
        <v>8</v>
      </c>
      <c r="O3085" s="3">
        <f>Data[[#This Row],[Total_Price]]*(1-Data[[#This Row],[Discount]]/100)</f>
        <v>1667.0124000000001</v>
      </c>
      <c r="P3085" t="s">
        <v>41</v>
      </c>
      <c r="Q3085" t="s">
        <v>21</v>
      </c>
      <c r="R3085">
        <v>5</v>
      </c>
      <c r="S3085">
        <v>3</v>
      </c>
      <c r="T3085" s="2">
        <f>SUMIF(Q:Q,Data[[#This Row],[Order_Status]],O:O)</f>
        <v>40477276.296199858</v>
      </c>
    </row>
    <row r="3086" spans="1:20" x14ac:dyDescent="0.3">
      <c r="A3086" s="3">
        <v>503085</v>
      </c>
      <c r="B3086" s="3">
        <v>10767</v>
      </c>
      <c r="C3086" s="1">
        <v>46169</v>
      </c>
      <c r="D3086" s="3">
        <v>34</v>
      </c>
      <c r="E3086" t="s">
        <v>15</v>
      </c>
      <c r="F3086" t="s">
        <v>105</v>
      </c>
      <c r="G3086" t="s">
        <v>243</v>
      </c>
      <c r="H3086" t="s">
        <v>23</v>
      </c>
      <c r="I3086" t="s">
        <v>59</v>
      </c>
      <c r="J3086" t="s">
        <v>60</v>
      </c>
      <c r="K3086">
        <v>1</v>
      </c>
      <c r="L3086" s="3">
        <v>2401.1999999999998</v>
      </c>
      <c r="M3086" s="3">
        <f>Data[[#This Row],[Quantity]]*Data[[#This Row],[Unit_Price]]</f>
        <v>2401.1999999999998</v>
      </c>
      <c r="N3086" s="3">
        <v>8</v>
      </c>
      <c r="O3086" s="3">
        <f>Data[[#This Row],[Total_Price]]*(1-Data[[#This Row],[Discount]]/100)</f>
        <v>2209.1039999999998</v>
      </c>
      <c r="P3086" t="s">
        <v>33</v>
      </c>
      <c r="Q3086" t="s">
        <v>21</v>
      </c>
      <c r="R3086">
        <v>4</v>
      </c>
      <c r="S3086">
        <v>3</v>
      </c>
      <c r="T3086" s="2">
        <f>SUMIF(Q:Q,Data[[#This Row],[Order_Status]],O:O)</f>
        <v>40477276.296199858</v>
      </c>
    </row>
    <row r="3087" spans="1:20" x14ac:dyDescent="0.3">
      <c r="A3087" s="3">
        <v>503086</v>
      </c>
      <c r="B3087" s="3">
        <v>10855</v>
      </c>
      <c r="C3087" s="1">
        <v>45965</v>
      </c>
      <c r="D3087" s="3">
        <v>50</v>
      </c>
      <c r="E3087" t="s">
        <v>15</v>
      </c>
      <c r="F3087" t="s">
        <v>57</v>
      </c>
      <c r="G3087" t="s">
        <v>233</v>
      </c>
      <c r="H3087" t="s">
        <v>17</v>
      </c>
      <c r="I3087" t="s">
        <v>89</v>
      </c>
      <c r="J3087" t="s">
        <v>111</v>
      </c>
      <c r="K3087">
        <v>1</v>
      </c>
      <c r="L3087" s="3">
        <v>291.79000000000002</v>
      </c>
      <c r="M3087" s="3">
        <f>Data[[#This Row],[Quantity]]*Data[[#This Row],[Unit_Price]]</f>
        <v>291.79000000000002</v>
      </c>
      <c r="N3087" s="3">
        <v>15</v>
      </c>
      <c r="O3087" s="3">
        <f>Data[[#This Row],[Total_Price]]*(1-Data[[#This Row],[Discount]]/100)</f>
        <v>248.0215</v>
      </c>
      <c r="P3087" t="s">
        <v>20</v>
      </c>
      <c r="Q3087" t="s">
        <v>21</v>
      </c>
      <c r="R3087">
        <v>5</v>
      </c>
      <c r="S3087">
        <v>2</v>
      </c>
      <c r="T3087" s="2">
        <f>SUMIF(Q:Q,Data[[#This Row],[Order_Status]],O:O)</f>
        <v>40477276.296199858</v>
      </c>
    </row>
    <row r="3088" spans="1:20" x14ac:dyDescent="0.3">
      <c r="A3088" s="3">
        <v>503087</v>
      </c>
      <c r="B3088" s="3">
        <v>10802</v>
      </c>
      <c r="C3088" s="1">
        <v>45870</v>
      </c>
      <c r="D3088" s="3">
        <v>28</v>
      </c>
      <c r="E3088" t="s">
        <v>15</v>
      </c>
      <c r="F3088" t="s">
        <v>42</v>
      </c>
      <c r="G3088" t="s">
        <v>230</v>
      </c>
      <c r="H3088" t="s">
        <v>48</v>
      </c>
      <c r="I3088" t="s">
        <v>79</v>
      </c>
      <c r="J3088" t="s">
        <v>158</v>
      </c>
      <c r="K3088">
        <v>1</v>
      </c>
      <c r="L3088" s="3">
        <v>472.11</v>
      </c>
      <c r="M3088" s="3">
        <f>Data[[#This Row],[Quantity]]*Data[[#This Row],[Unit_Price]]</f>
        <v>472.11</v>
      </c>
      <c r="N3088" s="3">
        <v>27</v>
      </c>
      <c r="O3088" s="3">
        <f>Data[[#This Row],[Total_Price]]*(1-Data[[#This Row],[Discount]]/100)</f>
        <v>344.64030000000002</v>
      </c>
      <c r="P3088" t="s">
        <v>33</v>
      </c>
      <c r="Q3088" t="s">
        <v>21</v>
      </c>
      <c r="R3088">
        <v>2</v>
      </c>
      <c r="S3088">
        <v>3</v>
      </c>
      <c r="T3088" s="2">
        <f>SUMIF(Q:Q,Data[[#This Row],[Order_Status]],O:O)</f>
        <v>40477276.296199858</v>
      </c>
    </row>
    <row r="3089" spans="1:20" x14ac:dyDescent="0.3">
      <c r="A3089" s="3">
        <v>503088</v>
      </c>
      <c r="B3089" s="3">
        <v>11445</v>
      </c>
      <c r="C3089" s="1">
        <v>45770</v>
      </c>
      <c r="D3089" s="3">
        <v>38</v>
      </c>
      <c r="E3089" t="s">
        <v>26</v>
      </c>
      <c r="F3089" t="s">
        <v>93</v>
      </c>
      <c r="G3089" t="s">
        <v>232</v>
      </c>
      <c r="H3089" t="s">
        <v>48</v>
      </c>
      <c r="I3089" t="s">
        <v>124</v>
      </c>
      <c r="J3089" t="s">
        <v>148</v>
      </c>
      <c r="K3089">
        <v>1</v>
      </c>
      <c r="L3089" s="3">
        <v>633.63</v>
      </c>
      <c r="M3089" s="3">
        <f>Data[[#This Row],[Quantity]]*Data[[#This Row],[Unit_Price]]</f>
        <v>633.63</v>
      </c>
      <c r="N3089" s="3">
        <v>16</v>
      </c>
      <c r="O3089" s="3">
        <f>Data[[#This Row],[Total_Price]]*(1-Data[[#This Row],[Discount]]/100)</f>
        <v>532.24919999999997</v>
      </c>
      <c r="P3089" t="s">
        <v>81</v>
      </c>
      <c r="Q3089" t="s">
        <v>21</v>
      </c>
      <c r="R3089">
        <v>3</v>
      </c>
      <c r="S3089">
        <v>3</v>
      </c>
      <c r="T3089" s="2">
        <f>SUMIF(Q:Q,Data[[#This Row],[Order_Status]],O:O)</f>
        <v>40477276.296199858</v>
      </c>
    </row>
    <row r="3090" spans="1:20" x14ac:dyDescent="0.3">
      <c r="A3090" s="3">
        <v>503089</v>
      </c>
      <c r="B3090" s="3">
        <v>10195</v>
      </c>
      <c r="C3090" s="1">
        <v>45852</v>
      </c>
      <c r="D3090" s="3">
        <v>36</v>
      </c>
      <c r="E3090" t="s">
        <v>15</v>
      </c>
      <c r="F3090" t="s">
        <v>34</v>
      </c>
      <c r="G3090" t="s">
        <v>243</v>
      </c>
      <c r="H3090" t="s">
        <v>35</v>
      </c>
      <c r="I3090" t="s">
        <v>112</v>
      </c>
      <c r="J3090" t="s">
        <v>129</v>
      </c>
      <c r="K3090">
        <v>1</v>
      </c>
      <c r="L3090" s="3">
        <v>3503.14</v>
      </c>
      <c r="M3090" s="3">
        <f>Data[[#This Row],[Quantity]]*Data[[#This Row],[Unit_Price]]</f>
        <v>3503.14</v>
      </c>
      <c r="N3090" s="3">
        <v>8</v>
      </c>
      <c r="O3090" s="3">
        <f>Data[[#This Row],[Total_Price]]*(1-Data[[#This Row],[Discount]]/100)</f>
        <v>3222.8888000000002</v>
      </c>
      <c r="P3090" t="s">
        <v>72</v>
      </c>
      <c r="Q3090" t="s">
        <v>66</v>
      </c>
      <c r="R3090">
        <v>4</v>
      </c>
      <c r="S3090">
        <v>0</v>
      </c>
      <c r="T3090" s="2">
        <f>SUMIF(Q:Q,Data[[#This Row],[Order_Status]],O:O)</f>
        <v>3077928.2320000008</v>
      </c>
    </row>
    <row r="3091" spans="1:20" x14ac:dyDescent="0.3">
      <c r="A3091" s="3">
        <v>503090</v>
      </c>
      <c r="B3091" s="3">
        <v>10785</v>
      </c>
      <c r="C3091" s="1">
        <v>45858</v>
      </c>
      <c r="D3091" s="3">
        <v>40</v>
      </c>
      <c r="E3091" t="s">
        <v>15</v>
      </c>
      <c r="F3091" t="s">
        <v>102</v>
      </c>
      <c r="G3091" t="s">
        <v>245</v>
      </c>
      <c r="H3091" t="s">
        <v>35</v>
      </c>
      <c r="I3091" t="s">
        <v>36</v>
      </c>
      <c r="J3091" t="s">
        <v>182</v>
      </c>
      <c r="K3091">
        <v>1</v>
      </c>
      <c r="L3091" s="3">
        <v>1848.41</v>
      </c>
      <c r="M3091" s="3">
        <f>Data[[#This Row],[Quantity]]*Data[[#This Row],[Unit_Price]]</f>
        <v>1848.41</v>
      </c>
      <c r="N3091" s="3">
        <v>5</v>
      </c>
      <c r="O3091" s="3">
        <f>Data[[#This Row],[Total_Price]]*(1-Data[[#This Row],[Discount]]/100)</f>
        <v>1755.9894999999999</v>
      </c>
      <c r="P3091" t="s">
        <v>33</v>
      </c>
      <c r="Q3091" t="s">
        <v>21</v>
      </c>
      <c r="R3091">
        <v>4</v>
      </c>
      <c r="S3091">
        <v>3</v>
      </c>
      <c r="T3091" s="2">
        <f>SUMIF(Q:Q,Data[[#This Row],[Order_Status]],O:O)</f>
        <v>40477276.296199858</v>
      </c>
    </row>
    <row r="3092" spans="1:20" x14ac:dyDescent="0.3">
      <c r="A3092" s="3">
        <v>503091</v>
      </c>
      <c r="B3092" s="3">
        <v>10638</v>
      </c>
      <c r="C3092" s="1">
        <v>46099</v>
      </c>
      <c r="D3092" s="3">
        <v>35</v>
      </c>
      <c r="E3092" t="s">
        <v>26</v>
      </c>
      <c r="F3092" t="s">
        <v>45</v>
      </c>
      <c r="G3092" t="s">
        <v>243</v>
      </c>
      <c r="H3092" t="s">
        <v>30</v>
      </c>
      <c r="I3092" t="s">
        <v>46</v>
      </c>
      <c r="J3092" t="s">
        <v>143</v>
      </c>
      <c r="K3092">
        <v>3</v>
      </c>
      <c r="L3092" s="3">
        <v>3504.1</v>
      </c>
      <c r="M3092" s="3">
        <f>Data[[#This Row],[Quantity]]*Data[[#This Row],[Unit_Price]]</f>
        <v>10512.3</v>
      </c>
      <c r="N3092" s="3">
        <v>5</v>
      </c>
      <c r="O3092" s="3">
        <f>Data[[#This Row],[Total_Price]]*(1-Data[[#This Row],[Discount]]/100)</f>
        <v>9986.6849999999995</v>
      </c>
      <c r="P3092" t="s">
        <v>51</v>
      </c>
      <c r="Q3092" t="s">
        <v>21</v>
      </c>
      <c r="R3092">
        <v>4</v>
      </c>
      <c r="S3092">
        <v>7</v>
      </c>
      <c r="T3092" s="2">
        <f>SUMIF(Q:Q,Data[[#This Row],[Order_Status]],O:O)</f>
        <v>40477276.296199858</v>
      </c>
    </row>
    <row r="3093" spans="1:20" x14ac:dyDescent="0.3">
      <c r="A3093" s="3">
        <v>503092</v>
      </c>
      <c r="B3093" s="3">
        <v>10516</v>
      </c>
      <c r="C3093" s="1">
        <v>46229</v>
      </c>
      <c r="D3093" s="3">
        <v>42</v>
      </c>
      <c r="E3093" t="s">
        <v>26</v>
      </c>
      <c r="F3093" t="s">
        <v>42</v>
      </c>
      <c r="G3093" t="s">
        <v>230</v>
      </c>
      <c r="H3093" t="s">
        <v>23</v>
      </c>
      <c r="I3093" t="s">
        <v>24</v>
      </c>
      <c r="J3093" t="s">
        <v>136</v>
      </c>
      <c r="K3093">
        <v>1</v>
      </c>
      <c r="L3093" s="3">
        <v>2416.04</v>
      </c>
      <c r="M3093" s="3">
        <f>Data[[#This Row],[Quantity]]*Data[[#This Row],[Unit_Price]]</f>
        <v>2416.04</v>
      </c>
      <c r="N3093" s="3">
        <v>2</v>
      </c>
      <c r="O3093" s="3">
        <f>Data[[#This Row],[Total_Price]]*(1-Data[[#This Row],[Discount]]/100)</f>
        <v>2367.7192</v>
      </c>
      <c r="P3093" t="s">
        <v>20</v>
      </c>
      <c r="Q3093" t="s">
        <v>21</v>
      </c>
      <c r="R3093">
        <v>4</v>
      </c>
      <c r="S3093">
        <v>3</v>
      </c>
      <c r="T3093" s="2">
        <f>SUMIF(Q:Q,Data[[#This Row],[Order_Status]],O:O)</f>
        <v>40477276.296199858</v>
      </c>
    </row>
    <row r="3094" spans="1:20" x14ac:dyDescent="0.3">
      <c r="A3094" s="3">
        <v>503093</v>
      </c>
      <c r="B3094" s="3">
        <v>10044</v>
      </c>
      <c r="C3094" s="1">
        <v>45764</v>
      </c>
      <c r="D3094" s="3">
        <v>31</v>
      </c>
      <c r="E3094" t="s">
        <v>26</v>
      </c>
      <c r="F3094" t="s">
        <v>22</v>
      </c>
      <c r="G3094" t="s">
        <v>238</v>
      </c>
      <c r="H3094" t="s">
        <v>23</v>
      </c>
      <c r="I3094" t="s">
        <v>24</v>
      </c>
      <c r="J3094" t="s">
        <v>136</v>
      </c>
      <c r="K3094">
        <v>1</v>
      </c>
      <c r="L3094" s="3">
        <v>2478.34</v>
      </c>
      <c r="M3094" s="3">
        <f>Data[[#This Row],[Quantity]]*Data[[#This Row],[Unit_Price]]</f>
        <v>2478.34</v>
      </c>
      <c r="N3094" s="3">
        <v>12</v>
      </c>
      <c r="O3094" s="3">
        <f>Data[[#This Row],[Total_Price]]*(1-Data[[#This Row],[Discount]]/100)</f>
        <v>2180.9392000000003</v>
      </c>
      <c r="P3094" t="s">
        <v>20</v>
      </c>
      <c r="Q3094" t="s">
        <v>21</v>
      </c>
      <c r="R3094">
        <v>5</v>
      </c>
      <c r="S3094">
        <v>4</v>
      </c>
      <c r="T3094" s="2">
        <f>SUMIF(Q:Q,Data[[#This Row],[Order_Status]],O:O)</f>
        <v>40477276.296199858</v>
      </c>
    </row>
    <row r="3095" spans="1:20" x14ac:dyDescent="0.3">
      <c r="A3095" s="3">
        <v>503094</v>
      </c>
      <c r="B3095" s="3">
        <v>11105</v>
      </c>
      <c r="C3095" s="1">
        <v>45912</v>
      </c>
      <c r="D3095" s="3">
        <v>46</v>
      </c>
      <c r="E3095" t="s">
        <v>26</v>
      </c>
      <c r="F3095" t="s">
        <v>73</v>
      </c>
      <c r="G3095" t="s">
        <v>229</v>
      </c>
      <c r="H3095" t="s">
        <v>30</v>
      </c>
      <c r="I3095" t="s">
        <v>31</v>
      </c>
      <c r="J3095" t="s">
        <v>117</v>
      </c>
      <c r="K3095">
        <v>2</v>
      </c>
      <c r="L3095" s="3">
        <v>72432.820000000007</v>
      </c>
      <c r="M3095" s="3">
        <f>Data[[#This Row],[Quantity]]*Data[[#This Row],[Unit_Price]]</f>
        <v>144865.64000000001</v>
      </c>
      <c r="N3095" s="3">
        <v>18</v>
      </c>
      <c r="O3095" s="3">
        <f>Data[[#This Row],[Total_Price]]*(1-Data[[#This Row],[Discount]]/100)</f>
        <v>118789.82480000002</v>
      </c>
      <c r="P3095" t="s">
        <v>33</v>
      </c>
      <c r="Q3095" t="s">
        <v>21</v>
      </c>
      <c r="R3095">
        <v>4</v>
      </c>
      <c r="S3095">
        <v>3</v>
      </c>
      <c r="T3095" s="2">
        <f>SUMIF(Q:Q,Data[[#This Row],[Order_Status]],O:O)</f>
        <v>40477276.296199858</v>
      </c>
    </row>
    <row r="3096" spans="1:20" x14ac:dyDescent="0.3">
      <c r="A3096" s="3">
        <v>503095</v>
      </c>
      <c r="B3096" s="3">
        <v>10946</v>
      </c>
      <c r="C3096" s="1">
        <v>45807</v>
      </c>
      <c r="D3096" s="3">
        <v>22</v>
      </c>
      <c r="E3096" t="s">
        <v>15</v>
      </c>
      <c r="F3096" t="s">
        <v>110</v>
      </c>
      <c r="G3096" t="s">
        <v>229</v>
      </c>
      <c r="H3096" t="s">
        <v>30</v>
      </c>
      <c r="I3096" t="s">
        <v>76</v>
      </c>
      <c r="J3096" t="s">
        <v>164</v>
      </c>
      <c r="K3096">
        <v>1</v>
      </c>
      <c r="L3096" s="3">
        <v>63323.519999999997</v>
      </c>
      <c r="M3096" s="3">
        <f>Data[[#This Row],[Quantity]]*Data[[#This Row],[Unit_Price]]</f>
        <v>63323.519999999997</v>
      </c>
      <c r="N3096" s="3">
        <v>25</v>
      </c>
      <c r="O3096" s="3">
        <f>Data[[#This Row],[Total_Price]]*(1-Data[[#This Row],[Discount]]/100)</f>
        <v>47492.639999999999</v>
      </c>
      <c r="P3096" t="s">
        <v>33</v>
      </c>
      <c r="Q3096" t="s">
        <v>21</v>
      </c>
      <c r="R3096">
        <v>4</v>
      </c>
      <c r="S3096">
        <v>1</v>
      </c>
      <c r="T3096" s="2">
        <f>SUMIF(Q:Q,Data[[#This Row],[Order_Status]],O:O)</f>
        <v>40477276.296199858</v>
      </c>
    </row>
    <row r="3097" spans="1:20" x14ac:dyDescent="0.3">
      <c r="A3097" s="3">
        <v>503096</v>
      </c>
      <c r="B3097" s="3">
        <v>10769</v>
      </c>
      <c r="C3097" s="1">
        <v>45731</v>
      </c>
      <c r="D3097" s="3">
        <v>27</v>
      </c>
      <c r="E3097" t="s">
        <v>26</v>
      </c>
      <c r="F3097" t="s">
        <v>88</v>
      </c>
      <c r="G3097" t="s">
        <v>241</v>
      </c>
      <c r="H3097" t="s">
        <v>48</v>
      </c>
      <c r="I3097" t="s">
        <v>49</v>
      </c>
      <c r="J3097" t="s">
        <v>56</v>
      </c>
      <c r="K3097">
        <v>1</v>
      </c>
      <c r="L3097" s="3">
        <v>681.83</v>
      </c>
      <c r="M3097" s="3">
        <f>Data[[#This Row],[Quantity]]*Data[[#This Row],[Unit_Price]]</f>
        <v>681.83</v>
      </c>
      <c r="N3097" s="3">
        <v>19</v>
      </c>
      <c r="O3097" s="3">
        <f>Data[[#This Row],[Total_Price]]*(1-Data[[#This Row],[Discount]]/100)</f>
        <v>552.28230000000008</v>
      </c>
      <c r="P3097" t="s">
        <v>20</v>
      </c>
      <c r="Q3097" t="s">
        <v>21</v>
      </c>
      <c r="R3097">
        <v>5</v>
      </c>
      <c r="S3097">
        <v>3</v>
      </c>
      <c r="T3097" s="2">
        <f>SUMIF(Q:Q,Data[[#This Row],[Order_Status]],O:O)</f>
        <v>40477276.296199858</v>
      </c>
    </row>
    <row r="3098" spans="1:20" x14ac:dyDescent="0.3">
      <c r="A3098" s="3">
        <v>503097</v>
      </c>
      <c r="B3098" s="3">
        <v>10765</v>
      </c>
      <c r="C3098" s="1">
        <v>46142</v>
      </c>
      <c r="D3098" s="3">
        <v>47</v>
      </c>
      <c r="E3098" t="s">
        <v>26</v>
      </c>
      <c r="F3098" t="s">
        <v>55</v>
      </c>
      <c r="G3098" t="s">
        <v>246</v>
      </c>
      <c r="H3098" t="s">
        <v>30</v>
      </c>
      <c r="I3098" t="s">
        <v>46</v>
      </c>
      <c r="J3098" t="s">
        <v>47</v>
      </c>
      <c r="K3098">
        <v>1</v>
      </c>
      <c r="L3098" s="3">
        <v>5768.42</v>
      </c>
      <c r="M3098" s="3">
        <f>Data[[#This Row],[Quantity]]*Data[[#This Row],[Unit_Price]]</f>
        <v>5768.42</v>
      </c>
      <c r="N3098" s="3">
        <v>26</v>
      </c>
      <c r="O3098" s="3">
        <f>Data[[#This Row],[Total_Price]]*(1-Data[[#This Row],[Discount]]/100)</f>
        <v>4268.6307999999999</v>
      </c>
      <c r="P3098" t="s">
        <v>20</v>
      </c>
      <c r="Q3098" t="s">
        <v>21</v>
      </c>
      <c r="R3098">
        <v>5</v>
      </c>
      <c r="S3098">
        <v>6</v>
      </c>
      <c r="T3098" s="2">
        <f>SUMIF(Q:Q,Data[[#This Row],[Order_Status]],O:O)</f>
        <v>40477276.296199858</v>
      </c>
    </row>
    <row r="3099" spans="1:20" x14ac:dyDescent="0.3">
      <c r="A3099" s="3">
        <v>503098</v>
      </c>
      <c r="B3099" s="3">
        <v>10575</v>
      </c>
      <c r="C3099" s="1">
        <v>46064</v>
      </c>
      <c r="D3099" s="3">
        <v>43</v>
      </c>
      <c r="E3099" t="s">
        <v>15</v>
      </c>
      <c r="F3099" t="s">
        <v>61</v>
      </c>
      <c r="G3099" t="s">
        <v>239</v>
      </c>
      <c r="H3099" t="s">
        <v>83</v>
      </c>
      <c r="I3099" t="s">
        <v>141</v>
      </c>
      <c r="J3099" t="s">
        <v>183</v>
      </c>
      <c r="K3099">
        <v>1</v>
      </c>
      <c r="L3099" s="3">
        <v>793.83</v>
      </c>
      <c r="M3099" s="3">
        <f>Data[[#This Row],[Quantity]]*Data[[#This Row],[Unit_Price]]</f>
        <v>793.83</v>
      </c>
      <c r="N3099" s="3">
        <v>25</v>
      </c>
      <c r="O3099" s="3">
        <f>Data[[#This Row],[Total_Price]]*(1-Data[[#This Row],[Discount]]/100)</f>
        <v>595.37250000000006</v>
      </c>
      <c r="P3099" t="s">
        <v>51</v>
      </c>
      <c r="Q3099" t="s">
        <v>21</v>
      </c>
      <c r="R3099">
        <v>4</v>
      </c>
      <c r="S3099">
        <v>3</v>
      </c>
      <c r="T3099" s="2">
        <f>SUMIF(Q:Q,Data[[#This Row],[Order_Status]],O:O)</f>
        <v>40477276.296199858</v>
      </c>
    </row>
    <row r="3100" spans="1:20" x14ac:dyDescent="0.3">
      <c r="A3100" s="3">
        <v>503099</v>
      </c>
      <c r="B3100" s="3">
        <v>11439</v>
      </c>
      <c r="C3100" s="1">
        <v>46156</v>
      </c>
      <c r="D3100" s="3">
        <v>39</v>
      </c>
      <c r="E3100" t="s">
        <v>26</v>
      </c>
      <c r="F3100" t="s">
        <v>52</v>
      </c>
      <c r="G3100" t="s">
        <v>240</v>
      </c>
      <c r="H3100" t="s">
        <v>30</v>
      </c>
      <c r="I3100" t="s">
        <v>31</v>
      </c>
      <c r="J3100" t="s">
        <v>139</v>
      </c>
      <c r="K3100">
        <v>1</v>
      </c>
      <c r="L3100" s="3">
        <v>53400.94</v>
      </c>
      <c r="M3100" s="3">
        <f>Data[[#This Row],[Quantity]]*Data[[#This Row],[Unit_Price]]</f>
        <v>53400.94</v>
      </c>
      <c r="N3100" s="3">
        <v>22</v>
      </c>
      <c r="O3100" s="3">
        <f>Data[[#This Row],[Total_Price]]*(1-Data[[#This Row],[Discount]]/100)</f>
        <v>41652.733200000002</v>
      </c>
      <c r="P3100" t="s">
        <v>33</v>
      </c>
      <c r="Q3100" t="s">
        <v>21</v>
      </c>
      <c r="R3100">
        <v>5</v>
      </c>
      <c r="S3100">
        <v>3</v>
      </c>
      <c r="T3100" s="2">
        <f>SUMIF(Q:Q,Data[[#This Row],[Order_Status]],O:O)</f>
        <v>40477276.296199858</v>
      </c>
    </row>
    <row r="3101" spans="1:20" x14ac:dyDescent="0.3">
      <c r="A3101" s="3">
        <v>503100</v>
      </c>
      <c r="B3101" s="3">
        <v>11282</v>
      </c>
      <c r="C3101" s="1">
        <v>45886</v>
      </c>
      <c r="D3101" s="3">
        <v>32</v>
      </c>
      <c r="E3101" t="s">
        <v>26</v>
      </c>
      <c r="F3101" t="s">
        <v>102</v>
      </c>
      <c r="G3101" t="s">
        <v>245</v>
      </c>
      <c r="H3101" t="s">
        <v>48</v>
      </c>
      <c r="I3101" t="s">
        <v>124</v>
      </c>
      <c r="J3101" t="s">
        <v>187</v>
      </c>
      <c r="K3101">
        <v>1</v>
      </c>
      <c r="L3101" s="3">
        <v>505.47</v>
      </c>
      <c r="M3101" s="3">
        <f>Data[[#This Row],[Quantity]]*Data[[#This Row],[Unit_Price]]</f>
        <v>505.47</v>
      </c>
      <c r="N3101" s="3">
        <v>26</v>
      </c>
      <c r="O3101" s="3">
        <f>Data[[#This Row],[Total_Price]]*(1-Data[[#This Row],[Discount]]/100)</f>
        <v>374.0478</v>
      </c>
      <c r="P3101" t="s">
        <v>72</v>
      </c>
      <c r="Q3101" t="s">
        <v>21</v>
      </c>
      <c r="R3101">
        <v>4</v>
      </c>
      <c r="S3101">
        <v>4</v>
      </c>
      <c r="T3101" s="2">
        <f>SUMIF(Q:Q,Data[[#This Row],[Order_Status]],O:O)</f>
        <v>40477276.296199858</v>
      </c>
    </row>
    <row r="3102" spans="1:20" x14ac:dyDescent="0.3">
      <c r="A3102" s="3">
        <v>503101</v>
      </c>
      <c r="B3102" s="3">
        <v>11141</v>
      </c>
      <c r="C3102" s="1">
        <v>46000</v>
      </c>
      <c r="D3102" s="3">
        <v>31</v>
      </c>
      <c r="E3102" t="s">
        <v>26</v>
      </c>
      <c r="F3102" t="s">
        <v>42</v>
      </c>
      <c r="G3102" t="s">
        <v>230</v>
      </c>
      <c r="H3102" t="s">
        <v>30</v>
      </c>
      <c r="I3102" t="s">
        <v>31</v>
      </c>
      <c r="J3102" t="s">
        <v>117</v>
      </c>
      <c r="K3102">
        <v>1</v>
      </c>
      <c r="L3102" s="3">
        <v>74044.509999999995</v>
      </c>
      <c r="M3102" s="3">
        <f>Data[[#This Row],[Quantity]]*Data[[#This Row],[Unit_Price]]</f>
        <v>74044.509999999995</v>
      </c>
      <c r="N3102" s="3">
        <v>10</v>
      </c>
      <c r="O3102" s="3">
        <f>Data[[#This Row],[Total_Price]]*(1-Data[[#This Row],[Discount]]/100)</f>
        <v>66640.058999999994</v>
      </c>
      <c r="P3102" t="s">
        <v>20</v>
      </c>
      <c r="Q3102" t="s">
        <v>21</v>
      </c>
      <c r="R3102">
        <v>4</v>
      </c>
      <c r="S3102">
        <v>1</v>
      </c>
      <c r="T3102" s="2">
        <f>SUMIF(Q:Q,Data[[#This Row],[Order_Status]],O:O)</f>
        <v>40477276.296199858</v>
      </c>
    </row>
    <row r="3103" spans="1:20" x14ac:dyDescent="0.3">
      <c r="A3103" s="3">
        <v>503102</v>
      </c>
      <c r="B3103" s="3">
        <v>10139</v>
      </c>
      <c r="C3103" s="1">
        <v>45848</v>
      </c>
      <c r="D3103" s="3">
        <v>43</v>
      </c>
      <c r="E3103" t="s">
        <v>26</v>
      </c>
      <c r="F3103" t="s">
        <v>69</v>
      </c>
      <c r="G3103" t="s">
        <v>228</v>
      </c>
      <c r="H3103" t="s">
        <v>35</v>
      </c>
      <c r="I3103" t="s">
        <v>112</v>
      </c>
      <c r="J3103" t="s">
        <v>129</v>
      </c>
      <c r="K3103">
        <v>1</v>
      </c>
      <c r="L3103" s="3">
        <v>3389.18</v>
      </c>
      <c r="M3103" s="3">
        <f>Data[[#This Row],[Quantity]]*Data[[#This Row],[Unit_Price]]</f>
        <v>3389.18</v>
      </c>
      <c r="N3103" s="3">
        <v>6</v>
      </c>
      <c r="O3103" s="3">
        <f>Data[[#This Row],[Total_Price]]*(1-Data[[#This Row],[Discount]]/100)</f>
        <v>3185.8291999999997</v>
      </c>
      <c r="P3103" t="s">
        <v>41</v>
      </c>
      <c r="Q3103" t="s">
        <v>21</v>
      </c>
      <c r="R3103">
        <v>3</v>
      </c>
      <c r="S3103">
        <v>2</v>
      </c>
      <c r="T3103" s="2">
        <f>SUMIF(Q:Q,Data[[#This Row],[Order_Status]],O:O)</f>
        <v>40477276.296199858</v>
      </c>
    </row>
    <row r="3104" spans="1:20" x14ac:dyDescent="0.3">
      <c r="A3104" s="3">
        <v>503103</v>
      </c>
      <c r="B3104" s="3">
        <v>10637</v>
      </c>
      <c r="C3104" s="1">
        <v>46175</v>
      </c>
      <c r="D3104" s="3">
        <v>43</v>
      </c>
      <c r="E3104" t="s">
        <v>15</v>
      </c>
      <c r="F3104" t="s">
        <v>78</v>
      </c>
      <c r="G3104" t="s">
        <v>242</v>
      </c>
      <c r="H3104" t="s">
        <v>85</v>
      </c>
      <c r="I3104" t="s">
        <v>166</v>
      </c>
      <c r="J3104" t="s">
        <v>181</v>
      </c>
      <c r="K3104">
        <v>1</v>
      </c>
      <c r="L3104" s="3">
        <v>383.04</v>
      </c>
      <c r="M3104" s="3">
        <f>Data[[#This Row],[Quantity]]*Data[[#This Row],[Unit_Price]]</f>
        <v>383.04</v>
      </c>
      <c r="N3104" s="3">
        <v>20</v>
      </c>
      <c r="O3104" s="3">
        <f>Data[[#This Row],[Total_Price]]*(1-Data[[#This Row],[Discount]]/100)</f>
        <v>306.43200000000002</v>
      </c>
      <c r="P3104" t="s">
        <v>72</v>
      </c>
      <c r="Q3104" t="s">
        <v>21</v>
      </c>
      <c r="R3104">
        <v>4</v>
      </c>
      <c r="S3104">
        <v>3</v>
      </c>
      <c r="T3104" s="2">
        <f>SUMIF(Q:Q,Data[[#This Row],[Order_Status]],O:O)</f>
        <v>40477276.296199858</v>
      </c>
    </row>
    <row r="3105" spans="1:20" x14ac:dyDescent="0.3">
      <c r="A3105" s="3">
        <v>503104</v>
      </c>
      <c r="B3105" s="3">
        <v>11130</v>
      </c>
      <c r="C3105" s="1">
        <v>46014</v>
      </c>
      <c r="D3105" s="3">
        <v>38</v>
      </c>
      <c r="E3105" t="s">
        <v>26</v>
      </c>
      <c r="F3105" t="s">
        <v>58</v>
      </c>
      <c r="G3105" t="s">
        <v>244</v>
      </c>
      <c r="H3105" t="s">
        <v>30</v>
      </c>
      <c r="I3105" t="s">
        <v>39</v>
      </c>
      <c r="J3105" t="s">
        <v>96</v>
      </c>
      <c r="K3105">
        <v>2</v>
      </c>
      <c r="L3105" s="3">
        <v>5489.1</v>
      </c>
      <c r="M3105" s="3">
        <f>Data[[#This Row],[Quantity]]*Data[[#This Row],[Unit_Price]]</f>
        <v>10978.2</v>
      </c>
      <c r="N3105" s="3">
        <v>17</v>
      </c>
      <c r="O3105" s="3">
        <f>Data[[#This Row],[Total_Price]]*(1-Data[[#This Row],[Discount]]/100)</f>
        <v>9111.9060000000009</v>
      </c>
      <c r="P3105" t="s">
        <v>20</v>
      </c>
      <c r="Q3105" t="s">
        <v>66</v>
      </c>
      <c r="R3105">
        <v>2</v>
      </c>
      <c r="S3105">
        <v>0</v>
      </c>
      <c r="T3105" s="2">
        <f>SUMIF(Q:Q,Data[[#This Row],[Order_Status]],O:O)</f>
        <v>3077928.2320000008</v>
      </c>
    </row>
    <row r="3106" spans="1:20" x14ac:dyDescent="0.3">
      <c r="A3106" s="3">
        <v>503105</v>
      </c>
      <c r="B3106" s="3">
        <v>10720</v>
      </c>
      <c r="C3106" s="1">
        <v>45883</v>
      </c>
      <c r="D3106" s="3">
        <v>33</v>
      </c>
      <c r="E3106" t="s">
        <v>26</v>
      </c>
      <c r="F3106" t="s">
        <v>69</v>
      </c>
      <c r="G3106" t="s">
        <v>228</v>
      </c>
      <c r="H3106" t="s">
        <v>48</v>
      </c>
      <c r="I3106" t="s">
        <v>124</v>
      </c>
      <c r="J3106" t="s">
        <v>148</v>
      </c>
      <c r="K3106">
        <v>1</v>
      </c>
      <c r="L3106" s="3">
        <v>623.89</v>
      </c>
      <c r="M3106" s="3">
        <f>Data[[#This Row],[Quantity]]*Data[[#This Row],[Unit_Price]]</f>
        <v>623.89</v>
      </c>
      <c r="N3106" s="3">
        <v>21</v>
      </c>
      <c r="O3106" s="3">
        <f>Data[[#This Row],[Total_Price]]*(1-Data[[#This Row],[Discount]]/100)</f>
        <v>492.87310000000002</v>
      </c>
      <c r="P3106" t="s">
        <v>72</v>
      </c>
      <c r="Q3106" t="s">
        <v>21</v>
      </c>
      <c r="R3106">
        <v>5</v>
      </c>
      <c r="S3106">
        <v>1</v>
      </c>
      <c r="T3106" s="2">
        <f>SUMIF(Q:Q,Data[[#This Row],[Order_Status]],O:O)</f>
        <v>40477276.296199858</v>
      </c>
    </row>
    <row r="3107" spans="1:20" x14ac:dyDescent="0.3">
      <c r="A3107" s="3">
        <v>503106</v>
      </c>
      <c r="B3107" s="3">
        <v>10609</v>
      </c>
      <c r="C3107" s="1">
        <v>45744</v>
      </c>
      <c r="D3107" s="3">
        <v>15</v>
      </c>
      <c r="E3107" t="s">
        <v>26</v>
      </c>
      <c r="F3107" t="s">
        <v>69</v>
      </c>
      <c r="G3107" t="s">
        <v>228</v>
      </c>
      <c r="H3107" t="s">
        <v>35</v>
      </c>
      <c r="I3107" t="s">
        <v>36</v>
      </c>
      <c r="J3107" t="s">
        <v>177</v>
      </c>
      <c r="K3107">
        <v>2</v>
      </c>
      <c r="L3107" s="3">
        <v>6825.51</v>
      </c>
      <c r="M3107" s="3">
        <f>Data[[#This Row],[Quantity]]*Data[[#This Row],[Unit_Price]]</f>
        <v>13651.02</v>
      </c>
      <c r="N3107" s="3">
        <v>13</v>
      </c>
      <c r="O3107" s="3">
        <f>Data[[#This Row],[Total_Price]]*(1-Data[[#This Row],[Discount]]/100)</f>
        <v>11876.3874</v>
      </c>
      <c r="P3107" t="s">
        <v>33</v>
      </c>
      <c r="Q3107" t="s">
        <v>21</v>
      </c>
      <c r="R3107">
        <v>4</v>
      </c>
      <c r="S3107">
        <v>2</v>
      </c>
      <c r="T3107" s="2">
        <f>SUMIF(Q:Q,Data[[#This Row],[Order_Status]],O:O)</f>
        <v>40477276.296199858</v>
      </c>
    </row>
    <row r="3108" spans="1:20" x14ac:dyDescent="0.3">
      <c r="A3108" s="3">
        <v>503107</v>
      </c>
      <c r="B3108" s="3">
        <v>10014</v>
      </c>
      <c r="C3108" s="1">
        <v>45887</v>
      </c>
      <c r="D3108" s="3">
        <v>15</v>
      </c>
      <c r="E3108" t="s">
        <v>15</v>
      </c>
      <c r="F3108" t="s">
        <v>52</v>
      </c>
      <c r="G3108" t="s">
        <v>240</v>
      </c>
      <c r="H3108" t="s">
        <v>48</v>
      </c>
      <c r="I3108" t="s">
        <v>79</v>
      </c>
      <c r="J3108" t="s">
        <v>158</v>
      </c>
      <c r="K3108">
        <v>2</v>
      </c>
      <c r="L3108" s="3">
        <v>496.2</v>
      </c>
      <c r="M3108" s="3">
        <f>Data[[#This Row],[Quantity]]*Data[[#This Row],[Unit_Price]]</f>
        <v>992.4</v>
      </c>
      <c r="N3108" s="3">
        <v>5</v>
      </c>
      <c r="O3108" s="3">
        <f>Data[[#This Row],[Total_Price]]*(1-Data[[#This Row],[Discount]]/100)</f>
        <v>942.78</v>
      </c>
      <c r="P3108" t="s">
        <v>33</v>
      </c>
      <c r="Q3108" t="s">
        <v>21</v>
      </c>
      <c r="R3108">
        <v>3</v>
      </c>
      <c r="S3108">
        <v>3</v>
      </c>
      <c r="T3108" s="2">
        <f>SUMIF(Q:Q,Data[[#This Row],[Order_Status]],O:O)</f>
        <v>40477276.296199858</v>
      </c>
    </row>
    <row r="3109" spans="1:20" x14ac:dyDescent="0.3">
      <c r="A3109" s="3">
        <v>503108</v>
      </c>
      <c r="B3109" s="3">
        <v>11397</v>
      </c>
      <c r="C3109" s="1">
        <v>45674</v>
      </c>
      <c r="D3109" s="3">
        <v>19</v>
      </c>
      <c r="E3109" t="s">
        <v>15</v>
      </c>
      <c r="F3109" t="s">
        <v>57</v>
      </c>
      <c r="G3109" t="s">
        <v>233</v>
      </c>
      <c r="H3109" t="s">
        <v>30</v>
      </c>
      <c r="I3109" t="s">
        <v>39</v>
      </c>
      <c r="J3109" t="s">
        <v>40</v>
      </c>
      <c r="K3109">
        <v>2</v>
      </c>
      <c r="L3109" s="3">
        <v>5669.69</v>
      </c>
      <c r="M3109" s="3">
        <f>Data[[#This Row],[Quantity]]*Data[[#This Row],[Unit_Price]]</f>
        <v>11339.38</v>
      </c>
      <c r="N3109" s="3">
        <v>24</v>
      </c>
      <c r="O3109" s="3">
        <f>Data[[#This Row],[Total_Price]]*(1-Data[[#This Row],[Discount]]/100)</f>
        <v>8617.9287999999997</v>
      </c>
      <c r="P3109" t="s">
        <v>81</v>
      </c>
      <c r="Q3109" t="s">
        <v>21</v>
      </c>
      <c r="R3109">
        <v>5</v>
      </c>
      <c r="S3109">
        <v>2</v>
      </c>
      <c r="T3109" s="2">
        <f>SUMIF(Q:Q,Data[[#This Row],[Order_Status]],O:O)</f>
        <v>40477276.296199858</v>
      </c>
    </row>
    <row r="3110" spans="1:20" x14ac:dyDescent="0.3">
      <c r="A3110" s="3">
        <v>503109</v>
      </c>
      <c r="B3110" s="3">
        <v>10697</v>
      </c>
      <c r="C3110" s="1">
        <v>45831</v>
      </c>
      <c r="D3110" s="3">
        <v>38</v>
      </c>
      <c r="E3110" t="s">
        <v>15</v>
      </c>
      <c r="F3110" t="s">
        <v>45</v>
      </c>
      <c r="G3110" t="s">
        <v>243</v>
      </c>
      <c r="H3110" t="s">
        <v>48</v>
      </c>
      <c r="I3110" t="s">
        <v>98</v>
      </c>
      <c r="J3110" t="s">
        <v>153</v>
      </c>
      <c r="K3110">
        <v>1</v>
      </c>
      <c r="L3110" s="3">
        <v>360.33</v>
      </c>
      <c r="M3110" s="3">
        <f>Data[[#This Row],[Quantity]]*Data[[#This Row],[Unit_Price]]</f>
        <v>360.33</v>
      </c>
      <c r="N3110" s="3">
        <v>13</v>
      </c>
      <c r="O3110" s="3">
        <f>Data[[#This Row],[Total_Price]]*(1-Data[[#This Row],[Discount]]/100)</f>
        <v>313.4871</v>
      </c>
      <c r="P3110" t="s">
        <v>33</v>
      </c>
      <c r="Q3110" t="s">
        <v>21</v>
      </c>
      <c r="R3110">
        <v>3</v>
      </c>
      <c r="S3110">
        <v>1</v>
      </c>
      <c r="T3110" s="2">
        <f>SUMIF(Q:Q,Data[[#This Row],[Order_Status]],O:O)</f>
        <v>40477276.296199858</v>
      </c>
    </row>
    <row r="3111" spans="1:20" x14ac:dyDescent="0.3">
      <c r="A3111" s="3">
        <v>503110</v>
      </c>
      <c r="B3111" s="3">
        <v>11347</v>
      </c>
      <c r="C3111" s="1">
        <v>46201</v>
      </c>
      <c r="D3111" s="3">
        <v>15</v>
      </c>
      <c r="E3111" t="s">
        <v>26</v>
      </c>
      <c r="F3111" t="s">
        <v>57</v>
      </c>
      <c r="G3111" t="s">
        <v>233</v>
      </c>
      <c r="H3111" t="s">
        <v>85</v>
      </c>
      <c r="I3111" t="s">
        <v>86</v>
      </c>
      <c r="J3111" t="s">
        <v>154</v>
      </c>
      <c r="K3111">
        <v>1</v>
      </c>
      <c r="L3111" s="3">
        <v>605.75</v>
      </c>
      <c r="M3111" s="3">
        <f>Data[[#This Row],[Quantity]]*Data[[#This Row],[Unit_Price]]</f>
        <v>605.75</v>
      </c>
      <c r="N3111" s="3">
        <v>7</v>
      </c>
      <c r="O3111" s="3">
        <f>Data[[#This Row],[Total_Price]]*(1-Data[[#This Row],[Discount]]/100)</f>
        <v>563.34749999999997</v>
      </c>
      <c r="P3111" t="s">
        <v>20</v>
      </c>
      <c r="Q3111" t="s">
        <v>21</v>
      </c>
      <c r="R3111">
        <v>5</v>
      </c>
      <c r="S3111">
        <v>3</v>
      </c>
      <c r="T3111" s="2">
        <f>SUMIF(Q:Q,Data[[#This Row],[Order_Status]],O:O)</f>
        <v>40477276.296199858</v>
      </c>
    </row>
    <row r="3112" spans="1:20" x14ac:dyDescent="0.3">
      <c r="A3112" s="3">
        <v>503111</v>
      </c>
      <c r="B3112" s="3">
        <v>10333</v>
      </c>
      <c r="C3112" s="1">
        <v>45881</v>
      </c>
      <c r="D3112" s="3">
        <v>35</v>
      </c>
      <c r="E3112" t="s">
        <v>15</v>
      </c>
      <c r="F3112" t="s">
        <v>57</v>
      </c>
      <c r="G3112" t="s">
        <v>233</v>
      </c>
      <c r="H3112" t="s">
        <v>48</v>
      </c>
      <c r="I3112" t="s">
        <v>49</v>
      </c>
      <c r="J3112" t="s">
        <v>56</v>
      </c>
      <c r="K3112">
        <v>1</v>
      </c>
      <c r="L3112" s="3">
        <v>724.82</v>
      </c>
      <c r="M3112" s="3">
        <f>Data[[#This Row],[Quantity]]*Data[[#This Row],[Unit_Price]]</f>
        <v>724.82</v>
      </c>
      <c r="N3112" s="3">
        <v>22</v>
      </c>
      <c r="O3112" s="3">
        <f>Data[[#This Row],[Total_Price]]*(1-Data[[#This Row],[Discount]]/100)</f>
        <v>565.35960000000011</v>
      </c>
      <c r="P3112" t="s">
        <v>20</v>
      </c>
      <c r="Q3112" t="s">
        <v>44</v>
      </c>
      <c r="R3112">
        <v>1</v>
      </c>
      <c r="S3112">
        <v>5</v>
      </c>
      <c r="T3112" s="2">
        <f>SUMIF(Q:Q,Data[[#This Row],[Order_Status]],O:O)</f>
        <v>1813400.6490999996</v>
      </c>
    </row>
    <row r="3113" spans="1:20" x14ac:dyDescent="0.3">
      <c r="A3113" s="3">
        <v>503112</v>
      </c>
      <c r="B3113" s="3">
        <v>10187</v>
      </c>
      <c r="C3113" s="1">
        <v>45906</v>
      </c>
      <c r="D3113" s="3">
        <v>39</v>
      </c>
      <c r="E3113" t="s">
        <v>15</v>
      </c>
      <c r="F3113" t="s">
        <v>57</v>
      </c>
      <c r="G3113" t="s">
        <v>233</v>
      </c>
      <c r="H3113" t="s">
        <v>48</v>
      </c>
      <c r="I3113" t="s">
        <v>79</v>
      </c>
      <c r="J3113" t="s">
        <v>80</v>
      </c>
      <c r="K3113">
        <v>1</v>
      </c>
      <c r="L3113" s="3">
        <v>570.67999999999995</v>
      </c>
      <c r="M3113" s="3">
        <f>Data[[#This Row],[Quantity]]*Data[[#This Row],[Unit_Price]]</f>
        <v>570.67999999999995</v>
      </c>
      <c r="N3113" s="3">
        <v>10</v>
      </c>
      <c r="O3113" s="3">
        <f>Data[[#This Row],[Total_Price]]*(1-Data[[#This Row],[Discount]]/100)</f>
        <v>513.61199999999997</v>
      </c>
      <c r="P3113" t="s">
        <v>20</v>
      </c>
      <c r="Q3113" t="s">
        <v>21</v>
      </c>
      <c r="R3113">
        <v>4</v>
      </c>
      <c r="S3113">
        <v>2</v>
      </c>
      <c r="T3113" s="2">
        <f>SUMIF(Q:Q,Data[[#This Row],[Order_Status]],O:O)</f>
        <v>40477276.296199858</v>
      </c>
    </row>
    <row r="3114" spans="1:20" x14ac:dyDescent="0.3">
      <c r="A3114" s="3">
        <v>503113</v>
      </c>
      <c r="B3114" s="3">
        <v>10537</v>
      </c>
      <c r="C3114" s="1">
        <v>46149</v>
      </c>
      <c r="D3114" s="3">
        <v>25</v>
      </c>
      <c r="E3114" t="s">
        <v>26</v>
      </c>
      <c r="F3114" t="s">
        <v>58</v>
      </c>
      <c r="G3114" t="s">
        <v>244</v>
      </c>
      <c r="H3114" t="s">
        <v>48</v>
      </c>
      <c r="I3114" t="s">
        <v>79</v>
      </c>
      <c r="J3114" t="s">
        <v>80</v>
      </c>
      <c r="K3114">
        <v>5</v>
      </c>
      <c r="L3114" s="3">
        <v>621.75</v>
      </c>
      <c r="M3114" s="3">
        <f>Data[[#This Row],[Quantity]]*Data[[#This Row],[Unit_Price]]</f>
        <v>3108.75</v>
      </c>
      <c r="N3114" s="3">
        <v>22</v>
      </c>
      <c r="O3114" s="3">
        <f>Data[[#This Row],[Total_Price]]*(1-Data[[#This Row],[Discount]]/100)</f>
        <v>2424.8250000000003</v>
      </c>
      <c r="P3114" t="s">
        <v>33</v>
      </c>
      <c r="Q3114" t="s">
        <v>21</v>
      </c>
      <c r="R3114">
        <v>5</v>
      </c>
      <c r="S3114">
        <v>2</v>
      </c>
      <c r="T3114" s="2">
        <f>SUMIF(Q:Q,Data[[#This Row],[Order_Status]],O:O)</f>
        <v>40477276.296199858</v>
      </c>
    </row>
    <row r="3115" spans="1:20" x14ac:dyDescent="0.3">
      <c r="A3115" s="3">
        <v>503114</v>
      </c>
      <c r="B3115" s="3">
        <v>10193</v>
      </c>
      <c r="C3115" s="1">
        <v>45758</v>
      </c>
      <c r="D3115" s="3">
        <v>36</v>
      </c>
      <c r="E3115" t="s">
        <v>15</v>
      </c>
      <c r="F3115" t="s">
        <v>34</v>
      </c>
      <c r="G3115" t="s">
        <v>243</v>
      </c>
      <c r="H3115" t="s">
        <v>30</v>
      </c>
      <c r="I3115" t="s">
        <v>46</v>
      </c>
      <c r="J3115" t="s">
        <v>143</v>
      </c>
      <c r="K3115">
        <v>1</v>
      </c>
      <c r="L3115" s="3">
        <v>3436.02</v>
      </c>
      <c r="M3115" s="3">
        <f>Data[[#This Row],[Quantity]]*Data[[#This Row],[Unit_Price]]</f>
        <v>3436.02</v>
      </c>
      <c r="N3115" s="3">
        <v>18</v>
      </c>
      <c r="O3115" s="3">
        <f>Data[[#This Row],[Total_Price]]*(1-Data[[#This Row],[Discount]]/100)</f>
        <v>2817.5364000000004</v>
      </c>
      <c r="P3115" t="s">
        <v>20</v>
      </c>
      <c r="Q3115" t="s">
        <v>21</v>
      </c>
      <c r="R3115">
        <v>5</v>
      </c>
      <c r="S3115">
        <v>3</v>
      </c>
      <c r="T3115" s="2">
        <f>SUMIF(Q:Q,Data[[#This Row],[Order_Status]],O:O)</f>
        <v>40477276.296199858</v>
      </c>
    </row>
    <row r="3116" spans="1:20" x14ac:dyDescent="0.3">
      <c r="A3116" s="3">
        <v>503115</v>
      </c>
      <c r="B3116" s="3">
        <v>10071</v>
      </c>
      <c r="C3116" s="1">
        <v>45786</v>
      </c>
      <c r="D3116" s="3">
        <v>38</v>
      </c>
      <c r="E3116" t="s">
        <v>26</v>
      </c>
      <c r="F3116" t="s">
        <v>130</v>
      </c>
      <c r="G3116" t="s">
        <v>228</v>
      </c>
      <c r="H3116" t="s">
        <v>23</v>
      </c>
      <c r="I3116" t="s">
        <v>28</v>
      </c>
      <c r="J3116" t="s">
        <v>29</v>
      </c>
      <c r="K3116">
        <v>1</v>
      </c>
      <c r="L3116" s="3">
        <v>2484.25</v>
      </c>
      <c r="M3116" s="3">
        <f>Data[[#This Row],[Quantity]]*Data[[#This Row],[Unit_Price]]</f>
        <v>2484.25</v>
      </c>
      <c r="N3116" s="3">
        <v>11</v>
      </c>
      <c r="O3116" s="3">
        <f>Data[[#This Row],[Total_Price]]*(1-Data[[#This Row],[Discount]]/100)</f>
        <v>2210.9825000000001</v>
      </c>
      <c r="P3116" t="s">
        <v>20</v>
      </c>
      <c r="Q3116" t="s">
        <v>21</v>
      </c>
      <c r="R3116">
        <v>4</v>
      </c>
      <c r="S3116">
        <v>4</v>
      </c>
      <c r="T3116" s="2">
        <f>SUMIF(Q:Q,Data[[#This Row],[Order_Status]],O:O)</f>
        <v>40477276.296199858</v>
      </c>
    </row>
    <row r="3117" spans="1:20" x14ac:dyDescent="0.3">
      <c r="A3117" s="3">
        <v>503116</v>
      </c>
      <c r="B3117" s="3">
        <v>10329</v>
      </c>
      <c r="C3117" s="1">
        <v>46193</v>
      </c>
      <c r="D3117" s="3">
        <v>41</v>
      </c>
      <c r="E3117" t="s">
        <v>15</v>
      </c>
      <c r="F3117" t="s">
        <v>107</v>
      </c>
      <c r="G3117" t="s">
        <v>231</v>
      </c>
      <c r="H3117" t="s">
        <v>35</v>
      </c>
      <c r="I3117" t="s">
        <v>112</v>
      </c>
      <c r="J3117" t="s">
        <v>129</v>
      </c>
      <c r="K3117">
        <v>5</v>
      </c>
      <c r="L3117" s="3">
        <v>3596.63</v>
      </c>
      <c r="M3117" s="3">
        <f>Data[[#This Row],[Quantity]]*Data[[#This Row],[Unit_Price]]</f>
        <v>17983.150000000001</v>
      </c>
      <c r="N3117" s="3">
        <v>11</v>
      </c>
      <c r="O3117" s="3">
        <f>Data[[#This Row],[Total_Price]]*(1-Data[[#This Row],[Discount]]/100)</f>
        <v>16005.003500000001</v>
      </c>
      <c r="P3117" t="s">
        <v>33</v>
      </c>
      <c r="Q3117" t="s">
        <v>21</v>
      </c>
      <c r="R3117">
        <v>5</v>
      </c>
      <c r="S3117">
        <v>5</v>
      </c>
      <c r="T3117" s="2">
        <f>SUMIF(Q:Q,Data[[#This Row],[Order_Status]],O:O)</f>
        <v>40477276.296199858</v>
      </c>
    </row>
    <row r="3118" spans="1:20" x14ac:dyDescent="0.3">
      <c r="A3118" s="3">
        <v>503117</v>
      </c>
      <c r="B3118" s="3">
        <v>10027</v>
      </c>
      <c r="C3118" s="1">
        <v>46058</v>
      </c>
      <c r="D3118" s="3">
        <v>21</v>
      </c>
      <c r="E3118" t="s">
        <v>26</v>
      </c>
      <c r="F3118" t="s">
        <v>73</v>
      </c>
      <c r="G3118" t="s">
        <v>229</v>
      </c>
      <c r="H3118" t="s">
        <v>17</v>
      </c>
      <c r="I3118" t="s">
        <v>74</v>
      </c>
      <c r="J3118" t="s">
        <v>192</v>
      </c>
      <c r="K3118">
        <v>1</v>
      </c>
      <c r="L3118" s="3">
        <v>158.84</v>
      </c>
      <c r="M3118" s="3">
        <f>Data[[#This Row],[Quantity]]*Data[[#This Row],[Unit_Price]]</f>
        <v>158.84</v>
      </c>
      <c r="N3118" s="3">
        <v>29</v>
      </c>
      <c r="O3118" s="3">
        <f>Data[[#This Row],[Total_Price]]*(1-Data[[#This Row],[Discount]]/100)</f>
        <v>112.7764</v>
      </c>
      <c r="P3118" t="s">
        <v>51</v>
      </c>
      <c r="Q3118" t="s">
        <v>21</v>
      </c>
      <c r="R3118">
        <v>3</v>
      </c>
      <c r="S3118">
        <v>1</v>
      </c>
      <c r="T3118" s="2">
        <f>SUMIF(Q:Q,Data[[#This Row],[Order_Status]],O:O)</f>
        <v>40477276.296199858</v>
      </c>
    </row>
    <row r="3119" spans="1:20" x14ac:dyDescent="0.3">
      <c r="A3119" s="3">
        <v>503118</v>
      </c>
      <c r="B3119" s="3">
        <v>10992</v>
      </c>
      <c r="C3119" s="1">
        <v>46199</v>
      </c>
      <c r="D3119" s="3">
        <v>15</v>
      </c>
      <c r="E3119" t="s">
        <v>26</v>
      </c>
      <c r="F3119" t="s">
        <v>73</v>
      </c>
      <c r="G3119" t="s">
        <v>229</v>
      </c>
      <c r="H3119" t="s">
        <v>48</v>
      </c>
      <c r="I3119" t="s">
        <v>79</v>
      </c>
      <c r="J3119" t="s">
        <v>185</v>
      </c>
      <c r="K3119">
        <v>4</v>
      </c>
      <c r="L3119" s="3">
        <v>762.92</v>
      </c>
      <c r="M3119" s="3">
        <f>Data[[#This Row],[Quantity]]*Data[[#This Row],[Unit_Price]]</f>
        <v>3051.68</v>
      </c>
      <c r="N3119" s="3">
        <v>28</v>
      </c>
      <c r="O3119" s="3">
        <f>Data[[#This Row],[Total_Price]]*(1-Data[[#This Row],[Discount]]/100)</f>
        <v>2197.2095999999997</v>
      </c>
      <c r="P3119" t="s">
        <v>51</v>
      </c>
      <c r="Q3119" t="s">
        <v>21</v>
      </c>
      <c r="R3119">
        <v>5</v>
      </c>
      <c r="S3119">
        <v>2</v>
      </c>
      <c r="T3119" s="2">
        <f>SUMIF(Q:Q,Data[[#This Row],[Order_Status]],O:O)</f>
        <v>40477276.296199858</v>
      </c>
    </row>
    <row r="3120" spans="1:20" x14ac:dyDescent="0.3">
      <c r="A3120" s="3">
        <v>503119</v>
      </c>
      <c r="B3120" s="3">
        <v>10258</v>
      </c>
      <c r="C3120" s="1">
        <v>46110</v>
      </c>
      <c r="D3120" s="3">
        <v>26</v>
      </c>
      <c r="E3120" t="s">
        <v>15</v>
      </c>
      <c r="F3120" t="s">
        <v>107</v>
      </c>
      <c r="G3120" t="s">
        <v>231</v>
      </c>
      <c r="H3120" t="s">
        <v>23</v>
      </c>
      <c r="I3120" t="s">
        <v>28</v>
      </c>
      <c r="J3120" t="s">
        <v>43</v>
      </c>
      <c r="K3120">
        <v>2</v>
      </c>
      <c r="L3120" s="3">
        <v>4715.37</v>
      </c>
      <c r="M3120" s="3">
        <f>Data[[#This Row],[Quantity]]*Data[[#This Row],[Unit_Price]]</f>
        <v>9430.74</v>
      </c>
      <c r="N3120" s="3">
        <v>16</v>
      </c>
      <c r="O3120" s="3">
        <f>Data[[#This Row],[Total_Price]]*(1-Data[[#This Row],[Discount]]/100)</f>
        <v>7921.8215999999993</v>
      </c>
      <c r="P3120" t="s">
        <v>20</v>
      </c>
      <c r="Q3120" t="s">
        <v>66</v>
      </c>
      <c r="R3120">
        <v>5</v>
      </c>
      <c r="S3120">
        <v>0</v>
      </c>
      <c r="T3120" s="2">
        <f>SUMIF(Q:Q,Data[[#This Row],[Order_Status]],O:O)</f>
        <v>3077928.2320000008</v>
      </c>
    </row>
    <row r="3121" spans="1:20" x14ac:dyDescent="0.3">
      <c r="A3121" s="3">
        <v>503120</v>
      </c>
      <c r="B3121" s="3">
        <v>10021</v>
      </c>
      <c r="C3121" s="1">
        <v>46049</v>
      </c>
      <c r="D3121" s="3">
        <v>50</v>
      </c>
      <c r="E3121" t="s">
        <v>26</v>
      </c>
      <c r="F3121" t="s">
        <v>88</v>
      </c>
      <c r="G3121" t="s">
        <v>241</v>
      </c>
      <c r="H3121" t="s">
        <v>48</v>
      </c>
      <c r="I3121" t="s">
        <v>124</v>
      </c>
      <c r="J3121" t="s">
        <v>125</v>
      </c>
      <c r="K3121">
        <v>2</v>
      </c>
      <c r="L3121" s="3">
        <v>474.69</v>
      </c>
      <c r="M3121" s="3">
        <f>Data[[#This Row],[Quantity]]*Data[[#This Row],[Unit_Price]]</f>
        <v>949.38</v>
      </c>
      <c r="N3121" s="3">
        <v>18</v>
      </c>
      <c r="O3121" s="3">
        <f>Data[[#This Row],[Total_Price]]*(1-Data[[#This Row],[Discount]]/100)</f>
        <v>778.49160000000006</v>
      </c>
      <c r="P3121" t="s">
        <v>51</v>
      </c>
      <c r="Q3121" t="s">
        <v>21</v>
      </c>
      <c r="R3121">
        <v>4</v>
      </c>
      <c r="S3121">
        <v>1</v>
      </c>
      <c r="T3121" s="2">
        <f>SUMIF(Q:Q,Data[[#This Row],[Order_Status]],O:O)</f>
        <v>40477276.296199858</v>
      </c>
    </row>
    <row r="3122" spans="1:20" x14ac:dyDescent="0.3">
      <c r="A3122" s="3">
        <v>503121</v>
      </c>
      <c r="B3122" s="3">
        <v>10877</v>
      </c>
      <c r="C3122" s="1">
        <v>45875</v>
      </c>
      <c r="D3122" s="3">
        <v>28</v>
      </c>
      <c r="E3122" t="s">
        <v>15</v>
      </c>
      <c r="F3122" t="s">
        <v>55</v>
      </c>
      <c r="G3122" t="s">
        <v>246</v>
      </c>
      <c r="H3122" t="s">
        <v>85</v>
      </c>
      <c r="I3122" t="s">
        <v>166</v>
      </c>
      <c r="J3122" t="s">
        <v>189</v>
      </c>
      <c r="K3122">
        <v>1</v>
      </c>
      <c r="L3122" s="3">
        <v>493.74</v>
      </c>
      <c r="M3122" s="3">
        <f>Data[[#This Row],[Quantity]]*Data[[#This Row],[Unit_Price]]</f>
        <v>493.74</v>
      </c>
      <c r="N3122" s="3">
        <v>16</v>
      </c>
      <c r="O3122" s="3">
        <f>Data[[#This Row],[Total_Price]]*(1-Data[[#This Row],[Discount]]/100)</f>
        <v>414.74160000000001</v>
      </c>
      <c r="P3122" t="s">
        <v>33</v>
      </c>
      <c r="Q3122" t="s">
        <v>21</v>
      </c>
      <c r="R3122">
        <v>3</v>
      </c>
      <c r="S3122">
        <v>2</v>
      </c>
      <c r="T3122" s="2">
        <f>SUMIF(Q:Q,Data[[#This Row],[Order_Status]],O:O)</f>
        <v>40477276.296199858</v>
      </c>
    </row>
    <row r="3123" spans="1:20" x14ac:dyDescent="0.3">
      <c r="A3123" s="3">
        <v>503122</v>
      </c>
      <c r="B3123" s="3">
        <v>10329</v>
      </c>
      <c r="C3123" s="1">
        <v>45840</v>
      </c>
      <c r="D3123" s="3">
        <v>41</v>
      </c>
      <c r="E3123" t="s">
        <v>15</v>
      </c>
      <c r="F3123" t="s">
        <v>107</v>
      </c>
      <c r="G3123" t="s">
        <v>231</v>
      </c>
      <c r="H3123" t="s">
        <v>48</v>
      </c>
      <c r="I3123" t="s">
        <v>49</v>
      </c>
      <c r="J3123" t="s">
        <v>50</v>
      </c>
      <c r="K3123">
        <v>2</v>
      </c>
      <c r="L3123" s="3">
        <v>469.11</v>
      </c>
      <c r="M3123" s="3">
        <f>Data[[#This Row],[Quantity]]*Data[[#This Row],[Unit_Price]]</f>
        <v>938.22</v>
      </c>
      <c r="N3123" s="3">
        <v>2</v>
      </c>
      <c r="O3123" s="3">
        <f>Data[[#This Row],[Total_Price]]*(1-Data[[#This Row],[Discount]]/100)</f>
        <v>919.4556</v>
      </c>
      <c r="P3123" t="s">
        <v>33</v>
      </c>
      <c r="Q3123" t="s">
        <v>21</v>
      </c>
      <c r="R3123">
        <v>5</v>
      </c>
      <c r="S3123">
        <v>7</v>
      </c>
      <c r="T3123" s="2">
        <f>SUMIF(Q:Q,Data[[#This Row],[Order_Status]],O:O)</f>
        <v>40477276.296199858</v>
      </c>
    </row>
    <row r="3124" spans="1:20" x14ac:dyDescent="0.3">
      <c r="A3124" s="3">
        <v>503123</v>
      </c>
      <c r="B3124" s="3">
        <v>10390</v>
      </c>
      <c r="C3124" s="1">
        <v>46221</v>
      </c>
      <c r="D3124" s="3">
        <v>28</v>
      </c>
      <c r="E3124" t="s">
        <v>15</v>
      </c>
      <c r="F3124" t="s">
        <v>69</v>
      </c>
      <c r="G3124" t="s">
        <v>228</v>
      </c>
      <c r="H3124" t="s">
        <v>23</v>
      </c>
      <c r="I3124" t="s">
        <v>28</v>
      </c>
      <c r="J3124" t="s">
        <v>150</v>
      </c>
      <c r="K3124">
        <v>1</v>
      </c>
      <c r="L3124" s="3">
        <v>4147.49</v>
      </c>
      <c r="M3124" s="3">
        <f>Data[[#This Row],[Quantity]]*Data[[#This Row],[Unit_Price]]</f>
        <v>4147.49</v>
      </c>
      <c r="N3124" s="3">
        <v>3</v>
      </c>
      <c r="O3124" s="3">
        <f>Data[[#This Row],[Total_Price]]*(1-Data[[#This Row],[Discount]]/100)</f>
        <v>4023.0652999999998</v>
      </c>
      <c r="P3124" t="s">
        <v>51</v>
      </c>
      <c r="Q3124" t="s">
        <v>21</v>
      </c>
      <c r="R3124">
        <v>5</v>
      </c>
      <c r="S3124">
        <v>5</v>
      </c>
      <c r="T3124" s="2">
        <f>SUMIF(Q:Q,Data[[#This Row],[Order_Status]],O:O)</f>
        <v>40477276.296199858</v>
      </c>
    </row>
    <row r="3125" spans="1:20" x14ac:dyDescent="0.3">
      <c r="A3125" s="3">
        <v>503124</v>
      </c>
      <c r="B3125" s="3">
        <v>10936</v>
      </c>
      <c r="C3125" s="1">
        <v>46108</v>
      </c>
      <c r="D3125" s="3">
        <v>28</v>
      </c>
      <c r="E3125" t="s">
        <v>26</v>
      </c>
      <c r="F3125" t="s">
        <v>45</v>
      </c>
      <c r="G3125" t="s">
        <v>243</v>
      </c>
      <c r="H3125" t="s">
        <v>30</v>
      </c>
      <c r="I3125" t="s">
        <v>76</v>
      </c>
      <c r="J3125" t="s">
        <v>77</v>
      </c>
      <c r="K3125">
        <v>1</v>
      </c>
      <c r="L3125" s="3">
        <v>58870.18</v>
      </c>
      <c r="M3125" s="3">
        <f>Data[[#This Row],[Quantity]]*Data[[#This Row],[Unit_Price]]</f>
        <v>58870.18</v>
      </c>
      <c r="N3125" s="3">
        <v>22</v>
      </c>
      <c r="O3125" s="3">
        <f>Data[[#This Row],[Total_Price]]*(1-Data[[#This Row],[Discount]]/100)</f>
        <v>45918.740400000002</v>
      </c>
      <c r="P3125" t="s">
        <v>41</v>
      </c>
      <c r="Q3125" t="s">
        <v>21</v>
      </c>
      <c r="R3125">
        <v>2</v>
      </c>
      <c r="S3125">
        <v>2</v>
      </c>
      <c r="T3125" s="2">
        <f>SUMIF(Q:Q,Data[[#This Row],[Order_Status]],O:O)</f>
        <v>40477276.296199858</v>
      </c>
    </row>
    <row r="3126" spans="1:20" x14ac:dyDescent="0.3">
      <c r="A3126" s="3">
        <v>503125</v>
      </c>
      <c r="B3126" s="3">
        <v>11186</v>
      </c>
      <c r="C3126" s="1">
        <v>46034</v>
      </c>
      <c r="D3126" s="3">
        <v>44</v>
      </c>
      <c r="E3126" t="s">
        <v>26</v>
      </c>
      <c r="F3126" t="s">
        <v>110</v>
      </c>
      <c r="G3126" t="s">
        <v>229</v>
      </c>
      <c r="H3126" t="s">
        <v>35</v>
      </c>
      <c r="I3126" t="s">
        <v>112</v>
      </c>
      <c r="J3126" t="s">
        <v>113</v>
      </c>
      <c r="K3126">
        <v>1</v>
      </c>
      <c r="L3126" s="3">
        <v>6408.35</v>
      </c>
      <c r="M3126" s="3">
        <f>Data[[#This Row],[Quantity]]*Data[[#This Row],[Unit_Price]]</f>
        <v>6408.35</v>
      </c>
      <c r="N3126" s="3">
        <v>19</v>
      </c>
      <c r="O3126" s="3">
        <f>Data[[#This Row],[Total_Price]]*(1-Data[[#This Row],[Discount]]/100)</f>
        <v>5190.7635000000009</v>
      </c>
      <c r="P3126" t="s">
        <v>20</v>
      </c>
      <c r="Q3126" t="s">
        <v>21</v>
      </c>
      <c r="R3126">
        <v>4</v>
      </c>
      <c r="S3126">
        <v>4</v>
      </c>
      <c r="T3126" s="2">
        <f>SUMIF(Q:Q,Data[[#This Row],[Order_Status]],O:O)</f>
        <v>40477276.296199858</v>
      </c>
    </row>
    <row r="3127" spans="1:20" x14ac:dyDescent="0.3">
      <c r="A3127" s="3">
        <v>503126</v>
      </c>
      <c r="B3127" s="3">
        <v>10784</v>
      </c>
      <c r="C3127" s="1">
        <v>45719</v>
      </c>
      <c r="D3127" s="3">
        <v>41</v>
      </c>
      <c r="E3127" t="s">
        <v>26</v>
      </c>
      <c r="F3127" t="s">
        <v>34</v>
      </c>
      <c r="G3127" t="s">
        <v>243</v>
      </c>
      <c r="H3127" t="s">
        <v>23</v>
      </c>
      <c r="I3127" t="s">
        <v>24</v>
      </c>
      <c r="J3127" t="s">
        <v>173</v>
      </c>
      <c r="K3127">
        <v>1</v>
      </c>
      <c r="L3127" s="3">
        <v>2182.0100000000002</v>
      </c>
      <c r="M3127" s="3">
        <f>Data[[#This Row],[Quantity]]*Data[[#This Row],[Unit_Price]]</f>
        <v>2182.0100000000002</v>
      </c>
      <c r="N3127" s="3">
        <v>12</v>
      </c>
      <c r="O3127" s="3">
        <f>Data[[#This Row],[Total_Price]]*(1-Data[[#This Row],[Discount]]/100)</f>
        <v>1920.1688000000001</v>
      </c>
      <c r="P3127" t="s">
        <v>33</v>
      </c>
      <c r="Q3127" t="s">
        <v>21</v>
      </c>
      <c r="R3127">
        <v>3</v>
      </c>
      <c r="S3127">
        <v>7</v>
      </c>
      <c r="T3127" s="2">
        <f>SUMIF(Q:Q,Data[[#This Row],[Order_Status]],O:O)</f>
        <v>40477276.296199858</v>
      </c>
    </row>
    <row r="3128" spans="1:20" x14ac:dyDescent="0.3">
      <c r="A3128" s="3">
        <v>503127</v>
      </c>
      <c r="B3128" s="3">
        <v>10769</v>
      </c>
      <c r="C3128" s="1">
        <v>45676</v>
      </c>
      <c r="D3128" s="3">
        <v>27</v>
      </c>
      <c r="E3128" t="s">
        <v>26</v>
      </c>
      <c r="F3128" t="s">
        <v>88</v>
      </c>
      <c r="G3128" t="s">
        <v>241</v>
      </c>
      <c r="H3128" t="s">
        <v>35</v>
      </c>
      <c r="I3128" t="s">
        <v>53</v>
      </c>
      <c r="J3128" t="s">
        <v>123</v>
      </c>
      <c r="K3128">
        <v>1</v>
      </c>
      <c r="L3128" s="3">
        <v>1250.8900000000001</v>
      </c>
      <c r="M3128" s="3">
        <f>Data[[#This Row],[Quantity]]*Data[[#This Row],[Unit_Price]]</f>
        <v>1250.8900000000001</v>
      </c>
      <c r="N3128" s="3">
        <v>6</v>
      </c>
      <c r="O3128" s="3">
        <f>Data[[#This Row],[Total_Price]]*(1-Data[[#This Row],[Discount]]/100)</f>
        <v>1175.8366000000001</v>
      </c>
      <c r="P3128" t="s">
        <v>20</v>
      </c>
      <c r="Q3128" t="s">
        <v>44</v>
      </c>
      <c r="R3128">
        <v>3</v>
      </c>
      <c r="S3128">
        <v>3</v>
      </c>
      <c r="T3128" s="2">
        <f>SUMIF(Q:Q,Data[[#This Row],[Order_Status]],O:O)</f>
        <v>1813400.6490999996</v>
      </c>
    </row>
    <row r="3129" spans="1:20" x14ac:dyDescent="0.3">
      <c r="A3129" s="3">
        <v>503128</v>
      </c>
      <c r="B3129" s="3">
        <v>10570</v>
      </c>
      <c r="C3129" s="1">
        <v>46014</v>
      </c>
      <c r="D3129" s="3">
        <v>30</v>
      </c>
      <c r="E3129" t="s">
        <v>26</v>
      </c>
      <c r="F3129" t="s">
        <v>45</v>
      </c>
      <c r="G3129" t="s">
        <v>243</v>
      </c>
      <c r="H3129" t="s">
        <v>48</v>
      </c>
      <c r="I3129" t="s">
        <v>79</v>
      </c>
      <c r="J3129" t="s">
        <v>158</v>
      </c>
      <c r="K3129">
        <v>1</v>
      </c>
      <c r="L3129" s="3">
        <v>511.8</v>
      </c>
      <c r="M3129" s="3">
        <f>Data[[#This Row],[Quantity]]*Data[[#This Row],[Unit_Price]]</f>
        <v>511.8</v>
      </c>
      <c r="N3129" s="3">
        <v>27</v>
      </c>
      <c r="O3129" s="3">
        <f>Data[[#This Row],[Total_Price]]*(1-Data[[#This Row],[Discount]]/100)</f>
        <v>373.61399999999998</v>
      </c>
      <c r="P3129" t="s">
        <v>72</v>
      </c>
      <c r="Q3129" t="s">
        <v>66</v>
      </c>
      <c r="R3129">
        <v>5</v>
      </c>
      <c r="S3129">
        <v>0</v>
      </c>
      <c r="T3129" s="2">
        <f>SUMIF(Q:Q,Data[[#This Row],[Order_Status]],O:O)</f>
        <v>3077928.2320000008</v>
      </c>
    </row>
    <row r="3130" spans="1:20" x14ac:dyDescent="0.3">
      <c r="A3130" s="3">
        <v>503129</v>
      </c>
      <c r="B3130" s="3">
        <v>10105</v>
      </c>
      <c r="C3130" s="1">
        <v>45909</v>
      </c>
      <c r="D3130" s="3">
        <v>32</v>
      </c>
      <c r="E3130" t="s">
        <v>26</v>
      </c>
      <c r="F3130" t="s">
        <v>82</v>
      </c>
      <c r="G3130" t="s">
        <v>234</v>
      </c>
      <c r="H3130" t="s">
        <v>30</v>
      </c>
      <c r="I3130" t="s">
        <v>76</v>
      </c>
      <c r="J3130" t="s">
        <v>144</v>
      </c>
      <c r="K3130">
        <v>1</v>
      </c>
      <c r="L3130" s="3">
        <v>65781.320000000007</v>
      </c>
      <c r="M3130" s="3">
        <f>Data[[#This Row],[Quantity]]*Data[[#This Row],[Unit_Price]]</f>
        <v>65781.320000000007</v>
      </c>
      <c r="N3130" s="3">
        <v>17</v>
      </c>
      <c r="O3130" s="3">
        <f>Data[[#This Row],[Total_Price]]*(1-Data[[#This Row],[Discount]]/100)</f>
        <v>54598.495600000002</v>
      </c>
      <c r="P3130" t="s">
        <v>33</v>
      </c>
      <c r="Q3130" t="s">
        <v>21</v>
      </c>
      <c r="R3130">
        <v>5</v>
      </c>
      <c r="S3130">
        <v>6</v>
      </c>
      <c r="T3130" s="2">
        <f>SUMIF(Q:Q,Data[[#This Row],[Order_Status]],O:O)</f>
        <v>40477276.296199858</v>
      </c>
    </row>
    <row r="3131" spans="1:20" x14ac:dyDescent="0.3">
      <c r="A3131" s="3">
        <v>503130</v>
      </c>
      <c r="B3131" s="3">
        <v>10971</v>
      </c>
      <c r="C3131" s="1">
        <v>45978</v>
      </c>
      <c r="D3131" s="3">
        <v>35</v>
      </c>
      <c r="E3131" t="s">
        <v>26</v>
      </c>
      <c r="F3131" t="s">
        <v>45</v>
      </c>
      <c r="G3131" t="s">
        <v>243</v>
      </c>
      <c r="H3131" t="s">
        <v>30</v>
      </c>
      <c r="I3131" t="s">
        <v>31</v>
      </c>
      <c r="J3131" t="s">
        <v>139</v>
      </c>
      <c r="K3131">
        <v>2</v>
      </c>
      <c r="L3131" s="3">
        <v>51992.03</v>
      </c>
      <c r="M3131" s="3">
        <f>Data[[#This Row],[Quantity]]*Data[[#This Row],[Unit_Price]]</f>
        <v>103984.06</v>
      </c>
      <c r="N3131" s="3">
        <v>18</v>
      </c>
      <c r="O3131" s="3">
        <f>Data[[#This Row],[Total_Price]]*(1-Data[[#This Row],[Discount]]/100)</f>
        <v>85266.929199999999</v>
      </c>
      <c r="P3131" t="s">
        <v>20</v>
      </c>
      <c r="Q3131" t="s">
        <v>44</v>
      </c>
      <c r="R3131">
        <v>2</v>
      </c>
      <c r="S3131">
        <v>1</v>
      </c>
      <c r="T3131" s="2">
        <f>SUMIF(Q:Q,Data[[#This Row],[Order_Status]],O:O)</f>
        <v>1813400.6490999996</v>
      </c>
    </row>
    <row r="3132" spans="1:20" x14ac:dyDescent="0.3">
      <c r="A3132" s="3">
        <v>503131</v>
      </c>
      <c r="B3132" s="3">
        <v>10025</v>
      </c>
      <c r="C3132" s="1">
        <v>46047</v>
      </c>
      <c r="D3132" s="3">
        <v>28</v>
      </c>
      <c r="E3132" t="s">
        <v>15</v>
      </c>
      <c r="F3132" t="s">
        <v>22</v>
      </c>
      <c r="G3132" t="s">
        <v>238</v>
      </c>
      <c r="H3132" t="s">
        <v>23</v>
      </c>
      <c r="I3132" t="s">
        <v>28</v>
      </c>
      <c r="J3132" t="s">
        <v>29</v>
      </c>
      <c r="K3132">
        <v>1</v>
      </c>
      <c r="L3132" s="3">
        <v>2646.67</v>
      </c>
      <c r="M3132" s="3">
        <f>Data[[#This Row],[Quantity]]*Data[[#This Row],[Unit_Price]]</f>
        <v>2646.67</v>
      </c>
      <c r="N3132" s="3">
        <v>14</v>
      </c>
      <c r="O3132" s="3">
        <f>Data[[#This Row],[Total_Price]]*(1-Data[[#This Row],[Discount]]/100)</f>
        <v>2276.1361999999999</v>
      </c>
      <c r="P3132" t="s">
        <v>33</v>
      </c>
      <c r="Q3132" t="s">
        <v>21</v>
      </c>
      <c r="R3132">
        <v>4</v>
      </c>
      <c r="S3132">
        <v>4</v>
      </c>
      <c r="T3132" s="2">
        <f>SUMIF(Q:Q,Data[[#This Row],[Order_Status]],O:O)</f>
        <v>40477276.296199858</v>
      </c>
    </row>
    <row r="3133" spans="1:20" x14ac:dyDescent="0.3">
      <c r="A3133" s="3">
        <v>503132</v>
      </c>
      <c r="B3133" s="3">
        <v>10299</v>
      </c>
      <c r="C3133" s="1">
        <v>45923</v>
      </c>
      <c r="D3133" s="3">
        <v>43</v>
      </c>
      <c r="E3133" t="s">
        <v>15</v>
      </c>
      <c r="F3133" t="s">
        <v>73</v>
      </c>
      <c r="G3133" t="s">
        <v>229</v>
      </c>
      <c r="H3133" t="s">
        <v>83</v>
      </c>
      <c r="I3133" t="s">
        <v>70</v>
      </c>
      <c r="J3133" t="s">
        <v>120</v>
      </c>
      <c r="K3133">
        <v>1</v>
      </c>
      <c r="L3133" s="3">
        <v>598.94000000000005</v>
      </c>
      <c r="M3133" s="3">
        <f>Data[[#This Row],[Quantity]]*Data[[#This Row],[Unit_Price]]</f>
        <v>598.94000000000005</v>
      </c>
      <c r="N3133" s="3">
        <v>13</v>
      </c>
      <c r="O3133" s="3">
        <f>Data[[#This Row],[Total_Price]]*(1-Data[[#This Row],[Discount]]/100)</f>
        <v>521.07780000000002</v>
      </c>
      <c r="P3133" t="s">
        <v>20</v>
      </c>
      <c r="Q3133" t="s">
        <v>21</v>
      </c>
      <c r="R3133">
        <v>4</v>
      </c>
      <c r="S3133">
        <v>4</v>
      </c>
      <c r="T3133" s="2">
        <f>SUMIF(Q:Q,Data[[#This Row],[Order_Status]],O:O)</f>
        <v>40477276.296199858</v>
      </c>
    </row>
    <row r="3134" spans="1:20" x14ac:dyDescent="0.3">
      <c r="A3134" s="3">
        <v>503133</v>
      </c>
      <c r="B3134" s="3">
        <v>11090</v>
      </c>
      <c r="C3134" s="1">
        <v>46035</v>
      </c>
      <c r="D3134" s="3">
        <v>32</v>
      </c>
      <c r="E3134" t="s">
        <v>26</v>
      </c>
      <c r="F3134" t="s">
        <v>27</v>
      </c>
      <c r="G3134" t="s">
        <v>230</v>
      </c>
      <c r="H3134" t="s">
        <v>48</v>
      </c>
      <c r="I3134" t="s">
        <v>79</v>
      </c>
      <c r="J3134" t="s">
        <v>152</v>
      </c>
      <c r="K3134">
        <v>1</v>
      </c>
      <c r="L3134" s="3">
        <v>683.47</v>
      </c>
      <c r="M3134" s="3">
        <f>Data[[#This Row],[Quantity]]*Data[[#This Row],[Unit_Price]]</f>
        <v>683.47</v>
      </c>
      <c r="N3134" s="3">
        <v>28</v>
      </c>
      <c r="O3134" s="3">
        <f>Data[[#This Row],[Total_Price]]*(1-Data[[#This Row],[Discount]]/100)</f>
        <v>492.09840000000003</v>
      </c>
      <c r="P3134" t="s">
        <v>33</v>
      </c>
      <c r="Q3134" t="s">
        <v>21</v>
      </c>
      <c r="R3134">
        <v>4</v>
      </c>
      <c r="S3134">
        <v>5</v>
      </c>
      <c r="T3134" s="2">
        <f>SUMIF(Q:Q,Data[[#This Row],[Order_Status]],O:O)</f>
        <v>40477276.296199858</v>
      </c>
    </row>
    <row r="3135" spans="1:20" x14ac:dyDescent="0.3">
      <c r="A3135" s="3">
        <v>503134</v>
      </c>
      <c r="B3135" s="3">
        <v>10597</v>
      </c>
      <c r="C3135" s="1">
        <v>45972</v>
      </c>
      <c r="D3135" s="3">
        <v>31</v>
      </c>
      <c r="E3135" t="s">
        <v>15</v>
      </c>
      <c r="F3135" t="s">
        <v>110</v>
      </c>
      <c r="G3135" t="s">
        <v>229</v>
      </c>
      <c r="H3135" t="s">
        <v>23</v>
      </c>
      <c r="I3135" t="s">
        <v>24</v>
      </c>
      <c r="J3135" t="s">
        <v>159</v>
      </c>
      <c r="K3135">
        <v>1</v>
      </c>
      <c r="L3135" s="3">
        <v>2111.77</v>
      </c>
      <c r="M3135" s="3">
        <f>Data[[#This Row],[Quantity]]*Data[[#This Row],[Unit_Price]]</f>
        <v>2111.77</v>
      </c>
      <c r="N3135" s="3">
        <v>19</v>
      </c>
      <c r="O3135" s="3">
        <f>Data[[#This Row],[Total_Price]]*(1-Data[[#This Row],[Discount]]/100)</f>
        <v>1710.5337000000002</v>
      </c>
      <c r="P3135" t="s">
        <v>41</v>
      </c>
      <c r="Q3135" t="s">
        <v>21</v>
      </c>
      <c r="R3135">
        <v>5</v>
      </c>
      <c r="S3135">
        <v>4</v>
      </c>
      <c r="T3135" s="2">
        <f>SUMIF(Q:Q,Data[[#This Row],[Order_Status]],O:O)</f>
        <v>40477276.296199858</v>
      </c>
    </row>
    <row r="3136" spans="1:20" x14ac:dyDescent="0.3">
      <c r="A3136" s="3">
        <v>503135</v>
      </c>
      <c r="B3136" s="3">
        <v>10807</v>
      </c>
      <c r="C3136" s="1">
        <v>45763</v>
      </c>
      <c r="D3136" s="3">
        <v>36</v>
      </c>
      <c r="E3136" t="s">
        <v>15</v>
      </c>
      <c r="F3136" t="s">
        <v>22</v>
      </c>
      <c r="G3136" t="s">
        <v>238</v>
      </c>
      <c r="H3136" t="s">
        <v>30</v>
      </c>
      <c r="I3136" t="s">
        <v>39</v>
      </c>
      <c r="J3136" t="s">
        <v>109</v>
      </c>
      <c r="K3136">
        <v>1</v>
      </c>
      <c r="L3136" s="3">
        <v>1535.4</v>
      </c>
      <c r="M3136" s="3">
        <f>Data[[#This Row],[Quantity]]*Data[[#This Row],[Unit_Price]]</f>
        <v>1535.4</v>
      </c>
      <c r="N3136" s="3">
        <v>8</v>
      </c>
      <c r="O3136" s="3">
        <f>Data[[#This Row],[Total_Price]]*(1-Data[[#This Row],[Discount]]/100)</f>
        <v>1412.5680000000002</v>
      </c>
      <c r="P3136" t="s">
        <v>33</v>
      </c>
      <c r="Q3136" t="s">
        <v>21</v>
      </c>
      <c r="R3136">
        <v>5</v>
      </c>
      <c r="S3136">
        <v>4</v>
      </c>
      <c r="T3136" s="2">
        <f>SUMIF(Q:Q,Data[[#This Row],[Order_Status]],O:O)</f>
        <v>40477276.296199858</v>
      </c>
    </row>
    <row r="3137" spans="1:20" x14ac:dyDescent="0.3">
      <c r="A3137" s="3">
        <v>503136</v>
      </c>
      <c r="B3137" s="3">
        <v>10635</v>
      </c>
      <c r="C3137" s="1">
        <v>46194</v>
      </c>
      <c r="D3137" s="3">
        <v>23</v>
      </c>
      <c r="E3137" t="s">
        <v>26</v>
      </c>
      <c r="F3137" t="s">
        <v>34</v>
      </c>
      <c r="G3137" t="s">
        <v>243</v>
      </c>
      <c r="H3137" t="s">
        <v>23</v>
      </c>
      <c r="I3137" t="s">
        <v>24</v>
      </c>
      <c r="J3137" t="s">
        <v>159</v>
      </c>
      <c r="K3137">
        <v>1</v>
      </c>
      <c r="L3137" s="3">
        <v>1903.61</v>
      </c>
      <c r="M3137" s="3">
        <f>Data[[#This Row],[Quantity]]*Data[[#This Row],[Unit_Price]]</f>
        <v>1903.61</v>
      </c>
      <c r="N3137" s="3">
        <v>19</v>
      </c>
      <c r="O3137" s="3">
        <f>Data[[#This Row],[Total_Price]]*(1-Data[[#This Row],[Discount]]/100)</f>
        <v>1541.9241</v>
      </c>
      <c r="P3137" t="s">
        <v>33</v>
      </c>
      <c r="Q3137" t="s">
        <v>21</v>
      </c>
      <c r="R3137">
        <v>5</v>
      </c>
      <c r="S3137">
        <v>3</v>
      </c>
      <c r="T3137" s="2">
        <f>SUMIF(Q:Q,Data[[#This Row],[Order_Status]],O:O)</f>
        <v>40477276.296199858</v>
      </c>
    </row>
    <row r="3138" spans="1:20" x14ac:dyDescent="0.3">
      <c r="A3138" s="3">
        <v>503137</v>
      </c>
      <c r="B3138" s="3">
        <v>10415</v>
      </c>
      <c r="C3138" s="1">
        <v>46084</v>
      </c>
      <c r="D3138" s="3">
        <v>38</v>
      </c>
      <c r="E3138" t="s">
        <v>15</v>
      </c>
      <c r="F3138" t="s">
        <v>52</v>
      </c>
      <c r="G3138" t="s">
        <v>240</v>
      </c>
      <c r="H3138" t="s">
        <v>35</v>
      </c>
      <c r="I3138" t="s">
        <v>112</v>
      </c>
      <c r="J3138" t="s">
        <v>147</v>
      </c>
      <c r="K3138">
        <v>1</v>
      </c>
      <c r="L3138" s="3">
        <v>6029.54</v>
      </c>
      <c r="M3138" s="3">
        <f>Data[[#This Row],[Quantity]]*Data[[#This Row],[Unit_Price]]</f>
        <v>6029.54</v>
      </c>
      <c r="N3138" s="3">
        <v>30</v>
      </c>
      <c r="O3138" s="3">
        <f>Data[[#This Row],[Total_Price]]*(1-Data[[#This Row],[Discount]]/100)</f>
        <v>4220.6779999999999</v>
      </c>
      <c r="P3138" t="s">
        <v>81</v>
      </c>
      <c r="Q3138" t="s">
        <v>21</v>
      </c>
      <c r="R3138">
        <v>4</v>
      </c>
      <c r="S3138">
        <v>4</v>
      </c>
      <c r="T3138" s="2">
        <f>SUMIF(Q:Q,Data[[#This Row],[Order_Status]],O:O)</f>
        <v>40477276.296199858</v>
      </c>
    </row>
    <row r="3139" spans="1:20" x14ac:dyDescent="0.3">
      <c r="A3139" s="3">
        <v>503138</v>
      </c>
      <c r="B3139" s="3">
        <v>10676</v>
      </c>
      <c r="C3139" s="1">
        <v>45744</v>
      </c>
      <c r="D3139" s="3">
        <v>25</v>
      </c>
      <c r="E3139" t="s">
        <v>15</v>
      </c>
      <c r="F3139" t="s">
        <v>67</v>
      </c>
      <c r="G3139" t="s">
        <v>235</v>
      </c>
      <c r="H3139" t="s">
        <v>48</v>
      </c>
      <c r="I3139" t="s">
        <v>124</v>
      </c>
      <c r="J3139" t="s">
        <v>131</v>
      </c>
      <c r="K3139">
        <v>1</v>
      </c>
      <c r="L3139" s="3">
        <v>412.63</v>
      </c>
      <c r="M3139" s="3">
        <f>Data[[#This Row],[Quantity]]*Data[[#This Row],[Unit_Price]]</f>
        <v>412.63</v>
      </c>
      <c r="N3139" s="3">
        <v>19</v>
      </c>
      <c r="O3139" s="3">
        <f>Data[[#This Row],[Total_Price]]*(1-Data[[#This Row],[Discount]]/100)</f>
        <v>334.2303</v>
      </c>
      <c r="P3139" t="s">
        <v>72</v>
      </c>
      <c r="Q3139" t="s">
        <v>21</v>
      </c>
      <c r="R3139">
        <v>5</v>
      </c>
      <c r="S3139">
        <v>3</v>
      </c>
      <c r="T3139" s="2">
        <f>SUMIF(Q:Q,Data[[#This Row],[Order_Status]],O:O)</f>
        <v>40477276.296199858</v>
      </c>
    </row>
    <row r="3140" spans="1:20" x14ac:dyDescent="0.3">
      <c r="A3140" s="3">
        <v>503139</v>
      </c>
      <c r="B3140" s="3">
        <v>10095</v>
      </c>
      <c r="C3140" s="1">
        <v>45875</v>
      </c>
      <c r="D3140" s="3">
        <v>30</v>
      </c>
      <c r="E3140" t="s">
        <v>15</v>
      </c>
      <c r="F3140" t="s">
        <v>73</v>
      </c>
      <c r="G3140" t="s">
        <v>229</v>
      </c>
      <c r="H3140" t="s">
        <v>30</v>
      </c>
      <c r="I3140" t="s">
        <v>46</v>
      </c>
      <c r="J3140" t="s">
        <v>47</v>
      </c>
      <c r="K3140">
        <v>1</v>
      </c>
      <c r="L3140" s="3">
        <v>5171.79</v>
      </c>
      <c r="M3140" s="3">
        <f>Data[[#This Row],[Quantity]]*Data[[#This Row],[Unit_Price]]</f>
        <v>5171.79</v>
      </c>
      <c r="N3140" s="3">
        <v>23</v>
      </c>
      <c r="O3140" s="3">
        <f>Data[[#This Row],[Total_Price]]*(1-Data[[#This Row],[Discount]]/100)</f>
        <v>3982.2782999999999</v>
      </c>
      <c r="P3140" t="s">
        <v>20</v>
      </c>
      <c r="Q3140" t="s">
        <v>21</v>
      </c>
      <c r="R3140">
        <v>4</v>
      </c>
      <c r="S3140">
        <v>3</v>
      </c>
      <c r="T3140" s="2">
        <f>SUMIF(Q:Q,Data[[#This Row],[Order_Status]],O:O)</f>
        <v>40477276.296199858</v>
      </c>
    </row>
    <row r="3141" spans="1:20" x14ac:dyDescent="0.3">
      <c r="A3141" s="3">
        <v>503140</v>
      </c>
      <c r="B3141" s="3">
        <v>11378</v>
      </c>
      <c r="C3141" s="1">
        <v>45856</v>
      </c>
      <c r="D3141" s="3">
        <v>45</v>
      </c>
      <c r="E3141" t="s">
        <v>15</v>
      </c>
      <c r="F3141" t="s">
        <v>34</v>
      </c>
      <c r="G3141" t="s">
        <v>243</v>
      </c>
      <c r="H3141" t="s">
        <v>30</v>
      </c>
      <c r="I3141" t="s">
        <v>46</v>
      </c>
      <c r="J3141" t="s">
        <v>140</v>
      </c>
      <c r="K3141">
        <v>1</v>
      </c>
      <c r="L3141" s="3">
        <v>29625.08</v>
      </c>
      <c r="M3141" s="3">
        <f>Data[[#This Row],[Quantity]]*Data[[#This Row],[Unit_Price]]</f>
        <v>29625.08</v>
      </c>
      <c r="N3141" s="3">
        <v>27</v>
      </c>
      <c r="O3141" s="3">
        <f>Data[[#This Row],[Total_Price]]*(1-Data[[#This Row],[Discount]]/100)</f>
        <v>21626.308400000002</v>
      </c>
      <c r="P3141" t="s">
        <v>20</v>
      </c>
      <c r="Q3141" t="s">
        <v>21</v>
      </c>
      <c r="R3141">
        <v>3</v>
      </c>
      <c r="S3141">
        <v>7</v>
      </c>
      <c r="T3141" s="2">
        <f>SUMIF(Q:Q,Data[[#This Row],[Order_Status]],O:O)</f>
        <v>40477276.296199858</v>
      </c>
    </row>
    <row r="3142" spans="1:20" x14ac:dyDescent="0.3">
      <c r="A3142" s="3">
        <v>503141</v>
      </c>
      <c r="B3142" s="3">
        <v>10717</v>
      </c>
      <c r="C3142" s="1">
        <v>45993</v>
      </c>
      <c r="D3142" s="3">
        <v>35</v>
      </c>
      <c r="E3142" t="s">
        <v>26</v>
      </c>
      <c r="F3142" t="s">
        <v>82</v>
      </c>
      <c r="G3142" t="s">
        <v>234</v>
      </c>
      <c r="H3142" t="s">
        <v>48</v>
      </c>
      <c r="I3142" t="s">
        <v>124</v>
      </c>
      <c r="J3142" t="s">
        <v>125</v>
      </c>
      <c r="K3142">
        <v>1</v>
      </c>
      <c r="L3142" s="3">
        <v>438.23</v>
      </c>
      <c r="M3142" s="3">
        <f>Data[[#This Row],[Quantity]]*Data[[#This Row],[Unit_Price]]</f>
        <v>438.23</v>
      </c>
      <c r="N3142" s="3">
        <v>15</v>
      </c>
      <c r="O3142" s="3">
        <f>Data[[#This Row],[Total_Price]]*(1-Data[[#This Row],[Discount]]/100)</f>
        <v>372.49549999999999</v>
      </c>
      <c r="P3142" t="s">
        <v>51</v>
      </c>
      <c r="Q3142" t="s">
        <v>21</v>
      </c>
      <c r="R3142">
        <v>5</v>
      </c>
      <c r="S3142">
        <v>4</v>
      </c>
      <c r="T3142" s="2">
        <f>SUMIF(Q:Q,Data[[#This Row],[Order_Status]],O:O)</f>
        <v>40477276.296199858</v>
      </c>
    </row>
    <row r="3143" spans="1:20" x14ac:dyDescent="0.3">
      <c r="A3143" s="3">
        <v>503142</v>
      </c>
      <c r="B3143" s="3">
        <v>10244</v>
      </c>
      <c r="C3143" s="1">
        <v>46078</v>
      </c>
      <c r="D3143" s="3">
        <v>44</v>
      </c>
      <c r="E3143" t="s">
        <v>26</v>
      </c>
      <c r="F3143" t="s">
        <v>27</v>
      </c>
      <c r="G3143" t="s">
        <v>230</v>
      </c>
      <c r="H3143" t="s">
        <v>48</v>
      </c>
      <c r="I3143" t="s">
        <v>79</v>
      </c>
      <c r="J3143" t="s">
        <v>80</v>
      </c>
      <c r="K3143">
        <v>1</v>
      </c>
      <c r="L3143" s="3">
        <v>620.79</v>
      </c>
      <c r="M3143" s="3">
        <f>Data[[#This Row],[Quantity]]*Data[[#This Row],[Unit_Price]]</f>
        <v>620.79</v>
      </c>
      <c r="N3143" s="3">
        <v>8</v>
      </c>
      <c r="O3143" s="3">
        <f>Data[[#This Row],[Total_Price]]*(1-Data[[#This Row],[Discount]]/100)</f>
        <v>571.1268</v>
      </c>
      <c r="P3143" t="s">
        <v>51</v>
      </c>
      <c r="Q3143" t="s">
        <v>21</v>
      </c>
      <c r="R3143">
        <v>5</v>
      </c>
      <c r="S3143">
        <v>6</v>
      </c>
      <c r="T3143" s="2">
        <f>SUMIF(Q:Q,Data[[#This Row],[Order_Status]],O:O)</f>
        <v>40477276.296199858</v>
      </c>
    </row>
    <row r="3144" spans="1:20" x14ac:dyDescent="0.3">
      <c r="A3144" s="3">
        <v>503143</v>
      </c>
      <c r="B3144" s="3">
        <v>10591</v>
      </c>
      <c r="C3144" s="1">
        <v>45975</v>
      </c>
      <c r="D3144" s="3">
        <v>35</v>
      </c>
      <c r="E3144" t="s">
        <v>26</v>
      </c>
      <c r="F3144" t="s">
        <v>161</v>
      </c>
      <c r="G3144" t="s">
        <v>242</v>
      </c>
      <c r="H3144" t="s">
        <v>17</v>
      </c>
      <c r="I3144" t="s">
        <v>18</v>
      </c>
      <c r="J3144" t="s">
        <v>100</v>
      </c>
      <c r="K3144">
        <v>2</v>
      </c>
      <c r="L3144" s="3">
        <v>40.89</v>
      </c>
      <c r="M3144" s="3">
        <f>Data[[#This Row],[Quantity]]*Data[[#This Row],[Unit_Price]]</f>
        <v>81.78</v>
      </c>
      <c r="N3144" s="3">
        <v>11</v>
      </c>
      <c r="O3144" s="3">
        <f>Data[[#This Row],[Total_Price]]*(1-Data[[#This Row],[Discount]]/100)</f>
        <v>72.784199999999998</v>
      </c>
      <c r="P3144" t="s">
        <v>72</v>
      </c>
      <c r="Q3144" t="s">
        <v>21</v>
      </c>
      <c r="R3144">
        <v>5</v>
      </c>
      <c r="S3144">
        <v>2</v>
      </c>
      <c r="T3144" s="2">
        <f>SUMIF(Q:Q,Data[[#This Row],[Order_Status]],O:O)</f>
        <v>40477276.296199858</v>
      </c>
    </row>
    <row r="3145" spans="1:20" x14ac:dyDescent="0.3">
      <c r="A3145" s="3">
        <v>503144</v>
      </c>
      <c r="B3145" s="3">
        <v>10659</v>
      </c>
      <c r="C3145" s="1">
        <v>45942</v>
      </c>
      <c r="D3145" s="3">
        <v>36</v>
      </c>
      <c r="E3145" t="s">
        <v>15</v>
      </c>
      <c r="F3145" t="s">
        <v>73</v>
      </c>
      <c r="G3145" t="s">
        <v>229</v>
      </c>
      <c r="H3145" t="s">
        <v>85</v>
      </c>
      <c r="I3145" t="s">
        <v>103</v>
      </c>
      <c r="J3145" t="s">
        <v>118</v>
      </c>
      <c r="K3145">
        <v>1</v>
      </c>
      <c r="L3145" s="3">
        <v>854.89</v>
      </c>
      <c r="M3145" s="3">
        <f>Data[[#This Row],[Quantity]]*Data[[#This Row],[Unit_Price]]</f>
        <v>854.89</v>
      </c>
      <c r="N3145" s="3">
        <v>23</v>
      </c>
      <c r="O3145" s="3">
        <f>Data[[#This Row],[Total_Price]]*(1-Data[[#This Row],[Discount]]/100)</f>
        <v>658.26530000000002</v>
      </c>
      <c r="P3145" t="s">
        <v>33</v>
      </c>
      <c r="Q3145" t="s">
        <v>66</v>
      </c>
      <c r="R3145">
        <v>5</v>
      </c>
      <c r="S3145">
        <v>0</v>
      </c>
      <c r="T3145" s="2">
        <f>SUMIF(Q:Q,Data[[#This Row],[Order_Status]],O:O)</f>
        <v>3077928.2320000008</v>
      </c>
    </row>
    <row r="3146" spans="1:20" x14ac:dyDescent="0.3">
      <c r="A3146" s="3">
        <v>503145</v>
      </c>
      <c r="B3146" s="3">
        <v>11302</v>
      </c>
      <c r="C3146" s="1">
        <v>46095</v>
      </c>
      <c r="D3146" s="3">
        <v>45</v>
      </c>
      <c r="E3146" t="s">
        <v>15</v>
      </c>
      <c r="F3146" t="s">
        <v>42</v>
      </c>
      <c r="G3146" t="s">
        <v>230</v>
      </c>
      <c r="H3146" t="s">
        <v>23</v>
      </c>
      <c r="I3146" t="s">
        <v>70</v>
      </c>
      <c r="J3146" t="s">
        <v>97</v>
      </c>
      <c r="K3146">
        <v>3</v>
      </c>
      <c r="L3146" s="3">
        <v>2010.67</v>
      </c>
      <c r="M3146" s="3">
        <f>Data[[#This Row],[Quantity]]*Data[[#This Row],[Unit_Price]]</f>
        <v>6032.01</v>
      </c>
      <c r="N3146" s="3">
        <v>27</v>
      </c>
      <c r="O3146" s="3">
        <f>Data[[#This Row],[Total_Price]]*(1-Data[[#This Row],[Discount]]/100)</f>
        <v>4403.3672999999999</v>
      </c>
      <c r="P3146" t="s">
        <v>33</v>
      </c>
      <c r="Q3146" t="s">
        <v>21</v>
      </c>
      <c r="R3146">
        <v>4</v>
      </c>
      <c r="S3146">
        <v>2</v>
      </c>
      <c r="T3146" s="2">
        <f>SUMIF(Q:Q,Data[[#This Row],[Order_Status]],O:O)</f>
        <v>40477276.296199858</v>
      </c>
    </row>
    <row r="3147" spans="1:20" x14ac:dyDescent="0.3">
      <c r="A3147" s="3">
        <v>503146</v>
      </c>
      <c r="B3147" s="3">
        <v>11168</v>
      </c>
      <c r="C3147" s="1">
        <v>46011</v>
      </c>
      <c r="D3147" s="3">
        <v>40</v>
      </c>
      <c r="E3147" t="s">
        <v>26</v>
      </c>
      <c r="F3147" t="s">
        <v>42</v>
      </c>
      <c r="G3147" t="s">
        <v>230</v>
      </c>
      <c r="H3147" t="s">
        <v>30</v>
      </c>
      <c r="I3147" t="s">
        <v>31</v>
      </c>
      <c r="J3147" t="s">
        <v>139</v>
      </c>
      <c r="K3147">
        <v>1</v>
      </c>
      <c r="L3147" s="3">
        <v>54216.05</v>
      </c>
      <c r="M3147" s="3">
        <f>Data[[#This Row],[Quantity]]*Data[[#This Row],[Unit_Price]]</f>
        <v>54216.05</v>
      </c>
      <c r="N3147" s="3">
        <v>8</v>
      </c>
      <c r="O3147" s="3">
        <f>Data[[#This Row],[Total_Price]]*(1-Data[[#This Row],[Discount]]/100)</f>
        <v>49878.766000000003</v>
      </c>
      <c r="P3147" t="s">
        <v>20</v>
      </c>
      <c r="Q3147" t="s">
        <v>21</v>
      </c>
      <c r="R3147">
        <v>5</v>
      </c>
      <c r="S3147">
        <v>7</v>
      </c>
      <c r="T3147" s="2">
        <f>SUMIF(Q:Q,Data[[#This Row],[Order_Status]],O:O)</f>
        <v>40477276.296199858</v>
      </c>
    </row>
    <row r="3148" spans="1:20" x14ac:dyDescent="0.3">
      <c r="A3148" s="3">
        <v>503147</v>
      </c>
      <c r="B3148" s="3">
        <v>11116</v>
      </c>
      <c r="C3148" s="1">
        <v>46177</v>
      </c>
      <c r="D3148" s="3">
        <v>38</v>
      </c>
      <c r="E3148" t="s">
        <v>26</v>
      </c>
      <c r="F3148" t="s">
        <v>73</v>
      </c>
      <c r="G3148" t="s">
        <v>229</v>
      </c>
      <c r="H3148" t="s">
        <v>35</v>
      </c>
      <c r="I3148" t="s">
        <v>53</v>
      </c>
      <c r="J3148" t="s">
        <v>54</v>
      </c>
      <c r="K3148">
        <v>1</v>
      </c>
      <c r="L3148" s="3">
        <v>1056.4000000000001</v>
      </c>
      <c r="M3148" s="3">
        <f>Data[[#This Row],[Quantity]]*Data[[#This Row],[Unit_Price]]</f>
        <v>1056.4000000000001</v>
      </c>
      <c r="N3148" s="3">
        <v>27</v>
      </c>
      <c r="O3148" s="3">
        <f>Data[[#This Row],[Total_Price]]*(1-Data[[#This Row],[Discount]]/100)</f>
        <v>771.17200000000003</v>
      </c>
      <c r="P3148" t="s">
        <v>33</v>
      </c>
      <c r="Q3148" t="s">
        <v>21</v>
      </c>
      <c r="R3148">
        <v>5</v>
      </c>
      <c r="S3148">
        <v>4</v>
      </c>
      <c r="T3148" s="2">
        <f>SUMIF(Q:Q,Data[[#This Row],[Order_Status]],O:O)</f>
        <v>40477276.296199858</v>
      </c>
    </row>
    <row r="3149" spans="1:20" x14ac:dyDescent="0.3">
      <c r="A3149" s="3">
        <v>503148</v>
      </c>
      <c r="B3149" s="3">
        <v>11242</v>
      </c>
      <c r="C3149" s="1">
        <v>45702</v>
      </c>
      <c r="D3149" s="3">
        <v>32</v>
      </c>
      <c r="E3149" t="s">
        <v>26</v>
      </c>
      <c r="F3149" t="s">
        <v>102</v>
      </c>
      <c r="G3149" t="s">
        <v>245</v>
      </c>
      <c r="H3149" t="s">
        <v>23</v>
      </c>
      <c r="I3149" t="s">
        <v>24</v>
      </c>
      <c r="J3149" t="s">
        <v>136</v>
      </c>
      <c r="K3149">
        <v>1</v>
      </c>
      <c r="L3149" s="3">
        <v>2397.0100000000002</v>
      </c>
      <c r="M3149" s="3">
        <f>Data[[#This Row],[Quantity]]*Data[[#This Row],[Unit_Price]]</f>
        <v>2397.0100000000002</v>
      </c>
      <c r="N3149" s="3">
        <v>26</v>
      </c>
      <c r="O3149" s="3">
        <f>Data[[#This Row],[Total_Price]]*(1-Data[[#This Row],[Discount]]/100)</f>
        <v>1773.7874000000002</v>
      </c>
      <c r="P3149" t="s">
        <v>33</v>
      </c>
      <c r="Q3149" t="s">
        <v>21</v>
      </c>
      <c r="R3149">
        <v>3</v>
      </c>
      <c r="S3149">
        <v>3</v>
      </c>
      <c r="T3149" s="2">
        <f>SUMIF(Q:Q,Data[[#This Row],[Order_Status]],O:O)</f>
        <v>40477276.296199858</v>
      </c>
    </row>
    <row r="3150" spans="1:20" x14ac:dyDescent="0.3">
      <c r="A3150" s="3">
        <v>503149</v>
      </c>
      <c r="B3150" s="3">
        <v>10768</v>
      </c>
      <c r="C3150" s="1">
        <v>46229</v>
      </c>
      <c r="D3150" s="3">
        <v>53</v>
      </c>
      <c r="E3150" t="s">
        <v>15</v>
      </c>
      <c r="F3150" t="s">
        <v>57</v>
      </c>
      <c r="G3150" t="s">
        <v>233</v>
      </c>
      <c r="H3150" t="s">
        <v>23</v>
      </c>
      <c r="I3150" t="s">
        <v>24</v>
      </c>
      <c r="J3150" t="s">
        <v>173</v>
      </c>
      <c r="K3150">
        <v>1</v>
      </c>
      <c r="L3150" s="3">
        <v>2243.6999999999998</v>
      </c>
      <c r="M3150" s="3">
        <f>Data[[#This Row],[Quantity]]*Data[[#This Row],[Unit_Price]]</f>
        <v>2243.6999999999998</v>
      </c>
      <c r="N3150" s="3">
        <v>11</v>
      </c>
      <c r="O3150" s="3">
        <f>Data[[#This Row],[Total_Price]]*(1-Data[[#This Row],[Discount]]/100)</f>
        <v>1996.8929999999998</v>
      </c>
      <c r="P3150" t="s">
        <v>20</v>
      </c>
      <c r="Q3150" t="s">
        <v>66</v>
      </c>
      <c r="R3150">
        <v>3</v>
      </c>
      <c r="S3150">
        <v>0</v>
      </c>
      <c r="T3150" s="2">
        <f>SUMIF(Q:Q,Data[[#This Row],[Order_Status]],O:O)</f>
        <v>3077928.2320000008</v>
      </c>
    </row>
    <row r="3151" spans="1:20" x14ac:dyDescent="0.3">
      <c r="A3151" s="3">
        <v>503150</v>
      </c>
      <c r="B3151" s="3">
        <v>10831</v>
      </c>
      <c r="C3151" s="1">
        <v>46204</v>
      </c>
      <c r="D3151" s="3">
        <v>19</v>
      </c>
      <c r="E3151" t="s">
        <v>26</v>
      </c>
      <c r="F3151" t="s">
        <v>73</v>
      </c>
      <c r="G3151" t="s">
        <v>229</v>
      </c>
      <c r="H3151" t="s">
        <v>35</v>
      </c>
      <c r="I3151" t="s">
        <v>36</v>
      </c>
      <c r="J3151" t="s">
        <v>37</v>
      </c>
      <c r="K3151">
        <v>5</v>
      </c>
      <c r="L3151" s="3">
        <v>3441.48</v>
      </c>
      <c r="M3151" s="3">
        <f>Data[[#This Row],[Quantity]]*Data[[#This Row],[Unit_Price]]</f>
        <v>17207.400000000001</v>
      </c>
      <c r="N3151" s="3">
        <v>27</v>
      </c>
      <c r="O3151" s="3">
        <f>Data[[#This Row],[Total_Price]]*(1-Data[[#This Row],[Discount]]/100)</f>
        <v>12561.402</v>
      </c>
      <c r="P3151" t="s">
        <v>20</v>
      </c>
      <c r="Q3151" t="s">
        <v>21</v>
      </c>
      <c r="R3151">
        <v>5</v>
      </c>
      <c r="S3151">
        <v>7</v>
      </c>
      <c r="T3151" s="2">
        <f>SUMIF(Q:Q,Data[[#This Row],[Order_Status]],O:O)</f>
        <v>40477276.296199858</v>
      </c>
    </row>
    <row r="3152" spans="1:20" x14ac:dyDescent="0.3">
      <c r="A3152" s="3">
        <v>503151</v>
      </c>
      <c r="B3152" s="3">
        <v>10922</v>
      </c>
      <c r="C3152" s="1">
        <v>45762</v>
      </c>
      <c r="D3152" s="3">
        <v>23</v>
      </c>
      <c r="E3152" t="s">
        <v>26</v>
      </c>
      <c r="F3152" t="s">
        <v>145</v>
      </c>
      <c r="G3152" t="s">
        <v>243</v>
      </c>
      <c r="H3152" t="s">
        <v>23</v>
      </c>
      <c r="I3152" t="s">
        <v>59</v>
      </c>
      <c r="J3152" t="s">
        <v>122</v>
      </c>
      <c r="K3152">
        <v>2</v>
      </c>
      <c r="L3152" s="3">
        <v>1890.43</v>
      </c>
      <c r="M3152" s="3">
        <f>Data[[#This Row],[Quantity]]*Data[[#This Row],[Unit_Price]]</f>
        <v>3780.86</v>
      </c>
      <c r="N3152" s="3">
        <v>3</v>
      </c>
      <c r="O3152" s="3">
        <f>Data[[#This Row],[Total_Price]]*(1-Data[[#This Row],[Discount]]/100)</f>
        <v>3667.4342000000001</v>
      </c>
      <c r="P3152" t="s">
        <v>33</v>
      </c>
      <c r="Q3152" t="s">
        <v>66</v>
      </c>
      <c r="R3152">
        <v>1</v>
      </c>
      <c r="S3152">
        <v>0</v>
      </c>
      <c r="T3152" s="2">
        <f>SUMIF(Q:Q,Data[[#This Row],[Order_Status]],O:O)</f>
        <v>3077928.2320000008</v>
      </c>
    </row>
    <row r="3153" spans="1:20" x14ac:dyDescent="0.3">
      <c r="A3153" s="3">
        <v>503152</v>
      </c>
      <c r="B3153" s="3">
        <v>10678</v>
      </c>
      <c r="C3153" s="1">
        <v>46061</v>
      </c>
      <c r="D3153" s="3">
        <v>53</v>
      </c>
      <c r="E3153" t="s">
        <v>15</v>
      </c>
      <c r="F3153" t="s">
        <v>58</v>
      </c>
      <c r="G3153" t="s">
        <v>244</v>
      </c>
      <c r="H3153" t="s">
        <v>17</v>
      </c>
      <c r="I3153" t="s">
        <v>18</v>
      </c>
      <c r="J3153" t="s">
        <v>100</v>
      </c>
      <c r="K3153">
        <v>1</v>
      </c>
      <c r="L3153" s="3">
        <v>39.08</v>
      </c>
      <c r="M3153" s="3">
        <f>Data[[#This Row],[Quantity]]*Data[[#This Row],[Unit_Price]]</f>
        <v>39.08</v>
      </c>
      <c r="N3153" s="3">
        <v>26</v>
      </c>
      <c r="O3153" s="3">
        <f>Data[[#This Row],[Total_Price]]*(1-Data[[#This Row],[Discount]]/100)</f>
        <v>28.9192</v>
      </c>
      <c r="P3153" t="s">
        <v>33</v>
      </c>
      <c r="Q3153" t="s">
        <v>21</v>
      </c>
      <c r="R3153">
        <v>5</v>
      </c>
      <c r="S3153">
        <v>4</v>
      </c>
      <c r="T3153" s="2">
        <f>SUMIF(Q:Q,Data[[#This Row],[Order_Status]],O:O)</f>
        <v>40477276.296199858</v>
      </c>
    </row>
    <row r="3154" spans="1:20" x14ac:dyDescent="0.3">
      <c r="A3154" s="3">
        <v>503153</v>
      </c>
      <c r="B3154" s="3">
        <v>10749</v>
      </c>
      <c r="C3154" s="1">
        <v>46106</v>
      </c>
      <c r="D3154" s="3">
        <v>27</v>
      </c>
      <c r="E3154" t="s">
        <v>15</v>
      </c>
      <c r="F3154" t="s">
        <v>78</v>
      </c>
      <c r="G3154" t="s">
        <v>242</v>
      </c>
      <c r="H3154" t="s">
        <v>30</v>
      </c>
      <c r="I3154" t="s">
        <v>76</v>
      </c>
      <c r="J3154" t="s">
        <v>164</v>
      </c>
      <c r="K3154">
        <v>2</v>
      </c>
      <c r="L3154" s="3">
        <v>62339.199999999997</v>
      </c>
      <c r="M3154" s="3">
        <f>Data[[#This Row],[Quantity]]*Data[[#This Row],[Unit_Price]]</f>
        <v>124678.39999999999</v>
      </c>
      <c r="N3154" s="3">
        <v>15</v>
      </c>
      <c r="O3154" s="3">
        <f>Data[[#This Row],[Total_Price]]*(1-Data[[#This Row],[Discount]]/100)</f>
        <v>105976.64</v>
      </c>
      <c r="P3154" t="s">
        <v>81</v>
      </c>
      <c r="Q3154" t="s">
        <v>66</v>
      </c>
      <c r="R3154">
        <v>2</v>
      </c>
      <c r="S3154">
        <v>0</v>
      </c>
      <c r="T3154" s="2">
        <f>SUMIF(Q:Q,Data[[#This Row],[Order_Status]],O:O)</f>
        <v>3077928.2320000008</v>
      </c>
    </row>
    <row r="3155" spans="1:20" x14ac:dyDescent="0.3">
      <c r="A3155" s="3">
        <v>503154</v>
      </c>
      <c r="B3155" s="3">
        <v>10432</v>
      </c>
      <c r="C3155" s="1">
        <v>46177</v>
      </c>
      <c r="D3155" s="3">
        <v>15</v>
      </c>
      <c r="E3155" t="s">
        <v>15</v>
      </c>
      <c r="F3155" t="s">
        <v>73</v>
      </c>
      <c r="G3155" t="s">
        <v>229</v>
      </c>
      <c r="H3155" t="s">
        <v>30</v>
      </c>
      <c r="I3155" t="s">
        <v>76</v>
      </c>
      <c r="J3155" t="s">
        <v>144</v>
      </c>
      <c r="K3155">
        <v>1</v>
      </c>
      <c r="L3155" s="3">
        <v>65905</v>
      </c>
      <c r="M3155" s="3">
        <f>Data[[#This Row],[Quantity]]*Data[[#This Row],[Unit_Price]]</f>
        <v>65905</v>
      </c>
      <c r="N3155" s="3">
        <v>3</v>
      </c>
      <c r="O3155" s="3">
        <f>Data[[#This Row],[Total_Price]]*(1-Data[[#This Row],[Discount]]/100)</f>
        <v>63927.85</v>
      </c>
      <c r="P3155" t="s">
        <v>20</v>
      </c>
      <c r="Q3155" t="s">
        <v>66</v>
      </c>
      <c r="R3155">
        <v>4</v>
      </c>
      <c r="S3155">
        <v>0</v>
      </c>
      <c r="T3155" s="2">
        <f>SUMIF(Q:Q,Data[[#This Row],[Order_Status]],O:O)</f>
        <v>3077928.2320000008</v>
      </c>
    </row>
    <row r="3156" spans="1:20" x14ac:dyDescent="0.3">
      <c r="A3156" s="3">
        <v>503155</v>
      </c>
      <c r="B3156" s="3">
        <v>10316</v>
      </c>
      <c r="C3156" s="1">
        <v>46207</v>
      </c>
      <c r="D3156" s="3">
        <v>34</v>
      </c>
      <c r="E3156" t="s">
        <v>26</v>
      </c>
      <c r="F3156" t="s">
        <v>73</v>
      </c>
      <c r="G3156" t="s">
        <v>229</v>
      </c>
      <c r="H3156" t="s">
        <v>83</v>
      </c>
      <c r="I3156" t="s">
        <v>141</v>
      </c>
      <c r="J3156" t="s">
        <v>198</v>
      </c>
      <c r="K3156">
        <v>3</v>
      </c>
      <c r="L3156" s="3">
        <v>2639.35</v>
      </c>
      <c r="M3156" s="3">
        <f>Data[[#This Row],[Quantity]]*Data[[#This Row],[Unit_Price]]</f>
        <v>7918.0499999999993</v>
      </c>
      <c r="N3156" s="3">
        <v>6</v>
      </c>
      <c r="O3156" s="3">
        <f>Data[[#This Row],[Total_Price]]*(1-Data[[#This Row],[Discount]]/100)</f>
        <v>7442.9669999999987</v>
      </c>
      <c r="P3156" t="s">
        <v>33</v>
      </c>
      <c r="Q3156" t="s">
        <v>21</v>
      </c>
      <c r="R3156">
        <v>4</v>
      </c>
      <c r="S3156">
        <v>5</v>
      </c>
      <c r="T3156" s="2">
        <f>SUMIF(Q:Q,Data[[#This Row],[Order_Status]],O:O)</f>
        <v>40477276.296199858</v>
      </c>
    </row>
    <row r="3157" spans="1:20" x14ac:dyDescent="0.3">
      <c r="A3157" s="3">
        <v>503156</v>
      </c>
      <c r="B3157" s="3">
        <v>10287</v>
      </c>
      <c r="C3157" s="1">
        <v>46152</v>
      </c>
      <c r="D3157" s="3">
        <v>32</v>
      </c>
      <c r="E3157" t="s">
        <v>26</v>
      </c>
      <c r="F3157" t="s">
        <v>78</v>
      </c>
      <c r="G3157" t="s">
        <v>242</v>
      </c>
      <c r="H3157" t="s">
        <v>48</v>
      </c>
      <c r="I3157" t="s">
        <v>49</v>
      </c>
      <c r="J3157" t="s">
        <v>56</v>
      </c>
      <c r="K3157">
        <v>2</v>
      </c>
      <c r="L3157" s="3">
        <v>686.57</v>
      </c>
      <c r="M3157" s="3">
        <f>Data[[#This Row],[Quantity]]*Data[[#This Row],[Unit_Price]]</f>
        <v>1373.14</v>
      </c>
      <c r="N3157" s="3">
        <v>28</v>
      </c>
      <c r="O3157" s="3">
        <f>Data[[#This Row],[Total_Price]]*(1-Data[[#This Row],[Discount]]/100)</f>
        <v>988.66079999999999</v>
      </c>
      <c r="P3157" t="s">
        <v>20</v>
      </c>
      <c r="Q3157" t="s">
        <v>21</v>
      </c>
      <c r="R3157">
        <v>4</v>
      </c>
      <c r="S3157">
        <v>4</v>
      </c>
      <c r="T3157" s="2">
        <f>SUMIF(Q:Q,Data[[#This Row],[Order_Status]],O:O)</f>
        <v>40477276.296199858</v>
      </c>
    </row>
    <row r="3158" spans="1:20" x14ac:dyDescent="0.3">
      <c r="A3158" s="3">
        <v>503157</v>
      </c>
      <c r="B3158" s="3">
        <v>10157</v>
      </c>
      <c r="C3158" s="1">
        <v>46063</v>
      </c>
      <c r="D3158" s="3">
        <v>55</v>
      </c>
      <c r="E3158" t="s">
        <v>15</v>
      </c>
      <c r="F3158" t="s">
        <v>67</v>
      </c>
      <c r="G3158" t="s">
        <v>235</v>
      </c>
      <c r="H3158" t="s">
        <v>23</v>
      </c>
      <c r="I3158" t="s">
        <v>70</v>
      </c>
      <c r="J3158" t="s">
        <v>97</v>
      </c>
      <c r="K3158">
        <v>4</v>
      </c>
      <c r="L3158" s="3">
        <v>2012.04</v>
      </c>
      <c r="M3158" s="3">
        <f>Data[[#This Row],[Quantity]]*Data[[#This Row],[Unit_Price]]</f>
        <v>8048.16</v>
      </c>
      <c r="N3158" s="3">
        <v>28</v>
      </c>
      <c r="O3158" s="3">
        <f>Data[[#This Row],[Total_Price]]*(1-Data[[#This Row],[Discount]]/100)</f>
        <v>5794.6751999999997</v>
      </c>
      <c r="P3158" t="s">
        <v>33</v>
      </c>
      <c r="Q3158" t="s">
        <v>21</v>
      </c>
      <c r="R3158">
        <v>5</v>
      </c>
      <c r="S3158">
        <v>6</v>
      </c>
      <c r="T3158" s="2">
        <f>SUMIF(Q:Q,Data[[#This Row],[Order_Status]],O:O)</f>
        <v>40477276.296199858</v>
      </c>
    </row>
    <row r="3159" spans="1:20" x14ac:dyDescent="0.3">
      <c r="A3159" s="3">
        <v>503158</v>
      </c>
      <c r="B3159" s="3">
        <v>10991</v>
      </c>
      <c r="C3159" s="1">
        <v>46055</v>
      </c>
      <c r="D3159" s="3">
        <v>36</v>
      </c>
      <c r="E3159" t="s">
        <v>15</v>
      </c>
      <c r="F3159" t="s">
        <v>161</v>
      </c>
      <c r="G3159" t="s">
        <v>242</v>
      </c>
      <c r="H3159" t="s">
        <v>48</v>
      </c>
      <c r="I3159" t="s">
        <v>98</v>
      </c>
      <c r="J3159" t="s">
        <v>172</v>
      </c>
      <c r="K3159">
        <v>2</v>
      </c>
      <c r="L3159" s="3">
        <v>315.04000000000002</v>
      </c>
      <c r="M3159" s="3">
        <f>Data[[#This Row],[Quantity]]*Data[[#This Row],[Unit_Price]]</f>
        <v>630.08000000000004</v>
      </c>
      <c r="N3159" s="3">
        <v>30</v>
      </c>
      <c r="O3159" s="3">
        <f>Data[[#This Row],[Total_Price]]*(1-Data[[#This Row],[Discount]]/100)</f>
        <v>441.05599999999998</v>
      </c>
      <c r="P3159" t="s">
        <v>33</v>
      </c>
      <c r="Q3159" t="s">
        <v>21</v>
      </c>
      <c r="R3159">
        <v>4</v>
      </c>
      <c r="S3159">
        <v>4</v>
      </c>
      <c r="T3159" s="2">
        <f>SUMIF(Q:Q,Data[[#This Row],[Order_Status]],O:O)</f>
        <v>40477276.296199858</v>
      </c>
    </row>
    <row r="3160" spans="1:20" x14ac:dyDescent="0.3">
      <c r="A3160" s="3">
        <v>503159</v>
      </c>
      <c r="B3160" s="3">
        <v>11027</v>
      </c>
      <c r="C3160" s="1">
        <v>46157</v>
      </c>
      <c r="D3160" s="3">
        <v>34</v>
      </c>
      <c r="E3160" t="s">
        <v>15</v>
      </c>
      <c r="F3160" t="s">
        <v>128</v>
      </c>
      <c r="G3160" t="s">
        <v>233</v>
      </c>
      <c r="H3160" t="s">
        <v>35</v>
      </c>
      <c r="I3160" t="s">
        <v>64</v>
      </c>
      <c r="J3160" t="s">
        <v>156</v>
      </c>
      <c r="K3160">
        <v>5</v>
      </c>
      <c r="L3160" s="3">
        <v>1867.08</v>
      </c>
      <c r="M3160" s="3">
        <f>Data[[#This Row],[Quantity]]*Data[[#This Row],[Unit_Price]]</f>
        <v>9335.4</v>
      </c>
      <c r="N3160" s="3">
        <v>14</v>
      </c>
      <c r="O3160" s="3">
        <f>Data[[#This Row],[Total_Price]]*(1-Data[[#This Row],[Discount]]/100)</f>
        <v>8028.4439999999995</v>
      </c>
      <c r="P3160" t="s">
        <v>41</v>
      </c>
      <c r="Q3160" t="s">
        <v>21</v>
      </c>
      <c r="R3160">
        <v>5</v>
      </c>
      <c r="S3160">
        <v>4</v>
      </c>
      <c r="T3160" s="2">
        <f>SUMIF(Q:Q,Data[[#This Row],[Order_Status]],O:O)</f>
        <v>40477276.296199858</v>
      </c>
    </row>
    <row r="3161" spans="1:20" x14ac:dyDescent="0.3">
      <c r="A3161" s="3">
        <v>503160</v>
      </c>
      <c r="B3161" s="3">
        <v>10958</v>
      </c>
      <c r="C3161" s="1">
        <v>46192</v>
      </c>
      <c r="D3161" s="3">
        <v>39</v>
      </c>
      <c r="E3161" t="s">
        <v>26</v>
      </c>
      <c r="F3161" t="s">
        <v>105</v>
      </c>
      <c r="G3161" t="s">
        <v>243</v>
      </c>
      <c r="H3161" t="s">
        <v>30</v>
      </c>
      <c r="I3161" t="s">
        <v>31</v>
      </c>
      <c r="J3161" t="s">
        <v>94</v>
      </c>
      <c r="K3161">
        <v>1</v>
      </c>
      <c r="L3161" s="3">
        <v>38823.410000000003</v>
      </c>
      <c r="M3161" s="3">
        <f>Data[[#This Row],[Quantity]]*Data[[#This Row],[Unit_Price]]</f>
        <v>38823.410000000003</v>
      </c>
      <c r="N3161" s="3">
        <v>2</v>
      </c>
      <c r="O3161" s="3">
        <f>Data[[#This Row],[Total_Price]]*(1-Data[[#This Row],[Discount]]/100)</f>
        <v>38046.941800000001</v>
      </c>
      <c r="P3161" t="s">
        <v>33</v>
      </c>
      <c r="Q3161" t="s">
        <v>21</v>
      </c>
      <c r="R3161">
        <v>4</v>
      </c>
      <c r="S3161">
        <v>4</v>
      </c>
      <c r="T3161" s="2">
        <f>SUMIF(Q:Q,Data[[#This Row],[Order_Status]],O:O)</f>
        <v>40477276.296199858</v>
      </c>
    </row>
    <row r="3162" spans="1:20" x14ac:dyDescent="0.3">
      <c r="A3162" s="3">
        <v>503161</v>
      </c>
      <c r="B3162" s="3">
        <v>10418</v>
      </c>
      <c r="C3162" s="1">
        <v>45700</v>
      </c>
      <c r="D3162" s="3">
        <v>35</v>
      </c>
      <c r="E3162" t="s">
        <v>15</v>
      </c>
      <c r="F3162" t="s">
        <v>58</v>
      </c>
      <c r="G3162" t="s">
        <v>244</v>
      </c>
      <c r="H3162" t="s">
        <v>30</v>
      </c>
      <c r="I3162" t="s">
        <v>46</v>
      </c>
      <c r="J3162" t="s">
        <v>140</v>
      </c>
      <c r="K3162">
        <v>1</v>
      </c>
      <c r="L3162" s="3">
        <v>29402.81</v>
      </c>
      <c r="M3162" s="3">
        <f>Data[[#This Row],[Quantity]]*Data[[#This Row],[Unit_Price]]</f>
        <v>29402.81</v>
      </c>
      <c r="N3162" s="3">
        <v>25</v>
      </c>
      <c r="O3162" s="3">
        <f>Data[[#This Row],[Total_Price]]*(1-Data[[#This Row],[Discount]]/100)</f>
        <v>22052.107500000002</v>
      </c>
      <c r="P3162" t="s">
        <v>33</v>
      </c>
      <c r="Q3162" t="s">
        <v>21</v>
      </c>
      <c r="R3162">
        <v>5</v>
      </c>
      <c r="S3162">
        <v>4</v>
      </c>
      <c r="T3162" s="2">
        <f>SUMIF(Q:Q,Data[[#This Row],[Order_Status]],O:O)</f>
        <v>40477276.296199858</v>
      </c>
    </row>
    <row r="3163" spans="1:20" x14ac:dyDescent="0.3">
      <c r="A3163" s="3">
        <v>503162</v>
      </c>
      <c r="B3163" s="3">
        <v>10833</v>
      </c>
      <c r="C3163" s="1">
        <v>46090</v>
      </c>
      <c r="D3163" s="3">
        <v>23</v>
      </c>
      <c r="E3163" t="s">
        <v>15</v>
      </c>
      <c r="F3163" t="s">
        <v>61</v>
      </c>
      <c r="G3163" t="s">
        <v>239</v>
      </c>
      <c r="H3163" t="s">
        <v>48</v>
      </c>
      <c r="I3163" t="s">
        <v>124</v>
      </c>
      <c r="J3163" t="s">
        <v>125</v>
      </c>
      <c r="K3163">
        <v>2</v>
      </c>
      <c r="L3163" s="3">
        <v>432.02</v>
      </c>
      <c r="M3163" s="3">
        <f>Data[[#This Row],[Quantity]]*Data[[#This Row],[Unit_Price]]</f>
        <v>864.04</v>
      </c>
      <c r="N3163" s="3">
        <v>30</v>
      </c>
      <c r="O3163" s="3">
        <f>Data[[#This Row],[Total_Price]]*(1-Data[[#This Row],[Discount]]/100)</f>
        <v>604.82799999999997</v>
      </c>
      <c r="P3163" t="s">
        <v>33</v>
      </c>
      <c r="Q3163" t="s">
        <v>21</v>
      </c>
      <c r="R3163">
        <v>4</v>
      </c>
      <c r="S3163">
        <v>2</v>
      </c>
      <c r="T3163" s="2">
        <f>SUMIF(Q:Q,Data[[#This Row],[Order_Status]],O:O)</f>
        <v>40477276.296199858</v>
      </c>
    </row>
    <row r="3164" spans="1:20" x14ac:dyDescent="0.3">
      <c r="A3164" s="3">
        <v>503163</v>
      </c>
      <c r="B3164" s="3">
        <v>10817</v>
      </c>
      <c r="C3164" s="1">
        <v>45792</v>
      </c>
      <c r="D3164" s="3">
        <v>37</v>
      </c>
      <c r="E3164" t="s">
        <v>26</v>
      </c>
      <c r="F3164" t="s">
        <v>57</v>
      </c>
      <c r="G3164" t="s">
        <v>233</v>
      </c>
      <c r="H3164" t="s">
        <v>30</v>
      </c>
      <c r="I3164" t="s">
        <v>31</v>
      </c>
      <c r="J3164" t="s">
        <v>32</v>
      </c>
      <c r="K3164">
        <v>3</v>
      </c>
      <c r="L3164" s="3">
        <v>25529.360000000001</v>
      </c>
      <c r="M3164" s="3">
        <f>Data[[#This Row],[Quantity]]*Data[[#This Row],[Unit_Price]]</f>
        <v>76588.08</v>
      </c>
      <c r="N3164" s="3">
        <v>7</v>
      </c>
      <c r="O3164" s="3">
        <f>Data[[#This Row],[Total_Price]]*(1-Data[[#This Row],[Discount]]/100)</f>
        <v>71226.914399999994</v>
      </c>
      <c r="P3164" t="s">
        <v>33</v>
      </c>
      <c r="Q3164" t="s">
        <v>21</v>
      </c>
      <c r="R3164">
        <v>3</v>
      </c>
      <c r="S3164">
        <v>2</v>
      </c>
      <c r="T3164" s="2">
        <f>SUMIF(Q:Q,Data[[#This Row],[Order_Status]],O:O)</f>
        <v>40477276.296199858</v>
      </c>
    </row>
    <row r="3165" spans="1:20" x14ac:dyDescent="0.3">
      <c r="A3165" s="3">
        <v>503164</v>
      </c>
      <c r="B3165" s="3">
        <v>10327</v>
      </c>
      <c r="C3165" s="1">
        <v>46139</v>
      </c>
      <c r="D3165" s="3">
        <v>47</v>
      </c>
      <c r="E3165" t="s">
        <v>26</v>
      </c>
      <c r="F3165" t="s">
        <v>52</v>
      </c>
      <c r="G3165" t="s">
        <v>240</v>
      </c>
      <c r="H3165" t="s">
        <v>30</v>
      </c>
      <c r="I3165" t="s">
        <v>39</v>
      </c>
      <c r="J3165" t="s">
        <v>108</v>
      </c>
      <c r="K3165">
        <v>2</v>
      </c>
      <c r="L3165" s="3">
        <v>4290.29</v>
      </c>
      <c r="M3165" s="3">
        <f>Data[[#This Row],[Quantity]]*Data[[#This Row],[Unit_Price]]</f>
        <v>8580.58</v>
      </c>
      <c r="N3165" s="3">
        <v>26</v>
      </c>
      <c r="O3165" s="3">
        <f>Data[[#This Row],[Total_Price]]*(1-Data[[#This Row],[Discount]]/100)</f>
        <v>6349.6292000000003</v>
      </c>
      <c r="P3165" t="s">
        <v>33</v>
      </c>
      <c r="Q3165" t="s">
        <v>21</v>
      </c>
      <c r="R3165">
        <v>5</v>
      </c>
      <c r="S3165">
        <v>7</v>
      </c>
      <c r="T3165" s="2">
        <f>SUMIF(Q:Q,Data[[#This Row],[Order_Status]],O:O)</f>
        <v>40477276.296199858</v>
      </c>
    </row>
    <row r="3166" spans="1:20" x14ac:dyDescent="0.3">
      <c r="A3166" s="3">
        <v>503165</v>
      </c>
      <c r="B3166" s="3">
        <v>11357</v>
      </c>
      <c r="C3166" s="1">
        <v>45914</v>
      </c>
      <c r="D3166" s="3">
        <v>28</v>
      </c>
      <c r="E3166" t="s">
        <v>26</v>
      </c>
      <c r="F3166" t="s">
        <v>22</v>
      </c>
      <c r="G3166" t="s">
        <v>238</v>
      </c>
      <c r="H3166" t="s">
        <v>35</v>
      </c>
      <c r="I3166" t="s">
        <v>112</v>
      </c>
      <c r="J3166" t="s">
        <v>121</v>
      </c>
      <c r="K3166">
        <v>5</v>
      </c>
      <c r="L3166" s="3">
        <v>7756.33</v>
      </c>
      <c r="M3166" s="3">
        <f>Data[[#This Row],[Quantity]]*Data[[#This Row],[Unit_Price]]</f>
        <v>38781.65</v>
      </c>
      <c r="N3166" s="3">
        <v>11</v>
      </c>
      <c r="O3166" s="3">
        <f>Data[[#This Row],[Total_Price]]*(1-Data[[#This Row],[Discount]]/100)</f>
        <v>34515.6685</v>
      </c>
      <c r="P3166" t="s">
        <v>33</v>
      </c>
      <c r="Q3166" t="s">
        <v>21</v>
      </c>
      <c r="R3166">
        <v>4</v>
      </c>
      <c r="S3166">
        <v>3</v>
      </c>
      <c r="T3166" s="2">
        <f>SUMIF(Q:Q,Data[[#This Row],[Order_Status]],O:O)</f>
        <v>40477276.296199858</v>
      </c>
    </row>
    <row r="3167" spans="1:20" x14ac:dyDescent="0.3">
      <c r="A3167" s="3">
        <v>503166</v>
      </c>
      <c r="B3167" s="3">
        <v>11405</v>
      </c>
      <c r="C3167" s="1">
        <v>45827</v>
      </c>
      <c r="D3167" s="3">
        <v>45</v>
      </c>
      <c r="E3167" t="s">
        <v>15</v>
      </c>
      <c r="F3167" t="s">
        <v>105</v>
      </c>
      <c r="G3167" t="s">
        <v>243</v>
      </c>
      <c r="H3167" t="s">
        <v>23</v>
      </c>
      <c r="I3167" t="s">
        <v>70</v>
      </c>
      <c r="J3167" t="s">
        <v>106</v>
      </c>
      <c r="K3167">
        <v>1</v>
      </c>
      <c r="L3167" s="3">
        <v>2439.87</v>
      </c>
      <c r="M3167" s="3">
        <f>Data[[#This Row],[Quantity]]*Data[[#This Row],[Unit_Price]]</f>
        <v>2439.87</v>
      </c>
      <c r="N3167" s="3">
        <v>22</v>
      </c>
      <c r="O3167" s="3">
        <f>Data[[#This Row],[Total_Price]]*(1-Data[[#This Row],[Discount]]/100)</f>
        <v>1903.0986</v>
      </c>
      <c r="P3167" t="s">
        <v>33</v>
      </c>
      <c r="Q3167" t="s">
        <v>21</v>
      </c>
      <c r="R3167">
        <v>2</v>
      </c>
      <c r="S3167">
        <v>4</v>
      </c>
      <c r="T3167" s="2">
        <f>SUMIF(Q:Q,Data[[#This Row],[Order_Status]],O:O)</f>
        <v>40477276.296199858</v>
      </c>
    </row>
    <row r="3168" spans="1:20" x14ac:dyDescent="0.3">
      <c r="A3168" s="3">
        <v>503167</v>
      </c>
      <c r="B3168" s="3">
        <v>10423</v>
      </c>
      <c r="C3168" s="1">
        <v>46054</v>
      </c>
      <c r="D3168" s="3">
        <v>31</v>
      </c>
      <c r="E3168" t="s">
        <v>15</v>
      </c>
      <c r="F3168" t="s">
        <v>27</v>
      </c>
      <c r="G3168" t="s">
        <v>230</v>
      </c>
      <c r="H3168" t="s">
        <v>30</v>
      </c>
      <c r="I3168" t="s">
        <v>39</v>
      </c>
      <c r="J3168" t="s">
        <v>96</v>
      </c>
      <c r="K3168">
        <v>1</v>
      </c>
      <c r="L3168" s="3">
        <v>5310.96</v>
      </c>
      <c r="M3168" s="3">
        <f>Data[[#This Row],[Quantity]]*Data[[#This Row],[Unit_Price]]</f>
        <v>5310.96</v>
      </c>
      <c r="N3168" s="3">
        <v>13</v>
      </c>
      <c r="O3168" s="3">
        <f>Data[[#This Row],[Total_Price]]*(1-Data[[#This Row],[Discount]]/100)</f>
        <v>4620.5352000000003</v>
      </c>
      <c r="P3168" t="s">
        <v>20</v>
      </c>
      <c r="Q3168" t="s">
        <v>21</v>
      </c>
      <c r="R3168">
        <v>3</v>
      </c>
      <c r="S3168">
        <v>2</v>
      </c>
      <c r="T3168" s="2">
        <f>SUMIF(Q:Q,Data[[#This Row],[Order_Status]],O:O)</f>
        <v>40477276.296199858</v>
      </c>
    </row>
    <row r="3169" spans="1:20" x14ac:dyDescent="0.3">
      <c r="A3169" s="3">
        <v>503168</v>
      </c>
      <c r="B3169" s="3">
        <v>11300</v>
      </c>
      <c r="C3169" s="1">
        <v>46009</v>
      </c>
      <c r="D3169" s="3">
        <v>38</v>
      </c>
      <c r="E3169" t="s">
        <v>15</v>
      </c>
      <c r="F3169" t="s">
        <v>42</v>
      </c>
      <c r="G3169" t="s">
        <v>230</v>
      </c>
      <c r="H3169" t="s">
        <v>48</v>
      </c>
      <c r="I3169" t="s">
        <v>79</v>
      </c>
      <c r="J3169" t="s">
        <v>152</v>
      </c>
      <c r="K3169">
        <v>2</v>
      </c>
      <c r="L3169" s="3">
        <v>691.41</v>
      </c>
      <c r="M3169" s="3">
        <f>Data[[#This Row],[Quantity]]*Data[[#This Row],[Unit_Price]]</f>
        <v>1382.82</v>
      </c>
      <c r="N3169" s="3">
        <v>11</v>
      </c>
      <c r="O3169" s="3">
        <f>Data[[#This Row],[Total_Price]]*(1-Data[[#This Row],[Discount]]/100)</f>
        <v>1230.7097999999999</v>
      </c>
      <c r="P3169" t="s">
        <v>33</v>
      </c>
      <c r="Q3169" t="s">
        <v>66</v>
      </c>
      <c r="R3169">
        <v>3</v>
      </c>
      <c r="S3169">
        <v>0</v>
      </c>
      <c r="T3169" s="2">
        <f>SUMIF(Q:Q,Data[[#This Row],[Order_Status]],O:O)</f>
        <v>3077928.2320000008</v>
      </c>
    </row>
    <row r="3170" spans="1:20" x14ac:dyDescent="0.3">
      <c r="A3170" s="3">
        <v>503169</v>
      </c>
      <c r="B3170" s="3">
        <v>10531</v>
      </c>
      <c r="C3170" s="1">
        <v>45795</v>
      </c>
      <c r="D3170" s="3">
        <v>41</v>
      </c>
      <c r="E3170" t="s">
        <v>26</v>
      </c>
      <c r="F3170" t="s">
        <v>27</v>
      </c>
      <c r="G3170" t="s">
        <v>230</v>
      </c>
      <c r="H3170" t="s">
        <v>30</v>
      </c>
      <c r="I3170" t="s">
        <v>31</v>
      </c>
      <c r="J3170" t="s">
        <v>117</v>
      </c>
      <c r="K3170">
        <v>1</v>
      </c>
      <c r="L3170" s="3">
        <v>67410.429999999993</v>
      </c>
      <c r="M3170" s="3">
        <f>Data[[#This Row],[Quantity]]*Data[[#This Row],[Unit_Price]]</f>
        <v>67410.429999999993</v>
      </c>
      <c r="N3170" s="3">
        <v>8</v>
      </c>
      <c r="O3170" s="3">
        <f>Data[[#This Row],[Total_Price]]*(1-Data[[#This Row],[Discount]]/100)</f>
        <v>62017.595599999993</v>
      </c>
      <c r="P3170" t="s">
        <v>33</v>
      </c>
      <c r="Q3170" t="s">
        <v>21</v>
      </c>
      <c r="R3170">
        <v>5</v>
      </c>
      <c r="S3170">
        <v>4</v>
      </c>
      <c r="T3170" s="2">
        <f>SUMIF(Q:Q,Data[[#This Row],[Order_Status]],O:O)</f>
        <v>40477276.296199858</v>
      </c>
    </row>
    <row r="3171" spans="1:20" x14ac:dyDescent="0.3">
      <c r="A3171" s="3">
        <v>503170</v>
      </c>
      <c r="B3171" s="3">
        <v>10824</v>
      </c>
      <c r="C3171" s="1">
        <v>45877</v>
      </c>
      <c r="D3171" s="3">
        <v>30</v>
      </c>
      <c r="E3171" t="s">
        <v>15</v>
      </c>
      <c r="F3171" t="s">
        <v>45</v>
      </c>
      <c r="G3171" t="s">
        <v>243</v>
      </c>
      <c r="H3171" t="s">
        <v>30</v>
      </c>
      <c r="I3171" t="s">
        <v>46</v>
      </c>
      <c r="J3171" t="s">
        <v>140</v>
      </c>
      <c r="K3171">
        <v>2</v>
      </c>
      <c r="L3171" s="3">
        <v>29513.63</v>
      </c>
      <c r="M3171" s="3">
        <f>Data[[#This Row],[Quantity]]*Data[[#This Row],[Unit_Price]]</f>
        <v>59027.26</v>
      </c>
      <c r="N3171" s="3">
        <v>25</v>
      </c>
      <c r="O3171" s="3">
        <f>Data[[#This Row],[Total_Price]]*(1-Data[[#This Row],[Discount]]/100)</f>
        <v>44270.445</v>
      </c>
      <c r="P3171" t="s">
        <v>33</v>
      </c>
      <c r="Q3171" t="s">
        <v>21</v>
      </c>
      <c r="R3171">
        <v>4</v>
      </c>
      <c r="S3171">
        <v>4</v>
      </c>
      <c r="T3171" s="2">
        <f>SUMIF(Q:Q,Data[[#This Row],[Order_Status]],O:O)</f>
        <v>40477276.296199858</v>
      </c>
    </row>
    <row r="3172" spans="1:20" x14ac:dyDescent="0.3">
      <c r="A3172" s="3">
        <v>503171</v>
      </c>
      <c r="B3172" s="3">
        <v>10234</v>
      </c>
      <c r="C3172" s="1">
        <v>45767</v>
      </c>
      <c r="D3172" s="3">
        <v>27</v>
      </c>
      <c r="E3172" t="s">
        <v>26</v>
      </c>
      <c r="F3172" t="s">
        <v>16</v>
      </c>
      <c r="G3172" t="s">
        <v>228</v>
      </c>
      <c r="H3172" t="s">
        <v>83</v>
      </c>
      <c r="I3172" t="s">
        <v>70</v>
      </c>
      <c r="J3172" t="s">
        <v>120</v>
      </c>
      <c r="K3172">
        <v>1</v>
      </c>
      <c r="L3172" s="3">
        <v>599.45000000000005</v>
      </c>
      <c r="M3172" s="3">
        <f>Data[[#This Row],[Quantity]]*Data[[#This Row],[Unit_Price]]</f>
        <v>599.45000000000005</v>
      </c>
      <c r="N3172" s="3">
        <v>30</v>
      </c>
      <c r="O3172" s="3">
        <f>Data[[#This Row],[Total_Price]]*(1-Data[[#This Row],[Discount]]/100)</f>
        <v>419.61500000000001</v>
      </c>
      <c r="P3172" t="s">
        <v>20</v>
      </c>
      <c r="Q3172" t="s">
        <v>21</v>
      </c>
      <c r="R3172">
        <v>4</v>
      </c>
      <c r="S3172">
        <v>4</v>
      </c>
      <c r="T3172" s="2">
        <f>SUMIF(Q:Q,Data[[#This Row],[Order_Status]],O:O)</f>
        <v>40477276.296199858</v>
      </c>
    </row>
    <row r="3173" spans="1:20" x14ac:dyDescent="0.3">
      <c r="A3173" s="3">
        <v>503172</v>
      </c>
      <c r="B3173" s="3">
        <v>10099</v>
      </c>
      <c r="C3173" s="1">
        <v>45760</v>
      </c>
      <c r="D3173" s="3">
        <v>34</v>
      </c>
      <c r="E3173" t="s">
        <v>15</v>
      </c>
      <c r="F3173" t="s">
        <v>52</v>
      </c>
      <c r="G3173" t="s">
        <v>240</v>
      </c>
      <c r="H3173" t="s">
        <v>35</v>
      </c>
      <c r="I3173" t="s">
        <v>53</v>
      </c>
      <c r="J3173" t="s">
        <v>123</v>
      </c>
      <c r="K3173">
        <v>1</v>
      </c>
      <c r="L3173" s="3">
        <v>1151.26</v>
      </c>
      <c r="M3173" s="3">
        <f>Data[[#This Row],[Quantity]]*Data[[#This Row],[Unit_Price]]</f>
        <v>1151.26</v>
      </c>
      <c r="N3173" s="3">
        <v>25</v>
      </c>
      <c r="O3173" s="3">
        <f>Data[[#This Row],[Total_Price]]*(1-Data[[#This Row],[Discount]]/100)</f>
        <v>863.44499999999994</v>
      </c>
      <c r="P3173" t="s">
        <v>33</v>
      </c>
      <c r="Q3173" t="s">
        <v>21</v>
      </c>
      <c r="R3173">
        <v>5</v>
      </c>
      <c r="S3173">
        <v>1</v>
      </c>
      <c r="T3173" s="2">
        <f>SUMIF(Q:Q,Data[[#This Row],[Order_Status]],O:O)</f>
        <v>40477276.296199858</v>
      </c>
    </row>
    <row r="3174" spans="1:20" x14ac:dyDescent="0.3">
      <c r="A3174" s="3">
        <v>503173</v>
      </c>
      <c r="B3174" s="3">
        <v>11441</v>
      </c>
      <c r="C3174" s="1">
        <v>46227</v>
      </c>
      <c r="D3174" s="3">
        <v>41</v>
      </c>
      <c r="E3174" t="s">
        <v>15</v>
      </c>
      <c r="F3174" t="s">
        <v>61</v>
      </c>
      <c r="G3174" t="s">
        <v>239</v>
      </c>
      <c r="H3174" t="s">
        <v>17</v>
      </c>
      <c r="I3174" t="s">
        <v>18</v>
      </c>
      <c r="J3174" t="s">
        <v>100</v>
      </c>
      <c r="K3174">
        <v>1</v>
      </c>
      <c r="L3174" s="3">
        <v>39.89</v>
      </c>
      <c r="M3174" s="3">
        <f>Data[[#This Row],[Quantity]]*Data[[#This Row],[Unit_Price]]</f>
        <v>39.89</v>
      </c>
      <c r="N3174" s="3">
        <v>11</v>
      </c>
      <c r="O3174" s="3">
        <f>Data[[#This Row],[Total_Price]]*(1-Data[[#This Row],[Discount]]/100)</f>
        <v>35.502099999999999</v>
      </c>
      <c r="P3174" t="s">
        <v>33</v>
      </c>
      <c r="Q3174" t="s">
        <v>21</v>
      </c>
      <c r="R3174">
        <v>3</v>
      </c>
      <c r="S3174">
        <v>3</v>
      </c>
      <c r="T3174" s="2">
        <f>SUMIF(Q:Q,Data[[#This Row],[Order_Status]],O:O)</f>
        <v>40477276.296199858</v>
      </c>
    </row>
    <row r="3175" spans="1:20" x14ac:dyDescent="0.3">
      <c r="A3175" s="3">
        <v>503174</v>
      </c>
      <c r="B3175" s="3">
        <v>10887</v>
      </c>
      <c r="C3175" s="1">
        <v>45941</v>
      </c>
      <c r="D3175" s="3">
        <v>40</v>
      </c>
      <c r="E3175" t="s">
        <v>15</v>
      </c>
      <c r="F3175" t="s">
        <v>67</v>
      </c>
      <c r="G3175" t="s">
        <v>235</v>
      </c>
      <c r="H3175" t="s">
        <v>30</v>
      </c>
      <c r="I3175" t="s">
        <v>46</v>
      </c>
      <c r="J3175" t="s">
        <v>143</v>
      </c>
      <c r="K3175">
        <v>2</v>
      </c>
      <c r="L3175" s="3">
        <v>3700.68</v>
      </c>
      <c r="M3175" s="3">
        <f>Data[[#This Row],[Quantity]]*Data[[#This Row],[Unit_Price]]</f>
        <v>7401.36</v>
      </c>
      <c r="N3175" s="3">
        <v>14</v>
      </c>
      <c r="O3175" s="3">
        <f>Data[[#This Row],[Total_Price]]*(1-Data[[#This Row],[Discount]]/100)</f>
        <v>6365.1695999999993</v>
      </c>
      <c r="P3175" t="s">
        <v>33</v>
      </c>
      <c r="Q3175" t="s">
        <v>44</v>
      </c>
      <c r="R3175">
        <v>4</v>
      </c>
      <c r="S3175">
        <v>7</v>
      </c>
      <c r="T3175" s="2">
        <f>SUMIF(Q:Q,Data[[#This Row],[Order_Status]],O:O)</f>
        <v>1813400.6490999996</v>
      </c>
    </row>
    <row r="3176" spans="1:20" x14ac:dyDescent="0.3">
      <c r="A3176" s="3">
        <v>503175</v>
      </c>
      <c r="B3176" s="3">
        <v>10086</v>
      </c>
      <c r="C3176" s="1">
        <v>45756</v>
      </c>
      <c r="D3176" s="3">
        <v>28</v>
      </c>
      <c r="E3176" t="s">
        <v>26</v>
      </c>
      <c r="F3176" t="s">
        <v>34</v>
      </c>
      <c r="G3176" t="s">
        <v>243</v>
      </c>
      <c r="H3176" t="s">
        <v>17</v>
      </c>
      <c r="I3176" t="s">
        <v>74</v>
      </c>
      <c r="J3176" t="s">
        <v>178</v>
      </c>
      <c r="K3176">
        <v>5</v>
      </c>
      <c r="L3176" s="3">
        <v>282.43</v>
      </c>
      <c r="M3176" s="3">
        <f>Data[[#This Row],[Quantity]]*Data[[#This Row],[Unit_Price]]</f>
        <v>1412.15</v>
      </c>
      <c r="N3176" s="3">
        <v>22</v>
      </c>
      <c r="O3176" s="3">
        <f>Data[[#This Row],[Total_Price]]*(1-Data[[#This Row],[Discount]]/100)</f>
        <v>1101.4770000000001</v>
      </c>
      <c r="P3176" t="s">
        <v>33</v>
      </c>
      <c r="Q3176" t="s">
        <v>21</v>
      </c>
      <c r="R3176">
        <v>5</v>
      </c>
      <c r="S3176">
        <v>4</v>
      </c>
      <c r="T3176" s="2">
        <f>SUMIF(Q:Q,Data[[#This Row],[Order_Status]],O:O)</f>
        <v>40477276.296199858</v>
      </c>
    </row>
    <row r="3177" spans="1:20" x14ac:dyDescent="0.3">
      <c r="A3177" s="3">
        <v>503176</v>
      </c>
      <c r="B3177" s="3">
        <v>11108</v>
      </c>
      <c r="C3177" s="1">
        <v>46147</v>
      </c>
      <c r="D3177" s="3">
        <v>22</v>
      </c>
      <c r="E3177" t="s">
        <v>15</v>
      </c>
      <c r="F3177" t="s">
        <v>61</v>
      </c>
      <c r="G3177" t="s">
        <v>239</v>
      </c>
      <c r="H3177" t="s">
        <v>35</v>
      </c>
      <c r="I3177" t="s">
        <v>53</v>
      </c>
      <c r="J3177" t="s">
        <v>54</v>
      </c>
      <c r="K3177">
        <v>1</v>
      </c>
      <c r="L3177" s="3">
        <v>948.5</v>
      </c>
      <c r="M3177" s="3">
        <f>Data[[#This Row],[Quantity]]*Data[[#This Row],[Unit_Price]]</f>
        <v>948.5</v>
      </c>
      <c r="N3177" s="3">
        <v>2</v>
      </c>
      <c r="O3177" s="3">
        <f>Data[[#This Row],[Total_Price]]*(1-Data[[#This Row],[Discount]]/100)</f>
        <v>929.53</v>
      </c>
      <c r="P3177" t="s">
        <v>20</v>
      </c>
      <c r="Q3177" t="s">
        <v>21</v>
      </c>
      <c r="R3177">
        <v>5</v>
      </c>
      <c r="S3177">
        <v>5</v>
      </c>
      <c r="T3177" s="2">
        <f>SUMIF(Q:Q,Data[[#This Row],[Order_Status]],O:O)</f>
        <v>40477276.296199858</v>
      </c>
    </row>
    <row r="3178" spans="1:20" x14ac:dyDescent="0.3">
      <c r="A3178" s="3">
        <v>503177</v>
      </c>
      <c r="B3178" s="3">
        <v>10569</v>
      </c>
      <c r="C3178" s="1">
        <v>45772</v>
      </c>
      <c r="D3178" s="3">
        <v>15</v>
      </c>
      <c r="E3178" t="s">
        <v>26</v>
      </c>
      <c r="F3178" t="s">
        <v>42</v>
      </c>
      <c r="G3178" t="s">
        <v>230</v>
      </c>
      <c r="H3178" t="s">
        <v>35</v>
      </c>
      <c r="I3178" t="s">
        <v>53</v>
      </c>
      <c r="J3178" t="s">
        <v>68</v>
      </c>
      <c r="K3178">
        <v>2</v>
      </c>
      <c r="L3178" s="3">
        <v>707.77</v>
      </c>
      <c r="M3178" s="3">
        <f>Data[[#This Row],[Quantity]]*Data[[#This Row],[Unit_Price]]</f>
        <v>1415.54</v>
      </c>
      <c r="N3178" s="3">
        <v>19</v>
      </c>
      <c r="O3178" s="3">
        <f>Data[[#This Row],[Total_Price]]*(1-Data[[#This Row],[Discount]]/100)</f>
        <v>1146.5874000000001</v>
      </c>
      <c r="P3178" t="s">
        <v>33</v>
      </c>
      <c r="Q3178" t="s">
        <v>21</v>
      </c>
      <c r="R3178">
        <v>4</v>
      </c>
      <c r="S3178">
        <v>6</v>
      </c>
      <c r="T3178" s="2">
        <f>SUMIF(Q:Q,Data[[#This Row],[Order_Status]],O:O)</f>
        <v>40477276.296199858</v>
      </c>
    </row>
    <row r="3179" spans="1:20" x14ac:dyDescent="0.3">
      <c r="A3179" s="3">
        <v>503178</v>
      </c>
      <c r="B3179" s="3">
        <v>10195</v>
      </c>
      <c r="C3179" s="1">
        <v>45912</v>
      </c>
      <c r="D3179" s="3">
        <v>36</v>
      </c>
      <c r="E3179" t="s">
        <v>15</v>
      </c>
      <c r="F3179" t="s">
        <v>34</v>
      </c>
      <c r="G3179" t="s">
        <v>243</v>
      </c>
      <c r="H3179" t="s">
        <v>35</v>
      </c>
      <c r="I3179" t="s">
        <v>64</v>
      </c>
      <c r="J3179" t="s">
        <v>155</v>
      </c>
      <c r="K3179">
        <v>1</v>
      </c>
      <c r="L3179" s="3">
        <v>759.86</v>
      </c>
      <c r="M3179" s="3">
        <f>Data[[#This Row],[Quantity]]*Data[[#This Row],[Unit_Price]]</f>
        <v>759.86</v>
      </c>
      <c r="N3179" s="3">
        <v>28</v>
      </c>
      <c r="O3179" s="3">
        <f>Data[[#This Row],[Total_Price]]*(1-Data[[#This Row],[Discount]]/100)</f>
        <v>547.0992</v>
      </c>
      <c r="P3179" t="s">
        <v>51</v>
      </c>
      <c r="Q3179" t="s">
        <v>21</v>
      </c>
      <c r="R3179">
        <v>3</v>
      </c>
      <c r="S3179">
        <v>5</v>
      </c>
      <c r="T3179" s="2">
        <f>SUMIF(Q:Q,Data[[#This Row],[Order_Status]],O:O)</f>
        <v>40477276.296199858</v>
      </c>
    </row>
    <row r="3180" spans="1:20" x14ac:dyDescent="0.3">
      <c r="A3180" s="3">
        <v>503179</v>
      </c>
      <c r="B3180" s="3">
        <v>10683</v>
      </c>
      <c r="C3180" s="1">
        <v>45861</v>
      </c>
      <c r="D3180" s="3">
        <v>28</v>
      </c>
      <c r="E3180" t="s">
        <v>26</v>
      </c>
      <c r="F3180" t="s">
        <v>57</v>
      </c>
      <c r="G3180" t="s">
        <v>233</v>
      </c>
      <c r="H3180" t="s">
        <v>17</v>
      </c>
      <c r="I3180" t="s">
        <v>74</v>
      </c>
      <c r="J3180" t="s">
        <v>192</v>
      </c>
      <c r="K3180">
        <v>2</v>
      </c>
      <c r="L3180" s="3">
        <v>143.76</v>
      </c>
      <c r="M3180" s="3">
        <f>Data[[#This Row],[Quantity]]*Data[[#This Row],[Unit_Price]]</f>
        <v>287.52</v>
      </c>
      <c r="N3180" s="3">
        <v>21</v>
      </c>
      <c r="O3180" s="3">
        <f>Data[[#This Row],[Total_Price]]*(1-Data[[#This Row],[Discount]]/100)</f>
        <v>227.14079999999998</v>
      </c>
      <c r="P3180" t="s">
        <v>33</v>
      </c>
      <c r="Q3180" t="s">
        <v>21</v>
      </c>
      <c r="R3180">
        <v>5</v>
      </c>
      <c r="S3180">
        <v>3</v>
      </c>
      <c r="T3180" s="2">
        <f>SUMIF(Q:Q,Data[[#This Row],[Order_Status]],O:O)</f>
        <v>40477276.296199858</v>
      </c>
    </row>
    <row r="3181" spans="1:20" x14ac:dyDescent="0.3">
      <c r="A3181" s="3">
        <v>503180</v>
      </c>
      <c r="B3181" s="3">
        <v>10624</v>
      </c>
      <c r="C3181" s="1">
        <v>46202</v>
      </c>
      <c r="D3181" s="3">
        <v>49</v>
      </c>
      <c r="E3181" t="s">
        <v>26</v>
      </c>
      <c r="F3181" t="s">
        <v>69</v>
      </c>
      <c r="G3181" t="s">
        <v>228</v>
      </c>
      <c r="H3181" t="s">
        <v>83</v>
      </c>
      <c r="I3181" t="s">
        <v>141</v>
      </c>
      <c r="J3181" t="s">
        <v>183</v>
      </c>
      <c r="K3181">
        <v>3</v>
      </c>
      <c r="L3181" s="3">
        <v>779.98</v>
      </c>
      <c r="M3181" s="3">
        <f>Data[[#This Row],[Quantity]]*Data[[#This Row],[Unit_Price]]</f>
        <v>2339.94</v>
      </c>
      <c r="N3181" s="3">
        <v>13</v>
      </c>
      <c r="O3181" s="3">
        <f>Data[[#This Row],[Total_Price]]*(1-Data[[#This Row],[Discount]]/100)</f>
        <v>2035.7478000000001</v>
      </c>
      <c r="P3181" t="s">
        <v>20</v>
      </c>
      <c r="Q3181" t="s">
        <v>21</v>
      </c>
      <c r="R3181">
        <v>3</v>
      </c>
      <c r="S3181">
        <v>5</v>
      </c>
      <c r="T3181" s="2">
        <f>SUMIF(Q:Q,Data[[#This Row],[Order_Status]],O:O)</f>
        <v>40477276.296199858</v>
      </c>
    </row>
    <row r="3182" spans="1:20" x14ac:dyDescent="0.3">
      <c r="A3182" s="3">
        <v>503181</v>
      </c>
      <c r="B3182" s="3">
        <v>10223</v>
      </c>
      <c r="C3182" s="1">
        <v>46093</v>
      </c>
      <c r="D3182" s="3">
        <v>42</v>
      </c>
      <c r="E3182" t="s">
        <v>26</v>
      </c>
      <c r="F3182" t="s">
        <v>34</v>
      </c>
      <c r="G3182" t="s">
        <v>243</v>
      </c>
      <c r="H3182" t="s">
        <v>30</v>
      </c>
      <c r="I3182" t="s">
        <v>39</v>
      </c>
      <c r="J3182" t="s">
        <v>40</v>
      </c>
      <c r="K3182">
        <v>1</v>
      </c>
      <c r="L3182" s="3">
        <v>5714.86</v>
      </c>
      <c r="M3182" s="3">
        <f>Data[[#This Row],[Quantity]]*Data[[#This Row],[Unit_Price]]</f>
        <v>5714.86</v>
      </c>
      <c r="N3182" s="3">
        <v>23</v>
      </c>
      <c r="O3182" s="3">
        <f>Data[[#This Row],[Total_Price]]*(1-Data[[#This Row],[Discount]]/100)</f>
        <v>4400.4421999999995</v>
      </c>
      <c r="P3182" t="s">
        <v>41</v>
      </c>
      <c r="Q3182" t="s">
        <v>21</v>
      </c>
      <c r="R3182">
        <v>4</v>
      </c>
      <c r="S3182">
        <v>4</v>
      </c>
      <c r="T3182" s="2">
        <f>SUMIF(Q:Q,Data[[#This Row],[Order_Status]],O:O)</f>
        <v>40477276.296199858</v>
      </c>
    </row>
    <row r="3183" spans="1:20" x14ac:dyDescent="0.3">
      <c r="A3183" s="3">
        <v>503182</v>
      </c>
      <c r="B3183" s="3">
        <v>10837</v>
      </c>
      <c r="C3183" s="1">
        <v>46098</v>
      </c>
      <c r="D3183" s="3">
        <v>51</v>
      </c>
      <c r="E3183" t="s">
        <v>26</v>
      </c>
      <c r="F3183" t="s">
        <v>16</v>
      </c>
      <c r="G3183" t="s">
        <v>228</v>
      </c>
      <c r="H3183" t="s">
        <v>48</v>
      </c>
      <c r="I3183" t="s">
        <v>124</v>
      </c>
      <c r="J3183" t="s">
        <v>131</v>
      </c>
      <c r="K3183">
        <v>1</v>
      </c>
      <c r="L3183" s="3">
        <v>414</v>
      </c>
      <c r="M3183" s="3">
        <f>Data[[#This Row],[Quantity]]*Data[[#This Row],[Unit_Price]]</f>
        <v>414</v>
      </c>
      <c r="N3183" s="3">
        <v>20</v>
      </c>
      <c r="O3183" s="3">
        <f>Data[[#This Row],[Total_Price]]*(1-Data[[#This Row],[Discount]]/100)</f>
        <v>331.20000000000005</v>
      </c>
      <c r="P3183" t="s">
        <v>33</v>
      </c>
      <c r="Q3183" t="s">
        <v>21</v>
      </c>
      <c r="R3183">
        <v>4</v>
      </c>
      <c r="S3183">
        <v>2</v>
      </c>
      <c r="T3183" s="2">
        <f>SUMIF(Q:Q,Data[[#This Row],[Order_Status]],O:O)</f>
        <v>40477276.296199858</v>
      </c>
    </row>
    <row r="3184" spans="1:20" x14ac:dyDescent="0.3">
      <c r="A3184" s="3">
        <v>503183</v>
      </c>
      <c r="B3184" s="3">
        <v>10151</v>
      </c>
      <c r="C3184" s="1">
        <v>46063</v>
      </c>
      <c r="D3184" s="3">
        <v>37</v>
      </c>
      <c r="E3184" t="s">
        <v>15</v>
      </c>
      <c r="F3184" t="s">
        <v>107</v>
      </c>
      <c r="G3184" t="s">
        <v>231</v>
      </c>
      <c r="H3184" t="s">
        <v>23</v>
      </c>
      <c r="I3184" t="s">
        <v>28</v>
      </c>
      <c r="J3184" t="s">
        <v>29</v>
      </c>
      <c r="K3184">
        <v>1</v>
      </c>
      <c r="L3184" s="3">
        <v>2412.86</v>
      </c>
      <c r="M3184" s="3">
        <f>Data[[#This Row],[Quantity]]*Data[[#This Row],[Unit_Price]]</f>
        <v>2412.86</v>
      </c>
      <c r="N3184" s="3">
        <v>13</v>
      </c>
      <c r="O3184" s="3">
        <f>Data[[#This Row],[Total_Price]]*(1-Data[[#This Row],[Discount]]/100)</f>
        <v>2099.1882000000001</v>
      </c>
      <c r="P3184" t="s">
        <v>33</v>
      </c>
      <c r="Q3184" t="s">
        <v>44</v>
      </c>
      <c r="R3184">
        <v>5</v>
      </c>
      <c r="S3184">
        <v>4</v>
      </c>
      <c r="T3184" s="2">
        <f>SUMIF(Q:Q,Data[[#This Row],[Order_Status]],O:O)</f>
        <v>1813400.6490999996</v>
      </c>
    </row>
    <row r="3185" spans="1:20" x14ac:dyDescent="0.3">
      <c r="A3185" s="3">
        <v>503184</v>
      </c>
      <c r="B3185" s="3">
        <v>10591</v>
      </c>
      <c r="C3185" s="1">
        <v>46126</v>
      </c>
      <c r="D3185" s="3">
        <v>35</v>
      </c>
      <c r="E3185" t="s">
        <v>26</v>
      </c>
      <c r="F3185" t="s">
        <v>161</v>
      </c>
      <c r="G3185" t="s">
        <v>242</v>
      </c>
      <c r="H3185" t="s">
        <v>35</v>
      </c>
      <c r="I3185" t="s">
        <v>112</v>
      </c>
      <c r="J3185" t="s">
        <v>147</v>
      </c>
      <c r="K3185">
        <v>2</v>
      </c>
      <c r="L3185" s="3">
        <v>5724.87</v>
      </c>
      <c r="M3185" s="3">
        <f>Data[[#This Row],[Quantity]]*Data[[#This Row],[Unit_Price]]</f>
        <v>11449.74</v>
      </c>
      <c r="N3185" s="3">
        <v>3</v>
      </c>
      <c r="O3185" s="3">
        <f>Data[[#This Row],[Total_Price]]*(1-Data[[#This Row],[Discount]]/100)</f>
        <v>11106.247799999999</v>
      </c>
      <c r="P3185" t="s">
        <v>81</v>
      </c>
      <c r="Q3185" t="s">
        <v>21</v>
      </c>
      <c r="R3185">
        <v>5</v>
      </c>
      <c r="S3185">
        <v>2</v>
      </c>
      <c r="T3185" s="2">
        <f>SUMIF(Q:Q,Data[[#This Row],[Order_Status]],O:O)</f>
        <v>40477276.296199858</v>
      </c>
    </row>
    <row r="3186" spans="1:20" x14ac:dyDescent="0.3">
      <c r="A3186" s="3">
        <v>503185</v>
      </c>
      <c r="B3186" s="3">
        <v>10379</v>
      </c>
      <c r="C3186" s="1">
        <v>46113</v>
      </c>
      <c r="D3186" s="3">
        <v>58</v>
      </c>
      <c r="E3186" t="s">
        <v>26</v>
      </c>
      <c r="F3186" t="s">
        <v>22</v>
      </c>
      <c r="G3186" t="s">
        <v>238</v>
      </c>
      <c r="H3186" t="s">
        <v>85</v>
      </c>
      <c r="I3186" t="s">
        <v>170</v>
      </c>
      <c r="J3186" t="s">
        <v>188</v>
      </c>
      <c r="K3186">
        <v>1</v>
      </c>
      <c r="L3186" s="3">
        <v>593.59</v>
      </c>
      <c r="M3186" s="3">
        <f>Data[[#This Row],[Quantity]]*Data[[#This Row],[Unit_Price]]</f>
        <v>593.59</v>
      </c>
      <c r="N3186" s="3">
        <v>8</v>
      </c>
      <c r="O3186" s="3">
        <f>Data[[#This Row],[Total_Price]]*(1-Data[[#This Row],[Discount]]/100)</f>
        <v>546.1028</v>
      </c>
      <c r="P3186" t="s">
        <v>33</v>
      </c>
      <c r="Q3186" t="s">
        <v>21</v>
      </c>
      <c r="R3186">
        <v>5</v>
      </c>
      <c r="S3186">
        <v>3</v>
      </c>
      <c r="T3186" s="2">
        <f>SUMIF(Q:Q,Data[[#This Row],[Order_Status]],O:O)</f>
        <v>40477276.296199858</v>
      </c>
    </row>
    <row r="3187" spans="1:20" x14ac:dyDescent="0.3">
      <c r="A3187" s="3">
        <v>503186</v>
      </c>
      <c r="B3187" s="3">
        <v>10446</v>
      </c>
      <c r="C3187" s="1">
        <v>46000</v>
      </c>
      <c r="D3187" s="3">
        <v>41</v>
      </c>
      <c r="E3187" t="s">
        <v>15</v>
      </c>
      <c r="F3187" t="s">
        <v>67</v>
      </c>
      <c r="G3187" t="s">
        <v>235</v>
      </c>
      <c r="H3187" t="s">
        <v>17</v>
      </c>
      <c r="I3187" t="s">
        <v>74</v>
      </c>
      <c r="J3187" t="s">
        <v>151</v>
      </c>
      <c r="K3187">
        <v>4</v>
      </c>
      <c r="L3187" s="3">
        <v>178.37</v>
      </c>
      <c r="M3187" s="3">
        <f>Data[[#This Row],[Quantity]]*Data[[#This Row],[Unit_Price]]</f>
        <v>713.48</v>
      </c>
      <c r="N3187" s="3">
        <v>23</v>
      </c>
      <c r="O3187" s="3">
        <f>Data[[#This Row],[Total_Price]]*(1-Data[[#This Row],[Discount]]/100)</f>
        <v>549.37959999999998</v>
      </c>
      <c r="P3187" t="s">
        <v>51</v>
      </c>
      <c r="Q3187" t="s">
        <v>21</v>
      </c>
      <c r="R3187">
        <v>4</v>
      </c>
      <c r="S3187">
        <v>4</v>
      </c>
      <c r="T3187" s="2">
        <f>SUMIF(Q:Q,Data[[#This Row],[Order_Status]],O:O)</f>
        <v>40477276.296199858</v>
      </c>
    </row>
    <row r="3188" spans="1:20" x14ac:dyDescent="0.3">
      <c r="A3188" s="3">
        <v>503187</v>
      </c>
      <c r="B3188" s="3">
        <v>10928</v>
      </c>
      <c r="C3188" s="1">
        <v>45716</v>
      </c>
      <c r="D3188" s="3">
        <v>38</v>
      </c>
      <c r="E3188" t="s">
        <v>26</v>
      </c>
      <c r="F3188" t="s">
        <v>34</v>
      </c>
      <c r="G3188" t="s">
        <v>243</v>
      </c>
      <c r="H3188" t="s">
        <v>30</v>
      </c>
      <c r="I3188" t="s">
        <v>31</v>
      </c>
      <c r="J3188" t="s">
        <v>94</v>
      </c>
      <c r="K3188">
        <v>1</v>
      </c>
      <c r="L3188" s="3">
        <v>40613.19</v>
      </c>
      <c r="M3188" s="3">
        <f>Data[[#This Row],[Quantity]]*Data[[#This Row],[Unit_Price]]</f>
        <v>40613.19</v>
      </c>
      <c r="N3188" s="3">
        <v>18</v>
      </c>
      <c r="O3188" s="3">
        <f>Data[[#This Row],[Total_Price]]*(1-Data[[#This Row],[Discount]]/100)</f>
        <v>33302.815800000004</v>
      </c>
      <c r="P3188" t="s">
        <v>81</v>
      </c>
      <c r="Q3188" t="s">
        <v>44</v>
      </c>
      <c r="R3188">
        <v>5</v>
      </c>
      <c r="S3188">
        <v>1</v>
      </c>
      <c r="T3188" s="2">
        <f>SUMIF(Q:Q,Data[[#This Row],[Order_Status]],O:O)</f>
        <v>1813400.6490999996</v>
      </c>
    </row>
    <row r="3189" spans="1:20" x14ac:dyDescent="0.3">
      <c r="A3189" s="3">
        <v>503188</v>
      </c>
      <c r="B3189" s="3">
        <v>10180</v>
      </c>
      <c r="C3189" s="1">
        <v>46121</v>
      </c>
      <c r="D3189" s="3">
        <v>64</v>
      </c>
      <c r="E3189" t="s">
        <v>26</v>
      </c>
      <c r="F3189" t="s">
        <v>34</v>
      </c>
      <c r="G3189" t="s">
        <v>243</v>
      </c>
      <c r="H3189" t="s">
        <v>30</v>
      </c>
      <c r="I3189" t="s">
        <v>39</v>
      </c>
      <c r="J3189" t="s">
        <v>109</v>
      </c>
      <c r="K3189">
        <v>2</v>
      </c>
      <c r="L3189" s="3">
        <v>1489.34</v>
      </c>
      <c r="M3189" s="3">
        <f>Data[[#This Row],[Quantity]]*Data[[#This Row],[Unit_Price]]</f>
        <v>2978.68</v>
      </c>
      <c r="N3189" s="3">
        <v>3</v>
      </c>
      <c r="O3189" s="3">
        <f>Data[[#This Row],[Total_Price]]*(1-Data[[#This Row],[Discount]]/100)</f>
        <v>2889.3195999999998</v>
      </c>
      <c r="P3189" t="s">
        <v>72</v>
      </c>
      <c r="Q3189" t="s">
        <v>21</v>
      </c>
      <c r="R3189">
        <v>5</v>
      </c>
      <c r="S3189">
        <v>4</v>
      </c>
      <c r="T3189" s="2">
        <f>SUMIF(Q:Q,Data[[#This Row],[Order_Status]],O:O)</f>
        <v>40477276.296199858</v>
      </c>
    </row>
    <row r="3190" spans="1:20" x14ac:dyDescent="0.3">
      <c r="A3190" s="3">
        <v>503189</v>
      </c>
      <c r="B3190" s="3">
        <v>10670</v>
      </c>
      <c r="C3190" s="1">
        <v>46163</v>
      </c>
      <c r="D3190" s="3">
        <v>46</v>
      </c>
      <c r="E3190" t="s">
        <v>26</v>
      </c>
      <c r="F3190" t="s">
        <v>34</v>
      </c>
      <c r="G3190" t="s">
        <v>243</v>
      </c>
      <c r="H3190" t="s">
        <v>83</v>
      </c>
      <c r="I3190" t="s">
        <v>141</v>
      </c>
      <c r="J3190" t="s">
        <v>142</v>
      </c>
      <c r="K3190">
        <v>1</v>
      </c>
      <c r="L3190" s="3">
        <v>2039.04</v>
      </c>
      <c r="M3190" s="3">
        <f>Data[[#This Row],[Quantity]]*Data[[#This Row],[Unit_Price]]</f>
        <v>2039.04</v>
      </c>
      <c r="N3190" s="3">
        <v>13</v>
      </c>
      <c r="O3190" s="3">
        <f>Data[[#This Row],[Total_Price]]*(1-Data[[#This Row],[Discount]]/100)</f>
        <v>1773.9648</v>
      </c>
      <c r="P3190" t="s">
        <v>33</v>
      </c>
      <c r="Q3190" t="s">
        <v>21</v>
      </c>
      <c r="R3190">
        <v>2</v>
      </c>
      <c r="S3190">
        <v>4</v>
      </c>
      <c r="T3190" s="2">
        <f>SUMIF(Q:Q,Data[[#This Row],[Order_Status]],O:O)</f>
        <v>40477276.296199858</v>
      </c>
    </row>
    <row r="3191" spans="1:20" x14ac:dyDescent="0.3">
      <c r="A3191" s="3">
        <v>503190</v>
      </c>
      <c r="B3191" s="3">
        <v>10413</v>
      </c>
      <c r="C3191" s="1">
        <v>46198</v>
      </c>
      <c r="D3191" s="3">
        <v>17</v>
      </c>
      <c r="E3191" t="s">
        <v>26</v>
      </c>
      <c r="F3191" t="s">
        <v>27</v>
      </c>
      <c r="G3191" t="s">
        <v>230</v>
      </c>
      <c r="H3191" t="s">
        <v>23</v>
      </c>
      <c r="I3191" t="s">
        <v>28</v>
      </c>
      <c r="J3191" t="s">
        <v>195</v>
      </c>
      <c r="K3191">
        <v>1</v>
      </c>
      <c r="L3191" s="3">
        <v>6324.24</v>
      </c>
      <c r="M3191" s="3">
        <f>Data[[#This Row],[Quantity]]*Data[[#This Row],[Unit_Price]]</f>
        <v>6324.24</v>
      </c>
      <c r="N3191" s="3">
        <v>18</v>
      </c>
      <c r="O3191" s="3">
        <f>Data[[#This Row],[Total_Price]]*(1-Data[[#This Row],[Discount]]/100)</f>
        <v>5185.8768</v>
      </c>
      <c r="P3191" t="s">
        <v>72</v>
      </c>
      <c r="Q3191" t="s">
        <v>21</v>
      </c>
      <c r="R3191">
        <v>2</v>
      </c>
      <c r="S3191">
        <v>5</v>
      </c>
      <c r="T3191" s="2">
        <f>SUMIF(Q:Q,Data[[#This Row],[Order_Status]],O:O)</f>
        <v>40477276.296199858</v>
      </c>
    </row>
    <row r="3192" spans="1:20" x14ac:dyDescent="0.3">
      <c r="A3192" s="3">
        <v>503191</v>
      </c>
      <c r="B3192" s="3">
        <v>11320</v>
      </c>
      <c r="C3192" s="1">
        <v>45892</v>
      </c>
      <c r="D3192" s="3">
        <v>32</v>
      </c>
      <c r="E3192" t="s">
        <v>15</v>
      </c>
      <c r="F3192" t="s">
        <v>67</v>
      </c>
      <c r="G3192" t="s">
        <v>235</v>
      </c>
      <c r="H3192" t="s">
        <v>30</v>
      </c>
      <c r="I3192" t="s">
        <v>31</v>
      </c>
      <c r="J3192" t="s">
        <v>94</v>
      </c>
      <c r="K3192">
        <v>4</v>
      </c>
      <c r="L3192" s="3">
        <v>41101.360000000001</v>
      </c>
      <c r="M3192" s="3">
        <f>Data[[#This Row],[Quantity]]*Data[[#This Row],[Unit_Price]]</f>
        <v>164405.44</v>
      </c>
      <c r="N3192" s="3">
        <v>29</v>
      </c>
      <c r="O3192" s="3">
        <f>Data[[#This Row],[Total_Price]]*(1-Data[[#This Row],[Discount]]/100)</f>
        <v>116727.8624</v>
      </c>
      <c r="P3192" t="s">
        <v>41</v>
      </c>
      <c r="Q3192" t="s">
        <v>21</v>
      </c>
      <c r="R3192">
        <v>5</v>
      </c>
      <c r="S3192">
        <v>3</v>
      </c>
      <c r="T3192" s="2">
        <f>SUMIF(Q:Q,Data[[#This Row],[Order_Status]],O:O)</f>
        <v>40477276.296199858</v>
      </c>
    </row>
    <row r="3193" spans="1:20" x14ac:dyDescent="0.3">
      <c r="A3193" s="3">
        <v>503192</v>
      </c>
      <c r="B3193" s="3">
        <v>10336</v>
      </c>
      <c r="C3193" s="1">
        <v>46234</v>
      </c>
      <c r="D3193" s="3">
        <v>32</v>
      </c>
      <c r="E3193" t="s">
        <v>26</v>
      </c>
      <c r="F3193" t="s">
        <v>130</v>
      </c>
      <c r="G3193" t="s">
        <v>228</v>
      </c>
      <c r="H3193" t="s">
        <v>35</v>
      </c>
      <c r="I3193" t="s">
        <v>36</v>
      </c>
      <c r="J3193" t="s">
        <v>37</v>
      </c>
      <c r="K3193">
        <v>1</v>
      </c>
      <c r="L3193" s="3">
        <v>3427.42</v>
      </c>
      <c r="M3193" s="3">
        <f>Data[[#This Row],[Quantity]]*Data[[#This Row],[Unit_Price]]</f>
        <v>3427.42</v>
      </c>
      <c r="N3193" s="3">
        <v>30</v>
      </c>
      <c r="O3193" s="3">
        <f>Data[[#This Row],[Total_Price]]*(1-Data[[#This Row],[Discount]]/100)</f>
        <v>2399.194</v>
      </c>
      <c r="P3193" t="s">
        <v>20</v>
      </c>
      <c r="Q3193" t="s">
        <v>21</v>
      </c>
      <c r="R3193">
        <v>5</v>
      </c>
      <c r="S3193">
        <v>3</v>
      </c>
      <c r="T3193" s="2">
        <f>SUMIF(Q:Q,Data[[#This Row],[Order_Status]],O:O)</f>
        <v>40477276.296199858</v>
      </c>
    </row>
    <row r="3194" spans="1:20" x14ac:dyDescent="0.3">
      <c r="A3194" s="3">
        <v>503193</v>
      </c>
      <c r="B3194" s="3">
        <v>11143</v>
      </c>
      <c r="C3194" s="1">
        <v>46066</v>
      </c>
      <c r="D3194" s="3">
        <v>32</v>
      </c>
      <c r="E3194" t="s">
        <v>26</v>
      </c>
      <c r="F3194" t="s">
        <v>67</v>
      </c>
      <c r="G3194" t="s">
        <v>235</v>
      </c>
      <c r="H3194" t="s">
        <v>17</v>
      </c>
      <c r="I3194" t="s">
        <v>89</v>
      </c>
      <c r="J3194" t="s">
        <v>111</v>
      </c>
      <c r="K3194">
        <v>1</v>
      </c>
      <c r="L3194" s="3">
        <v>306</v>
      </c>
      <c r="M3194" s="3">
        <f>Data[[#This Row],[Quantity]]*Data[[#This Row],[Unit_Price]]</f>
        <v>306</v>
      </c>
      <c r="N3194" s="3">
        <v>29</v>
      </c>
      <c r="O3194" s="3">
        <f>Data[[#This Row],[Total_Price]]*(1-Data[[#This Row],[Discount]]/100)</f>
        <v>217.26</v>
      </c>
      <c r="P3194" t="s">
        <v>20</v>
      </c>
      <c r="Q3194" t="s">
        <v>21</v>
      </c>
      <c r="R3194">
        <v>3</v>
      </c>
      <c r="S3194">
        <v>4</v>
      </c>
      <c r="T3194" s="2">
        <f>SUMIF(Q:Q,Data[[#This Row],[Order_Status]],O:O)</f>
        <v>40477276.296199858</v>
      </c>
    </row>
    <row r="3195" spans="1:20" x14ac:dyDescent="0.3">
      <c r="A3195" s="3">
        <v>503194</v>
      </c>
      <c r="B3195" s="3">
        <v>11068</v>
      </c>
      <c r="C3195" s="1">
        <v>46110</v>
      </c>
      <c r="D3195" s="3">
        <v>47</v>
      </c>
      <c r="E3195" t="s">
        <v>26</v>
      </c>
      <c r="F3195" t="s">
        <v>61</v>
      </c>
      <c r="G3195" t="s">
        <v>239</v>
      </c>
      <c r="H3195" t="s">
        <v>30</v>
      </c>
      <c r="I3195" t="s">
        <v>31</v>
      </c>
      <c r="J3195" t="s">
        <v>32</v>
      </c>
      <c r="K3195">
        <v>2</v>
      </c>
      <c r="L3195" s="3">
        <v>26166.12</v>
      </c>
      <c r="M3195" s="3">
        <f>Data[[#This Row],[Quantity]]*Data[[#This Row],[Unit_Price]]</f>
        <v>52332.24</v>
      </c>
      <c r="N3195" s="3">
        <v>11</v>
      </c>
      <c r="O3195" s="3">
        <f>Data[[#This Row],[Total_Price]]*(1-Data[[#This Row],[Discount]]/100)</f>
        <v>46575.693599999999</v>
      </c>
      <c r="P3195" t="s">
        <v>33</v>
      </c>
      <c r="Q3195" t="s">
        <v>66</v>
      </c>
      <c r="R3195">
        <v>4</v>
      </c>
      <c r="S3195">
        <v>0</v>
      </c>
      <c r="T3195" s="2">
        <f>SUMIF(Q:Q,Data[[#This Row],[Order_Status]],O:O)</f>
        <v>3077928.2320000008</v>
      </c>
    </row>
    <row r="3196" spans="1:20" x14ac:dyDescent="0.3">
      <c r="A3196" s="3">
        <v>503195</v>
      </c>
      <c r="B3196" s="3">
        <v>11211</v>
      </c>
      <c r="C3196" s="1">
        <v>45884</v>
      </c>
      <c r="D3196" s="3">
        <v>20</v>
      </c>
      <c r="E3196" t="s">
        <v>26</v>
      </c>
      <c r="F3196" t="s">
        <v>61</v>
      </c>
      <c r="G3196" t="s">
        <v>239</v>
      </c>
      <c r="H3196" t="s">
        <v>48</v>
      </c>
      <c r="I3196" t="s">
        <v>98</v>
      </c>
      <c r="J3196" t="s">
        <v>134</v>
      </c>
      <c r="K3196">
        <v>1</v>
      </c>
      <c r="L3196" s="3">
        <v>586.97</v>
      </c>
      <c r="M3196" s="3">
        <f>Data[[#This Row],[Quantity]]*Data[[#This Row],[Unit_Price]]</f>
        <v>586.97</v>
      </c>
      <c r="N3196" s="3">
        <v>25</v>
      </c>
      <c r="O3196" s="3">
        <f>Data[[#This Row],[Total_Price]]*(1-Data[[#This Row],[Discount]]/100)</f>
        <v>440.22750000000002</v>
      </c>
      <c r="P3196" t="s">
        <v>51</v>
      </c>
      <c r="Q3196" t="s">
        <v>21</v>
      </c>
      <c r="R3196">
        <v>5</v>
      </c>
      <c r="S3196">
        <v>4</v>
      </c>
      <c r="T3196" s="2">
        <f>SUMIF(Q:Q,Data[[#This Row],[Order_Status]],O:O)</f>
        <v>40477276.296199858</v>
      </c>
    </row>
    <row r="3197" spans="1:20" x14ac:dyDescent="0.3">
      <c r="A3197" s="3">
        <v>503196</v>
      </c>
      <c r="B3197" s="3">
        <v>11286</v>
      </c>
      <c r="C3197" s="1">
        <v>46102</v>
      </c>
      <c r="D3197" s="3">
        <v>19</v>
      </c>
      <c r="E3197" t="s">
        <v>15</v>
      </c>
      <c r="F3197" t="s">
        <v>57</v>
      </c>
      <c r="G3197" t="s">
        <v>233</v>
      </c>
      <c r="H3197" t="s">
        <v>35</v>
      </c>
      <c r="I3197" t="s">
        <v>112</v>
      </c>
      <c r="J3197" t="s">
        <v>121</v>
      </c>
      <c r="K3197">
        <v>2</v>
      </c>
      <c r="L3197" s="3">
        <v>7924.9</v>
      </c>
      <c r="M3197" s="3">
        <f>Data[[#This Row],[Quantity]]*Data[[#This Row],[Unit_Price]]</f>
        <v>15849.8</v>
      </c>
      <c r="N3197" s="3">
        <v>25</v>
      </c>
      <c r="O3197" s="3">
        <f>Data[[#This Row],[Total_Price]]*(1-Data[[#This Row],[Discount]]/100)</f>
        <v>11887.349999999999</v>
      </c>
      <c r="P3197" t="s">
        <v>41</v>
      </c>
      <c r="Q3197" t="s">
        <v>44</v>
      </c>
      <c r="R3197">
        <v>4</v>
      </c>
      <c r="S3197">
        <v>1</v>
      </c>
      <c r="T3197" s="2">
        <f>SUMIF(Q:Q,Data[[#This Row],[Order_Status]],O:O)</f>
        <v>1813400.6490999996</v>
      </c>
    </row>
    <row r="3198" spans="1:20" x14ac:dyDescent="0.3">
      <c r="A3198" s="3">
        <v>503197</v>
      </c>
      <c r="B3198" s="3">
        <v>11048</v>
      </c>
      <c r="C3198" s="1">
        <v>46072</v>
      </c>
      <c r="D3198" s="3">
        <v>17</v>
      </c>
      <c r="E3198" t="s">
        <v>26</v>
      </c>
      <c r="F3198" t="s">
        <v>45</v>
      </c>
      <c r="G3198" t="s">
        <v>243</v>
      </c>
      <c r="H3198" t="s">
        <v>30</v>
      </c>
      <c r="I3198" t="s">
        <v>31</v>
      </c>
      <c r="J3198" t="s">
        <v>117</v>
      </c>
      <c r="K3198">
        <v>1</v>
      </c>
      <c r="L3198" s="3">
        <v>67394.31</v>
      </c>
      <c r="M3198" s="3">
        <f>Data[[#This Row],[Quantity]]*Data[[#This Row],[Unit_Price]]</f>
        <v>67394.31</v>
      </c>
      <c r="N3198" s="3">
        <v>18</v>
      </c>
      <c r="O3198" s="3">
        <f>Data[[#This Row],[Total_Price]]*(1-Data[[#This Row],[Discount]]/100)</f>
        <v>55263.334200000005</v>
      </c>
      <c r="P3198" t="s">
        <v>33</v>
      </c>
      <c r="Q3198" t="s">
        <v>21</v>
      </c>
      <c r="R3198">
        <v>5</v>
      </c>
      <c r="S3198">
        <v>6</v>
      </c>
      <c r="T3198" s="2">
        <f>SUMIF(Q:Q,Data[[#This Row],[Order_Status]],O:O)</f>
        <v>40477276.296199858</v>
      </c>
    </row>
    <row r="3199" spans="1:20" x14ac:dyDescent="0.3">
      <c r="A3199" s="3">
        <v>503198</v>
      </c>
      <c r="B3199" s="3">
        <v>10097</v>
      </c>
      <c r="C3199" s="1">
        <v>46149</v>
      </c>
      <c r="D3199" s="3">
        <v>37</v>
      </c>
      <c r="E3199" t="s">
        <v>15</v>
      </c>
      <c r="F3199" t="s">
        <v>52</v>
      </c>
      <c r="G3199" t="s">
        <v>240</v>
      </c>
      <c r="H3199" t="s">
        <v>30</v>
      </c>
      <c r="I3199" t="s">
        <v>31</v>
      </c>
      <c r="J3199" t="s">
        <v>139</v>
      </c>
      <c r="K3199">
        <v>1</v>
      </c>
      <c r="L3199" s="3">
        <v>51845.19</v>
      </c>
      <c r="M3199" s="3">
        <f>Data[[#This Row],[Quantity]]*Data[[#This Row],[Unit_Price]]</f>
        <v>51845.19</v>
      </c>
      <c r="N3199" s="3">
        <v>20</v>
      </c>
      <c r="O3199" s="3">
        <f>Data[[#This Row],[Total_Price]]*(1-Data[[#This Row],[Discount]]/100)</f>
        <v>41476.152000000002</v>
      </c>
      <c r="P3199" t="s">
        <v>33</v>
      </c>
      <c r="Q3199" t="s">
        <v>21</v>
      </c>
      <c r="R3199">
        <v>5</v>
      </c>
      <c r="S3199">
        <v>4</v>
      </c>
      <c r="T3199" s="2">
        <f>SUMIF(Q:Q,Data[[#This Row],[Order_Status]],O:O)</f>
        <v>40477276.296199858</v>
      </c>
    </row>
    <row r="3200" spans="1:20" x14ac:dyDescent="0.3">
      <c r="A3200" s="3">
        <v>503199</v>
      </c>
      <c r="B3200" s="3">
        <v>10131</v>
      </c>
      <c r="C3200" s="1">
        <v>46077</v>
      </c>
      <c r="D3200" s="3">
        <v>17</v>
      </c>
      <c r="E3200" t="s">
        <v>15</v>
      </c>
      <c r="F3200" t="s">
        <v>110</v>
      </c>
      <c r="G3200" t="s">
        <v>229</v>
      </c>
      <c r="H3200" t="s">
        <v>23</v>
      </c>
      <c r="I3200" t="s">
        <v>59</v>
      </c>
      <c r="J3200" t="s">
        <v>95</v>
      </c>
      <c r="K3200">
        <v>2</v>
      </c>
      <c r="L3200" s="3">
        <v>1345.05</v>
      </c>
      <c r="M3200" s="3">
        <f>Data[[#This Row],[Quantity]]*Data[[#This Row],[Unit_Price]]</f>
        <v>2690.1</v>
      </c>
      <c r="N3200" s="3">
        <v>19</v>
      </c>
      <c r="O3200" s="3">
        <f>Data[[#This Row],[Total_Price]]*(1-Data[[#This Row],[Discount]]/100)</f>
        <v>2178.9810000000002</v>
      </c>
      <c r="P3200" t="s">
        <v>20</v>
      </c>
      <c r="Q3200" t="s">
        <v>44</v>
      </c>
      <c r="R3200">
        <v>3</v>
      </c>
      <c r="S3200">
        <v>6</v>
      </c>
      <c r="T3200" s="2">
        <f>SUMIF(Q:Q,Data[[#This Row],[Order_Status]],O:O)</f>
        <v>1813400.6490999996</v>
      </c>
    </row>
    <row r="3201" spans="1:20" x14ac:dyDescent="0.3">
      <c r="A3201" s="3">
        <v>503200</v>
      </c>
      <c r="B3201" s="3">
        <v>10409</v>
      </c>
      <c r="C3201" s="1">
        <v>45881</v>
      </c>
      <c r="D3201" s="3">
        <v>35</v>
      </c>
      <c r="E3201" t="s">
        <v>15</v>
      </c>
      <c r="F3201" t="s">
        <v>88</v>
      </c>
      <c r="G3201" t="s">
        <v>241</v>
      </c>
      <c r="H3201" t="s">
        <v>85</v>
      </c>
      <c r="I3201" t="s">
        <v>103</v>
      </c>
      <c r="J3201" t="s">
        <v>104</v>
      </c>
      <c r="K3201">
        <v>4</v>
      </c>
      <c r="L3201" s="3">
        <v>757.07</v>
      </c>
      <c r="M3201" s="3">
        <f>Data[[#This Row],[Quantity]]*Data[[#This Row],[Unit_Price]]</f>
        <v>3028.28</v>
      </c>
      <c r="N3201" s="3">
        <v>19</v>
      </c>
      <c r="O3201" s="3">
        <f>Data[[#This Row],[Total_Price]]*(1-Data[[#This Row],[Discount]]/100)</f>
        <v>2452.9068000000002</v>
      </c>
      <c r="P3201" t="s">
        <v>20</v>
      </c>
      <c r="Q3201" t="s">
        <v>21</v>
      </c>
      <c r="R3201">
        <v>3</v>
      </c>
      <c r="S3201">
        <v>1</v>
      </c>
      <c r="T3201" s="2">
        <f>SUMIF(Q:Q,Data[[#This Row],[Order_Status]],O:O)</f>
        <v>40477276.296199858</v>
      </c>
    </row>
    <row r="3202" spans="1:20" x14ac:dyDescent="0.3">
      <c r="A3202" s="3">
        <v>503201</v>
      </c>
      <c r="B3202" s="3">
        <v>10116</v>
      </c>
      <c r="C3202" s="1">
        <v>45902</v>
      </c>
      <c r="D3202" s="3">
        <v>37</v>
      </c>
      <c r="E3202" t="s">
        <v>26</v>
      </c>
      <c r="F3202" t="s">
        <v>145</v>
      </c>
      <c r="G3202" t="s">
        <v>243</v>
      </c>
      <c r="H3202" t="s">
        <v>30</v>
      </c>
      <c r="I3202" t="s">
        <v>46</v>
      </c>
      <c r="J3202" t="s">
        <v>143</v>
      </c>
      <c r="K3202">
        <v>1</v>
      </c>
      <c r="L3202" s="3">
        <v>3346.85</v>
      </c>
      <c r="M3202" s="3">
        <f>Data[[#This Row],[Quantity]]*Data[[#This Row],[Unit_Price]]</f>
        <v>3346.85</v>
      </c>
      <c r="N3202" s="3">
        <v>24</v>
      </c>
      <c r="O3202" s="3">
        <f>Data[[#This Row],[Total_Price]]*(1-Data[[#This Row],[Discount]]/100)</f>
        <v>2543.6059999999998</v>
      </c>
      <c r="P3202" t="s">
        <v>33</v>
      </c>
      <c r="Q3202" t="s">
        <v>21</v>
      </c>
      <c r="R3202">
        <v>4</v>
      </c>
      <c r="S3202">
        <v>2</v>
      </c>
      <c r="T3202" s="2">
        <f>SUMIF(Q:Q,Data[[#This Row],[Order_Status]],O:O)</f>
        <v>40477276.296199858</v>
      </c>
    </row>
    <row r="3203" spans="1:20" x14ac:dyDescent="0.3">
      <c r="A3203" s="3">
        <v>503202</v>
      </c>
      <c r="B3203" s="3">
        <v>10798</v>
      </c>
      <c r="C3203" s="1">
        <v>46016</v>
      </c>
      <c r="D3203" s="3">
        <v>41</v>
      </c>
      <c r="E3203" t="s">
        <v>15</v>
      </c>
      <c r="F3203" t="s">
        <v>61</v>
      </c>
      <c r="G3203" t="s">
        <v>239</v>
      </c>
      <c r="H3203" t="s">
        <v>48</v>
      </c>
      <c r="I3203" t="s">
        <v>124</v>
      </c>
      <c r="J3203" t="s">
        <v>125</v>
      </c>
      <c r="K3203">
        <v>1</v>
      </c>
      <c r="L3203" s="3">
        <v>452.95</v>
      </c>
      <c r="M3203" s="3">
        <f>Data[[#This Row],[Quantity]]*Data[[#This Row],[Unit_Price]]</f>
        <v>452.95</v>
      </c>
      <c r="N3203" s="3">
        <v>21</v>
      </c>
      <c r="O3203" s="3">
        <f>Data[[#This Row],[Total_Price]]*(1-Data[[#This Row],[Discount]]/100)</f>
        <v>357.83050000000003</v>
      </c>
      <c r="P3203" t="s">
        <v>51</v>
      </c>
      <c r="Q3203" t="s">
        <v>21</v>
      </c>
      <c r="R3203">
        <v>5</v>
      </c>
      <c r="S3203">
        <v>3</v>
      </c>
      <c r="T3203" s="2">
        <f>SUMIF(Q:Q,Data[[#This Row],[Order_Status]],O:O)</f>
        <v>40477276.296199858</v>
      </c>
    </row>
    <row r="3204" spans="1:20" x14ac:dyDescent="0.3">
      <c r="A3204" s="3">
        <v>503203</v>
      </c>
      <c r="B3204" s="3">
        <v>10278</v>
      </c>
      <c r="C3204" s="1">
        <v>45759</v>
      </c>
      <c r="D3204" s="3">
        <v>27</v>
      </c>
      <c r="E3204" t="s">
        <v>15</v>
      </c>
      <c r="F3204" t="s">
        <v>78</v>
      </c>
      <c r="G3204" t="s">
        <v>242</v>
      </c>
      <c r="H3204" t="s">
        <v>35</v>
      </c>
      <c r="I3204" t="s">
        <v>112</v>
      </c>
      <c r="J3204" t="s">
        <v>121</v>
      </c>
      <c r="K3204">
        <v>1</v>
      </c>
      <c r="L3204" s="3">
        <v>8040.76</v>
      </c>
      <c r="M3204" s="3">
        <f>Data[[#This Row],[Quantity]]*Data[[#This Row],[Unit_Price]]</f>
        <v>8040.76</v>
      </c>
      <c r="N3204" s="3">
        <v>17</v>
      </c>
      <c r="O3204" s="3">
        <f>Data[[#This Row],[Total_Price]]*(1-Data[[#This Row],[Discount]]/100)</f>
        <v>6673.8307999999997</v>
      </c>
      <c r="P3204" t="s">
        <v>33</v>
      </c>
      <c r="Q3204" t="s">
        <v>21</v>
      </c>
      <c r="R3204">
        <v>5</v>
      </c>
      <c r="S3204">
        <v>3</v>
      </c>
      <c r="T3204" s="2">
        <f>SUMIF(Q:Q,Data[[#This Row],[Order_Status]],O:O)</f>
        <v>40477276.296199858</v>
      </c>
    </row>
    <row r="3205" spans="1:20" x14ac:dyDescent="0.3">
      <c r="A3205" s="3">
        <v>503204</v>
      </c>
      <c r="B3205" s="3">
        <v>11298</v>
      </c>
      <c r="C3205" s="1">
        <v>45985</v>
      </c>
      <c r="D3205" s="3">
        <v>31</v>
      </c>
      <c r="E3205" t="s">
        <v>15</v>
      </c>
      <c r="F3205" t="s">
        <v>52</v>
      </c>
      <c r="G3205" t="s">
        <v>240</v>
      </c>
      <c r="H3205" t="s">
        <v>23</v>
      </c>
      <c r="I3205" t="s">
        <v>24</v>
      </c>
      <c r="J3205" t="s">
        <v>25</v>
      </c>
      <c r="K3205">
        <v>1</v>
      </c>
      <c r="L3205" s="3">
        <v>1841.06</v>
      </c>
      <c r="M3205" s="3">
        <f>Data[[#This Row],[Quantity]]*Data[[#This Row],[Unit_Price]]</f>
        <v>1841.06</v>
      </c>
      <c r="N3205" s="3">
        <v>8</v>
      </c>
      <c r="O3205" s="3">
        <f>Data[[#This Row],[Total_Price]]*(1-Data[[#This Row],[Discount]]/100)</f>
        <v>1693.7752</v>
      </c>
      <c r="P3205" t="s">
        <v>20</v>
      </c>
      <c r="Q3205" t="s">
        <v>21</v>
      </c>
      <c r="R3205">
        <v>5</v>
      </c>
      <c r="S3205">
        <v>4</v>
      </c>
      <c r="T3205" s="2">
        <f>SUMIF(Q:Q,Data[[#This Row],[Order_Status]],O:O)</f>
        <v>40477276.296199858</v>
      </c>
    </row>
    <row r="3206" spans="1:20" x14ac:dyDescent="0.3">
      <c r="A3206" s="3">
        <v>503205</v>
      </c>
      <c r="B3206" s="3">
        <v>10499</v>
      </c>
      <c r="C3206" s="1">
        <v>46057</v>
      </c>
      <c r="D3206" s="3">
        <v>24</v>
      </c>
      <c r="E3206" t="s">
        <v>26</v>
      </c>
      <c r="F3206" t="s">
        <v>58</v>
      </c>
      <c r="G3206" t="s">
        <v>244</v>
      </c>
      <c r="H3206" t="s">
        <v>83</v>
      </c>
      <c r="I3206" t="s">
        <v>70</v>
      </c>
      <c r="J3206" t="s">
        <v>91</v>
      </c>
      <c r="K3206">
        <v>1</v>
      </c>
      <c r="L3206" s="3">
        <v>483.66</v>
      </c>
      <c r="M3206" s="3">
        <f>Data[[#This Row],[Quantity]]*Data[[#This Row],[Unit_Price]]</f>
        <v>483.66</v>
      </c>
      <c r="N3206" s="3">
        <v>5</v>
      </c>
      <c r="O3206" s="3">
        <f>Data[[#This Row],[Total_Price]]*(1-Data[[#This Row],[Discount]]/100)</f>
        <v>459.47699999999998</v>
      </c>
      <c r="P3206" t="s">
        <v>20</v>
      </c>
      <c r="Q3206" t="s">
        <v>21</v>
      </c>
      <c r="R3206">
        <v>5</v>
      </c>
      <c r="S3206">
        <v>5</v>
      </c>
      <c r="T3206" s="2">
        <f>SUMIF(Q:Q,Data[[#This Row],[Order_Status]],O:O)</f>
        <v>40477276.296199858</v>
      </c>
    </row>
    <row r="3207" spans="1:20" x14ac:dyDescent="0.3">
      <c r="A3207" s="3">
        <v>503206</v>
      </c>
      <c r="B3207" s="3">
        <v>10214</v>
      </c>
      <c r="C3207" s="1">
        <v>45786</v>
      </c>
      <c r="D3207" s="3">
        <v>41</v>
      </c>
      <c r="E3207" t="s">
        <v>26</v>
      </c>
      <c r="F3207" t="s">
        <v>57</v>
      </c>
      <c r="G3207" t="s">
        <v>233</v>
      </c>
      <c r="H3207" t="s">
        <v>35</v>
      </c>
      <c r="I3207" t="s">
        <v>64</v>
      </c>
      <c r="J3207" t="s">
        <v>155</v>
      </c>
      <c r="K3207">
        <v>1</v>
      </c>
      <c r="L3207" s="3">
        <v>841.9</v>
      </c>
      <c r="M3207" s="3">
        <f>Data[[#This Row],[Quantity]]*Data[[#This Row],[Unit_Price]]</f>
        <v>841.9</v>
      </c>
      <c r="N3207" s="3">
        <v>26</v>
      </c>
      <c r="O3207" s="3">
        <f>Data[[#This Row],[Total_Price]]*(1-Data[[#This Row],[Discount]]/100)</f>
        <v>623.00599999999997</v>
      </c>
      <c r="P3207" t="s">
        <v>33</v>
      </c>
      <c r="Q3207" t="s">
        <v>21</v>
      </c>
      <c r="R3207">
        <v>2</v>
      </c>
      <c r="S3207">
        <v>5</v>
      </c>
      <c r="T3207" s="2">
        <f>SUMIF(Q:Q,Data[[#This Row],[Order_Status]],O:O)</f>
        <v>40477276.296199858</v>
      </c>
    </row>
    <row r="3208" spans="1:20" x14ac:dyDescent="0.3">
      <c r="A3208" s="3">
        <v>503207</v>
      </c>
      <c r="B3208" s="3">
        <v>10688</v>
      </c>
      <c r="C3208" s="1">
        <v>45790</v>
      </c>
      <c r="D3208" s="3">
        <v>30</v>
      </c>
      <c r="E3208" t="s">
        <v>26</v>
      </c>
      <c r="F3208" t="s">
        <v>45</v>
      </c>
      <c r="G3208" t="s">
        <v>243</v>
      </c>
      <c r="H3208" t="s">
        <v>17</v>
      </c>
      <c r="I3208" t="s">
        <v>74</v>
      </c>
      <c r="J3208" t="s">
        <v>151</v>
      </c>
      <c r="K3208">
        <v>2</v>
      </c>
      <c r="L3208" s="3">
        <v>175.99</v>
      </c>
      <c r="M3208" s="3">
        <f>Data[[#This Row],[Quantity]]*Data[[#This Row],[Unit_Price]]</f>
        <v>351.98</v>
      </c>
      <c r="N3208" s="3">
        <v>10</v>
      </c>
      <c r="O3208" s="3">
        <f>Data[[#This Row],[Total_Price]]*(1-Data[[#This Row],[Discount]]/100)</f>
        <v>316.78200000000004</v>
      </c>
      <c r="P3208" t="s">
        <v>33</v>
      </c>
      <c r="Q3208" t="s">
        <v>21</v>
      </c>
      <c r="R3208">
        <v>5</v>
      </c>
      <c r="S3208">
        <v>4</v>
      </c>
      <c r="T3208" s="2">
        <f>SUMIF(Q:Q,Data[[#This Row],[Order_Status]],O:O)</f>
        <v>40477276.296199858</v>
      </c>
    </row>
    <row r="3209" spans="1:20" x14ac:dyDescent="0.3">
      <c r="A3209" s="3">
        <v>503208</v>
      </c>
      <c r="B3209" s="3">
        <v>10803</v>
      </c>
      <c r="C3209" s="1">
        <v>46157</v>
      </c>
      <c r="D3209" s="3">
        <v>35</v>
      </c>
      <c r="E3209" t="s">
        <v>15</v>
      </c>
      <c r="F3209" t="s">
        <v>42</v>
      </c>
      <c r="G3209" t="s">
        <v>230</v>
      </c>
      <c r="H3209" t="s">
        <v>48</v>
      </c>
      <c r="I3209" t="s">
        <v>124</v>
      </c>
      <c r="J3209" t="s">
        <v>187</v>
      </c>
      <c r="K3209">
        <v>1</v>
      </c>
      <c r="L3209" s="3">
        <v>484.35</v>
      </c>
      <c r="M3209" s="3">
        <f>Data[[#This Row],[Quantity]]*Data[[#This Row],[Unit_Price]]</f>
        <v>484.35</v>
      </c>
      <c r="N3209" s="3">
        <v>7</v>
      </c>
      <c r="O3209" s="3">
        <f>Data[[#This Row],[Total_Price]]*(1-Data[[#This Row],[Discount]]/100)</f>
        <v>450.44549999999998</v>
      </c>
      <c r="P3209" t="s">
        <v>51</v>
      </c>
      <c r="Q3209" t="s">
        <v>21</v>
      </c>
      <c r="R3209">
        <v>4</v>
      </c>
      <c r="S3209">
        <v>1</v>
      </c>
      <c r="T3209" s="2">
        <f>SUMIF(Q:Q,Data[[#This Row],[Order_Status]],O:O)</f>
        <v>40477276.296199858</v>
      </c>
    </row>
    <row r="3210" spans="1:20" x14ac:dyDescent="0.3">
      <c r="A3210" s="3">
        <v>503209</v>
      </c>
      <c r="B3210" s="3">
        <v>10396</v>
      </c>
      <c r="C3210" s="1">
        <v>45823</v>
      </c>
      <c r="D3210" s="3">
        <v>29</v>
      </c>
      <c r="E3210" t="s">
        <v>26</v>
      </c>
      <c r="F3210" t="s">
        <v>22</v>
      </c>
      <c r="G3210" t="s">
        <v>238</v>
      </c>
      <c r="H3210" t="s">
        <v>30</v>
      </c>
      <c r="I3210" t="s">
        <v>46</v>
      </c>
      <c r="J3210" t="s">
        <v>143</v>
      </c>
      <c r="K3210">
        <v>1</v>
      </c>
      <c r="L3210" s="3">
        <v>3690.29</v>
      </c>
      <c r="M3210" s="3">
        <f>Data[[#This Row],[Quantity]]*Data[[#This Row],[Unit_Price]]</f>
        <v>3690.29</v>
      </c>
      <c r="N3210" s="3">
        <v>27</v>
      </c>
      <c r="O3210" s="3">
        <f>Data[[#This Row],[Total_Price]]*(1-Data[[#This Row],[Discount]]/100)</f>
        <v>2693.9117000000001</v>
      </c>
      <c r="P3210" t="s">
        <v>81</v>
      </c>
      <c r="Q3210" t="s">
        <v>21</v>
      </c>
      <c r="R3210">
        <v>5</v>
      </c>
      <c r="S3210">
        <v>2</v>
      </c>
      <c r="T3210" s="2">
        <f>SUMIF(Q:Q,Data[[#This Row],[Order_Status]],O:O)</f>
        <v>40477276.296199858</v>
      </c>
    </row>
    <row r="3211" spans="1:20" x14ac:dyDescent="0.3">
      <c r="A3211" s="3">
        <v>503210</v>
      </c>
      <c r="B3211" s="3">
        <v>10834</v>
      </c>
      <c r="C3211" s="1">
        <v>45838</v>
      </c>
      <c r="D3211" s="3">
        <v>26</v>
      </c>
      <c r="E3211" t="s">
        <v>15</v>
      </c>
      <c r="F3211" t="s">
        <v>55</v>
      </c>
      <c r="G3211" t="s">
        <v>246</v>
      </c>
      <c r="H3211" t="s">
        <v>17</v>
      </c>
      <c r="I3211" t="s">
        <v>89</v>
      </c>
      <c r="J3211" t="s">
        <v>115</v>
      </c>
      <c r="K3211">
        <v>2</v>
      </c>
      <c r="L3211" s="3">
        <v>30.64</v>
      </c>
      <c r="M3211" s="3">
        <f>Data[[#This Row],[Quantity]]*Data[[#This Row],[Unit_Price]]</f>
        <v>61.28</v>
      </c>
      <c r="N3211" s="3">
        <v>25</v>
      </c>
      <c r="O3211" s="3">
        <f>Data[[#This Row],[Total_Price]]*(1-Data[[#This Row],[Discount]]/100)</f>
        <v>45.96</v>
      </c>
      <c r="P3211" t="s">
        <v>41</v>
      </c>
      <c r="Q3211" t="s">
        <v>21</v>
      </c>
      <c r="R3211">
        <v>3</v>
      </c>
      <c r="S3211">
        <v>4</v>
      </c>
      <c r="T3211" s="2">
        <f>SUMIF(Q:Q,Data[[#This Row],[Order_Status]],O:O)</f>
        <v>40477276.296199858</v>
      </c>
    </row>
    <row r="3212" spans="1:20" x14ac:dyDescent="0.3">
      <c r="A3212" s="3">
        <v>503211</v>
      </c>
      <c r="B3212" s="3">
        <v>10451</v>
      </c>
      <c r="C3212" s="1">
        <v>45719</v>
      </c>
      <c r="D3212" s="3">
        <v>33</v>
      </c>
      <c r="E3212" t="s">
        <v>26</v>
      </c>
      <c r="F3212" t="s">
        <v>27</v>
      </c>
      <c r="G3212" t="s">
        <v>230</v>
      </c>
      <c r="H3212" t="s">
        <v>35</v>
      </c>
      <c r="I3212" t="s">
        <v>53</v>
      </c>
      <c r="J3212" t="s">
        <v>123</v>
      </c>
      <c r="K3212">
        <v>1</v>
      </c>
      <c r="L3212" s="3">
        <v>1138.07</v>
      </c>
      <c r="M3212" s="3">
        <f>Data[[#This Row],[Quantity]]*Data[[#This Row],[Unit_Price]]</f>
        <v>1138.07</v>
      </c>
      <c r="N3212" s="3">
        <v>16</v>
      </c>
      <c r="O3212" s="3">
        <f>Data[[#This Row],[Total_Price]]*(1-Data[[#This Row],[Discount]]/100)</f>
        <v>955.97879999999986</v>
      </c>
      <c r="P3212" t="s">
        <v>41</v>
      </c>
      <c r="Q3212" t="s">
        <v>21</v>
      </c>
      <c r="R3212">
        <v>3</v>
      </c>
      <c r="S3212">
        <v>5</v>
      </c>
      <c r="T3212" s="2">
        <f>SUMIF(Q:Q,Data[[#This Row],[Order_Status]],O:O)</f>
        <v>40477276.296199858</v>
      </c>
    </row>
    <row r="3213" spans="1:20" x14ac:dyDescent="0.3">
      <c r="A3213" s="3">
        <v>503212</v>
      </c>
      <c r="B3213" s="3">
        <v>10796</v>
      </c>
      <c r="C3213" s="1">
        <v>45692</v>
      </c>
      <c r="D3213" s="3">
        <v>46</v>
      </c>
      <c r="E3213" t="s">
        <v>15</v>
      </c>
      <c r="F3213" t="s">
        <v>93</v>
      </c>
      <c r="G3213" t="s">
        <v>232</v>
      </c>
      <c r="H3213" t="s">
        <v>23</v>
      </c>
      <c r="I3213" t="s">
        <v>24</v>
      </c>
      <c r="J3213" t="s">
        <v>173</v>
      </c>
      <c r="K3213">
        <v>3</v>
      </c>
      <c r="L3213" s="3">
        <v>2312.27</v>
      </c>
      <c r="M3213" s="3">
        <f>Data[[#This Row],[Quantity]]*Data[[#This Row],[Unit_Price]]</f>
        <v>6936.8099999999995</v>
      </c>
      <c r="N3213" s="3">
        <v>16</v>
      </c>
      <c r="O3213" s="3">
        <f>Data[[#This Row],[Total_Price]]*(1-Data[[#This Row],[Discount]]/100)</f>
        <v>5826.9203999999991</v>
      </c>
      <c r="P3213" t="s">
        <v>20</v>
      </c>
      <c r="Q3213" t="s">
        <v>21</v>
      </c>
      <c r="R3213">
        <v>3</v>
      </c>
      <c r="S3213">
        <v>1</v>
      </c>
      <c r="T3213" s="2">
        <f>SUMIF(Q:Q,Data[[#This Row],[Order_Status]],O:O)</f>
        <v>40477276.296199858</v>
      </c>
    </row>
    <row r="3214" spans="1:20" x14ac:dyDescent="0.3">
      <c r="A3214" s="3">
        <v>503213</v>
      </c>
      <c r="B3214" s="3">
        <v>10411</v>
      </c>
      <c r="C3214" s="1">
        <v>45782</v>
      </c>
      <c r="D3214" s="3">
        <v>42</v>
      </c>
      <c r="E3214" t="s">
        <v>15</v>
      </c>
      <c r="F3214" t="s">
        <v>73</v>
      </c>
      <c r="G3214" t="s">
        <v>229</v>
      </c>
      <c r="H3214" t="s">
        <v>48</v>
      </c>
      <c r="I3214" t="s">
        <v>79</v>
      </c>
      <c r="J3214" t="s">
        <v>80</v>
      </c>
      <c r="K3214">
        <v>1</v>
      </c>
      <c r="L3214" s="3">
        <v>610.38</v>
      </c>
      <c r="M3214" s="3">
        <f>Data[[#This Row],[Quantity]]*Data[[#This Row],[Unit_Price]]</f>
        <v>610.38</v>
      </c>
      <c r="N3214" s="3">
        <v>13</v>
      </c>
      <c r="O3214" s="3">
        <f>Data[[#This Row],[Total_Price]]*(1-Data[[#This Row],[Discount]]/100)</f>
        <v>531.03060000000005</v>
      </c>
      <c r="P3214" t="s">
        <v>33</v>
      </c>
      <c r="Q3214" t="s">
        <v>21</v>
      </c>
      <c r="R3214">
        <v>5</v>
      </c>
      <c r="S3214">
        <v>2</v>
      </c>
      <c r="T3214" s="2">
        <f>SUMIF(Q:Q,Data[[#This Row],[Order_Status]],O:O)</f>
        <v>40477276.296199858</v>
      </c>
    </row>
    <row r="3215" spans="1:20" x14ac:dyDescent="0.3">
      <c r="A3215" s="3">
        <v>503214</v>
      </c>
      <c r="B3215" s="3">
        <v>10062</v>
      </c>
      <c r="C3215" s="1">
        <v>45711</v>
      </c>
      <c r="D3215" s="3">
        <v>32</v>
      </c>
      <c r="E3215" t="s">
        <v>26</v>
      </c>
      <c r="F3215" t="s">
        <v>157</v>
      </c>
      <c r="G3215" t="s">
        <v>237</v>
      </c>
      <c r="H3215" t="s">
        <v>35</v>
      </c>
      <c r="I3215" t="s">
        <v>36</v>
      </c>
      <c r="J3215" t="s">
        <v>37</v>
      </c>
      <c r="K3215">
        <v>1</v>
      </c>
      <c r="L3215" s="3">
        <v>3259.09</v>
      </c>
      <c r="M3215" s="3">
        <f>Data[[#This Row],[Quantity]]*Data[[#This Row],[Unit_Price]]</f>
        <v>3259.09</v>
      </c>
      <c r="N3215" s="3">
        <v>2</v>
      </c>
      <c r="O3215" s="3">
        <f>Data[[#This Row],[Total_Price]]*(1-Data[[#This Row],[Discount]]/100)</f>
        <v>3193.9082000000003</v>
      </c>
      <c r="P3215" t="s">
        <v>51</v>
      </c>
      <c r="Q3215" t="s">
        <v>21</v>
      </c>
      <c r="R3215">
        <v>5</v>
      </c>
      <c r="S3215">
        <v>2</v>
      </c>
      <c r="T3215" s="2">
        <f>SUMIF(Q:Q,Data[[#This Row],[Order_Status]],O:O)</f>
        <v>40477276.296199858</v>
      </c>
    </row>
    <row r="3216" spans="1:20" x14ac:dyDescent="0.3">
      <c r="A3216" s="3">
        <v>503215</v>
      </c>
      <c r="B3216" s="3">
        <v>11099</v>
      </c>
      <c r="C3216" s="1">
        <v>46253</v>
      </c>
      <c r="D3216" s="3">
        <v>44</v>
      </c>
      <c r="E3216" t="s">
        <v>26</v>
      </c>
      <c r="F3216" t="s">
        <v>69</v>
      </c>
      <c r="G3216" t="s">
        <v>228</v>
      </c>
      <c r="H3216" t="s">
        <v>30</v>
      </c>
      <c r="I3216" t="s">
        <v>46</v>
      </c>
      <c r="J3216" t="s">
        <v>143</v>
      </c>
      <c r="K3216">
        <v>1</v>
      </c>
      <c r="L3216" s="3">
        <v>3584.35</v>
      </c>
      <c r="M3216" s="3">
        <f>Data[[#This Row],[Quantity]]*Data[[#This Row],[Unit_Price]]</f>
        <v>3584.35</v>
      </c>
      <c r="N3216" s="3">
        <v>6</v>
      </c>
      <c r="O3216" s="3">
        <f>Data[[#This Row],[Total_Price]]*(1-Data[[#This Row],[Discount]]/100)</f>
        <v>3369.2889999999998</v>
      </c>
      <c r="P3216" t="s">
        <v>20</v>
      </c>
      <c r="Q3216" t="s">
        <v>21</v>
      </c>
      <c r="R3216">
        <v>4</v>
      </c>
      <c r="S3216">
        <v>3</v>
      </c>
      <c r="T3216" s="2">
        <f>SUMIF(Q:Q,Data[[#This Row],[Order_Status]],O:O)</f>
        <v>40477276.296199858</v>
      </c>
    </row>
    <row r="3217" spans="1:20" x14ac:dyDescent="0.3">
      <c r="A3217" s="3">
        <v>503216</v>
      </c>
      <c r="B3217" s="3">
        <v>11054</v>
      </c>
      <c r="C3217" s="1">
        <v>46031</v>
      </c>
      <c r="D3217" s="3">
        <v>37</v>
      </c>
      <c r="E3217" t="s">
        <v>135</v>
      </c>
      <c r="F3217" t="s">
        <v>55</v>
      </c>
      <c r="G3217" t="s">
        <v>246</v>
      </c>
      <c r="H3217" t="s">
        <v>30</v>
      </c>
      <c r="I3217" t="s">
        <v>31</v>
      </c>
      <c r="J3217" t="s">
        <v>117</v>
      </c>
      <c r="K3217">
        <v>4</v>
      </c>
      <c r="L3217" s="3">
        <v>72246.67</v>
      </c>
      <c r="M3217" s="3">
        <f>Data[[#This Row],[Quantity]]*Data[[#This Row],[Unit_Price]]</f>
        <v>288986.68</v>
      </c>
      <c r="N3217" s="3">
        <v>21</v>
      </c>
      <c r="O3217" s="3">
        <f>Data[[#This Row],[Total_Price]]*(1-Data[[#This Row],[Discount]]/100)</f>
        <v>228299.47719999999</v>
      </c>
      <c r="P3217" t="s">
        <v>72</v>
      </c>
      <c r="Q3217" t="s">
        <v>21</v>
      </c>
      <c r="R3217">
        <v>3</v>
      </c>
      <c r="S3217">
        <v>6</v>
      </c>
      <c r="T3217" s="2">
        <f>SUMIF(Q:Q,Data[[#This Row],[Order_Status]],O:O)</f>
        <v>40477276.296199858</v>
      </c>
    </row>
    <row r="3218" spans="1:20" x14ac:dyDescent="0.3">
      <c r="A3218" s="3">
        <v>503217</v>
      </c>
      <c r="B3218" s="3">
        <v>10469</v>
      </c>
      <c r="C3218" s="1">
        <v>46026</v>
      </c>
      <c r="D3218" s="3">
        <v>28</v>
      </c>
      <c r="E3218" t="s">
        <v>15</v>
      </c>
      <c r="F3218" t="s">
        <v>78</v>
      </c>
      <c r="G3218" t="s">
        <v>242</v>
      </c>
      <c r="H3218" t="s">
        <v>30</v>
      </c>
      <c r="I3218" t="s">
        <v>46</v>
      </c>
      <c r="J3218" t="s">
        <v>143</v>
      </c>
      <c r="K3218">
        <v>4</v>
      </c>
      <c r="L3218" s="3">
        <v>3601.56</v>
      </c>
      <c r="M3218" s="3">
        <f>Data[[#This Row],[Quantity]]*Data[[#This Row],[Unit_Price]]</f>
        <v>14406.24</v>
      </c>
      <c r="N3218" s="3">
        <v>29</v>
      </c>
      <c r="O3218" s="3">
        <f>Data[[#This Row],[Total_Price]]*(1-Data[[#This Row],[Discount]]/100)</f>
        <v>10228.430399999999</v>
      </c>
      <c r="P3218" t="s">
        <v>20</v>
      </c>
      <c r="Q3218" t="s">
        <v>21</v>
      </c>
      <c r="R3218">
        <v>5</v>
      </c>
      <c r="S3218">
        <v>2</v>
      </c>
      <c r="T3218" s="2">
        <f>SUMIF(Q:Q,Data[[#This Row],[Order_Status]],O:O)</f>
        <v>40477276.296199858</v>
      </c>
    </row>
    <row r="3219" spans="1:20" x14ac:dyDescent="0.3">
      <c r="A3219" s="3">
        <v>503218</v>
      </c>
      <c r="B3219" s="3">
        <v>11277</v>
      </c>
      <c r="C3219" s="1">
        <v>46218</v>
      </c>
      <c r="D3219" s="3">
        <v>60</v>
      </c>
      <c r="E3219" t="s">
        <v>26</v>
      </c>
      <c r="F3219" t="s">
        <v>73</v>
      </c>
      <c r="G3219" t="s">
        <v>229</v>
      </c>
      <c r="H3219" t="s">
        <v>23</v>
      </c>
      <c r="I3219" t="s">
        <v>24</v>
      </c>
      <c r="J3219" t="s">
        <v>25</v>
      </c>
      <c r="K3219">
        <v>1</v>
      </c>
      <c r="L3219" s="3">
        <v>1802.28</v>
      </c>
      <c r="M3219" s="3">
        <f>Data[[#This Row],[Quantity]]*Data[[#This Row],[Unit_Price]]</f>
        <v>1802.28</v>
      </c>
      <c r="N3219" s="3">
        <v>17</v>
      </c>
      <c r="O3219" s="3">
        <f>Data[[#This Row],[Total_Price]]*(1-Data[[#This Row],[Discount]]/100)</f>
        <v>1495.8924</v>
      </c>
      <c r="P3219" t="s">
        <v>33</v>
      </c>
      <c r="Q3219" t="s">
        <v>21</v>
      </c>
      <c r="R3219">
        <v>3</v>
      </c>
      <c r="S3219">
        <v>3</v>
      </c>
      <c r="T3219" s="2">
        <f>SUMIF(Q:Q,Data[[#This Row],[Order_Status]],O:O)</f>
        <v>40477276.296199858</v>
      </c>
    </row>
    <row r="3220" spans="1:20" x14ac:dyDescent="0.3">
      <c r="A3220" s="3">
        <v>503219</v>
      </c>
      <c r="B3220" s="3">
        <v>11281</v>
      </c>
      <c r="C3220" s="1">
        <v>45875</v>
      </c>
      <c r="D3220" s="3">
        <v>35</v>
      </c>
      <c r="E3220" t="s">
        <v>15</v>
      </c>
      <c r="F3220" t="s">
        <v>52</v>
      </c>
      <c r="G3220" t="s">
        <v>240</v>
      </c>
      <c r="H3220" t="s">
        <v>30</v>
      </c>
      <c r="I3220" t="s">
        <v>31</v>
      </c>
      <c r="J3220" t="s">
        <v>94</v>
      </c>
      <c r="K3220">
        <v>1</v>
      </c>
      <c r="L3220" s="3">
        <v>39362.89</v>
      </c>
      <c r="M3220" s="3">
        <f>Data[[#This Row],[Quantity]]*Data[[#This Row],[Unit_Price]]</f>
        <v>39362.89</v>
      </c>
      <c r="N3220" s="3">
        <v>28</v>
      </c>
      <c r="O3220" s="3">
        <f>Data[[#This Row],[Total_Price]]*(1-Data[[#This Row],[Discount]]/100)</f>
        <v>28341.280799999997</v>
      </c>
      <c r="P3220" t="s">
        <v>51</v>
      </c>
      <c r="Q3220" t="s">
        <v>21</v>
      </c>
      <c r="R3220">
        <v>3</v>
      </c>
      <c r="S3220">
        <v>4</v>
      </c>
      <c r="T3220" s="2">
        <f>SUMIF(Q:Q,Data[[#This Row],[Order_Status]],O:O)</f>
        <v>40477276.296199858</v>
      </c>
    </row>
    <row r="3221" spans="1:20" x14ac:dyDescent="0.3">
      <c r="A3221" s="3">
        <v>503220</v>
      </c>
      <c r="B3221" s="3">
        <v>10363</v>
      </c>
      <c r="C3221" s="1">
        <v>45847</v>
      </c>
      <c r="D3221" s="3">
        <v>33</v>
      </c>
      <c r="E3221" t="s">
        <v>26</v>
      </c>
      <c r="F3221" t="s">
        <v>145</v>
      </c>
      <c r="G3221" t="s">
        <v>243</v>
      </c>
      <c r="H3221" t="s">
        <v>48</v>
      </c>
      <c r="I3221" t="s">
        <v>124</v>
      </c>
      <c r="J3221" t="s">
        <v>187</v>
      </c>
      <c r="K3221">
        <v>1</v>
      </c>
      <c r="L3221" s="3">
        <v>502.44</v>
      </c>
      <c r="M3221" s="3">
        <f>Data[[#This Row],[Quantity]]*Data[[#This Row],[Unit_Price]]</f>
        <v>502.44</v>
      </c>
      <c r="N3221" s="3">
        <v>24</v>
      </c>
      <c r="O3221" s="3">
        <f>Data[[#This Row],[Total_Price]]*(1-Data[[#This Row],[Discount]]/100)</f>
        <v>381.8544</v>
      </c>
      <c r="P3221" t="s">
        <v>72</v>
      </c>
      <c r="Q3221" t="s">
        <v>21</v>
      </c>
      <c r="R3221">
        <v>5</v>
      </c>
      <c r="S3221">
        <v>4</v>
      </c>
      <c r="T3221" s="2">
        <f>SUMIF(Q:Q,Data[[#This Row],[Order_Status]],O:O)</f>
        <v>40477276.296199858</v>
      </c>
    </row>
    <row r="3222" spans="1:20" x14ac:dyDescent="0.3">
      <c r="A3222" s="3">
        <v>503221</v>
      </c>
      <c r="B3222" s="3">
        <v>10363</v>
      </c>
      <c r="C3222" s="1">
        <v>45695</v>
      </c>
      <c r="D3222" s="3">
        <v>33</v>
      </c>
      <c r="E3222" t="s">
        <v>26</v>
      </c>
      <c r="F3222" t="s">
        <v>145</v>
      </c>
      <c r="G3222" t="s">
        <v>243</v>
      </c>
      <c r="H3222" t="s">
        <v>35</v>
      </c>
      <c r="I3222" t="s">
        <v>53</v>
      </c>
      <c r="J3222" t="s">
        <v>123</v>
      </c>
      <c r="K3222">
        <v>2</v>
      </c>
      <c r="L3222" s="3">
        <v>1253.29</v>
      </c>
      <c r="M3222" s="3">
        <f>Data[[#This Row],[Quantity]]*Data[[#This Row],[Unit_Price]]</f>
        <v>2506.58</v>
      </c>
      <c r="N3222" s="3">
        <v>5</v>
      </c>
      <c r="O3222" s="3">
        <f>Data[[#This Row],[Total_Price]]*(1-Data[[#This Row],[Discount]]/100)</f>
        <v>2381.2509999999997</v>
      </c>
      <c r="P3222" t="s">
        <v>20</v>
      </c>
      <c r="Q3222" t="s">
        <v>21</v>
      </c>
      <c r="R3222">
        <v>4</v>
      </c>
      <c r="S3222">
        <v>3</v>
      </c>
      <c r="T3222" s="2">
        <f>SUMIF(Q:Q,Data[[#This Row],[Order_Status]],O:O)</f>
        <v>40477276.296199858</v>
      </c>
    </row>
    <row r="3223" spans="1:20" x14ac:dyDescent="0.3">
      <c r="A3223" s="3">
        <v>503222</v>
      </c>
      <c r="B3223" s="3">
        <v>10602</v>
      </c>
      <c r="C3223" s="1">
        <v>45998</v>
      </c>
      <c r="D3223" s="3">
        <v>24</v>
      </c>
      <c r="E3223" t="s">
        <v>26</v>
      </c>
      <c r="F3223" t="s">
        <v>34</v>
      </c>
      <c r="G3223" t="s">
        <v>243</v>
      </c>
      <c r="H3223" t="s">
        <v>83</v>
      </c>
      <c r="I3223" t="s">
        <v>141</v>
      </c>
      <c r="J3223" t="s">
        <v>180</v>
      </c>
      <c r="K3223">
        <v>2</v>
      </c>
      <c r="L3223" s="3">
        <v>1839.93</v>
      </c>
      <c r="M3223" s="3">
        <f>Data[[#This Row],[Quantity]]*Data[[#This Row],[Unit_Price]]</f>
        <v>3679.86</v>
      </c>
      <c r="N3223" s="3">
        <v>21</v>
      </c>
      <c r="O3223" s="3">
        <f>Data[[#This Row],[Total_Price]]*(1-Data[[#This Row],[Discount]]/100)</f>
        <v>2907.0894000000003</v>
      </c>
      <c r="P3223" t="s">
        <v>33</v>
      </c>
      <c r="Q3223" t="s">
        <v>66</v>
      </c>
      <c r="R3223">
        <v>4</v>
      </c>
      <c r="S3223">
        <v>0</v>
      </c>
      <c r="T3223" s="2">
        <f>SUMIF(Q:Q,Data[[#This Row],[Order_Status]],O:O)</f>
        <v>3077928.2320000008</v>
      </c>
    </row>
    <row r="3224" spans="1:20" x14ac:dyDescent="0.3">
      <c r="A3224" s="3">
        <v>503223</v>
      </c>
      <c r="B3224" s="3">
        <v>10096</v>
      </c>
      <c r="C3224" s="1">
        <v>45949</v>
      </c>
      <c r="D3224" s="3">
        <v>18</v>
      </c>
      <c r="E3224" t="s">
        <v>15</v>
      </c>
      <c r="F3224" t="s">
        <v>34</v>
      </c>
      <c r="G3224" t="s">
        <v>243</v>
      </c>
      <c r="H3224" t="s">
        <v>17</v>
      </c>
      <c r="I3224" t="s">
        <v>89</v>
      </c>
      <c r="J3224" t="s">
        <v>175</v>
      </c>
      <c r="K3224">
        <v>1</v>
      </c>
      <c r="L3224" s="3">
        <v>663.53</v>
      </c>
      <c r="M3224" s="3">
        <f>Data[[#This Row],[Quantity]]*Data[[#This Row],[Unit_Price]]</f>
        <v>663.53</v>
      </c>
      <c r="N3224" s="3">
        <v>26</v>
      </c>
      <c r="O3224" s="3">
        <f>Data[[#This Row],[Total_Price]]*(1-Data[[#This Row],[Discount]]/100)</f>
        <v>491.01219999999995</v>
      </c>
      <c r="P3224" t="s">
        <v>41</v>
      </c>
      <c r="Q3224" t="s">
        <v>21</v>
      </c>
      <c r="R3224">
        <v>5</v>
      </c>
      <c r="S3224">
        <v>4</v>
      </c>
      <c r="T3224" s="2">
        <f>SUMIF(Q:Q,Data[[#This Row],[Order_Status]],O:O)</f>
        <v>40477276.296199858</v>
      </c>
    </row>
    <row r="3225" spans="1:20" x14ac:dyDescent="0.3">
      <c r="A3225" s="3">
        <v>503224</v>
      </c>
      <c r="B3225" s="3">
        <v>10300</v>
      </c>
      <c r="C3225" s="1">
        <v>45915</v>
      </c>
      <c r="D3225" s="3">
        <v>41</v>
      </c>
      <c r="E3225" t="s">
        <v>26</v>
      </c>
      <c r="F3225" t="s">
        <v>157</v>
      </c>
      <c r="G3225" t="s">
        <v>237</v>
      </c>
      <c r="H3225" t="s">
        <v>17</v>
      </c>
      <c r="I3225" t="s">
        <v>74</v>
      </c>
      <c r="J3225" t="s">
        <v>192</v>
      </c>
      <c r="K3225">
        <v>1</v>
      </c>
      <c r="L3225" s="3">
        <v>154.05000000000001</v>
      </c>
      <c r="M3225" s="3">
        <f>Data[[#This Row],[Quantity]]*Data[[#This Row],[Unit_Price]]</f>
        <v>154.05000000000001</v>
      </c>
      <c r="N3225" s="3">
        <v>11</v>
      </c>
      <c r="O3225" s="3">
        <f>Data[[#This Row],[Total_Price]]*(1-Data[[#This Row],[Discount]]/100)</f>
        <v>137.1045</v>
      </c>
      <c r="P3225" t="s">
        <v>33</v>
      </c>
      <c r="Q3225" t="s">
        <v>21</v>
      </c>
      <c r="R3225">
        <v>4</v>
      </c>
      <c r="S3225">
        <v>7</v>
      </c>
      <c r="T3225" s="2">
        <f>SUMIF(Q:Q,Data[[#This Row],[Order_Status]],O:O)</f>
        <v>40477276.296199858</v>
      </c>
    </row>
    <row r="3226" spans="1:20" x14ac:dyDescent="0.3">
      <c r="A3226" s="3">
        <v>503225</v>
      </c>
      <c r="B3226" s="3">
        <v>10565</v>
      </c>
      <c r="C3226" s="1">
        <v>45965</v>
      </c>
      <c r="D3226" s="3">
        <v>47</v>
      </c>
      <c r="E3226" t="s">
        <v>26</v>
      </c>
      <c r="F3226" t="s">
        <v>69</v>
      </c>
      <c r="G3226" t="s">
        <v>228</v>
      </c>
      <c r="H3226" t="s">
        <v>23</v>
      </c>
      <c r="I3226" t="s">
        <v>59</v>
      </c>
      <c r="J3226" t="s">
        <v>95</v>
      </c>
      <c r="K3226">
        <v>1</v>
      </c>
      <c r="L3226" s="3">
        <v>1269.6099999999999</v>
      </c>
      <c r="M3226" s="3">
        <f>Data[[#This Row],[Quantity]]*Data[[#This Row],[Unit_Price]]</f>
        <v>1269.6099999999999</v>
      </c>
      <c r="N3226" s="3">
        <v>14</v>
      </c>
      <c r="O3226" s="3">
        <f>Data[[#This Row],[Total_Price]]*(1-Data[[#This Row],[Discount]]/100)</f>
        <v>1091.8645999999999</v>
      </c>
      <c r="P3226" t="s">
        <v>33</v>
      </c>
      <c r="Q3226" t="s">
        <v>21</v>
      </c>
      <c r="R3226">
        <v>3</v>
      </c>
      <c r="S3226">
        <v>2</v>
      </c>
      <c r="T3226" s="2">
        <f>SUMIF(Q:Q,Data[[#This Row],[Order_Status]],O:O)</f>
        <v>40477276.296199858</v>
      </c>
    </row>
    <row r="3227" spans="1:20" x14ac:dyDescent="0.3">
      <c r="A3227" s="3">
        <v>503226</v>
      </c>
      <c r="B3227" s="3">
        <v>10111</v>
      </c>
      <c r="C3227" s="1">
        <v>45877</v>
      </c>
      <c r="D3227" s="3">
        <v>15</v>
      </c>
      <c r="E3227" t="s">
        <v>15</v>
      </c>
      <c r="F3227" t="s">
        <v>93</v>
      </c>
      <c r="G3227" t="s">
        <v>232</v>
      </c>
      <c r="H3227" t="s">
        <v>17</v>
      </c>
      <c r="I3227" t="s">
        <v>89</v>
      </c>
      <c r="J3227" t="s">
        <v>90</v>
      </c>
      <c r="K3227">
        <v>2</v>
      </c>
      <c r="L3227" s="3">
        <v>153.85</v>
      </c>
      <c r="M3227" s="3">
        <f>Data[[#This Row],[Quantity]]*Data[[#This Row],[Unit_Price]]</f>
        <v>307.7</v>
      </c>
      <c r="N3227" s="3">
        <v>21</v>
      </c>
      <c r="O3227" s="3">
        <f>Data[[#This Row],[Total_Price]]*(1-Data[[#This Row],[Discount]]/100)</f>
        <v>243.083</v>
      </c>
      <c r="P3227" t="s">
        <v>33</v>
      </c>
      <c r="Q3227" t="s">
        <v>66</v>
      </c>
      <c r="R3227">
        <v>5</v>
      </c>
      <c r="S3227">
        <v>0</v>
      </c>
      <c r="T3227" s="2">
        <f>SUMIF(Q:Q,Data[[#This Row],[Order_Status]],O:O)</f>
        <v>3077928.2320000008</v>
      </c>
    </row>
    <row r="3228" spans="1:20" x14ac:dyDescent="0.3">
      <c r="A3228" s="3">
        <v>503227</v>
      </c>
      <c r="B3228" s="3">
        <v>11199</v>
      </c>
      <c r="C3228" s="1">
        <v>46071</v>
      </c>
      <c r="D3228" s="3">
        <v>36</v>
      </c>
      <c r="E3228" t="s">
        <v>15</v>
      </c>
      <c r="F3228" t="s">
        <v>102</v>
      </c>
      <c r="G3228" t="s">
        <v>245</v>
      </c>
      <c r="H3228" t="s">
        <v>23</v>
      </c>
      <c r="I3228" t="s">
        <v>59</v>
      </c>
      <c r="J3228" t="s">
        <v>146</v>
      </c>
      <c r="K3228">
        <v>1</v>
      </c>
      <c r="L3228" s="3">
        <v>1524.42</v>
      </c>
      <c r="M3228" s="3">
        <f>Data[[#This Row],[Quantity]]*Data[[#This Row],[Unit_Price]]</f>
        <v>1524.42</v>
      </c>
      <c r="N3228" s="3">
        <v>3</v>
      </c>
      <c r="O3228" s="3">
        <f>Data[[#This Row],[Total_Price]]*(1-Data[[#This Row],[Discount]]/100)</f>
        <v>1478.6874</v>
      </c>
      <c r="P3228" t="s">
        <v>33</v>
      </c>
      <c r="Q3228" t="s">
        <v>21</v>
      </c>
      <c r="R3228">
        <v>4</v>
      </c>
      <c r="S3228">
        <v>2</v>
      </c>
      <c r="T3228" s="2">
        <f>SUMIF(Q:Q,Data[[#This Row],[Order_Status]],O:O)</f>
        <v>40477276.296199858</v>
      </c>
    </row>
    <row r="3229" spans="1:20" x14ac:dyDescent="0.3">
      <c r="A3229" s="3">
        <v>503228</v>
      </c>
      <c r="B3229" s="3">
        <v>10661</v>
      </c>
      <c r="C3229" s="1">
        <v>45945</v>
      </c>
      <c r="D3229" s="3">
        <v>28</v>
      </c>
      <c r="E3229" t="s">
        <v>26</v>
      </c>
      <c r="F3229" t="s">
        <v>58</v>
      </c>
      <c r="G3229" t="s">
        <v>244</v>
      </c>
      <c r="H3229" t="s">
        <v>35</v>
      </c>
      <c r="I3229" t="s">
        <v>53</v>
      </c>
      <c r="J3229" t="s">
        <v>123</v>
      </c>
      <c r="K3229">
        <v>1</v>
      </c>
      <c r="L3229" s="3">
        <v>1216.17</v>
      </c>
      <c r="M3229" s="3">
        <f>Data[[#This Row],[Quantity]]*Data[[#This Row],[Unit_Price]]</f>
        <v>1216.17</v>
      </c>
      <c r="N3229" s="3">
        <v>5</v>
      </c>
      <c r="O3229" s="3">
        <f>Data[[#This Row],[Total_Price]]*(1-Data[[#This Row],[Discount]]/100)</f>
        <v>1155.3615</v>
      </c>
      <c r="P3229" t="s">
        <v>51</v>
      </c>
      <c r="Q3229" t="s">
        <v>21</v>
      </c>
      <c r="R3229">
        <v>4</v>
      </c>
      <c r="S3229">
        <v>2</v>
      </c>
      <c r="T3229" s="2">
        <f>SUMIF(Q:Q,Data[[#This Row],[Order_Status]],O:O)</f>
        <v>40477276.296199858</v>
      </c>
    </row>
    <row r="3230" spans="1:20" x14ac:dyDescent="0.3">
      <c r="A3230" s="3">
        <v>503229</v>
      </c>
      <c r="B3230" s="3">
        <v>10264</v>
      </c>
      <c r="C3230" s="1">
        <v>45958</v>
      </c>
      <c r="D3230" s="3">
        <v>23</v>
      </c>
      <c r="E3230" t="s">
        <v>26</v>
      </c>
      <c r="F3230" t="s">
        <v>52</v>
      </c>
      <c r="G3230" t="s">
        <v>240</v>
      </c>
      <c r="H3230" t="s">
        <v>35</v>
      </c>
      <c r="I3230" t="s">
        <v>53</v>
      </c>
      <c r="J3230" t="s">
        <v>123</v>
      </c>
      <c r="K3230">
        <v>2</v>
      </c>
      <c r="L3230" s="3">
        <v>1165.76</v>
      </c>
      <c r="M3230" s="3">
        <f>Data[[#This Row],[Quantity]]*Data[[#This Row],[Unit_Price]]</f>
        <v>2331.52</v>
      </c>
      <c r="N3230" s="3">
        <v>5</v>
      </c>
      <c r="O3230" s="3">
        <f>Data[[#This Row],[Total_Price]]*(1-Data[[#This Row],[Discount]]/100)</f>
        <v>2214.944</v>
      </c>
      <c r="P3230" t="s">
        <v>33</v>
      </c>
      <c r="Q3230" t="s">
        <v>21</v>
      </c>
      <c r="R3230">
        <v>4</v>
      </c>
      <c r="S3230">
        <v>4</v>
      </c>
      <c r="T3230" s="2">
        <f>SUMIF(Q:Q,Data[[#This Row],[Order_Status]],O:O)</f>
        <v>40477276.296199858</v>
      </c>
    </row>
    <row r="3231" spans="1:20" x14ac:dyDescent="0.3">
      <c r="A3231" s="3">
        <v>503230</v>
      </c>
      <c r="B3231" s="3">
        <v>10966</v>
      </c>
      <c r="C3231" s="1">
        <v>45668</v>
      </c>
      <c r="D3231" s="3">
        <v>50</v>
      </c>
      <c r="E3231" t="s">
        <v>15</v>
      </c>
      <c r="F3231" t="s">
        <v>58</v>
      </c>
      <c r="G3231" t="s">
        <v>244</v>
      </c>
      <c r="H3231" t="s">
        <v>30</v>
      </c>
      <c r="I3231" t="s">
        <v>31</v>
      </c>
      <c r="J3231" t="s">
        <v>117</v>
      </c>
      <c r="K3231">
        <v>2</v>
      </c>
      <c r="L3231" s="3">
        <v>70093.14</v>
      </c>
      <c r="M3231" s="3">
        <f>Data[[#This Row],[Quantity]]*Data[[#This Row],[Unit_Price]]</f>
        <v>140186.28</v>
      </c>
      <c r="N3231" s="3">
        <v>16</v>
      </c>
      <c r="O3231" s="3">
        <f>Data[[#This Row],[Total_Price]]*(1-Data[[#This Row],[Discount]]/100)</f>
        <v>117756.4752</v>
      </c>
      <c r="P3231" t="s">
        <v>41</v>
      </c>
      <c r="Q3231" t="s">
        <v>21</v>
      </c>
      <c r="R3231">
        <v>4</v>
      </c>
      <c r="S3231">
        <v>3</v>
      </c>
      <c r="T3231" s="2">
        <f>SUMIF(Q:Q,Data[[#This Row],[Order_Status]],O:O)</f>
        <v>40477276.296199858</v>
      </c>
    </row>
    <row r="3232" spans="1:20" x14ac:dyDescent="0.3">
      <c r="A3232" s="3">
        <v>503231</v>
      </c>
      <c r="B3232" s="3">
        <v>10058</v>
      </c>
      <c r="C3232" s="1">
        <v>46169</v>
      </c>
      <c r="D3232" s="3">
        <v>31</v>
      </c>
      <c r="E3232" t="s">
        <v>26</v>
      </c>
      <c r="F3232" t="s">
        <v>45</v>
      </c>
      <c r="G3232" t="s">
        <v>243</v>
      </c>
      <c r="H3232" t="s">
        <v>17</v>
      </c>
      <c r="I3232" t="s">
        <v>62</v>
      </c>
      <c r="J3232" t="s">
        <v>194</v>
      </c>
      <c r="K3232">
        <v>1</v>
      </c>
      <c r="L3232" s="3">
        <v>189.07</v>
      </c>
      <c r="M3232" s="3">
        <f>Data[[#This Row],[Quantity]]*Data[[#This Row],[Unit_Price]]</f>
        <v>189.07</v>
      </c>
      <c r="N3232" s="3">
        <v>19</v>
      </c>
      <c r="O3232" s="3">
        <f>Data[[#This Row],[Total_Price]]*(1-Data[[#This Row],[Discount]]/100)</f>
        <v>153.14670000000001</v>
      </c>
      <c r="P3232" t="s">
        <v>33</v>
      </c>
      <c r="Q3232" t="s">
        <v>66</v>
      </c>
      <c r="R3232">
        <v>4</v>
      </c>
      <c r="S3232">
        <v>0</v>
      </c>
      <c r="T3232" s="2">
        <f>SUMIF(Q:Q,Data[[#This Row],[Order_Status]],O:O)</f>
        <v>3077928.2320000008</v>
      </c>
    </row>
    <row r="3233" spans="1:20" x14ac:dyDescent="0.3">
      <c r="A3233" s="3">
        <v>503232</v>
      </c>
      <c r="B3233" s="3">
        <v>11121</v>
      </c>
      <c r="C3233" s="1">
        <v>45906</v>
      </c>
      <c r="D3233" s="3">
        <v>46</v>
      </c>
      <c r="E3233" t="s">
        <v>15</v>
      </c>
      <c r="F3233" t="s">
        <v>45</v>
      </c>
      <c r="G3233" t="s">
        <v>243</v>
      </c>
      <c r="H3233" t="s">
        <v>48</v>
      </c>
      <c r="I3233" t="s">
        <v>79</v>
      </c>
      <c r="J3233" t="s">
        <v>158</v>
      </c>
      <c r="K3233">
        <v>4</v>
      </c>
      <c r="L3233" s="3">
        <v>493.68</v>
      </c>
      <c r="M3233" s="3">
        <f>Data[[#This Row],[Quantity]]*Data[[#This Row],[Unit_Price]]</f>
        <v>1974.72</v>
      </c>
      <c r="N3233" s="3">
        <v>8</v>
      </c>
      <c r="O3233" s="3">
        <f>Data[[#This Row],[Total_Price]]*(1-Data[[#This Row],[Discount]]/100)</f>
        <v>1816.7424000000001</v>
      </c>
      <c r="P3233" t="s">
        <v>33</v>
      </c>
      <c r="Q3233" t="s">
        <v>21</v>
      </c>
      <c r="R3233">
        <v>5</v>
      </c>
      <c r="S3233">
        <v>1</v>
      </c>
      <c r="T3233" s="2">
        <f>SUMIF(Q:Q,Data[[#This Row],[Order_Status]],O:O)</f>
        <v>40477276.296199858</v>
      </c>
    </row>
    <row r="3234" spans="1:20" x14ac:dyDescent="0.3">
      <c r="A3234" s="3">
        <v>503233</v>
      </c>
      <c r="B3234" s="3">
        <v>11210</v>
      </c>
      <c r="C3234" s="1">
        <v>45906</v>
      </c>
      <c r="D3234" s="3">
        <v>53</v>
      </c>
      <c r="E3234" t="s">
        <v>26</v>
      </c>
      <c r="F3234" t="s">
        <v>22</v>
      </c>
      <c r="G3234" t="s">
        <v>238</v>
      </c>
      <c r="H3234" t="s">
        <v>35</v>
      </c>
      <c r="I3234" t="s">
        <v>53</v>
      </c>
      <c r="J3234" t="s">
        <v>68</v>
      </c>
      <c r="K3234">
        <v>1</v>
      </c>
      <c r="L3234" s="3">
        <v>679.84</v>
      </c>
      <c r="M3234" s="3">
        <f>Data[[#This Row],[Quantity]]*Data[[#This Row],[Unit_Price]]</f>
        <v>679.84</v>
      </c>
      <c r="N3234" s="3">
        <v>25</v>
      </c>
      <c r="O3234" s="3">
        <f>Data[[#This Row],[Total_Price]]*(1-Data[[#This Row],[Discount]]/100)</f>
        <v>509.88</v>
      </c>
      <c r="P3234" t="s">
        <v>51</v>
      </c>
      <c r="Q3234" t="s">
        <v>21</v>
      </c>
      <c r="R3234">
        <v>5</v>
      </c>
      <c r="S3234">
        <v>4</v>
      </c>
      <c r="T3234" s="2">
        <f>SUMIF(Q:Q,Data[[#This Row],[Order_Status]],O:O)</f>
        <v>40477276.296199858</v>
      </c>
    </row>
    <row r="3235" spans="1:20" x14ac:dyDescent="0.3">
      <c r="A3235" s="3">
        <v>503234</v>
      </c>
      <c r="B3235" s="3">
        <v>11128</v>
      </c>
      <c r="C3235" s="1">
        <v>46115</v>
      </c>
      <c r="D3235" s="3">
        <v>26</v>
      </c>
      <c r="E3235" t="s">
        <v>26</v>
      </c>
      <c r="F3235" t="s">
        <v>78</v>
      </c>
      <c r="G3235" t="s">
        <v>242</v>
      </c>
      <c r="H3235" t="s">
        <v>23</v>
      </c>
      <c r="I3235" t="s">
        <v>28</v>
      </c>
      <c r="J3235" t="s">
        <v>150</v>
      </c>
      <c r="K3235">
        <v>1</v>
      </c>
      <c r="L3235" s="3">
        <v>3946.23</v>
      </c>
      <c r="M3235" s="3">
        <f>Data[[#This Row],[Quantity]]*Data[[#This Row],[Unit_Price]]</f>
        <v>3946.23</v>
      </c>
      <c r="N3235" s="3">
        <v>20</v>
      </c>
      <c r="O3235" s="3">
        <f>Data[[#This Row],[Total_Price]]*(1-Data[[#This Row],[Discount]]/100)</f>
        <v>3156.9840000000004</v>
      </c>
      <c r="P3235" t="s">
        <v>51</v>
      </c>
      <c r="Q3235" t="s">
        <v>21</v>
      </c>
      <c r="R3235">
        <v>4</v>
      </c>
      <c r="S3235">
        <v>3</v>
      </c>
      <c r="T3235" s="2">
        <f>SUMIF(Q:Q,Data[[#This Row],[Order_Status]],O:O)</f>
        <v>40477276.296199858</v>
      </c>
    </row>
    <row r="3236" spans="1:20" x14ac:dyDescent="0.3">
      <c r="A3236" s="3">
        <v>503235</v>
      </c>
      <c r="B3236" s="3">
        <v>11170</v>
      </c>
      <c r="C3236" s="1">
        <v>45785</v>
      </c>
      <c r="D3236" s="3">
        <v>43</v>
      </c>
      <c r="E3236" t="s">
        <v>15</v>
      </c>
      <c r="F3236" t="s">
        <v>128</v>
      </c>
      <c r="G3236" t="s">
        <v>233</v>
      </c>
      <c r="H3236" t="s">
        <v>17</v>
      </c>
      <c r="I3236" t="s">
        <v>62</v>
      </c>
      <c r="J3236" t="s">
        <v>169</v>
      </c>
      <c r="K3236">
        <v>1</v>
      </c>
      <c r="L3236" s="3">
        <v>692.16</v>
      </c>
      <c r="M3236" s="3">
        <f>Data[[#This Row],[Quantity]]*Data[[#This Row],[Unit_Price]]</f>
        <v>692.16</v>
      </c>
      <c r="N3236" s="3">
        <v>9</v>
      </c>
      <c r="O3236" s="3">
        <f>Data[[#This Row],[Total_Price]]*(1-Data[[#This Row],[Discount]]/100)</f>
        <v>629.86559999999997</v>
      </c>
      <c r="P3236" t="s">
        <v>20</v>
      </c>
      <c r="Q3236" t="s">
        <v>21</v>
      </c>
      <c r="R3236">
        <v>5</v>
      </c>
      <c r="S3236">
        <v>6</v>
      </c>
      <c r="T3236" s="2">
        <f>SUMIF(Q:Q,Data[[#This Row],[Order_Status]],O:O)</f>
        <v>40477276.296199858</v>
      </c>
    </row>
    <row r="3237" spans="1:20" x14ac:dyDescent="0.3">
      <c r="A3237" s="3">
        <v>503236</v>
      </c>
      <c r="B3237" s="3">
        <v>10384</v>
      </c>
      <c r="C3237" s="1">
        <v>45674</v>
      </c>
      <c r="D3237" s="3">
        <v>28</v>
      </c>
      <c r="E3237" t="s">
        <v>15</v>
      </c>
      <c r="F3237" t="s">
        <v>22</v>
      </c>
      <c r="G3237" t="s">
        <v>238</v>
      </c>
      <c r="H3237" t="s">
        <v>30</v>
      </c>
      <c r="I3237" t="s">
        <v>76</v>
      </c>
      <c r="J3237" t="s">
        <v>77</v>
      </c>
      <c r="K3237">
        <v>1</v>
      </c>
      <c r="L3237" s="3">
        <v>53340.99</v>
      </c>
      <c r="M3237" s="3">
        <f>Data[[#This Row],[Quantity]]*Data[[#This Row],[Unit_Price]]</f>
        <v>53340.99</v>
      </c>
      <c r="N3237" s="3">
        <v>20</v>
      </c>
      <c r="O3237" s="3">
        <f>Data[[#This Row],[Total_Price]]*(1-Data[[#This Row],[Discount]]/100)</f>
        <v>42672.792000000001</v>
      </c>
      <c r="P3237" t="s">
        <v>51</v>
      </c>
      <c r="Q3237" t="s">
        <v>21</v>
      </c>
      <c r="R3237">
        <v>4</v>
      </c>
      <c r="S3237">
        <v>3</v>
      </c>
      <c r="T3237" s="2">
        <f>SUMIF(Q:Q,Data[[#This Row],[Order_Status]],O:O)</f>
        <v>40477276.296199858</v>
      </c>
    </row>
    <row r="3238" spans="1:20" x14ac:dyDescent="0.3">
      <c r="A3238" s="3">
        <v>503237</v>
      </c>
      <c r="B3238" s="3">
        <v>11394</v>
      </c>
      <c r="C3238" s="1">
        <v>45974</v>
      </c>
      <c r="D3238" s="3">
        <v>36</v>
      </c>
      <c r="E3238" t="s">
        <v>26</v>
      </c>
      <c r="F3238" t="s">
        <v>38</v>
      </c>
      <c r="G3238" t="s">
        <v>236</v>
      </c>
      <c r="H3238" t="s">
        <v>17</v>
      </c>
      <c r="I3238" t="s">
        <v>89</v>
      </c>
      <c r="J3238" t="s">
        <v>90</v>
      </c>
      <c r="K3238">
        <v>2</v>
      </c>
      <c r="L3238" s="3">
        <v>167.35</v>
      </c>
      <c r="M3238" s="3">
        <f>Data[[#This Row],[Quantity]]*Data[[#This Row],[Unit_Price]]</f>
        <v>334.7</v>
      </c>
      <c r="N3238" s="3">
        <v>28</v>
      </c>
      <c r="O3238" s="3">
        <f>Data[[#This Row],[Total_Price]]*(1-Data[[#This Row],[Discount]]/100)</f>
        <v>240.98399999999998</v>
      </c>
      <c r="P3238" t="s">
        <v>33</v>
      </c>
      <c r="Q3238" t="s">
        <v>21</v>
      </c>
      <c r="R3238">
        <v>3</v>
      </c>
      <c r="S3238">
        <v>3</v>
      </c>
      <c r="T3238" s="2">
        <f>SUMIF(Q:Q,Data[[#This Row],[Order_Status]],O:O)</f>
        <v>40477276.296199858</v>
      </c>
    </row>
    <row r="3239" spans="1:20" x14ac:dyDescent="0.3">
      <c r="A3239" s="3">
        <v>503238</v>
      </c>
      <c r="B3239" s="3">
        <v>11242</v>
      </c>
      <c r="C3239" s="1">
        <v>45757</v>
      </c>
      <c r="D3239" s="3">
        <v>32</v>
      </c>
      <c r="E3239" t="s">
        <v>26</v>
      </c>
      <c r="F3239" t="s">
        <v>102</v>
      </c>
      <c r="G3239" t="s">
        <v>245</v>
      </c>
      <c r="H3239" t="s">
        <v>17</v>
      </c>
      <c r="I3239" t="s">
        <v>74</v>
      </c>
      <c r="J3239" t="s">
        <v>75</v>
      </c>
      <c r="K3239">
        <v>3</v>
      </c>
      <c r="L3239" s="3">
        <v>412.19</v>
      </c>
      <c r="M3239" s="3">
        <f>Data[[#This Row],[Quantity]]*Data[[#This Row],[Unit_Price]]</f>
        <v>1236.57</v>
      </c>
      <c r="N3239" s="3">
        <v>25</v>
      </c>
      <c r="O3239" s="3">
        <f>Data[[#This Row],[Total_Price]]*(1-Data[[#This Row],[Discount]]/100)</f>
        <v>927.42750000000001</v>
      </c>
      <c r="P3239" t="s">
        <v>41</v>
      </c>
      <c r="Q3239" t="s">
        <v>21</v>
      </c>
      <c r="R3239">
        <v>4</v>
      </c>
      <c r="S3239">
        <v>6</v>
      </c>
      <c r="T3239" s="2">
        <f>SUMIF(Q:Q,Data[[#This Row],[Order_Status]],O:O)</f>
        <v>40477276.296199858</v>
      </c>
    </row>
    <row r="3240" spans="1:20" x14ac:dyDescent="0.3">
      <c r="A3240" s="3">
        <v>503239</v>
      </c>
      <c r="B3240" s="3">
        <v>10153</v>
      </c>
      <c r="C3240" s="1">
        <v>45958</v>
      </c>
      <c r="D3240" s="3">
        <v>27</v>
      </c>
      <c r="E3240" t="s">
        <v>26</v>
      </c>
      <c r="F3240" t="s">
        <v>161</v>
      </c>
      <c r="G3240" t="s">
        <v>242</v>
      </c>
      <c r="H3240" t="s">
        <v>17</v>
      </c>
      <c r="I3240" t="s">
        <v>18</v>
      </c>
      <c r="J3240" t="s">
        <v>19</v>
      </c>
      <c r="K3240">
        <v>1</v>
      </c>
      <c r="L3240" s="3">
        <v>173.09</v>
      </c>
      <c r="M3240" s="3">
        <f>Data[[#This Row],[Quantity]]*Data[[#This Row],[Unit_Price]]</f>
        <v>173.09</v>
      </c>
      <c r="N3240" s="3">
        <v>16</v>
      </c>
      <c r="O3240" s="3">
        <f>Data[[#This Row],[Total_Price]]*(1-Data[[#This Row],[Discount]]/100)</f>
        <v>145.3956</v>
      </c>
      <c r="P3240" t="s">
        <v>33</v>
      </c>
      <c r="Q3240" t="s">
        <v>44</v>
      </c>
      <c r="R3240">
        <v>2</v>
      </c>
      <c r="S3240">
        <v>4</v>
      </c>
      <c r="T3240" s="2">
        <f>SUMIF(Q:Q,Data[[#This Row],[Order_Status]],O:O)</f>
        <v>1813400.6490999996</v>
      </c>
    </row>
    <row r="3241" spans="1:20" x14ac:dyDescent="0.3">
      <c r="A3241" s="3">
        <v>503240</v>
      </c>
      <c r="B3241" s="3">
        <v>11303</v>
      </c>
      <c r="C3241" s="1">
        <v>46036</v>
      </c>
      <c r="D3241" s="3">
        <v>32</v>
      </c>
      <c r="E3241" t="s">
        <v>26</v>
      </c>
      <c r="F3241" t="s">
        <v>57</v>
      </c>
      <c r="G3241" t="s">
        <v>233</v>
      </c>
      <c r="H3241" t="s">
        <v>30</v>
      </c>
      <c r="I3241" t="s">
        <v>31</v>
      </c>
      <c r="J3241" t="s">
        <v>139</v>
      </c>
      <c r="K3241">
        <v>1</v>
      </c>
      <c r="L3241" s="3">
        <v>54404.76</v>
      </c>
      <c r="M3241" s="3">
        <f>Data[[#This Row],[Quantity]]*Data[[#This Row],[Unit_Price]]</f>
        <v>54404.76</v>
      </c>
      <c r="N3241" s="3">
        <v>25</v>
      </c>
      <c r="O3241" s="3">
        <f>Data[[#This Row],[Total_Price]]*(1-Data[[#This Row],[Discount]]/100)</f>
        <v>40803.57</v>
      </c>
      <c r="P3241" t="s">
        <v>20</v>
      </c>
      <c r="Q3241" t="s">
        <v>21</v>
      </c>
      <c r="R3241">
        <v>5</v>
      </c>
      <c r="S3241">
        <v>2</v>
      </c>
      <c r="T3241" s="2">
        <f>SUMIF(Q:Q,Data[[#This Row],[Order_Status]],O:O)</f>
        <v>40477276.296199858</v>
      </c>
    </row>
    <row r="3242" spans="1:20" x14ac:dyDescent="0.3">
      <c r="A3242" s="3">
        <v>503241</v>
      </c>
      <c r="B3242" s="3">
        <v>11162</v>
      </c>
      <c r="C3242" s="1">
        <v>45887</v>
      </c>
      <c r="D3242" s="3">
        <v>59</v>
      </c>
      <c r="E3242" t="s">
        <v>15</v>
      </c>
      <c r="F3242" t="s">
        <v>105</v>
      </c>
      <c r="G3242" t="s">
        <v>243</v>
      </c>
      <c r="H3242" t="s">
        <v>23</v>
      </c>
      <c r="I3242" t="s">
        <v>59</v>
      </c>
      <c r="J3242" t="s">
        <v>146</v>
      </c>
      <c r="K3242">
        <v>1</v>
      </c>
      <c r="L3242" s="3">
        <v>1517.06</v>
      </c>
      <c r="M3242" s="3">
        <f>Data[[#This Row],[Quantity]]*Data[[#This Row],[Unit_Price]]</f>
        <v>1517.06</v>
      </c>
      <c r="N3242" s="3">
        <v>11</v>
      </c>
      <c r="O3242" s="3">
        <f>Data[[#This Row],[Total_Price]]*(1-Data[[#This Row],[Discount]]/100)</f>
        <v>1350.1833999999999</v>
      </c>
      <c r="P3242" t="s">
        <v>51</v>
      </c>
      <c r="Q3242" t="s">
        <v>21</v>
      </c>
      <c r="R3242">
        <v>5</v>
      </c>
      <c r="S3242">
        <v>1</v>
      </c>
      <c r="T3242" s="2">
        <f>SUMIF(Q:Q,Data[[#This Row],[Order_Status]],O:O)</f>
        <v>40477276.296199858</v>
      </c>
    </row>
    <row r="3243" spans="1:20" x14ac:dyDescent="0.3">
      <c r="A3243" s="3">
        <v>503242</v>
      </c>
      <c r="B3243" s="3">
        <v>11360</v>
      </c>
      <c r="C3243" s="1">
        <v>46081</v>
      </c>
      <c r="D3243" s="3">
        <v>36</v>
      </c>
      <c r="E3243" t="s">
        <v>15</v>
      </c>
      <c r="F3243" t="s">
        <v>22</v>
      </c>
      <c r="G3243" t="s">
        <v>238</v>
      </c>
      <c r="H3243" t="s">
        <v>35</v>
      </c>
      <c r="I3243" t="s">
        <v>112</v>
      </c>
      <c r="J3243" t="s">
        <v>147</v>
      </c>
      <c r="K3243">
        <v>1</v>
      </c>
      <c r="L3243" s="3">
        <v>5711.43</v>
      </c>
      <c r="M3243" s="3">
        <f>Data[[#This Row],[Quantity]]*Data[[#This Row],[Unit_Price]]</f>
        <v>5711.43</v>
      </c>
      <c r="N3243" s="3">
        <v>14</v>
      </c>
      <c r="O3243" s="3">
        <f>Data[[#This Row],[Total_Price]]*(1-Data[[#This Row],[Discount]]/100)</f>
        <v>4911.8298000000004</v>
      </c>
      <c r="P3243" t="s">
        <v>20</v>
      </c>
      <c r="Q3243" t="s">
        <v>21</v>
      </c>
      <c r="R3243">
        <v>5</v>
      </c>
      <c r="S3243">
        <v>4</v>
      </c>
      <c r="T3243" s="2">
        <f>SUMIF(Q:Q,Data[[#This Row],[Order_Status]],O:O)</f>
        <v>40477276.296199858</v>
      </c>
    </row>
    <row r="3244" spans="1:20" x14ac:dyDescent="0.3">
      <c r="A3244" s="3">
        <v>503243</v>
      </c>
      <c r="B3244" s="3">
        <v>10068</v>
      </c>
      <c r="C3244" s="1">
        <v>45991</v>
      </c>
      <c r="D3244" s="3">
        <v>45</v>
      </c>
      <c r="E3244" t="s">
        <v>15</v>
      </c>
      <c r="F3244" t="s">
        <v>102</v>
      </c>
      <c r="G3244" t="s">
        <v>245</v>
      </c>
      <c r="H3244" t="s">
        <v>83</v>
      </c>
      <c r="I3244" t="s">
        <v>132</v>
      </c>
      <c r="J3244" t="s">
        <v>133</v>
      </c>
      <c r="K3244">
        <v>3</v>
      </c>
      <c r="L3244" s="3">
        <v>941.11</v>
      </c>
      <c r="M3244" s="3">
        <f>Data[[#This Row],[Quantity]]*Data[[#This Row],[Unit_Price]]</f>
        <v>2823.33</v>
      </c>
      <c r="N3244" s="3">
        <v>29</v>
      </c>
      <c r="O3244" s="3">
        <f>Data[[#This Row],[Total_Price]]*(1-Data[[#This Row],[Discount]]/100)</f>
        <v>2004.5642999999998</v>
      </c>
      <c r="P3244" t="s">
        <v>33</v>
      </c>
      <c r="Q3244" t="s">
        <v>21</v>
      </c>
      <c r="R3244">
        <v>4</v>
      </c>
      <c r="S3244">
        <v>5</v>
      </c>
      <c r="T3244" s="2">
        <f>SUMIF(Q:Q,Data[[#This Row],[Order_Status]],O:O)</f>
        <v>40477276.296199858</v>
      </c>
    </row>
    <row r="3245" spans="1:20" x14ac:dyDescent="0.3">
      <c r="A3245" s="3">
        <v>503244</v>
      </c>
      <c r="B3245" s="3">
        <v>11388</v>
      </c>
      <c r="C3245" s="1">
        <v>46076</v>
      </c>
      <c r="D3245" s="3">
        <v>51</v>
      </c>
      <c r="E3245" t="s">
        <v>26</v>
      </c>
      <c r="F3245" t="s">
        <v>88</v>
      </c>
      <c r="G3245" t="s">
        <v>241</v>
      </c>
      <c r="H3245" t="s">
        <v>85</v>
      </c>
      <c r="I3245" t="s">
        <v>86</v>
      </c>
      <c r="J3245" t="s">
        <v>87</v>
      </c>
      <c r="K3245">
        <v>1</v>
      </c>
      <c r="L3245" s="3">
        <v>473.17</v>
      </c>
      <c r="M3245" s="3">
        <f>Data[[#This Row],[Quantity]]*Data[[#This Row],[Unit_Price]]</f>
        <v>473.17</v>
      </c>
      <c r="N3245" s="3">
        <v>30</v>
      </c>
      <c r="O3245" s="3">
        <f>Data[[#This Row],[Total_Price]]*(1-Data[[#This Row],[Discount]]/100)</f>
        <v>331.21899999999999</v>
      </c>
      <c r="P3245" t="s">
        <v>33</v>
      </c>
      <c r="Q3245" t="s">
        <v>21</v>
      </c>
      <c r="R3245">
        <v>3</v>
      </c>
      <c r="S3245">
        <v>5</v>
      </c>
      <c r="T3245" s="2">
        <f>SUMIF(Q:Q,Data[[#This Row],[Order_Status]],O:O)</f>
        <v>40477276.296199858</v>
      </c>
    </row>
    <row r="3246" spans="1:20" x14ac:dyDescent="0.3">
      <c r="A3246" s="3">
        <v>503245</v>
      </c>
      <c r="B3246" s="3">
        <v>10568</v>
      </c>
      <c r="C3246" s="1">
        <v>46004</v>
      </c>
      <c r="D3246" s="3">
        <v>23</v>
      </c>
      <c r="E3246" t="s">
        <v>26</v>
      </c>
      <c r="F3246" t="s">
        <v>61</v>
      </c>
      <c r="G3246" t="s">
        <v>239</v>
      </c>
      <c r="H3246" t="s">
        <v>48</v>
      </c>
      <c r="I3246" t="s">
        <v>49</v>
      </c>
      <c r="J3246" t="s">
        <v>50</v>
      </c>
      <c r="K3246">
        <v>3</v>
      </c>
      <c r="L3246" s="3">
        <v>511.62</v>
      </c>
      <c r="M3246" s="3">
        <f>Data[[#This Row],[Quantity]]*Data[[#This Row],[Unit_Price]]</f>
        <v>1534.8600000000001</v>
      </c>
      <c r="N3246" s="3">
        <v>19</v>
      </c>
      <c r="O3246" s="3">
        <f>Data[[#This Row],[Total_Price]]*(1-Data[[#This Row],[Discount]]/100)</f>
        <v>1243.2366000000002</v>
      </c>
      <c r="P3246" t="s">
        <v>33</v>
      </c>
      <c r="Q3246" t="s">
        <v>21</v>
      </c>
      <c r="R3246">
        <v>5</v>
      </c>
      <c r="S3246">
        <v>5</v>
      </c>
      <c r="T3246" s="2">
        <f>SUMIF(Q:Q,Data[[#This Row],[Order_Status]],O:O)</f>
        <v>40477276.296199858</v>
      </c>
    </row>
    <row r="3247" spans="1:20" x14ac:dyDescent="0.3">
      <c r="A3247" s="3">
        <v>503246</v>
      </c>
      <c r="B3247" s="3">
        <v>10574</v>
      </c>
      <c r="C3247" s="1">
        <v>46107</v>
      </c>
      <c r="D3247" s="3">
        <v>32</v>
      </c>
      <c r="E3247" t="s">
        <v>15</v>
      </c>
      <c r="F3247" t="s">
        <v>107</v>
      </c>
      <c r="G3247" t="s">
        <v>231</v>
      </c>
      <c r="H3247" t="s">
        <v>23</v>
      </c>
      <c r="I3247" t="s">
        <v>59</v>
      </c>
      <c r="J3247" t="s">
        <v>95</v>
      </c>
      <c r="K3247">
        <v>1</v>
      </c>
      <c r="L3247" s="3">
        <v>1344.58</v>
      </c>
      <c r="M3247" s="3">
        <f>Data[[#This Row],[Quantity]]*Data[[#This Row],[Unit_Price]]</f>
        <v>1344.58</v>
      </c>
      <c r="N3247" s="3">
        <v>14</v>
      </c>
      <c r="O3247" s="3">
        <f>Data[[#This Row],[Total_Price]]*(1-Data[[#This Row],[Discount]]/100)</f>
        <v>1156.3388</v>
      </c>
      <c r="P3247" t="s">
        <v>51</v>
      </c>
      <c r="Q3247" t="s">
        <v>44</v>
      </c>
      <c r="R3247">
        <v>3</v>
      </c>
      <c r="S3247">
        <v>5</v>
      </c>
      <c r="T3247" s="2">
        <f>SUMIF(Q:Q,Data[[#This Row],[Order_Status]],O:O)</f>
        <v>1813400.6490999996</v>
      </c>
    </row>
    <row r="3248" spans="1:20" x14ac:dyDescent="0.3">
      <c r="A3248" s="3">
        <v>503247</v>
      </c>
      <c r="B3248" s="3">
        <v>11082</v>
      </c>
      <c r="C3248" s="1">
        <v>46073</v>
      </c>
      <c r="D3248" s="3">
        <v>30</v>
      </c>
      <c r="E3248" t="s">
        <v>26</v>
      </c>
      <c r="F3248" t="s">
        <v>42</v>
      </c>
      <c r="G3248" t="s">
        <v>230</v>
      </c>
      <c r="H3248" t="s">
        <v>35</v>
      </c>
      <c r="I3248" t="s">
        <v>36</v>
      </c>
      <c r="J3248" t="s">
        <v>37</v>
      </c>
      <c r="K3248">
        <v>3</v>
      </c>
      <c r="L3248" s="3">
        <v>3286.92</v>
      </c>
      <c r="M3248" s="3">
        <f>Data[[#This Row],[Quantity]]*Data[[#This Row],[Unit_Price]]</f>
        <v>9860.76</v>
      </c>
      <c r="N3248" s="3">
        <v>19</v>
      </c>
      <c r="O3248" s="3">
        <f>Data[[#This Row],[Total_Price]]*(1-Data[[#This Row],[Discount]]/100)</f>
        <v>7987.2156000000004</v>
      </c>
      <c r="P3248" t="s">
        <v>72</v>
      </c>
      <c r="Q3248" t="s">
        <v>21</v>
      </c>
      <c r="R3248">
        <v>5</v>
      </c>
      <c r="S3248">
        <v>7</v>
      </c>
      <c r="T3248" s="2">
        <f>SUMIF(Q:Q,Data[[#This Row],[Order_Status]],O:O)</f>
        <v>40477276.296199858</v>
      </c>
    </row>
    <row r="3249" spans="1:20" x14ac:dyDescent="0.3">
      <c r="A3249" s="3">
        <v>503248</v>
      </c>
      <c r="B3249" s="3">
        <v>10490</v>
      </c>
      <c r="C3249" s="1">
        <v>45937</v>
      </c>
      <c r="D3249" s="3">
        <v>44</v>
      </c>
      <c r="E3249" t="s">
        <v>15</v>
      </c>
      <c r="F3249" t="s">
        <v>69</v>
      </c>
      <c r="G3249" t="s">
        <v>228</v>
      </c>
      <c r="H3249" t="s">
        <v>23</v>
      </c>
      <c r="I3249" t="s">
        <v>70</v>
      </c>
      <c r="J3249" t="s">
        <v>97</v>
      </c>
      <c r="K3249">
        <v>2</v>
      </c>
      <c r="L3249" s="3">
        <v>1963.42</v>
      </c>
      <c r="M3249" s="3">
        <f>Data[[#This Row],[Quantity]]*Data[[#This Row],[Unit_Price]]</f>
        <v>3926.84</v>
      </c>
      <c r="N3249" s="3">
        <v>13</v>
      </c>
      <c r="O3249" s="3">
        <f>Data[[#This Row],[Total_Price]]*(1-Data[[#This Row],[Discount]]/100)</f>
        <v>3416.3508000000002</v>
      </c>
      <c r="P3249" t="s">
        <v>41</v>
      </c>
      <c r="Q3249" t="s">
        <v>21</v>
      </c>
      <c r="R3249">
        <v>5</v>
      </c>
      <c r="S3249">
        <v>5</v>
      </c>
      <c r="T3249" s="2">
        <f>SUMIF(Q:Q,Data[[#This Row],[Order_Status]],O:O)</f>
        <v>40477276.296199858</v>
      </c>
    </row>
    <row r="3250" spans="1:20" x14ac:dyDescent="0.3">
      <c r="A3250" s="3">
        <v>503249</v>
      </c>
      <c r="B3250" s="3">
        <v>11447</v>
      </c>
      <c r="C3250" s="1">
        <v>45735</v>
      </c>
      <c r="D3250" s="3">
        <v>28</v>
      </c>
      <c r="E3250" t="s">
        <v>26</v>
      </c>
      <c r="F3250" t="s">
        <v>34</v>
      </c>
      <c r="G3250" t="s">
        <v>243</v>
      </c>
      <c r="H3250" t="s">
        <v>17</v>
      </c>
      <c r="I3250" t="s">
        <v>18</v>
      </c>
      <c r="J3250" t="s">
        <v>149</v>
      </c>
      <c r="K3250">
        <v>5</v>
      </c>
      <c r="L3250" s="3">
        <v>39.92</v>
      </c>
      <c r="M3250" s="3">
        <f>Data[[#This Row],[Quantity]]*Data[[#This Row],[Unit_Price]]</f>
        <v>199.60000000000002</v>
      </c>
      <c r="N3250" s="3">
        <v>14</v>
      </c>
      <c r="O3250" s="3">
        <f>Data[[#This Row],[Total_Price]]*(1-Data[[#This Row],[Discount]]/100)</f>
        <v>171.65600000000001</v>
      </c>
      <c r="P3250" t="s">
        <v>81</v>
      </c>
      <c r="Q3250" t="s">
        <v>21</v>
      </c>
      <c r="R3250">
        <v>5</v>
      </c>
      <c r="S3250">
        <v>2</v>
      </c>
      <c r="T3250" s="2">
        <f>SUMIF(Q:Q,Data[[#This Row],[Order_Status]],O:O)</f>
        <v>40477276.296199858</v>
      </c>
    </row>
    <row r="3251" spans="1:20" x14ac:dyDescent="0.3">
      <c r="A3251" s="3">
        <v>503250</v>
      </c>
      <c r="B3251" s="3">
        <v>11430</v>
      </c>
      <c r="C3251" s="1">
        <v>46116</v>
      </c>
      <c r="D3251" s="3">
        <v>31</v>
      </c>
      <c r="E3251" t="s">
        <v>15</v>
      </c>
      <c r="F3251" t="s">
        <v>16</v>
      </c>
      <c r="G3251" t="s">
        <v>228</v>
      </c>
      <c r="H3251" t="s">
        <v>30</v>
      </c>
      <c r="I3251" t="s">
        <v>39</v>
      </c>
      <c r="J3251" t="s">
        <v>96</v>
      </c>
      <c r="K3251">
        <v>2</v>
      </c>
      <c r="L3251" s="3">
        <v>5334.75</v>
      </c>
      <c r="M3251" s="3">
        <f>Data[[#This Row],[Quantity]]*Data[[#This Row],[Unit_Price]]</f>
        <v>10669.5</v>
      </c>
      <c r="N3251" s="3">
        <v>21</v>
      </c>
      <c r="O3251" s="3">
        <f>Data[[#This Row],[Total_Price]]*(1-Data[[#This Row],[Discount]]/100)</f>
        <v>8428.9050000000007</v>
      </c>
      <c r="P3251" t="s">
        <v>41</v>
      </c>
      <c r="Q3251" t="s">
        <v>21</v>
      </c>
      <c r="R3251">
        <v>4</v>
      </c>
      <c r="S3251">
        <v>1</v>
      </c>
      <c r="T3251" s="2">
        <f>SUMIF(Q:Q,Data[[#This Row],[Order_Status]],O:O)</f>
        <v>40477276.296199858</v>
      </c>
    </row>
    <row r="3252" spans="1:20" x14ac:dyDescent="0.3">
      <c r="A3252" s="3">
        <v>503251</v>
      </c>
      <c r="B3252" s="3">
        <v>11198</v>
      </c>
      <c r="C3252" s="1">
        <v>46050</v>
      </c>
      <c r="D3252" s="3">
        <v>40</v>
      </c>
      <c r="E3252" t="s">
        <v>26</v>
      </c>
      <c r="F3252" t="s">
        <v>78</v>
      </c>
      <c r="G3252" t="s">
        <v>242</v>
      </c>
      <c r="H3252" t="s">
        <v>23</v>
      </c>
      <c r="I3252" t="s">
        <v>28</v>
      </c>
      <c r="J3252" t="s">
        <v>29</v>
      </c>
      <c r="K3252">
        <v>1</v>
      </c>
      <c r="L3252" s="3">
        <v>2547.87</v>
      </c>
      <c r="M3252" s="3">
        <f>Data[[#This Row],[Quantity]]*Data[[#This Row],[Unit_Price]]</f>
        <v>2547.87</v>
      </c>
      <c r="N3252" s="3">
        <v>3</v>
      </c>
      <c r="O3252" s="3">
        <f>Data[[#This Row],[Total_Price]]*(1-Data[[#This Row],[Discount]]/100)</f>
        <v>2471.4339</v>
      </c>
      <c r="P3252" t="s">
        <v>72</v>
      </c>
      <c r="Q3252" t="s">
        <v>21</v>
      </c>
      <c r="R3252">
        <v>5</v>
      </c>
      <c r="S3252">
        <v>3</v>
      </c>
      <c r="T3252" s="2">
        <f>SUMIF(Q:Q,Data[[#This Row],[Order_Status]],O:O)</f>
        <v>40477276.296199858</v>
      </c>
    </row>
    <row r="3253" spans="1:20" x14ac:dyDescent="0.3">
      <c r="A3253" s="3">
        <v>503252</v>
      </c>
      <c r="B3253" s="3">
        <v>10661</v>
      </c>
      <c r="C3253" s="1">
        <v>46014</v>
      </c>
      <c r="D3253" s="3">
        <v>28</v>
      </c>
      <c r="E3253" t="s">
        <v>26</v>
      </c>
      <c r="F3253" t="s">
        <v>58</v>
      </c>
      <c r="G3253" t="s">
        <v>244</v>
      </c>
      <c r="H3253" t="s">
        <v>30</v>
      </c>
      <c r="I3253" t="s">
        <v>31</v>
      </c>
      <c r="J3253" t="s">
        <v>117</v>
      </c>
      <c r="K3253">
        <v>1</v>
      </c>
      <c r="L3253" s="3">
        <v>66710.91</v>
      </c>
      <c r="M3253" s="3">
        <f>Data[[#This Row],[Quantity]]*Data[[#This Row],[Unit_Price]]</f>
        <v>66710.91</v>
      </c>
      <c r="N3253" s="3">
        <v>26</v>
      </c>
      <c r="O3253" s="3">
        <f>Data[[#This Row],[Total_Price]]*(1-Data[[#This Row],[Discount]]/100)</f>
        <v>49366.073400000001</v>
      </c>
      <c r="P3253" t="s">
        <v>33</v>
      </c>
      <c r="Q3253" t="s">
        <v>21</v>
      </c>
      <c r="R3253">
        <v>3</v>
      </c>
      <c r="S3253">
        <v>2</v>
      </c>
      <c r="T3253" s="2">
        <f>SUMIF(Q:Q,Data[[#This Row],[Order_Status]],O:O)</f>
        <v>40477276.296199858</v>
      </c>
    </row>
    <row r="3254" spans="1:20" x14ac:dyDescent="0.3">
      <c r="A3254" s="3">
        <v>503253</v>
      </c>
      <c r="B3254" s="3">
        <v>11173</v>
      </c>
      <c r="C3254" s="1">
        <v>45842</v>
      </c>
      <c r="D3254" s="3">
        <v>35</v>
      </c>
      <c r="E3254" t="s">
        <v>15</v>
      </c>
      <c r="F3254" t="s">
        <v>16</v>
      </c>
      <c r="G3254" t="s">
        <v>228</v>
      </c>
      <c r="H3254" t="s">
        <v>23</v>
      </c>
      <c r="I3254" t="s">
        <v>28</v>
      </c>
      <c r="J3254" t="s">
        <v>150</v>
      </c>
      <c r="K3254">
        <v>1</v>
      </c>
      <c r="L3254" s="3">
        <v>3977.99</v>
      </c>
      <c r="M3254" s="3">
        <f>Data[[#This Row],[Quantity]]*Data[[#This Row],[Unit_Price]]</f>
        <v>3977.99</v>
      </c>
      <c r="N3254" s="3">
        <v>15</v>
      </c>
      <c r="O3254" s="3">
        <f>Data[[#This Row],[Total_Price]]*(1-Data[[#This Row],[Discount]]/100)</f>
        <v>3381.2914999999998</v>
      </c>
      <c r="P3254" t="s">
        <v>41</v>
      </c>
      <c r="Q3254" t="s">
        <v>21</v>
      </c>
      <c r="R3254">
        <v>4</v>
      </c>
      <c r="S3254">
        <v>5</v>
      </c>
      <c r="T3254" s="2">
        <f>SUMIF(Q:Q,Data[[#This Row],[Order_Status]],O:O)</f>
        <v>40477276.296199858</v>
      </c>
    </row>
    <row r="3255" spans="1:20" x14ac:dyDescent="0.3">
      <c r="A3255" s="3">
        <v>503254</v>
      </c>
      <c r="B3255" s="3">
        <v>11053</v>
      </c>
      <c r="C3255" s="1">
        <v>45721</v>
      </c>
      <c r="D3255" s="3">
        <v>39</v>
      </c>
      <c r="E3255" t="s">
        <v>26</v>
      </c>
      <c r="F3255" t="s">
        <v>45</v>
      </c>
      <c r="G3255" t="s">
        <v>243</v>
      </c>
      <c r="H3255" t="s">
        <v>48</v>
      </c>
      <c r="I3255" t="s">
        <v>124</v>
      </c>
      <c r="J3255" t="s">
        <v>125</v>
      </c>
      <c r="K3255">
        <v>1</v>
      </c>
      <c r="L3255" s="3">
        <v>458.9</v>
      </c>
      <c r="M3255" s="3">
        <f>Data[[#This Row],[Quantity]]*Data[[#This Row],[Unit_Price]]</f>
        <v>458.9</v>
      </c>
      <c r="N3255" s="3">
        <v>19</v>
      </c>
      <c r="O3255" s="3">
        <f>Data[[#This Row],[Total_Price]]*(1-Data[[#This Row],[Discount]]/100)</f>
        <v>371.709</v>
      </c>
      <c r="P3255" t="s">
        <v>33</v>
      </c>
      <c r="Q3255" t="s">
        <v>21</v>
      </c>
      <c r="R3255">
        <v>4</v>
      </c>
      <c r="S3255">
        <v>2</v>
      </c>
      <c r="T3255" s="2">
        <f>SUMIF(Q:Q,Data[[#This Row],[Order_Status]],O:O)</f>
        <v>40477276.296199858</v>
      </c>
    </row>
    <row r="3256" spans="1:20" x14ac:dyDescent="0.3">
      <c r="A3256" s="3">
        <v>503255</v>
      </c>
      <c r="B3256" s="3">
        <v>10606</v>
      </c>
      <c r="C3256" s="1">
        <v>45749</v>
      </c>
      <c r="D3256" s="3">
        <v>55</v>
      </c>
      <c r="E3256" t="s">
        <v>26</v>
      </c>
      <c r="F3256" t="s">
        <v>67</v>
      </c>
      <c r="G3256" t="s">
        <v>235</v>
      </c>
      <c r="H3256" t="s">
        <v>83</v>
      </c>
      <c r="I3256" t="s">
        <v>162</v>
      </c>
      <c r="J3256" t="s">
        <v>176</v>
      </c>
      <c r="K3256">
        <v>1</v>
      </c>
      <c r="L3256" s="3">
        <v>695.43</v>
      </c>
      <c r="M3256" s="3">
        <f>Data[[#This Row],[Quantity]]*Data[[#This Row],[Unit_Price]]</f>
        <v>695.43</v>
      </c>
      <c r="N3256" s="3">
        <v>29</v>
      </c>
      <c r="O3256" s="3">
        <f>Data[[#This Row],[Total_Price]]*(1-Data[[#This Row],[Discount]]/100)</f>
        <v>493.75529999999992</v>
      </c>
      <c r="P3256" t="s">
        <v>33</v>
      </c>
      <c r="Q3256" t="s">
        <v>21</v>
      </c>
      <c r="R3256">
        <v>4</v>
      </c>
      <c r="S3256">
        <v>4</v>
      </c>
      <c r="T3256" s="2">
        <f>SUMIF(Q:Q,Data[[#This Row],[Order_Status]],O:O)</f>
        <v>40477276.296199858</v>
      </c>
    </row>
    <row r="3257" spans="1:20" x14ac:dyDescent="0.3">
      <c r="A3257" s="3">
        <v>503256</v>
      </c>
      <c r="B3257" s="3">
        <v>11349</v>
      </c>
      <c r="C3257" s="1">
        <v>45697</v>
      </c>
      <c r="D3257" s="3">
        <v>19</v>
      </c>
      <c r="E3257" t="s">
        <v>15</v>
      </c>
      <c r="F3257" t="s">
        <v>105</v>
      </c>
      <c r="G3257" t="s">
        <v>243</v>
      </c>
      <c r="H3257" t="s">
        <v>23</v>
      </c>
      <c r="I3257" t="s">
        <v>24</v>
      </c>
      <c r="J3257" t="s">
        <v>25</v>
      </c>
      <c r="K3257">
        <v>1</v>
      </c>
      <c r="L3257" s="3">
        <v>1863.96</v>
      </c>
      <c r="M3257" s="3">
        <f>Data[[#This Row],[Quantity]]*Data[[#This Row],[Unit_Price]]</f>
        <v>1863.96</v>
      </c>
      <c r="N3257" s="3">
        <v>8</v>
      </c>
      <c r="O3257" s="3">
        <f>Data[[#This Row],[Total_Price]]*(1-Data[[#This Row],[Discount]]/100)</f>
        <v>1714.8432</v>
      </c>
      <c r="P3257" t="s">
        <v>51</v>
      </c>
      <c r="Q3257" t="s">
        <v>44</v>
      </c>
      <c r="R3257">
        <v>5</v>
      </c>
      <c r="S3257">
        <v>2</v>
      </c>
      <c r="T3257" s="2">
        <f>SUMIF(Q:Q,Data[[#This Row],[Order_Status]],O:O)</f>
        <v>1813400.6490999996</v>
      </c>
    </row>
    <row r="3258" spans="1:20" x14ac:dyDescent="0.3">
      <c r="A3258" s="3">
        <v>503257</v>
      </c>
      <c r="B3258" s="3">
        <v>10868</v>
      </c>
      <c r="C3258" s="1">
        <v>46196</v>
      </c>
      <c r="D3258" s="3">
        <v>38</v>
      </c>
      <c r="E3258" t="s">
        <v>15</v>
      </c>
      <c r="F3258" t="s">
        <v>157</v>
      </c>
      <c r="G3258" t="s">
        <v>237</v>
      </c>
      <c r="H3258" t="s">
        <v>30</v>
      </c>
      <c r="I3258" t="s">
        <v>76</v>
      </c>
      <c r="J3258" t="s">
        <v>77</v>
      </c>
      <c r="K3258">
        <v>1</v>
      </c>
      <c r="L3258" s="3">
        <v>54959.31</v>
      </c>
      <c r="M3258" s="3">
        <f>Data[[#This Row],[Quantity]]*Data[[#This Row],[Unit_Price]]</f>
        <v>54959.31</v>
      </c>
      <c r="N3258" s="3">
        <v>22</v>
      </c>
      <c r="O3258" s="3">
        <f>Data[[#This Row],[Total_Price]]*(1-Data[[#This Row],[Discount]]/100)</f>
        <v>42868.2618</v>
      </c>
      <c r="P3258" t="s">
        <v>20</v>
      </c>
      <c r="Q3258" t="s">
        <v>66</v>
      </c>
      <c r="R3258">
        <v>4</v>
      </c>
      <c r="S3258">
        <v>0</v>
      </c>
      <c r="T3258" s="2">
        <f>SUMIF(Q:Q,Data[[#This Row],[Order_Status]],O:O)</f>
        <v>3077928.2320000008</v>
      </c>
    </row>
    <row r="3259" spans="1:20" x14ac:dyDescent="0.3">
      <c r="A3259" s="3">
        <v>503258</v>
      </c>
      <c r="B3259" s="3">
        <v>10555</v>
      </c>
      <c r="C3259" s="1">
        <v>45979</v>
      </c>
      <c r="D3259" s="3">
        <v>38</v>
      </c>
      <c r="E3259" t="s">
        <v>15</v>
      </c>
      <c r="F3259" t="s">
        <v>61</v>
      </c>
      <c r="G3259" t="s">
        <v>239</v>
      </c>
      <c r="H3259" t="s">
        <v>83</v>
      </c>
      <c r="I3259" t="s">
        <v>132</v>
      </c>
      <c r="J3259" t="s">
        <v>137</v>
      </c>
      <c r="K3259">
        <v>1</v>
      </c>
      <c r="L3259" s="3">
        <v>2341.36</v>
      </c>
      <c r="M3259" s="3">
        <f>Data[[#This Row],[Quantity]]*Data[[#This Row],[Unit_Price]]</f>
        <v>2341.36</v>
      </c>
      <c r="N3259" s="3">
        <v>7</v>
      </c>
      <c r="O3259" s="3">
        <f>Data[[#This Row],[Total_Price]]*(1-Data[[#This Row],[Discount]]/100)</f>
        <v>2177.4648000000002</v>
      </c>
      <c r="P3259" t="s">
        <v>20</v>
      </c>
      <c r="Q3259" t="s">
        <v>21</v>
      </c>
      <c r="R3259">
        <v>4</v>
      </c>
      <c r="S3259">
        <v>3</v>
      </c>
      <c r="T3259" s="2">
        <f>SUMIF(Q:Q,Data[[#This Row],[Order_Status]],O:O)</f>
        <v>40477276.296199858</v>
      </c>
    </row>
    <row r="3260" spans="1:20" x14ac:dyDescent="0.3">
      <c r="A3260" s="3">
        <v>503259</v>
      </c>
      <c r="B3260" s="3">
        <v>10825</v>
      </c>
      <c r="C3260" s="1">
        <v>45884</v>
      </c>
      <c r="D3260" s="3">
        <v>29</v>
      </c>
      <c r="E3260" t="s">
        <v>26</v>
      </c>
      <c r="F3260" t="s">
        <v>105</v>
      </c>
      <c r="G3260" t="s">
        <v>243</v>
      </c>
      <c r="H3260" t="s">
        <v>23</v>
      </c>
      <c r="I3260" t="s">
        <v>70</v>
      </c>
      <c r="J3260" t="s">
        <v>97</v>
      </c>
      <c r="K3260">
        <v>4</v>
      </c>
      <c r="L3260" s="3">
        <v>2072.38</v>
      </c>
      <c r="M3260" s="3">
        <f>Data[[#This Row],[Quantity]]*Data[[#This Row],[Unit_Price]]</f>
        <v>8289.52</v>
      </c>
      <c r="N3260" s="3">
        <v>12</v>
      </c>
      <c r="O3260" s="3">
        <f>Data[[#This Row],[Total_Price]]*(1-Data[[#This Row],[Discount]]/100)</f>
        <v>7294.7776000000003</v>
      </c>
      <c r="P3260" t="s">
        <v>33</v>
      </c>
      <c r="Q3260" t="s">
        <v>44</v>
      </c>
      <c r="R3260">
        <v>3</v>
      </c>
      <c r="S3260">
        <v>7</v>
      </c>
      <c r="T3260" s="2">
        <f>SUMIF(Q:Q,Data[[#This Row],[Order_Status]],O:O)</f>
        <v>1813400.6490999996</v>
      </c>
    </row>
    <row r="3261" spans="1:20" x14ac:dyDescent="0.3">
      <c r="A3261" s="3">
        <v>503260</v>
      </c>
      <c r="B3261" s="3">
        <v>11419</v>
      </c>
      <c r="C3261" s="1">
        <v>45976</v>
      </c>
      <c r="D3261" s="3">
        <v>51</v>
      </c>
      <c r="E3261" t="s">
        <v>15</v>
      </c>
      <c r="F3261" t="s">
        <v>34</v>
      </c>
      <c r="G3261" t="s">
        <v>243</v>
      </c>
      <c r="H3261" t="s">
        <v>30</v>
      </c>
      <c r="I3261" t="s">
        <v>76</v>
      </c>
      <c r="J3261" t="s">
        <v>92</v>
      </c>
      <c r="K3261">
        <v>1</v>
      </c>
      <c r="L3261" s="3">
        <v>60983.95</v>
      </c>
      <c r="M3261" s="3">
        <f>Data[[#This Row],[Quantity]]*Data[[#This Row],[Unit_Price]]</f>
        <v>60983.95</v>
      </c>
      <c r="N3261" s="3">
        <v>23</v>
      </c>
      <c r="O3261" s="3">
        <f>Data[[#This Row],[Total_Price]]*(1-Data[[#This Row],[Discount]]/100)</f>
        <v>46957.641499999998</v>
      </c>
      <c r="P3261" t="s">
        <v>51</v>
      </c>
      <c r="Q3261" t="s">
        <v>21</v>
      </c>
      <c r="R3261">
        <v>4</v>
      </c>
      <c r="S3261">
        <v>7</v>
      </c>
      <c r="T3261" s="2">
        <f>SUMIF(Q:Q,Data[[#This Row],[Order_Status]],O:O)</f>
        <v>40477276.296199858</v>
      </c>
    </row>
    <row r="3262" spans="1:20" x14ac:dyDescent="0.3">
      <c r="A3262" s="3">
        <v>503261</v>
      </c>
      <c r="B3262" s="3">
        <v>10086</v>
      </c>
      <c r="C3262" s="1">
        <v>46018</v>
      </c>
      <c r="D3262" s="3">
        <v>28</v>
      </c>
      <c r="E3262" t="s">
        <v>26</v>
      </c>
      <c r="F3262" t="s">
        <v>34</v>
      </c>
      <c r="G3262" t="s">
        <v>243</v>
      </c>
      <c r="H3262" t="s">
        <v>85</v>
      </c>
      <c r="I3262" t="s">
        <v>166</v>
      </c>
      <c r="J3262" t="s">
        <v>189</v>
      </c>
      <c r="K3262">
        <v>1</v>
      </c>
      <c r="L3262" s="3">
        <v>486.59</v>
      </c>
      <c r="M3262" s="3">
        <f>Data[[#This Row],[Quantity]]*Data[[#This Row],[Unit_Price]]</f>
        <v>486.59</v>
      </c>
      <c r="N3262" s="3">
        <v>27</v>
      </c>
      <c r="O3262" s="3">
        <f>Data[[#This Row],[Total_Price]]*(1-Data[[#This Row],[Discount]]/100)</f>
        <v>355.21069999999997</v>
      </c>
      <c r="P3262" t="s">
        <v>20</v>
      </c>
      <c r="Q3262" t="s">
        <v>21</v>
      </c>
      <c r="R3262">
        <v>4</v>
      </c>
      <c r="S3262">
        <v>4</v>
      </c>
      <c r="T3262" s="2">
        <f>SUMIF(Q:Q,Data[[#This Row],[Order_Status]],O:O)</f>
        <v>40477276.296199858</v>
      </c>
    </row>
    <row r="3263" spans="1:20" x14ac:dyDescent="0.3">
      <c r="A3263" s="3">
        <v>503262</v>
      </c>
      <c r="B3263" s="3">
        <v>11079</v>
      </c>
      <c r="C3263" s="1">
        <v>45962</v>
      </c>
      <c r="D3263" s="3">
        <v>51</v>
      </c>
      <c r="E3263" t="s">
        <v>26</v>
      </c>
      <c r="F3263" t="s">
        <v>73</v>
      </c>
      <c r="G3263" t="s">
        <v>229</v>
      </c>
      <c r="H3263" t="s">
        <v>30</v>
      </c>
      <c r="I3263" t="s">
        <v>76</v>
      </c>
      <c r="J3263" t="s">
        <v>144</v>
      </c>
      <c r="K3263">
        <v>1</v>
      </c>
      <c r="L3263" s="3">
        <v>63764.47</v>
      </c>
      <c r="M3263" s="3">
        <f>Data[[#This Row],[Quantity]]*Data[[#This Row],[Unit_Price]]</f>
        <v>63764.47</v>
      </c>
      <c r="N3263" s="3">
        <v>7</v>
      </c>
      <c r="O3263" s="3">
        <f>Data[[#This Row],[Total_Price]]*(1-Data[[#This Row],[Discount]]/100)</f>
        <v>59300.9571</v>
      </c>
      <c r="P3263" t="s">
        <v>20</v>
      </c>
      <c r="Q3263" t="s">
        <v>21</v>
      </c>
      <c r="R3263">
        <v>4</v>
      </c>
      <c r="S3263">
        <v>7</v>
      </c>
      <c r="T3263" s="2">
        <f>SUMIF(Q:Q,Data[[#This Row],[Order_Status]],O:O)</f>
        <v>40477276.296199858</v>
      </c>
    </row>
    <row r="3264" spans="1:20" x14ac:dyDescent="0.3">
      <c r="A3264" s="3">
        <v>503263</v>
      </c>
      <c r="B3264" s="3">
        <v>10113</v>
      </c>
      <c r="C3264" s="1">
        <v>46030</v>
      </c>
      <c r="D3264" s="3">
        <v>35</v>
      </c>
      <c r="E3264" t="s">
        <v>26</v>
      </c>
      <c r="F3264" t="s">
        <v>73</v>
      </c>
      <c r="G3264" t="s">
        <v>229</v>
      </c>
      <c r="H3264" t="s">
        <v>17</v>
      </c>
      <c r="I3264" t="s">
        <v>89</v>
      </c>
      <c r="J3264" t="s">
        <v>111</v>
      </c>
      <c r="K3264">
        <v>1</v>
      </c>
      <c r="L3264" s="3">
        <v>301.92</v>
      </c>
      <c r="M3264" s="3">
        <f>Data[[#This Row],[Quantity]]*Data[[#This Row],[Unit_Price]]</f>
        <v>301.92</v>
      </c>
      <c r="N3264" s="3">
        <v>20</v>
      </c>
      <c r="O3264" s="3">
        <f>Data[[#This Row],[Total_Price]]*(1-Data[[#This Row],[Discount]]/100)</f>
        <v>241.53600000000003</v>
      </c>
      <c r="P3264" t="s">
        <v>33</v>
      </c>
      <c r="Q3264" t="s">
        <v>21</v>
      </c>
      <c r="R3264">
        <v>5</v>
      </c>
      <c r="S3264">
        <v>3</v>
      </c>
      <c r="T3264" s="2">
        <f>SUMIF(Q:Q,Data[[#This Row],[Order_Status]],O:O)</f>
        <v>40477276.296199858</v>
      </c>
    </row>
    <row r="3265" spans="1:20" x14ac:dyDescent="0.3">
      <c r="A3265" s="3">
        <v>503264</v>
      </c>
      <c r="B3265" s="3">
        <v>10276</v>
      </c>
      <c r="C3265" s="1">
        <v>45847</v>
      </c>
      <c r="D3265" s="3">
        <v>39</v>
      </c>
      <c r="E3265" t="s">
        <v>26</v>
      </c>
      <c r="F3265" t="s">
        <v>27</v>
      </c>
      <c r="G3265" t="s">
        <v>230</v>
      </c>
      <c r="H3265" t="s">
        <v>83</v>
      </c>
      <c r="I3265" t="s">
        <v>132</v>
      </c>
      <c r="J3265" t="s">
        <v>191</v>
      </c>
      <c r="K3265">
        <v>1</v>
      </c>
      <c r="L3265" s="3">
        <v>3526.69</v>
      </c>
      <c r="M3265" s="3">
        <f>Data[[#This Row],[Quantity]]*Data[[#This Row],[Unit_Price]]</f>
        <v>3526.69</v>
      </c>
      <c r="N3265" s="3">
        <v>26</v>
      </c>
      <c r="O3265" s="3">
        <f>Data[[#This Row],[Total_Price]]*(1-Data[[#This Row],[Discount]]/100)</f>
        <v>2609.7505999999998</v>
      </c>
      <c r="P3265" t="s">
        <v>20</v>
      </c>
      <c r="Q3265" t="s">
        <v>21</v>
      </c>
      <c r="R3265">
        <v>5</v>
      </c>
      <c r="S3265">
        <v>2</v>
      </c>
      <c r="T3265" s="2">
        <f>SUMIF(Q:Q,Data[[#This Row],[Order_Status]],O:O)</f>
        <v>40477276.296199858</v>
      </c>
    </row>
    <row r="3266" spans="1:20" x14ac:dyDescent="0.3">
      <c r="A3266" s="3">
        <v>503265</v>
      </c>
      <c r="B3266" s="3">
        <v>10014</v>
      </c>
      <c r="C3266" s="1">
        <v>45671</v>
      </c>
      <c r="D3266" s="3">
        <v>15</v>
      </c>
      <c r="E3266" t="s">
        <v>15</v>
      </c>
      <c r="F3266" t="s">
        <v>52</v>
      </c>
      <c r="G3266" t="s">
        <v>240</v>
      </c>
      <c r="H3266" t="s">
        <v>17</v>
      </c>
      <c r="I3266" t="s">
        <v>18</v>
      </c>
      <c r="J3266" t="s">
        <v>149</v>
      </c>
      <c r="K3266">
        <v>1</v>
      </c>
      <c r="L3266" s="3">
        <v>41.4</v>
      </c>
      <c r="M3266" s="3">
        <f>Data[[#This Row],[Quantity]]*Data[[#This Row],[Unit_Price]]</f>
        <v>41.4</v>
      </c>
      <c r="N3266" s="3">
        <v>27</v>
      </c>
      <c r="O3266" s="3">
        <f>Data[[#This Row],[Total_Price]]*(1-Data[[#This Row],[Discount]]/100)</f>
        <v>30.221999999999998</v>
      </c>
      <c r="P3266" t="s">
        <v>51</v>
      </c>
      <c r="Q3266" t="s">
        <v>21</v>
      </c>
      <c r="R3266">
        <v>4</v>
      </c>
      <c r="S3266">
        <v>4</v>
      </c>
      <c r="T3266" s="2">
        <f>SUMIF(Q:Q,Data[[#This Row],[Order_Status]],O:O)</f>
        <v>40477276.296199858</v>
      </c>
    </row>
    <row r="3267" spans="1:20" x14ac:dyDescent="0.3">
      <c r="A3267" s="3">
        <v>503266</v>
      </c>
      <c r="B3267" s="3">
        <v>10951</v>
      </c>
      <c r="C3267" s="1">
        <v>45975</v>
      </c>
      <c r="D3267" s="3">
        <v>31</v>
      </c>
      <c r="E3267" t="s">
        <v>15</v>
      </c>
      <c r="F3267" t="s">
        <v>69</v>
      </c>
      <c r="G3267" t="s">
        <v>228</v>
      </c>
      <c r="H3267" t="s">
        <v>48</v>
      </c>
      <c r="I3267" t="s">
        <v>98</v>
      </c>
      <c r="J3267" t="s">
        <v>99</v>
      </c>
      <c r="K3267">
        <v>3</v>
      </c>
      <c r="L3267" s="3">
        <v>401.64</v>
      </c>
      <c r="M3267" s="3">
        <f>Data[[#This Row],[Quantity]]*Data[[#This Row],[Unit_Price]]</f>
        <v>1204.92</v>
      </c>
      <c r="N3267" s="3">
        <v>21</v>
      </c>
      <c r="O3267" s="3">
        <f>Data[[#This Row],[Total_Price]]*(1-Data[[#This Row],[Discount]]/100)</f>
        <v>951.88680000000011</v>
      </c>
      <c r="P3267" t="s">
        <v>20</v>
      </c>
      <c r="Q3267" t="s">
        <v>21</v>
      </c>
      <c r="R3267">
        <v>5</v>
      </c>
      <c r="S3267">
        <v>5</v>
      </c>
      <c r="T3267" s="2">
        <f>SUMIF(Q:Q,Data[[#This Row],[Order_Status]],O:O)</f>
        <v>40477276.296199858</v>
      </c>
    </row>
    <row r="3268" spans="1:20" x14ac:dyDescent="0.3">
      <c r="A3268" s="3">
        <v>503267</v>
      </c>
      <c r="B3268" s="3">
        <v>10318</v>
      </c>
      <c r="C3268" s="1">
        <v>46067</v>
      </c>
      <c r="D3268" s="3">
        <v>31</v>
      </c>
      <c r="E3268" t="s">
        <v>26</v>
      </c>
      <c r="F3268" t="s">
        <v>130</v>
      </c>
      <c r="G3268" t="s">
        <v>228</v>
      </c>
      <c r="H3268" t="s">
        <v>30</v>
      </c>
      <c r="I3268" t="s">
        <v>39</v>
      </c>
      <c r="J3268" t="s">
        <v>96</v>
      </c>
      <c r="K3268">
        <v>1</v>
      </c>
      <c r="L3268" s="3">
        <v>5826.97</v>
      </c>
      <c r="M3268" s="3">
        <f>Data[[#This Row],[Quantity]]*Data[[#This Row],[Unit_Price]]</f>
        <v>5826.97</v>
      </c>
      <c r="N3268" s="3">
        <v>22</v>
      </c>
      <c r="O3268" s="3">
        <f>Data[[#This Row],[Total_Price]]*(1-Data[[#This Row],[Discount]]/100)</f>
        <v>4545.0366000000004</v>
      </c>
      <c r="P3268" t="s">
        <v>72</v>
      </c>
      <c r="Q3268" t="s">
        <v>21</v>
      </c>
      <c r="R3268">
        <v>5</v>
      </c>
      <c r="S3268">
        <v>5</v>
      </c>
      <c r="T3268" s="2">
        <f>SUMIF(Q:Q,Data[[#This Row],[Order_Status]],O:O)</f>
        <v>40477276.296199858</v>
      </c>
    </row>
    <row r="3269" spans="1:20" x14ac:dyDescent="0.3">
      <c r="A3269" s="3">
        <v>503268</v>
      </c>
      <c r="B3269" s="3">
        <v>11394</v>
      </c>
      <c r="C3269" s="1">
        <v>46041</v>
      </c>
      <c r="D3269" s="3">
        <v>36</v>
      </c>
      <c r="E3269" t="s">
        <v>26</v>
      </c>
      <c r="F3269" t="s">
        <v>38</v>
      </c>
      <c r="G3269" t="s">
        <v>236</v>
      </c>
      <c r="H3269" t="s">
        <v>30</v>
      </c>
      <c r="I3269" t="s">
        <v>39</v>
      </c>
      <c r="J3269" t="s">
        <v>109</v>
      </c>
      <c r="K3269">
        <v>2</v>
      </c>
      <c r="L3269" s="3">
        <v>1495.85</v>
      </c>
      <c r="M3269" s="3">
        <f>Data[[#This Row],[Quantity]]*Data[[#This Row],[Unit_Price]]</f>
        <v>2991.7</v>
      </c>
      <c r="N3269" s="3">
        <v>27</v>
      </c>
      <c r="O3269" s="3">
        <f>Data[[#This Row],[Total_Price]]*(1-Data[[#This Row],[Discount]]/100)</f>
        <v>2183.9409999999998</v>
      </c>
      <c r="P3269" t="s">
        <v>41</v>
      </c>
      <c r="Q3269" t="s">
        <v>21</v>
      </c>
      <c r="R3269">
        <v>4</v>
      </c>
      <c r="S3269">
        <v>3</v>
      </c>
      <c r="T3269" s="2">
        <f>SUMIF(Q:Q,Data[[#This Row],[Order_Status]],O:O)</f>
        <v>40477276.296199858</v>
      </c>
    </row>
    <row r="3270" spans="1:20" x14ac:dyDescent="0.3">
      <c r="A3270" s="3">
        <v>503269</v>
      </c>
      <c r="B3270" s="3">
        <v>10480</v>
      </c>
      <c r="C3270" s="1">
        <v>45873</v>
      </c>
      <c r="D3270" s="3">
        <v>46</v>
      </c>
      <c r="E3270" t="s">
        <v>26</v>
      </c>
      <c r="F3270" t="s">
        <v>38</v>
      </c>
      <c r="G3270" t="s">
        <v>236</v>
      </c>
      <c r="H3270" t="s">
        <v>23</v>
      </c>
      <c r="I3270" t="s">
        <v>28</v>
      </c>
      <c r="J3270" t="s">
        <v>29</v>
      </c>
      <c r="K3270">
        <v>1</v>
      </c>
      <c r="L3270" s="3">
        <v>2376.1799999999998</v>
      </c>
      <c r="M3270" s="3">
        <f>Data[[#This Row],[Quantity]]*Data[[#This Row],[Unit_Price]]</f>
        <v>2376.1799999999998</v>
      </c>
      <c r="N3270" s="3">
        <v>21</v>
      </c>
      <c r="O3270" s="3">
        <f>Data[[#This Row],[Total_Price]]*(1-Data[[#This Row],[Discount]]/100)</f>
        <v>1877.1822</v>
      </c>
      <c r="P3270" t="s">
        <v>33</v>
      </c>
      <c r="Q3270" t="s">
        <v>21</v>
      </c>
      <c r="R3270">
        <v>4</v>
      </c>
      <c r="S3270">
        <v>5</v>
      </c>
      <c r="T3270" s="2">
        <f>SUMIF(Q:Q,Data[[#This Row],[Order_Status]],O:O)</f>
        <v>40477276.296199858</v>
      </c>
    </row>
    <row r="3271" spans="1:20" x14ac:dyDescent="0.3">
      <c r="A3271" s="3">
        <v>503270</v>
      </c>
      <c r="B3271" s="3">
        <v>11002</v>
      </c>
      <c r="C3271" s="1">
        <v>46107</v>
      </c>
      <c r="D3271" s="3">
        <v>44</v>
      </c>
      <c r="E3271" t="s">
        <v>15</v>
      </c>
      <c r="F3271" t="s">
        <v>161</v>
      </c>
      <c r="G3271" t="s">
        <v>242</v>
      </c>
      <c r="H3271" t="s">
        <v>83</v>
      </c>
      <c r="I3271" t="s">
        <v>141</v>
      </c>
      <c r="J3271" t="s">
        <v>180</v>
      </c>
      <c r="K3271">
        <v>1</v>
      </c>
      <c r="L3271" s="3">
        <v>1729.02</v>
      </c>
      <c r="M3271" s="3">
        <f>Data[[#This Row],[Quantity]]*Data[[#This Row],[Unit_Price]]</f>
        <v>1729.02</v>
      </c>
      <c r="N3271" s="3">
        <v>9</v>
      </c>
      <c r="O3271" s="3">
        <f>Data[[#This Row],[Total_Price]]*(1-Data[[#This Row],[Discount]]/100)</f>
        <v>1573.4082000000001</v>
      </c>
      <c r="P3271" t="s">
        <v>51</v>
      </c>
      <c r="Q3271" t="s">
        <v>21</v>
      </c>
      <c r="R3271">
        <v>2</v>
      </c>
      <c r="S3271">
        <v>1</v>
      </c>
      <c r="T3271" s="2">
        <f>SUMIF(Q:Q,Data[[#This Row],[Order_Status]],O:O)</f>
        <v>40477276.296199858</v>
      </c>
    </row>
    <row r="3272" spans="1:20" x14ac:dyDescent="0.3">
      <c r="A3272" s="3">
        <v>503271</v>
      </c>
      <c r="B3272" s="3">
        <v>10513</v>
      </c>
      <c r="C3272" s="1">
        <v>45846</v>
      </c>
      <c r="D3272" s="3">
        <v>31</v>
      </c>
      <c r="E3272" t="s">
        <v>15</v>
      </c>
      <c r="F3272" t="s">
        <v>145</v>
      </c>
      <c r="G3272" t="s">
        <v>243</v>
      </c>
      <c r="H3272" t="s">
        <v>30</v>
      </c>
      <c r="I3272" t="s">
        <v>31</v>
      </c>
      <c r="J3272" t="s">
        <v>117</v>
      </c>
      <c r="K3272">
        <v>1</v>
      </c>
      <c r="L3272" s="3">
        <v>71474.09</v>
      </c>
      <c r="M3272" s="3">
        <f>Data[[#This Row],[Quantity]]*Data[[#This Row],[Unit_Price]]</f>
        <v>71474.09</v>
      </c>
      <c r="N3272" s="3">
        <v>2</v>
      </c>
      <c r="O3272" s="3">
        <f>Data[[#This Row],[Total_Price]]*(1-Data[[#This Row],[Discount]]/100)</f>
        <v>70044.608200000002</v>
      </c>
      <c r="P3272" t="s">
        <v>41</v>
      </c>
      <c r="Q3272" t="s">
        <v>21</v>
      </c>
      <c r="R3272">
        <v>5</v>
      </c>
      <c r="S3272">
        <v>3</v>
      </c>
      <c r="T3272" s="2">
        <f>SUMIF(Q:Q,Data[[#This Row],[Order_Status]],O:O)</f>
        <v>40477276.296199858</v>
      </c>
    </row>
    <row r="3273" spans="1:20" x14ac:dyDescent="0.3">
      <c r="A3273" s="3">
        <v>503272</v>
      </c>
      <c r="B3273" s="3">
        <v>11160</v>
      </c>
      <c r="C3273" s="1">
        <v>46091</v>
      </c>
      <c r="D3273" s="3">
        <v>30</v>
      </c>
      <c r="E3273" t="s">
        <v>15</v>
      </c>
      <c r="F3273" t="s">
        <v>78</v>
      </c>
      <c r="G3273" t="s">
        <v>242</v>
      </c>
      <c r="H3273" t="s">
        <v>35</v>
      </c>
      <c r="I3273" t="s">
        <v>112</v>
      </c>
      <c r="J3273" t="s">
        <v>129</v>
      </c>
      <c r="K3273">
        <v>1</v>
      </c>
      <c r="L3273" s="3">
        <v>3501.3</v>
      </c>
      <c r="M3273" s="3">
        <f>Data[[#This Row],[Quantity]]*Data[[#This Row],[Unit_Price]]</f>
        <v>3501.3</v>
      </c>
      <c r="N3273" s="3">
        <v>26</v>
      </c>
      <c r="O3273" s="3">
        <f>Data[[#This Row],[Total_Price]]*(1-Data[[#This Row],[Discount]]/100)</f>
        <v>2590.962</v>
      </c>
      <c r="P3273" t="s">
        <v>33</v>
      </c>
      <c r="Q3273" t="s">
        <v>21</v>
      </c>
      <c r="R3273">
        <v>5</v>
      </c>
      <c r="S3273">
        <v>2</v>
      </c>
      <c r="T3273" s="2">
        <f>SUMIF(Q:Q,Data[[#This Row],[Order_Status]],O:O)</f>
        <v>40477276.296199858</v>
      </c>
    </row>
    <row r="3274" spans="1:20" x14ac:dyDescent="0.3">
      <c r="A3274" s="3">
        <v>503273</v>
      </c>
      <c r="B3274" s="3">
        <v>10724</v>
      </c>
      <c r="C3274" s="1">
        <v>46210</v>
      </c>
      <c r="D3274" s="3">
        <v>42</v>
      </c>
      <c r="E3274" t="s">
        <v>15</v>
      </c>
      <c r="F3274" t="s">
        <v>78</v>
      </c>
      <c r="G3274" t="s">
        <v>242</v>
      </c>
      <c r="H3274" t="s">
        <v>17</v>
      </c>
      <c r="I3274" t="s">
        <v>18</v>
      </c>
      <c r="J3274" t="s">
        <v>19</v>
      </c>
      <c r="K3274">
        <v>1</v>
      </c>
      <c r="L3274" s="3">
        <v>170.73</v>
      </c>
      <c r="M3274" s="3">
        <f>Data[[#This Row],[Quantity]]*Data[[#This Row],[Unit_Price]]</f>
        <v>170.73</v>
      </c>
      <c r="N3274" s="3">
        <v>22</v>
      </c>
      <c r="O3274" s="3">
        <f>Data[[#This Row],[Total_Price]]*(1-Data[[#This Row],[Discount]]/100)</f>
        <v>133.1694</v>
      </c>
      <c r="P3274" t="s">
        <v>33</v>
      </c>
      <c r="Q3274" t="s">
        <v>21</v>
      </c>
      <c r="R3274">
        <v>5</v>
      </c>
      <c r="S3274">
        <v>7</v>
      </c>
      <c r="T3274" s="2">
        <f>SUMIF(Q:Q,Data[[#This Row],[Order_Status]],O:O)</f>
        <v>40477276.296199858</v>
      </c>
    </row>
    <row r="3275" spans="1:20" x14ac:dyDescent="0.3">
      <c r="A3275" s="3">
        <v>503274</v>
      </c>
      <c r="B3275" s="3">
        <v>11217</v>
      </c>
      <c r="C3275" s="1">
        <v>45789</v>
      </c>
      <c r="D3275" s="3">
        <v>27</v>
      </c>
      <c r="E3275" t="s">
        <v>15</v>
      </c>
      <c r="F3275" t="s">
        <v>67</v>
      </c>
      <c r="G3275" t="s">
        <v>235</v>
      </c>
      <c r="H3275" t="s">
        <v>23</v>
      </c>
      <c r="I3275" t="s">
        <v>70</v>
      </c>
      <c r="J3275" t="s">
        <v>71</v>
      </c>
      <c r="K3275">
        <v>1</v>
      </c>
      <c r="L3275" s="3">
        <v>1430.13</v>
      </c>
      <c r="M3275" s="3">
        <f>Data[[#This Row],[Quantity]]*Data[[#This Row],[Unit_Price]]</f>
        <v>1430.13</v>
      </c>
      <c r="N3275" s="3">
        <v>24</v>
      </c>
      <c r="O3275" s="3">
        <f>Data[[#This Row],[Total_Price]]*(1-Data[[#This Row],[Discount]]/100)</f>
        <v>1086.8988000000002</v>
      </c>
      <c r="P3275" t="s">
        <v>33</v>
      </c>
      <c r="Q3275" t="s">
        <v>21</v>
      </c>
      <c r="R3275">
        <v>4</v>
      </c>
      <c r="S3275">
        <v>3</v>
      </c>
      <c r="T3275" s="2">
        <f>SUMIF(Q:Q,Data[[#This Row],[Order_Status]],O:O)</f>
        <v>40477276.296199858</v>
      </c>
    </row>
    <row r="3276" spans="1:20" x14ac:dyDescent="0.3">
      <c r="A3276" s="3">
        <v>503275</v>
      </c>
      <c r="B3276" s="3">
        <v>10349</v>
      </c>
      <c r="C3276" s="1">
        <v>45700</v>
      </c>
      <c r="D3276" s="3">
        <v>26</v>
      </c>
      <c r="E3276" t="s">
        <v>15</v>
      </c>
      <c r="F3276" t="s">
        <v>105</v>
      </c>
      <c r="G3276" t="s">
        <v>243</v>
      </c>
      <c r="H3276" t="s">
        <v>30</v>
      </c>
      <c r="I3276" t="s">
        <v>31</v>
      </c>
      <c r="J3276" t="s">
        <v>94</v>
      </c>
      <c r="K3276">
        <v>1</v>
      </c>
      <c r="L3276" s="3">
        <v>37562.43</v>
      </c>
      <c r="M3276" s="3">
        <f>Data[[#This Row],[Quantity]]*Data[[#This Row],[Unit_Price]]</f>
        <v>37562.43</v>
      </c>
      <c r="N3276" s="3">
        <v>15</v>
      </c>
      <c r="O3276" s="3">
        <f>Data[[#This Row],[Total_Price]]*(1-Data[[#This Row],[Discount]]/100)</f>
        <v>31928.065500000001</v>
      </c>
      <c r="P3276" t="s">
        <v>33</v>
      </c>
      <c r="Q3276" t="s">
        <v>21</v>
      </c>
      <c r="R3276">
        <v>5</v>
      </c>
      <c r="S3276">
        <v>3</v>
      </c>
      <c r="T3276" s="2">
        <f>SUMIF(Q:Q,Data[[#This Row],[Order_Status]],O:O)</f>
        <v>40477276.296199858</v>
      </c>
    </row>
    <row r="3277" spans="1:20" x14ac:dyDescent="0.3">
      <c r="A3277" s="3">
        <v>503276</v>
      </c>
      <c r="B3277" s="3">
        <v>10692</v>
      </c>
      <c r="C3277" s="1">
        <v>46182</v>
      </c>
      <c r="D3277" s="3">
        <v>47</v>
      </c>
      <c r="E3277" t="s">
        <v>15</v>
      </c>
      <c r="F3277" t="s">
        <v>22</v>
      </c>
      <c r="G3277" t="s">
        <v>238</v>
      </c>
      <c r="H3277" t="s">
        <v>85</v>
      </c>
      <c r="I3277" t="s">
        <v>166</v>
      </c>
      <c r="J3277" t="s">
        <v>181</v>
      </c>
      <c r="K3277">
        <v>1</v>
      </c>
      <c r="L3277" s="3">
        <v>379.27</v>
      </c>
      <c r="M3277" s="3">
        <f>Data[[#This Row],[Quantity]]*Data[[#This Row],[Unit_Price]]</f>
        <v>379.27</v>
      </c>
      <c r="N3277" s="3">
        <v>20</v>
      </c>
      <c r="O3277" s="3">
        <f>Data[[#This Row],[Total_Price]]*(1-Data[[#This Row],[Discount]]/100)</f>
        <v>303.416</v>
      </c>
      <c r="P3277" t="s">
        <v>20</v>
      </c>
      <c r="Q3277" t="s">
        <v>21</v>
      </c>
      <c r="R3277">
        <v>4</v>
      </c>
      <c r="S3277">
        <v>4</v>
      </c>
      <c r="T3277" s="2">
        <f>SUMIF(Q:Q,Data[[#This Row],[Order_Status]],O:O)</f>
        <v>40477276.296199858</v>
      </c>
    </row>
    <row r="3278" spans="1:20" x14ac:dyDescent="0.3">
      <c r="A3278" s="3">
        <v>503277</v>
      </c>
      <c r="B3278" s="3">
        <v>10548</v>
      </c>
      <c r="C3278" s="1">
        <v>46098</v>
      </c>
      <c r="D3278" s="3">
        <v>32</v>
      </c>
      <c r="E3278" t="s">
        <v>15</v>
      </c>
      <c r="F3278" t="s">
        <v>73</v>
      </c>
      <c r="G3278" t="s">
        <v>229</v>
      </c>
      <c r="H3278" t="s">
        <v>30</v>
      </c>
      <c r="I3278" t="s">
        <v>76</v>
      </c>
      <c r="J3278" t="s">
        <v>77</v>
      </c>
      <c r="K3278">
        <v>2</v>
      </c>
      <c r="L3278" s="3">
        <v>55528.83</v>
      </c>
      <c r="M3278" s="3">
        <f>Data[[#This Row],[Quantity]]*Data[[#This Row],[Unit_Price]]</f>
        <v>111057.66</v>
      </c>
      <c r="N3278" s="3">
        <v>28</v>
      </c>
      <c r="O3278" s="3">
        <f>Data[[#This Row],[Total_Price]]*(1-Data[[#This Row],[Discount]]/100)</f>
        <v>79961.515199999994</v>
      </c>
      <c r="P3278" t="s">
        <v>33</v>
      </c>
      <c r="Q3278" t="s">
        <v>21</v>
      </c>
      <c r="R3278">
        <v>5</v>
      </c>
      <c r="S3278">
        <v>1</v>
      </c>
      <c r="T3278" s="2">
        <f>SUMIF(Q:Q,Data[[#This Row],[Order_Status]],O:O)</f>
        <v>40477276.296199858</v>
      </c>
    </row>
    <row r="3279" spans="1:20" x14ac:dyDescent="0.3">
      <c r="A3279" s="3">
        <v>503278</v>
      </c>
      <c r="B3279" s="3">
        <v>10814</v>
      </c>
      <c r="C3279" s="1">
        <v>45678</v>
      </c>
      <c r="D3279" s="3">
        <v>36</v>
      </c>
      <c r="E3279" t="s">
        <v>15</v>
      </c>
      <c r="F3279" t="s">
        <v>57</v>
      </c>
      <c r="G3279" t="s">
        <v>233</v>
      </c>
      <c r="H3279" t="s">
        <v>17</v>
      </c>
      <c r="I3279" t="s">
        <v>18</v>
      </c>
      <c r="J3279" t="s">
        <v>149</v>
      </c>
      <c r="K3279">
        <v>3</v>
      </c>
      <c r="L3279" s="3">
        <v>41.45</v>
      </c>
      <c r="M3279" s="3">
        <f>Data[[#This Row],[Quantity]]*Data[[#This Row],[Unit_Price]]</f>
        <v>124.35000000000001</v>
      </c>
      <c r="N3279" s="3">
        <v>25</v>
      </c>
      <c r="O3279" s="3">
        <f>Data[[#This Row],[Total_Price]]*(1-Data[[#This Row],[Discount]]/100)</f>
        <v>93.262500000000003</v>
      </c>
      <c r="P3279" t="s">
        <v>41</v>
      </c>
      <c r="Q3279" t="s">
        <v>21</v>
      </c>
      <c r="R3279">
        <v>5</v>
      </c>
      <c r="S3279">
        <v>3</v>
      </c>
      <c r="T3279" s="2">
        <f>SUMIF(Q:Q,Data[[#This Row],[Order_Status]],O:O)</f>
        <v>40477276.296199858</v>
      </c>
    </row>
    <row r="3280" spans="1:20" x14ac:dyDescent="0.3">
      <c r="A3280" s="3">
        <v>503279</v>
      </c>
      <c r="B3280" s="3">
        <v>11060</v>
      </c>
      <c r="C3280" s="1">
        <v>46185</v>
      </c>
      <c r="D3280" s="3">
        <v>30</v>
      </c>
      <c r="E3280" t="s">
        <v>26</v>
      </c>
      <c r="F3280" t="s">
        <v>78</v>
      </c>
      <c r="G3280" t="s">
        <v>242</v>
      </c>
      <c r="H3280" t="s">
        <v>23</v>
      </c>
      <c r="I3280" t="s">
        <v>70</v>
      </c>
      <c r="J3280" t="s">
        <v>106</v>
      </c>
      <c r="K3280">
        <v>1</v>
      </c>
      <c r="L3280" s="3">
        <v>2595.56</v>
      </c>
      <c r="M3280" s="3">
        <f>Data[[#This Row],[Quantity]]*Data[[#This Row],[Unit_Price]]</f>
        <v>2595.56</v>
      </c>
      <c r="N3280" s="3">
        <v>25</v>
      </c>
      <c r="O3280" s="3">
        <f>Data[[#This Row],[Total_Price]]*(1-Data[[#This Row],[Discount]]/100)</f>
        <v>1946.67</v>
      </c>
      <c r="P3280" t="s">
        <v>72</v>
      </c>
      <c r="Q3280" t="s">
        <v>21</v>
      </c>
      <c r="R3280">
        <v>4</v>
      </c>
      <c r="S3280">
        <v>4</v>
      </c>
      <c r="T3280" s="2">
        <f>SUMIF(Q:Q,Data[[#This Row],[Order_Status]],O:O)</f>
        <v>40477276.296199858</v>
      </c>
    </row>
    <row r="3281" spans="1:20" x14ac:dyDescent="0.3">
      <c r="A3281" s="3">
        <v>503280</v>
      </c>
      <c r="B3281" s="3">
        <v>10259</v>
      </c>
      <c r="C3281" s="1">
        <v>45910</v>
      </c>
      <c r="D3281" s="3">
        <v>39</v>
      </c>
      <c r="E3281" t="s">
        <v>26</v>
      </c>
      <c r="F3281" t="s">
        <v>57</v>
      </c>
      <c r="G3281" t="s">
        <v>233</v>
      </c>
      <c r="H3281" t="s">
        <v>48</v>
      </c>
      <c r="I3281" t="s">
        <v>49</v>
      </c>
      <c r="J3281" t="s">
        <v>50</v>
      </c>
      <c r="K3281">
        <v>5</v>
      </c>
      <c r="L3281" s="3">
        <v>517.91</v>
      </c>
      <c r="M3281" s="3">
        <f>Data[[#This Row],[Quantity]]*Data[[#This Row],[Unit_Price]]</f>
        <v>2589.5499999999997</v>
      </c>
      <c r="N3281" s="3">
        <v>19</v>
      </c>
      <c r="O3281" s="3">
        <f>Data[[#This Row],[Total_Price]]*(1-Data[[#This Row],[Discount]]/100)</f>
        <v>2097.5355</v>
      </c>
      <c r="P3281" t="s">
        <v>20</v>
      </c>
      <c r="Q3281" t="s">
        <v>21</v>
      </c>
      <c r="R3281">
        <v>4</v>
      </c>
      <c r="S3281">
        <v>3</v>
      </c>
      <c r="T3281" s="2">
        <f>SUMIF(Q:Q,Data[[#This Row],[Order_Status]],O:O)</f>
        <v>40477276.296199858</v>
      </c>
    </row>
    <row r="3282" spans="1:20" x14ac:dyDescent="0.3">
      <c r="A3282" s="3">
        <v>503281</v>
      </c>
      <c r="B3282" s="3">
        <v>11066</v>
      </c>
      <c r="C3282" s="1">
        <v>46010</v>
      </c>
      <c r="D3282" s="3">
        <v>22</v>
      </c>
      <c r="E3282" t="s">
        <v>15</v>
      </c>
      <c r="F3282" t="s">
        <v>34</v>
      </c>
      <c r="G3282" t="s">
        <v>243</v>
      </c>
      <c r="H3282" t="s">
        <v>30</v>
      </c>
      <c r="I3282" t="s">
        <v>39</v>
      </c>
      <c r="J3282" t="s">
        <v>109</v>
      </c>
      <c r="K3282">
        <v>2</v>
      </c>
      <c r="L3282" s="3">
        <v>1543.2</v>
      </c>
      <c r="M3282" s="3">
        <f>Data[[#This Row],[Quantity]]*Data[[#This Row],[Unit_Price]]</f>
        <v>3086.4</v>
      </c>
      <c r="N3282" s="3">
        <v>18</v>
      </c>
      <c r="O3282" s="3">
        <f>Data[[#This Row],[Total_Price]]*(1-Data[[#This Row],[Discount]]/100)</f>
        <v>2530.8480000000004</v>
      </c>
      <c r="P3282" t="s">
        <v>33</v>
      </c>
      <c r="Q3282" t="s">
        <v>21</v>
      </c>
      <c r="R3282">
        <v>5</v>
      </c>
      <c r="S3282">
        <v>1</v>
      </c>
      <c r="T3282" s="2">
        <f>SUMIF(Q:Q,Data[[#This Row],[Order_Status]],O:O)</f>
        <v>40477276.296199858</v>
      </c>
    </row>
    <row r="3283" spans="1:20" x14ac:dyDescent="0.3">
      <c r="A3283" s="3">
        <v>503282</v>
      </c>
      <c r="B3283" s="3">
        <v>10800</v>
      </c>
      <c r="C3283" s="1">
        <v>45924</v>
      </c>
      <c r="D3283" s="3">
        <v>34</v>
      </c>
      <c r="E3283" t="s">
        <v>15</v>
      </c>
      <c r="F3283" t="s">
        <v>130</v>
      </c>
      <c r="G3283" t="s">
        <v>228</v>
      </c>
      <c r="H3283" t="s">
        <v>48</v>
      </c>
      <c r="I3283" t="s">
        <v>79</v>
      </c>
      <c r="J3283" t="s">
        <v>185</v>
      </c>
      <c r="K3283">
        <v>2</v>
      </c>
      <c r="L3283" s="3">
        <v>826.59</v>
      </c>
      <c r="M3283" s="3">
        <f>Data[[#This Row],[Quantity]]*Data[[#This Row],[Unit_Price]]</f>
        <v>1653.18</v>
      </c>
      <c r="N3283" s="3">
        <v>3</v>
      </c>
      <c r="O3283" s="3">
        <f>Data[[#This Row],[Total_Price]]*(1-Data[[#This Row],[Discount]]/100)</f>
        <v>1603.5845999999999</v>
      </c>
      <c r="P3283" t="s">
        <v>20</v>
      </c>
      <c r="Q3283" t="s">
        <v>44</v>
      </c>
      <c r="R3283">
        <v>3</v>
      </c>
      <c r="S3283">
        <v>1</v>
      </c>
      <c r="T3283" s="2">
        <f>SUMIF(Q:Q,Data[[#This Row],[Order_Status]],O:O)</f>
        <v>1813400.6490999996</v>
      </c>
    </row>
    <row r="3284" spans="1:20" x14ac:dyDescent="0.3">
      <c r="A3284" s="3">
        <v>503283</v>
      </c>
      <c r="B3284" s="3">
        <v>11031</v>
      </c>
      <c r="C3284" s="1">
        <v>45876</v>
      </c>
      <c r="D3284" s="3">
        <v>31</v>
      </c>
      <c r="E3284" t="s">
        <v>26</v>
      </c>
      <c r="F3284" t="s">
        <v>61</v>
      </c>
      <c r="G3284" t="s">
        <v>239</v>
      </c>
      <c r="H3284" t="s">
        <v>35</v>
      </c>
      <c r="I3284" t="s">
        <v>53</v>
      </c>
      <c r="J3284" t="s">
        <v>54</v>
      </c>
      <c r="K3284">
        <v>1</v>
      </c>
      <c r="L3284" s="3">
        <v>958.35</v>
      </c>
      <c r="M3284" s="3">
        <f>Data[[#This Row],[Quantity]]*Data[[#This Row],[Unit_Price]]</f>
        <v>958.35</v>
      </c>
      <c r="N3284" s="3">
        <v>24</v>
      </c>
      <c r="O3284" s="3">
        <f>Data[[#This Row],[Total_Price]]*(1-Data[[#This Row],[Discount]]/100)</f>
        <v>728.346</v>
      </c>
      <c r="P3284" t="s">
        <v>33</v>
      </c>
      <c r="Q3284" t="s">
        <v>66</v>
      </c>
      <c r="R3284">
        <v>3</v>
      </c>
      <c r="S3284">
        <v>0</v>
      </c>
      <c r="T3284" s="2">
        <f>SUMIF(Q:Q,Data[[#This Row],[Order_Status]],O:O)</f>
        <v>3077928.2320000008</v>
      </c>
    </row>
    <row r="3285" spans="1:20" x14ac:dyDescent="0.3">
      <c r="A3285" s="3">
        <v>503284</v>
      </c>
      <c r="B3285" s="3">
        <v>10071</v>
      </c>
      <c r="C3285" s="1">
        <v>45670</v>
      </c>
      <c r="D3285" s="3">
        <v>38</v>
      </c>
      <c r="E3285" t="s">
        <v>26</v>
      </c>
      <c r="F3285" t="s">
        <v>130</v>
      </c>
      <c r="G3285" t="s">
        <v>228</v>
      </c>
      <c r="H3285" t="s">
        <v>35</v>
      </c>
      <c r="I3285" t="s">
        <v>36</v>
      </c>
      <c r="J3285" t="s">
        <v>37</v>
      </c>
      <c r="K3285">
        <v>4</v>
      </c>
      <c r="L3285" s="3">
        <v>3423.3</v>
      </c>
      <c r="M3285" s="3">
        <f>Data[[#This Row],[Quantity]]*Data[[#This Row],[Unit_Price]]</f>
        <v>13693.2</v>
      </c>
      <c r="N3285" s="3">
        <v>25</v>
      </c>
      <c r="O3285" s="3">
        <f>Data[[#This Row],[Total_Price]]*(1-Data[[#This Row],[Discount]]/100)</f>
        <v>10269.900000000001</v>
      </c>
      <c r="P3285" t="s">
        <v>20</v>
      </c>
      <c r="Q3285" t="s">
        <v>21</v>
      </c>
      <c r="R3285">
        <v>5</v>
      </c>
      <c r="S3285">
        <v>2</v>
      </c>
      <c r="T3285" s="2">
        <f>SUMIF(Q:Q,Data[[#This Row],[Order_Status]],O:O)</f>
        <v>40477276.296199858</v>
      </c>
    </row>
    <row r="3286" spans="1:20" x14ac:dyDescent="0.3">
      <c r="A3286" s="3">
        <v>503285</v>
      </c>
      <c r="B3286" s="3">
        <v>11361</v>
      </c>
      <c r="C3286" s="1">
        <v>45819</v>
      </c>
      <c r="D3286" s="3">
        <v>34</v>
      </c>
      <c r="E3286" t="s">
        <v>15</v>
      </c>
      <c r="F3286" t="s">
        <v>128</v>
      </c>
      <c r="G3286" t="s">
        <v>233</v>
      </c>
      <c r="H3286" t="s">
        <v>17</v>
      </c>
      <c r="I3286" t="s">
        <v>18</v>
      </c>
      <c r="J3286" t="s">
        <v>149</v>
      </c>
      <c r="K3286">
        <v>1</v>
      </c>
      <c r="L3286" s="3">
        <v>39.15</v>
      </c>
      <c r="M3286" s="3">
        <f>Data[[#This Row],[Quantity]]*Data[[#This Row],[Unit_Price]]</f>
        <v>39.15</v>
      </c>
      <c r="N3286" s="3">
        <v>26</v>
      </c>
      <c r="O3286" s="3">
        <f>Data[[#This Row],[Total_Price]]*(1-Data[[#This Row],[Discount]]/100)</f>
        <v>28.971</v>
      </c>
      <c r="P3286" t="s">
        <v>33</v>
      </c>
      <c r="Q3286" t="s">
        <v>21</v>
      </c>
      <c r="R3286">
        <v>4</v>
      </c>
      <c r="S3286">
        <v>1</v>
      </c>
      <c r="T3286" s="2">
        <f>SUMIF(Q:Q,Data[[#This Row],[Order_Status]],O:O)</f>
        <v>40477276.296199858</v>
      </c>
    </row>
    <row r="3287" spans="1:20" x14ac:dyDescent="0.3">
      <c r="A3287" s="3">
        <v>503286</v>
      </c>
      <c r="B3287" s="3">
        <v>10668</v>
      </c>
      <c r="C3287" s="1">
        <v>46167</v>
      </c>
      <c r="D3287" s="3">
        <v>51</v>
      </c>
      <c r="E3287" t="s">
        <v>26</v>
      </c>
      <c r="F3287" t="s">
        <v>73</v>
      </c>
      <c r="G3287" t="s">
        <v>229</v>
      </c>
      <c r="H3287" t="s">
        <v>23</v>
      </c>
      <c r="I3287" t="s">
        <v>59</v>
      </c>
      <c r="J3287" t="s">
        <v>60</v>
      </c>
      <c r="K3287">
        <v>2</v>
      </c>
      <c r="L3287" s="3">
        <v>2452.14</v>
      </c>
      <c r="M3287" s="3">
        <f>Data[[#This Row],[Quantity]]*Data[[#This Row],[Unit_Price]]</f>
        <v>4904.28</v>
      </c>
      <c r="N3287" s="3">
        <v>10</v>
      </c>
      <c r="O3287" s="3">
        <f>Data[[#This Row],[Total_Price]]*(1-Data[[#This Row],[Discount]]/100)</f>
        <v>4413.8519999999999</v>
      </c>
      <c r="P3287" t="s">
        <v>33</v>
      </c>
      <c r="Q3287" t="s">
        <v>21</v>
      </c>
      <c r="R3287">
        <v>4</v>
      </c>
      <c r="S3287">
        <v>4</v>
      </c>
      <c r="T3287" s="2">
        <f>SUMIF(Q:Q,Data[[#This Row],[Order_Status]],O:O)</f>
        <v>40477276.296199858</v>
      </c>
    </row>
    <row r="3288" spans="1:20" x14ac:dyDescent="0.3">
      <c r="A3288" s="3">
        <v>503287</v>
      </c>
      <c r="B3288" s="3">
        <v>10654</v>
      </c>
      <c r="C3288" s="1">
        <v>45834</v>
      </c>
      <c r="D3288" s="3">
        <v>22</v>
      </c>
      <c r="E3288" t="s">
        <v>26</v>
      </c>
      <c r="F3288" t="s">
        <v>61</v>
      </c>
      <c r="G3288" t="s">
        <v>239</v>
      </c>
      <c r="H3288" t="s">
        <v>23</v>
      </c>
      <c r="I3288" t="s">
        <v>59</v>
      </c>
      <c r="J3288" t="s">
        <v>146</v>
      </c>
      <c r="K3288">
        <v>1</v>
      </c>
      <c r="L3288" s="3">
        <v>1603.86</v>
      </c>
      <c r="M3288" s="3">
        <f>Data[[#This Row],[Quantity]]*Data[[#This Row],[Unit_Price]]</f>
        <v>1603.86</v>
      </c>
      <c r="N3288" s="3">
        <v>2</v>
      </c>
      <c r="O3288" s="3">
        <f>Data[[#This Row],[Total_Price]]*(1-Data[[#This Row],[Discount]]/100)</f>
        <v>1571.7828</v>
      </c>
      <c r="P3288" t="s">
        <v>81</v>
      </c>
      <c r="Q3288" t="s">
        <v>21</v>
      </c>
      <c r="R3288">
        <v>5</v>
      </c>
      <c r="S3288">
        <v>3</v>
      </c>
      <c r="T3288" s="2">
        <f>SUMIF(Q:Q,Data[[#This Row],[Order_Status]],O:O)</f>
        <v>40477276.296199858</v>
      </c>
    </row>
    <row r="3289" spans="1:20" x14ac:dyDescent="0.3">
      <c r="A3289" s="3">
        <v>503288</v>
      </c>
      <c r="B3289" s="3">
        <v>10803</v>
      </c>
      <c r="C3289" s="1">
        <v>46108</v>
      </c>
      <c r="D3289" s="3">
        <v>35</v>
      </c>
      <c r="E3289" t="s">
        <v>15</v>
      </c>
      <c r="F3289" t="s">
        <v>42</v>
      </c>
      <c r="G3289" t="s">
        <v>230</v>
      </c>
      <c r="H3289" t="s">
        <v>35</v>
      </c>
      <c r="I3289" t="s">
        <v>36</v>
      </c>
      <c r="J3289" t="s">
        <v>177</v>
      </c>
      <c r="K3289">
        <v>2</v>
      </c>
      <c r="L3289" s="3">
        <v>6769.44</v>
      </c>
      <c r="M3289" s="3">
        <f>Data[[#This Row],[Quantity]]*Data[[#This Row],[Unit_Price]]</f>
        <v>13538.88</v>
      </c>
      <c r="N3289" s="3">
        <v>20</v>
      </c>
      <c r="O3289" s="3">
        <f>Data[[#This Row],[Total_Price]]*(1-Data[[#This Row],[Discount]]/100)</f>
        <v>10831.103999999999</v>
      </c>
      <c r="P3289" t="s">
        <v>81</v>
      </c>
      <c r="Q3289" t="s">
        <v>21</v>
      </c>
      <c r="R3289">
        <v>4</v>
      </c>
      <c r="S3289">
        <v>4</v>
      </c>
      <c r="T3289" s="2">
        <f>SUMIF(Q:Q,Data[[#This Row],[Order_Status]],O:O)</f>
        <v>40477276.296199858</v>
      </c>
    </row>
    <row r="3290" spans="1:20" x14ac:dyDescent="0.3">
      <c r="A3290" s="3">
        <v>503289</v>
      </c>
      <c r="B3290" s="3">
        <v>11209</v>
      </c>
      <c r="C3290" s="1">
        <v>46152</v>
      </c>
      <c r="D3290" s="3">
        <v>19</v>
      </c>
      <c r="E3290" t="s">
        <v>15</v>
      </c>
      <c r="F3290" t="s">
        <v>73</v>
      </c>
      <c r="G3290" t="s">
        <v>229</v>
      </c>
      <c r="H3290" t="s">
        <v>30</v>
      </c>
      <c r="I3290" t="s">
        <v>39</v>
      </c>
      <c r="J3290" t="s">
        <v>96</v>
      </c>
      <c r="K3290">
        <v>1</v>
      </c>
      <c r="L3290" s="3">
        <v>5527.95</v>
      </c>
      <c r="M3290" s="3">
        <f>Data[[#This Row],[Quantity]]*Data[[#This Row],[Unit_Price]]</f>
        <v>5527.95</v>
      </c>
      <c r="N3290" s="3">
        <v>13</v>
      </c>
      <c r="O3290" s="3">
        <f>Data[[#This Row],[Total_Price]]*(1-Data[[#This Row],[Discount]]/100)</f>
        <v>4809.3164999999999</v>
      </c>
      <c r="P3290" t="s">
        <v>81</v>
      </c>
      <c r="Q3290" t="s">
        <v>21</v>
      </c>
      <c r="R3290">
        <v>4</v>
      </c>
      <c r="S3290">
        <v>4</v>
      </c>
      <c r="T3290" s="2">
        <f>SUMIF(Q:Q,Data[[#This Row],[Order_Status]],O:O)</f>
        <v>40477276.296199858</v>
      </c>
    </row>
    <row r="3291" spans="1:20" x14ac:dyDescent="0.3">
      <c r="A3291" s="3">
        <v>503290</v>
      </c>
      <c r="B3291" s="3">
        <v>10845</v>
      </c>
      <c r="C3291" s="1">
        <v>46249</v>
      </c>
      <c r="D3291" s="3">
        <v>36</v>
      </c>
      <c r="E3291" t="s">
        <v>26</v>
      </c>
      <c r="F3291" t="s">
        <v>22</v>
      </c>
      <c r="G3291" t="s">
        <v>238</v>
      </c>
      <c r="H3291" t="s">
        <v>17</v>
      </c>
      <c r="I3291" t="s">
        <v>89</v>
      </c>
      <c r="J3291" t="s">
        <v>111</v>
      </c>
      <c r="K3291">
        <v>2</v>
      </c>
      <c r="L3291" s="3">
        <v>311.82</v>
      </c>
      <c r="M3291" s="3">
        <f>Data[[#This Row],[Quantity]]*Data[[#This Row],[Unit_Price]]</f>
        <v>623.64</v>
      </c>
      <c r="N3291" s="3">
        <v>26</v>
      </c>
      <c r="O3291" s="3">
        <f>Data[[#This Row],[Total_Price]]*(1-Data[[#This Row],[Discount]]/100)</f>
        <v>461.49359999999996</v>
      </c>
      <c r="P3291" t="s">
        <v>20</v>
      </c>
      <c r="Q3291" t="s">
        <v>66</v>
      </c>
      <c r="R3291">
        <v>3</v>
      </c>
      <c r="S3291">
        <v>0</v>
      </c>
      <c r="T3291" s="2">
        <f>SUMIF(Q:Q,Data[[#This Row],[Order_Status]],O:O)</f>
        <v>3077928.2320000008</v>
      </c>
    </row>
    <row r="3292" spans="1:20" x14ac:dyDescent="0.3">
      <c r="A3292" s="3">
        <v>503291</v>
      </c>
      <c r="B3292" s="3">
        <v>10926</v>
      </c>
      <c r="C3292" s="1">
        <v>46003</v>
      </c>
      <c r="D3292" s="3">
        <v>17</v>
      </c>
      <c r="E3292" t="s">
        <v>15</v>
      </c>
      <c r="F3292" t="s">
        <v>161</v>
      </c>
      <c r="G3292" t="s">
        <v>242</v>
      </c>
      <c r="H3292" t="s">
        <v>23</v>
      </c>
      <c r="I3292" t="s">
        <v>59</v>
      </c>
      <c r="J3292" t="s">
        <v>146</v>
      </c>
      <c r="K3292">
        <v>1</v>
      </c>
      <c r="L3292" s="3">
        <v>1692.35</v>
      </c>
      <c r="M3292" s="3">
        <f>Data[[#This Row],[Quantity]]*Data[[#This Row],[Unit_Price]]</f>
        <v>1692.35</v>
      </c>
      <c r="N3292" s="3">
        <v>27</v>
      </c>
      <c r="O3292" s="3">
        <f>Data[[#This Row],[Total_Price]]*(1-Data[[#This Row],[Discount]]/100)</f>
        <v>1235.4154999999998</v>
      </c>
      <c r="P3292" t="s">
        <v>33</v>
      </c>
      <c r="Q3292" t="s">
        <v>44</v>
      </c>
      <c r="R3292">
        <v>3</v>
      </c>
      <c r="S3292">
        <v>1</v>
      </c>
      <c r="T3292" s="2">
        <f>SUMIF(Q:Q,Data[[#This Row],[Order_Status]],O:O)</f>
        <v>1813400.6490999996</v>
      </c>
    </row>
    <row r="3293" spans="1:20" x14ac:dyDescent="0.3">
      <c r="A3293" s="3">
        <v>503292</v>
      </c>
      <c r="B3293" s="3">
        <v>10796</v>
      </c>
      <c r="C3293" s="1">
        <v>45975</v>
      </c>
      <c r="D3293" s="3">
        <v>46</v>
      </c>
      <c r="E3293" t="s">
        <v>15</v>
      </c>
      <c r="F3293" t="s">
        <v>93</v>
      </c>
      <c r="G3293" t="s">
        <v>232</v>
      </c>
      <c r="H3293" t="s">
        <v>83</v>
      </c>
      <c r="I3293" t="s">
        <v>70</v>
      </c>
      <c r="J3293" t="s">
        <v>91</v>
      </c>
      <c r="K3293">
        <v>2</v>
      </c>
      <c r="L3293" s="3">
        <v>505.28</v>
      </c>
      <c r="M3293" s="3">
        <f>Data[[#This Row],[Quantity]]*Data[[#This Row],[Unit_Price]]</f>
        <v>1010.56</v>
      </c>
      <c r="N3293" s="3">
        <v>15</v>
      </c>
      <c r="O3293" s="3">
        <f>Data[[#This Row],[Total_Price]]*(1-Data[[#This Row],[Discount]]/100)</f>
        <v>858.97599999999989</v>
      </c>
      <c r="P3293" t="s">
        <v>33</v>
      </c>
      <c r="Q3293" t="s">
        <v>21</v>
      </c>
      <c r="R3293">
        <v>4</v>
      </c>
      <c r="S3293">
        <v>3</v>
      </c>
      <c r="T3293" s="2">
        <f>SUMIF(Q:Q,Data[[#This Row],[Order_Status]],O:O)</f>
        <v>40477276.296199858</v>
      </c>
    </row>
    <row r="3294" spans="1:20" x14ac:dyDescent="0.3">
      <c r="A3294" s="3">
        <v>503293</v>
      </c>
      <c r="B3294" s="3">
        <v>11291</v>
      </c>
      <c r="C3294" s="1">
        <v>45995</v>
      </c>
      <c r="D3294" s="3">
        <v>38</v>
      </c>
      <c r="E3294" t="s">
        <v>15</v>
      </c>
      <c r="F3294" t="s">
        <v>73</v>
      </c>
      <c r="G3294" t="s">
        <v>229</v>
      </c>
      <c r="H3294" t="s">
        <v>35</v>
      </c>
      <c r="I3294" t="s">
        <v>53</v>
      </c>
      <c r="J3294" t="s">
        <v>54</v>
      </c>
      <c r="K3294">
        <v>2</v>
      </c>
      <c r="L3294" s="3">
        <v>1033.9000000000001</v>
      </c>
      <c r="M3294" s="3">
        <f>Data[[#This Row],[Quantity]]*Data[[#This Row],[Unit_Price]]</f>
        <v>2067.8000000000002</v>
      </c>
      <c r="N3294" s="3">
        <v>13</v>
      </c>
      <c r="O3294" s="3">
        <f>Data[[#This Row],[Total_Price]]*(1-Data[[#This Row],[Discount]]/100)</f>
        <v>1798.9860000000001</v>
      </c>
      <c r="P3294" t="s">
        <v>20</v>
      </c>
      <c r="Q3294" t="s">
        <v>21</v>
      </c>
      <c r="R3294">
        <v>4</v>
      </c>
      <c r="S3294">
        <v>7</v>
      </c>
      <c r="T3294" s="2">
        <f>SUMIF(Q:Q,Data[[#This Row],[Order_Status]],O:O)</f>
        <v>40477276.296199858</v>
      </c>
    </row>
    <row r="3295" spans="1:20" x14ac:dyDescent="0.3">
      <c r="A3295" s="3">
        <v>503294</v>
      </c>
      <c r="B3295" s="3">
        <v>10515</v>
      </c>
      <c r="C3295" s="1">
        <v>45914</v>
      </c>
      <c r="D3295" s="3">
        <v>28</v>
      </c>
      <c r="E3295" t="s">
        <v>26</v>
      </c>
      <c r="F3295" t="s">
        <v>145</v>
      </c>
      <c r="G3295" t="s">
        <v>243</v>
      </c>
      <c r="H3295" t="s">
        <v>83</v>
      </c>
      <c r="I3295" t="s">
        <v>132</v>
      </c>
      <c r="J3295" t="s">
        <v>133</v>
      </c>
      <c r="K3295">
        <v>1</v>
      </c>
      <c r="L3295" s="3">
        <v>1005.77</v>
      </c>
      <c r="M3295" s="3">
        <f>Data[[#This Row],[Quantity]]*Data[[#This Row],[Unit_Price]]</f>
        <v>1005.77</v>
      </c>
      <c r="N3295" s="3">
        <v>27</v>
      </c>
      <c r="O3295" s="3">
        <f>Data[[#This Row],[Total_Price]]*(1-Data[[#This Row],[Discount]]/100)</f>
        <v>734.21209999999996</v>
      </c>
      <c r="P3295" t="s">
        <v>81</v>
      </c>
      <c r="Q3295" t="s">
        <v>44</v>
      </c>
      <c r="R3295">
        <v>3</v>
      </c>
      <c r="S3295">
        <v>3</v>
      </c>
      <c r="T3295" s="2">
        <f>SUMIF(Q:Q,Data[[#This Row],[Order_Status]],O:O)</f>
        <v>1813400.6490999996</v>
      </c>
    </row>
    <row r="3296" spans="1:20" x14ac:dyDescent="0.3">
      <c r="A3296" s="3">
        <v>503295</v>
      </c>
      <c r="B3296" s="3">
        <v>10971</v>
      </c>
      <c r="C3296" s="1">
        <v>46256</v>
      </c>
      <c r="D3296" s="3">
        <v>35</v>
      </c>
      <c r="E3296" t="s">
        <v>26</v>
      </c>
      <c r="F3296" t="s">
        <v>45</v>
      </c>
      <c r="G3296" t="s">
        <v>243</v>
      </c>
      <c r="H3296" t="s">
        <v>30</v>
      </c>
      <c r="I3296" t="s">
        <v>39</v>
      </c>
      <c r="J3296" t="s">
        <v>109</v>
      </c>
      <c r="K3296">
        <v>2</v>
      </c>
      <c r="L3296" s="3">
        <v>1514.27</v>
      </c>
      <c r="M3296" s="3">
        <f>Data[[#This Row],[Quantity]]*Data[[#This Row],[Unit_Price]]</f>
        <v>3028.54</v>
      </c>
      <c r="N3296" s="3">
        <v>11</v>
      </c>
      <c r="O3296" s="3">
        <f>Data[[#This Row],[Total_Price]]*(1-Data[[#This Row],[Discount]]/100)</f>
        <v>2695.4005999999999</v>
      </c>
      <c r="P3296" t="s">
        <v>41</v>
      </c>
      <c r="Q3296" t="s">
        <v>21</v>
      </c>
      <c r="R3296">
        <v>2</v>
      </c>
      <c r="S3296">
        <v>7</v>
      </c>
      <c r="T3296" s="2">
        <f>SUMIF(Q:Q,Data[[#This Row],[Order_Status]],O:O)</f>
        <v>40477276.296199858</v>
      </c>
    </row>
    <row r="3297" spans="1:20" x14ac:dyDescent="0.3">
      <c r="A3297" s="3">
        <v>503296</v>
      </c>
      <c r="B3297" s="3">
        <v>10319</v>
      </c>
      <c r="C3297" s="1">
        <v>45904</v>
      </c>
      <c r="D3297" s="3">
        <v>38</v>
      </c>
      <c r="E3297" t="s">
        <v>26</v>
      </c>
      <c r="F3297" t="s">
        <v>88</v>
      </c>
      <c r="G3297" t="s">
        <v>241</v>
      </c>
      <c r="H3297" t="s">
        <v>35</v>
      </c>
      <c r="I3297" t="s">
        <v>64</v>
      </c>
      <c r="J3297" t="s">
        <v>156</v>
      </c>
      <c r="K3297">
        <v>2</v>
      </c>
      <c r="L3297" s="3">
        <v>1840.48</v>
      </c>
      <c r="M3297" s="3">
        <f>Data[[#This Row],[Quantity]]*Data[[#This Row],[Unit_Price]]</f>
        <v>3680.96</v>
      </c>
      <c r="N3297" s="3">
        <v>28</v>
      </c>
      <c r="O3297" s="3">
        <f>Data[[#This Row],[Total_Price]]*(1-Data[[#This Row],[Discount]]/100)</f>
        <v>2650.2912000000001</v>
      </c>
      <c r="P3297" t="s">
        <v>33</v>
      </c>
      <c r="Q3297" t="s">
        <v>21</v>
      </c>
      <c r="R3297">
        <v>4</v>
      </c>
      <c r="S3297">
        <v>6</v>
      </c>
      <c r="T3297" s="2">
        <f>SUMIF(Q:Q,Data[[#This Row],[Order_Status]],O:O)</f>
        <v>40477276.296199858</v>
      </c>
    </row>
    <row r="3298" spans="1:20" x14ac:dyDescent="0.3">
      <c r="A3298" s="3">
        <v>503297</v>
      </c>
      <c r="B3298" s="3">
        <v>10448</v>
      </c>
      <c r="C3298" s="1">
        <v>45930</v>
      </c>
      <c r="D3298" s="3">
        <v>24</v>
      </c>
      <c r="E3298" t="s">
        <v>26</v>
      </c>
      <c r="F3298" t="s">
        <v>130</v>
      </c>
      <c r="G3298" t="s">
        <v>228</v>
      </c>
      <c r="H3298" t="s">
        <v>35</v>
      </c>
      <c r="I3298" t="s">
        <v>36</v>
      </c>
      <c r="J3298" t="s">
        <v>116</v>
      </c>
      <c r="K3298">
        <v>2</v>
      </c>
      <c r="L3298" s="3">
        <v>4837.8100000000004</v>
      </c>
      <c r="M3298" s="3">
        <f>Data[[#This Row],[Quantity]]*Data[[#This Row],[Unit_Price]]</f>
        <v>9675.6200000000008</v>
      </c>
      <c r="N3298" s="3">
        <v>18</v>
      </c>
      <c r="O3298" s="3">
        <f>Data[[#This Row],[Total_Price]]*(1-Data[[#This Row],[Discount]]/100)</f>
        <v>7934.0084000000015</v>
      </c>
      <c r="P3298" t="s">
        <v>51</v>
      </c>
      <c r="Q3298" t="s">
        <v>21</v>
      </c>
      <c r="R3298">
        <v>4</v>
      </c>
      <c r="S3298">
        <v>3</v>
      </c>
      <c r="T3298" s="2">
        <f>SUMIF(Q:Q,Data[[#This Row],[Order_Status]],O:O)</f>
        <v>40477276.296199858</v>
      </c>
    </row>
    <row r="3299" spans="1:20" x14ac:dyDescent="0.3">
      <c r="A3299" s="3">
        <v>503298</v>
      </c>
      <c r="B3299" s="3">
        <v>10896</v>
      </c>
      <c r="C3299" s="1">
        <v>46119</v>
      </c>
      <c r="D3299" s="3">
        <v>41</v>
      </c>
      <c r="E3299" t="s">
        <v>26</v>
      </c>
      <c r="F3299" t="s">
        <v>73</v>
      </c>
      <c r="G3299" t="s">
        <v>229</v>
      </c>
      <c r="H3299" t="s">
        <v>30</v>
      </c>
      <c r="I3299" t="s">
        <v>39</v>
      </c>
      <c r="J3299" t="s">
        <v>108</v>
      </c>
      <c r="K3299">
        <v>1</v>
      </c>
      <c r="L3299" s="3">
        <v>4265.2700000000004</v>
      </c>
      <c r="M3299" s="3">
        <f>Data[[#This Row],[Quantity]]*Data[[#This Row],[Unit_Price]]</f>
        <v>4265.2700000000004</v>
      </c>
      <c r="N3299" s="3">
        <v>19</v>
      </c>
      <c r="O3299" s="3">
        <f>Data[[#This Row],[Total_Price]]*(1-Data[[#This Row],[Discount]]/100)</f>
        <v>3454.8687000000004</v>
      </c>
      <c r="P3299" t="s">
        <v>33</v>
      </c>
      <c r="Q3299" t="s">
        <v>44</v>
      </c>
      <c r="R3299">
        <v>4</v>
      </c>
      <c r="S3299">
        <v>6</v>
      </c>
      <c r="T3299" s="2">
        <f>SUMIF(Q:Q,Data[[#This Row],[Order_Status]],O:O)</f>
        <v>1813400.6490999996</v>
      </c>
    </row>
    <row r="3300" spans="1:20" x14ac:dyDescent="0.3">
      <c r="A3300" s="3">
        <v>503299</v>
      </c>
      <c r="B3300" s="3">
        <v>10298</v>
      </c>
      <c r="C3300" s="1">
        <v>46077</v>
      </c>
      <c r="D3300" s="3">
        <v>37</v>
      </c>
      <c r="E3300" t="s">
        <v>15</v>
      </c>
      <c r="F3300" t="s">
        <v>73</v>
      </c>
      <c r="G3300" t="s">
        <v>229</v>
      </c>
      <c r="H3300" t="s">
        <v>30</v>
      </c>
      <c r="I3300" t="s">
        <v>39</v>
      </c>
      <c r="J3300" t="s">
        <v>108</v>
      </c>
      <c r="K3300">
        <v>1</v>
      </c>
      <c r="L3300" s="3">
        <v>4668.6099999999997</v>
      </c>
      <c r="M3300" s="3">
        <f>Data[[#This Row],[Quantity]]*Data[[#This Row],[Unit_Price]]</f>
        <v>4668.6099999999997</v>
      </c>
      <c r="N3300" s="3">
        <v>12</v>
      </c>
      <c r="O3300" s="3">
        <f>Data[[#This Row],[Total_Price]]*(1-Data[[#This Row],[Discount]]/100)</f>
        <v>4108.3768</v>
      </c>
      <c r="P3300" t="s">
        <v>51</v>
      </c>
      <c r="Q3300" t="s">
        <v>21</v>
      </c>
      <c r="R3300">
        <v>5</v>
      </c>
      <c r="S3300">
        <v>4</v>
      </c>
      <c r="T3300" s="2">
        <f>SUMIF(Q:Q,Data[[#This Row],[Order_Status]],O:O)</f>
        <v>40477276.296199858</v>
      </c>
    </row>
    <row r="3301" spans="1:20" x14ac:dyDescent="0.3">
      <c r="A3301" s="3">
        <v>503300</v>
      </c>
      <c r="B3301" s="3">
        <v>11135</v>
      </c>
      <c r="C3301" s="1">
        <v>46007</v>
      </c>
      <c r="D3301" s="3">
        <v>31</v>
      </c>
      <c r="E3301" t="s">
        <v>26</v>
      </c>
      <c r="F3301" t="s">
        <v>45</v>
      </c>
      <c r="G3301" t="s">
        <v>243</v>
      </c>
      <c r="H3301" t="s">
        <v>48</v>
      </c>
      <c r="I3301" t="s">
        <v>124</v>
      </c>
      <c r="J3301" t="s">
        <v>131</v>
      </c>
      <c r="K3301">
        <v>1</v>
      </c>
      <c r="L3301" s="3">
        <v>420.3</v>
      </c>
      <c r="M3301" s="3">
        <f>Data[[#This Row],[Quantity]]*Data[[#This Row],[Unit_Price]]</f>
        <v>420.3</v>
      </c>
      <c r="N3301" s="3">
        <v>22</v>
      </c>
      <c r="O3301" s="3">
        <f>Data[[#This Row],[Total_Price]]*(1-Data[[#This Row],[Discount]]/100)</f>
        <v>327.834</v>
      </c>
      <c r="P3301" t="s">
        <v>33</v>
      </c>
      <c r="Q3301" t="s">
        <v>44</v>
      </c>
      <c r="R3301">
        <v>4</v>
      </c>
      <c r="S3301">
        <v>3</v>
      </c>
      <c r="T3301" s="2">
        <f>SUMIF(Q:Q,Data[[#This Row],[Order_Status]],O:O)</f>
        <v>1813400.6490999996</v>
      </c>
    </row>
    <row r="3302" spans="1:20" x14ac:dyDescent="0.3">
      <c r="A3302" s="3">
        <v>503301</v>
      </c>
      <c r="B3302" s="3">
        <v>11186</v>
      </c>
      <c r="C3302" s="1">
        <v>45930</v>
      </c>
      <c r="D3302" s="3">
        <v>44</v>
      </c>
      <c r="E3302" t="s">
        <v>26</v>
      </c>
      <c r="F3302" t="s">
        <v>110</v>
      </c>
      <c r="G3302" t="s">
        <v>229</v>
      </c>
      <c r="H3302" t="s">
        <v>35</v>
      </c>
      <c r="I3302" t="s">
        <v>112</v>
      </c>
      <c r="J3302" t="s">
        <v>147</v>
      </c>
      <c r="K3302">
        <v>1</v>
      </c>
      <c r="L3302" s="3">
        <v>6169.34</v>
      </c>
      <c r="M3302" s="3">
        <f>Data[[#This Row],[Quantity]]*Data[[#This Row],[Unit_Price]]</f>
        <v>6169.34</v>
      </c>
      <c r="N3302" s="3">
        <v>10</v>
      </c>
      <c r="O3302" s="3">
        <f>Data[[#This Row],[Total_Price]]*(1-Data[[#This Row],[Discount]]/100)</f>
        <v>5552.4059999999999</v>
      </c>
      <c r="P3302" t="s">
        <v>33</v>
      </c>
      <c r="Q3302" t="s">
        <v>21</v>
      </c>
      <c r="R3302">
        <v>3</v>
      </c>
      <c r="S3302">
        <v>4</v>
      </c>
      <c r="T3302" s="2">
        <f>SUMIF(Q:Q,Data[[#This Row],[Order_Status]],O:O)</f>
        <v>40477276.296199858</v>
      </c>
    </row>
    <row r="3303" spans="1:20" x14ac:dyDescent="0.3">
      <c r="A3303" s="3">
        <v>503302</v>
      </c>
      <c r="B3303" s="3">
        <v>10333</v>
      </c>
      <c r="C3303" s="1">
        <v>45660</v>
      </c>
      <c r="D3303" s="3">
        <v>35</v>
      </c>
      <c r="E3303" t="s">
        <v>15</v>
      </c>
      <c r="F3303" t="s">
        <v>57</v>
      </c>
      <c r="G3303" t="s">
        <v>233</v>
      </c>
      <c r="H3303" t="s">
        <v>17</v>
      </c>
      <c r="I3303" t="s">
        <v>89</v>
      </c>
      <c r="J3303" t="s">
        <v>111</v>
      </c>
      <c r="K3303">
        <v>4</v>
      </c>
      <c r="L3303" s="3">
        <v>309.89999999999998</v>
      </c>
      <c r="M3303" s="3">
        <f>Data[[#This Row],[Quantity]]*Data[[#This Row],[Unit_Price]]</f>
        <v>1239.5999999999999</v>
      </c>
      <c r="N3303" s="3">
        <v>10</v>
      </c>
      <c r="O3303" s="3">
        <f>Data[[#This Row],[Total_Price]]*(1-Data[[#This Row],[Discount]]/100)</f>
        <v>1115.6399999999999</v>
      </c>
      <c r="P3303" t="s">
        <v>33</v>
      </c>
      <c r="Q3303" t="s">
        <v>21</v>
      </c>
      <c r="R3303">
        <v>5</v>
      </c>
      <c r="S3303">
        <v>3</v>
      </c>
      <c r="T3303" s="2">
        <f>SUMIF(Q:Q,Data[[#This Row],[Order_Status]],O:O)</f>
        <v>40477276.296199858</v>
      </c>
    </row>
    <row r="3304" spans="1:20" x14ac:dyDescent="0.3">
      <c r="A3304" s="3">
        <v>503303</v>
      </c>
      <c r="B3304" s="3">
        <v>10410</v>
      </c>
      <c r="C3304" s="1">
        <v>46049</v>
      </c>
      <c r="D3304" s="3">
        <v>40</v>
      </c>
      <c r="E3304" t="s">
        <v>15</v>
      </c>
      <c r="F3304" t="s">
        <v>16</v>
      </c>
      <c r="G3304" t="s">
        <v>228</v>
      </c>
      <c r="H3304" t="s">
        <v>23</v>
      </c>
      <c r="I3304" t="s">
        <v>70</v>
      </c>
      <c r="J3304" t="s">
        <v>165</v>
      </c>
      <c r="K3304">
        <v>2</v>
      </c>
      <c r="L3304" s="3">
        <v>2374.56</v>
      </c>
      <c r="M3304" s="3">
        <f>Data[[#This Row],[Quantity]]*Data[[#This Row],[Unit_Price]]</f>
        <v>4749.12</v>
      </c>
      <c r="N3304" s="3">
        <v>24</v>
      </c>
      <c r="O3304" s="3">
        <f>Data[[#This Row],[Total_Price]]*(1-Data[[#This Row],[Discount]]/100)</f>
        <v>3609.3312000000001</v>
      </c>
      <c r="P3304" t="s">
        <v>20</v>
      </c>
      <c r="Q3304" t="s">
        <v>21</v>
      </c>
      <c r="R3304">
        <v>4</v>
      </c>
      <c r="S3304">
        <v>4</v>
      </c>
      <c r="T3304" s="2">
        <f>SUMIF(Q:Q,Data[[#This Row],[Order_Status]],O:O)</f>
        <v>40477276.296199858</v>
      </c>
    </row>
    <row r="3305" spans="1:20" x14ac:dyDescent="0.3">
      <c r="A3305" s="3">
        <v>503304</v>
      </c>
      <c r="B3305" s="3">
        <v>10958</v>
      </c>
      <c r="C3305" s="1">
        <v>45983</v>
      </c>
      <c r="D3305" s="3">
        <v>39</v>
      </c>
      <c r="E3305" t="s">
        <v>26</v>
      </c>
      <c r="F3305" t="s">
        <v>105</v>
      </c>
      <c r="G3305" t="s">
        <v>243</v>
      </c>
      <c r="H3305" t="s">
        <v>23</v>
      </c>
      <c r="I3305" t="s">
        <v>24</v>
      </c>
      <c r="J3305" t="s">
        <v>136</v>
      </c>
      <c r="K3305">
        <v>3</v>
      </c>
      <c r="L3305" s="3">
        <v>2493.29</v>
      </c>
      <c r="M3305" s="3">
        <f>Data[[#This Row],[Quantity]]*Data[[#This Row],[Unit_Price]]</f>
        <v>7479.87</v>
      </c>
      <c r="N3305" s="3">
        <v>24</v>
      </c>
      <c r="O3305" s="3">
        <f>Data[[#This Row],[Total_Price]]*(1-Data[[#This Row],[Discount]]/100)</f>
        <v>5684.7012000000004</v>
      </c>
      <c r="P3305" t="s">
        <v>33</v>
      </c>
      <c r="Q3305" t="s">
        <v>21</v>
      </c>
      <c r="R3305">
        <v>5</v>
      </c>
      <c r="S3305">
        <v>4</v>
      </c>
      <c r="T3305" s="2">
        <f>SUMIF(Q:Q,Data[[#This Row],[Order_Status]],O:O)</f>
        <v>40477276.296199858</v>
      </c>
    </row>
    <row r="3306" spans="1:20" x14ac:dyDescent="0.3">
      <c r="A3306" s="3">
        <v>503305</v>
      </c>
      <c r="B3306" s="3">
        <v>11169</v>
      </c>
      <c r="C3306" s="1">
        <v>45974</v>
      </c>
      <c r="D3306" s="3">
        <v>41</v>
      </c>
      <c r="E3306" t="s">
        <v>15</v>
      </c>
      <c r="F3306" t="s">
        <v>78</v>
      </c>
      <c r="G3306" t="s">
        <v>242</v>
      </c>
      <c r="H3306" t="s">
        <v>35</v>
      </c>
      <c r="I3306" t="s">
        <v>112</v>
      </c>
      <c r="J3306" t="s">
        <v>129</v>
      </c>
      <c r="K3306">
        <v>4</v>
      </c>
      <c r="L3306" s="3">
        <v>3376.73</v>
      </c>
      <c r="M3306" s="3">
        <f>Data[[#This Row],[Quantity]]*Data[[#This Row],[Unit_Price]]</f>
        <v>13506.92</v>
      </c>
      <c r="N3306" s="3">
        <v>2</v>
      </c>
      <c r="O3306" s="3">
        <f>Data[[#This Row],[Total_Price]]*(1-Data[[#This Row],[Discount]]/100)</f>
        <v>13236.7816</v>
      </c>
      <c r="P3306" t="s">
        <v>41</v>
      </c>
      <c r="Q3306" t="s">
        <v>21</v>
      </c>
      <c r="R3306">
        <v>4</v>
      </c>
      <c r="S3306">
        <v>2</v>
      </c>
      <c r="T3306" s="2">
        <f>SUMIF(Q:Q,Data[[#This Row],[Order_Status]],O:O)</f>
        <v>40477276.296199858</v>
      </c>
    </row>
    <row r="3307" spans="1:20" x14ac:dyDescent="0.3">
      <c r="A3307" s="3">
        <v>503306</v>
      </c>
      <c r="B3307" s="3">
        <v>10661</v>
      </c>
      <c r="C3307" s="1">
        <v>45725</v>
      </c>
      <c r="D3307" s="3">
        <v>28</v>
      </c>
      <c r="E3307" t="s">
        <v>26</v>
      </c>
      <c r="F3307" t="s">
        <v>58</v>
      </c>
      <c r="G3307" t="s">
        <v>244</v>
      </c>
      <c r="H3307" t="s">
        <v>83</v>
      </c>
      <c r="I3307" t="s">
        <v>141</v>
      </c>
      <c r="J3307" t="s">
        <v>142</v>
      </c>
      <c r="K3307">
        <v>1</v>
      </c>
      <c r="L3307" s="3">
        <v>1984.86</v>
      </c>
      <c r="M3307" s="3">
        <f>Data[[#This Row],[Quantity]]*Data[[#This Row],[Unit_Price]]</f>
        <v>1984.86</v>
      </c>
      <c r="N3307" s="3">
        <v>26</v>
      </c>
      <c r="O3307" s="3">
        <f>Data[[#This Row],[Total_Price]]*(1-Data[[#This Row],[Discount]]/100)</f>
        <v>1468.7963999999999</v>
      </c>
      <c r="P3307" t="s">
        <v>72</v>
      </c>
      <c r="Q3307" t="s">
        <v>21</v>
      </c>
      <c r="R3307">
        <v>4</v>
      </c>
      <c r="S3307">
        <v>3</v>
      </c>
      <c r="T3307" s="2">
        <f>SUMIF(Q:Q,Data[[#This Row],[Order_Status]],O:O)</f>
        <v>40477276.296199858</v>
      </c>
    </row>
    <row r="3308" spans="1:20" x14ac:dyDescent="0.3">
      <c r="A3308" s="3">
        <v>503307</v>
      </c>
      <c r="B3308" s="3">
        <v>10650</v>
      </c>
      <c r="C3308" s="1">
        <v>46207</v>
      </c>
      <c r="D3308" s="3">
        <v>42</v>
      </c>
      <c r="E3308" t="s">
        <v>15</v>
      </c>
      <c r="F3308" t="s">
        <v>93</v>
      </c>
      <c r="G3308" t="s">
        <v>232</v>
      </c>
      <c r="H3308" t="s">
        <v>35</v>
      </c>
      <c r="I3308" t="s">
        <v>64</v>
      </c>
      <c r="J3308" t="s">
        <v>156</v>
      </c>
      <c r="K3308">
        <v>1</v>
      </c>
      <c r="L3308" s="3">
        <v>1883.52</v>
      </c>
      <c r="M3308" s="3">
        <f>Data[[#This Row],[Quantity]]*Data[[#This Row],[Unit_Price]]</f>
        <v>1883.52</v>
      </c>
      <c r="N3308" s="3">
        <v>10</v>
      </c>
      <c r="O3308" s="3">
        <f>Data[[#This Row],[Total_Price]]*(1-Data[[#This Row],[Discount]]/100)</f>
        <v>1695.1680000000001</v>
      </c>
      <c r="P3308" t="s">
        <v>51</v>
      </c>
      <c r="Q3308" t="s">
        <v>21</v>
      </c>
      <c r="R3308">
        <v>3</v>
      </c>
      <c r="S3308">
        <v>3</v>
      </c>
      <c r="T3308" s="2">
        <f>SUMIF(Q:Q,Data[[#This Row],[Order_Status]],O:O)</f>
        <v>40477276.296199858</v>
      </c>
    </row>
    <row r="3309" spans="1:20" x14ac:dyDescent="0.3">
      <c r="A3309" s="3">
        <v>503308</v>
      </c>
      <c r="B3309" s="3">
        <v>10127</v>
      </c>
      <c r="C3309" s="1">
        <v>46113</v>
      </c>
      <c r="D3309" s="3">
        <v>23</v>
      </c>
      <c r="E3309" t="s">
        <v>15</v>
      </c>
      <c r="F3309" t="s">
        <v>88</v>
      </c>
      <c r="G3309" t="s">
        <v>241</v>
      </c>
      <c r="H3309" t="s">
        <v>83</v>
      </c>
      <c r="I3309" t="s">
        <v>70</v>
      </c>
      <c r="J3309" t="s">
        <v>184</v>
      </c>
      <c r="K3309">
        <v>1</v>
      </c>
      <c r="L3309" s="3">
        <v>376.57</v>
      </c>
      <c r="M3309" s="3">
        <f>Data[[#This Row],[Quantity]]*Data[[#This Row],[Unit_Price]]</f>
        <v>376.57</v>
      </c>
      <c r="N3309" s="3">
        <v>20</v>
      </c>
      <c r="O3309" s="3">
        <f>Data[[#This Row],[Total_Price]]*(1-Data[[#This Row],[Discount]]/100)</f>
        <v>301.25600000000003</v>
      </c>
      <c r="P3309" t="s">
        <v>33</v>
      </c>
      <c r="Q3309" t="s">
        <v>21</v>
      </c>
      <c r="R3309">
        <v>4</v>
      </c>
      <c r="S3309">
        <v>3</v>
      </c>
      <c r="T3309" s="2">
        <f>SUMIF(Q:Q,Data[[#This Row],[Order_Status]],O:O)</f>
        <v>40477276.296199858</v>
      </c>
    </row>
    <row r="3310" spans="1:20" x14ac:dyDescent="0.3">
      <c r="A3310" s="3">
        <v>503309</v>
      </c>
      <c r="B3310" s="3">
        <v>11057</v>
      </c>
      <c r="C3310" s="1">
        <v>46158</v>
      </c>
      <c r="D3310" s="3">
        <v>34</v>
      </c>
      <c r="E3310" t="s">
        <v>26</v>
      </c>
      <c r="F3310" t="s">
        <v>34</v>
      </c>
      <c r="G3310" t="s">
        <v>243</v>
      </c>
      <c r="H3310" t="s">
        <v>35</v>
      </c>
      <c r="I3310" t="s">
        <v>53</v>
      </c>
      <c r="J3310" t="s">
        <v>114</v>
      </c>
      <c r="K3310">
        <v>2</v>
      </c>
      <c r="L3310" s="3">
        <v>864.61</v>
      </c>
      <c r="M3310" s="3">
        <f>Data[[#This Row],[Quantity]]*Data[[#This Row],[Unit_Price]]</f>
        <v>1729.22</v>
      </c>
      <c r="N3310" s="3">
        <v>8</v>
      </c>
      <c r="O3310" s="3">
        <f>Data[[#This Row],[Total_Price]]*(1-Data[[#This Row],[Discount]]/100)</f>
        <v>1590.8824000000002</v>
      </c>
      <c r="P3310" t="s">
        <v>51</v>
      </c>
      <c r="Q3310" t="s">
        <v>21</v>
      </c>
      <c r="R3310">
        <v>3</v>
      </c>
      <c r="S3310">
        <v>7</v>
      </c>
      <c r="T3310" s="2">
        <f>SUMIF(Q:Q,Data[[#This Row],[Order_Status]],O:O)</f>
        <v>40477276.296199858</v>
      </c>
    </row>
    <row r="3311" spans="1:20" x14ac:dyDescent="0.3">
      <c r="A3311" s="3">
        <v>503310</v>
      </c>
      <c r="B3311" s="3">
        <v>11375</v>
      </c>
      <c r="C3311" s="1">
        <v>46175</v>
      </c>
      <c r="D3311" s="3">
        <v>50</v>
      </c>
      <c r="E3311" t="s">
        <v>26</v>
      </c>
      <c r="F3311" t="s">
        <v>67</v>
      </c>
      <c r="G3311" t="s">
        <v>235</v>
      </c>
      <c r="H3311" t="s">
        <v>35</v>
      </c>
      <c r="I3311" t="s">
        <v>53</v>
      </c>
      <c r="J3311" t="s">
        <v>114</v>
      </c>
      <c r="K3311">
        <v>1</v>
      </c>
      <c r="L3311" s="3">
        <v>851.19</v>
      </c>
      <c r="M3311" s="3">
        <f>Data[[#This Row],[Quantity]]*Data[[#This Row],[Unit_Price]]</f>
        <v>851.19</v>
      </c>
      <c r="N3311" s="3">
        <v>11</v>
      </c>
      <c r="O3311" s="3">
        <f>Data[[#This Row],[Total_Price]]*(1-Data[[#This Row],[Discount]]/100)</f>
        <v>757.55910000000006</v>
      </c>
      <c r="P3311" t="s">
        <v>72</v>
      </c>
      <c r="Q3311" t="s">
        <v>21</v>
      </c>
      <c r="R3311">
        <v>5</v>
      </c>
      <c r="S3311">
        <v>7</v>
      </c>
      <c r="T3311" s="2">
        <f>SUMIF(Q:Q,Data[[#This Row],[Order_Status]],O:O)</f>
        <v>40477276.296199858</v>
      </c>
    </row>
    <row r="3312" spans="1:20" x14ac:dyDescent="0.3">
      <c r="A3312" s="3">
        <v>503311</v>
      </c>
      <c r="B3312" s="3">
        <v>11134</v>
      </c>
      <c r="C3312" s="1">
        <v>46143</v>
      </c>
      <c r="D3312" s="3">
        <v>39</v>
      </c>
      <c r="E3312" t="s">
        <v>15</v>
      </c>
      <c r="F3312" t="s">
        <v>67</v>
      </c>
      <c r="G3312" t="s">
        <v>235</v>
      </c>
      <c r="H3312" t="s">
        <v>17</v>
      </c>
      <c r="I3312" t="s">
        <v>62</v>
      </c>
      <c r="J3312" t="s">
        <v>101</v>
      </c>
      <c r="K3312">
        <v>1</v>
      </c>
      <c r="L3312" s="3">
        <v>140.26</v>
      </c>
      <c r="M3312" s="3">
        <f>Data[[#This Row],[Quantity]]*Data[[#This Row],[Unit_Price]]</f>
        <v>140.26</v>
      </c>
      <c r="N3312" s="3">
        <v>10</v>
      </c>
      <c r="O3312" s="3">
        <f>Data[[#This Row],[Total_Price]]*(1-Data[[#This Row],[Discount]]/100)</f>
        <v>126.23399999999999</v>
      </c>
      <c r="P3312" t="s">
        <v>20</v>
      </c>
      <c r="Q3312" t="s">
        <v>21</v>
      </c>
      <c r="R3312">
        <v>2</v>
      </c>
      <c r="S3312">
        <v>2</v>
      </c>
      <c r="T3312" s="2">
        <f>SUMIF(Q:Q,Data[[#This Row],[Order_Status]],O:O)</f>
        <v>40477276.296199858</v>
      </c>
    </row>
    <row r="3313" spans="1:20" x14ac:dyDescent="0.3">
      <c r="A3313" s="3">
        <v>503312</v>
      </c>
      <c r="B3313" s="3">
        <v>10033</v>
      </c>
      <c r="C3313" s="1">
        <v>45697</v>
      </c>
      <c r="D3313" s="3">
        <v>34</v>
      </c>
      <c r="E3313" t="s">
        <v>26</v>
      </c>
      <c r="F3313" t="s">
        <v>42</v>
      </c>
      <c r="G3313" t="s">
        <v>230</v>
      </c>
      <c r="H3313" t="s">
        <v>35</v>
      </c>
      <c r="I3313" t="s">
        <v>53</v>
      </c>
      <c r="J3313" t="s">
        <v>114</v>
      </c>
      <c r="K3313">
        <v>1</v>
      </c>
      <c r="L3313" s="3">
        <v>931.24</v>
      </c>
      <c r="M3313" s="3">
        <f>Data[[#This Row],[Quantity]]*Data[[#This Row],[Unit_Price]]</f>
        <v>931.24</v>
      </c>
      <c r="N3313" s="3">
        <v>10</v>
      </c>
      <c r="O3313" s="3">
        <f>Data[[#This Row],[Total_Price]]*(1-Data[[#This Row],[Discount]]/100)</f>
        <v>838.11599999999999</v>
      </c>
      <c r="P3313" t="s">
        <v>33</v>
      </c>
      <c r="Q3313" t="s">
        <v>21</v>
      </c>
      <c r="R3313">
        <v>5</v>
      </c>
      <c r="S3313">
        <v>3</v>
      </c>
      <c r="T3313" s="2">
        <f>SUMIF(Q:Q,Data[[#This Row],[Order_Status]],O:O)</f>
        <v>40477276.296199858</v>
      </c>
    </row>
    <row r="3314" spans="1:20" x14ac:dyDescent="0.3">
      <c r="A3314" s="3">
        <v>503313</v>
      </c>
      <c r="B3314" s="3">
        <v>11082</v>
      </c>
      <c r="C3314" s="1">
        <v>45729</v>
      </c>
      <c r="D3314" s="3">
        <v>30</v>
      </c>
      <c r="E3314" t="s">
        <v>26</v>
      </c>
      <c r="F3314" t="s">
        <v>42</v>
      </c>
      <c r="G3314" t="s">
        <v>230</v>
      </c>
      <c r="H3314" t="s">
        <v>23</v>
      </c>
      <c r="I3314" t="s">
        <v>70</v>
      </c>
      <c r="J3314" t="s">
        <v>71</v>
      </c>
      <c r="K3314">
        <v>2</v>
      </c>
      <c r="L3314" s="3">
        <v>1547.68</v>
      </c>
      <c r="M3314" s="3">
        <f>Data[[#This Row],[Quantity]]*Data[[#This Row],[Unit_Price]]</f>
        <v>3095.36</v>
      </c>
      <c r="N3314" s="3">
        <v>10</v>
      </c>
      <c r="O3314" s="3">
        <f>Data[[#This Row],[Total_Price]]*(1-Data[[#This Row],[Discount]]/100)</f>
        <v>2785.8240000000001</v>
      </c>
      <c r="P3314" t="s">
        <v>72</v>
      </c>
      <c r="Q3314" t="s">
        <v>21</v>
      </c>
      <c r="R3314">
        <v>5</v>
      </c>
      <c r="S3314">
        <v>3</v>
      </c>
      <c r="T3314" s="2">
        <f>SUMIF(Q:Q,Data[[#This Row],[Order_Status]],O:O)</f>
        <v>40477276.296199858</v>
      </c>
    </row>
    <row r="3315" spans="1:20" x14ac:dyDescent="0.3">
      <c r="A3315" s="3">
        <v>503314</v>
      </c>
      <c r="B3315" s="3">
        <v>10114</v>
      </c>
      <c r="C3315" s="1">
        <v>45814</v>
      </c>
      <c r="D3315" s="3">
        <v>61</v>
      </c>
      <c r="E3315" t="s">
        <v>15</v>
      </c>
      <c r="F3315" t="s">
        <v>78</v>
      </c>
      <c r="G3315" t="s">
        <v>242</v>
      </c>
      <c r="H3315" t="s">
        <v>85</v>
      </c>
      <c r="I3315" t="s">
        <v>166</v>
      </c>
      <c r="J3315" t="s">
        <v>181</v>
      </c>
      <c r="K3315">
        <v>1</v>
      </c>
      <c r="L3315" s="3">
        <v>397.32</v>
      </c>
      <c r="M3315" s="3">
        <f>Data[[#This Row],[Quantity]]*Data[[#This Row],[Unit_Price]]</f>
        <v>397.32</v>
      </c>
      <c r="N3315" s="3">
        <v>18</v>
      </c>
      <c r="O3315" s="3">
        <f>Data[[#This Row],[Total_Price]]*(1-Data[[#This Row],[Discount]]/100)</f>
        <v>325.80240000000003</v>
      </c>
      <c r="P3315" t="s">
        <v>33</v>
      </c>
      <c r="Q3315" t="s">
        <v>21</v>
      </c>
      <c r="R3315">
        <v>2</v>
      </c>
      <c r="S3315">
        <v>3</v>
      </c>
      <c r="T3315" s="2">
        <f>SUMIF(Q:Q,Data[[#This Row],[Order_Status]],O:O)</f>
        <v>40477276.296199858</v>
      </c>
    </row>
    <row r="3316" spans="1:20" x14ac:dyDescent="0.3">
      <c r="A3316" s="3">
        <v>503315</v>
      </c>
      <c r="B3316" s="3">
        <v>11428</v>
      </c>
      <c r="C3316" s="1">
        <v>45827</v>
      </c>
      <c r="D3316" s="3">
        <v>22</v>
      </c>
      <c r="E3316" t="s">
        <v>135</v>
      </c>
      <c r="F3316" t="s">
        <v>88</v>
      </c>
      <c r="G3316" t="s">
        <v>241</v>
      </c>
      <c r="H3316" t="s">
        <v>30</v>
      </c>
      <c r="I3316" t="s">
        <v>76</v>
      </c>
      <c r="J3316" t="s">
        <v>144</v>
      </c>
      <c r="K3316">
        <v>1</v>
      </c>
      <c r="L3316" s="3">
        <v>59302.01</v>
      </c>
      <c r="M3316" s="3">
        <f>Data[[#This Row],[Quantity]]*Data[[#This Row],[Unit_Price]]</f>
        <v>59302.01</v>
      </c>
      <c r="N3316" s="3">
        <v>19</v>
      </c>
      <c r="O3316" s="3">
        <f>Data[[#This Row],[Total_Price]]*(1-Data[[#This Row],[Discount]]/100)</f>
        <v>48034.628100000002</v>
      </c>
      <c r="P3316" t="s">
        <v>20</v>
      </c>
      <c r="Q3316" t="s">
        <v>21</v>
      </c>
      <c r="R3316">
        <v>5</v>
      </c>
      <c r="S3316">
        <v>2</v>
      </c>
      <c r="T3316" s="2">
        <f>SUMIF(Q:Q,Data[[#This Row],[Order_Status]],O:O)</f>
        <v>40477276.296199858</v>
      </c>
    </row>
    <row r="3317" spans="1:20" x14ac:dyDescent="0.3">
      <c r="A3317" s="3">
        <v>503316</v>
      </c>
      <c r="B3317" s="3">
        <v>11395</v>
      </c>
      <c r="C3317" s="1">
        <v>46101</v>
      </c>
      <c r="D3317" s="3">
        <v>30</v>
      </c>
      <c r="E3317" t="s">
        <v>26</v>
      </c>
      <c r="F3317" t="s">
        <v>88</v>
      </c>
      <c r="G3317" t="s">
        <v>241</v>
      </c>
      <c r="H3317" t="s">
        <v>17</v>
      </c>
      <c r="I3317" t="s">
        <v>62</v>
      </c>
      <c r="J3317" t="s">
        <v>63</v>
      </c>
      <c r="K3317">
        <v>1</v>
      </c>
      <c r="L3317" s="3">
        <v>205.81</v>
      </c>
      <c r="M3317" s="3">
        <f>Data[[#This Row],[Quantity]]*Data[[#This Row],[Unit_Price]]</f>
        <v>205.81</v>
      </c>
      <c r="N3317" s="3">
        <v>16</v>
      </c>
      <c r="O3317" s="3">
        <f>Data[[#This Row],[Total_Price]]*(1-Data[[#This Row],[Discount]]/100)</f>
        <v>172.88040000000001</v>
      </c>
      <c r="P3317" t="s">
        <v>33</v>
      </c>
      <c r="Q3317" t="s">
        <v>66</v>
      </c>
      <c r="R3317">
        <v>2</v>
      </c>
      <c r="S3317">
        <v>0</v>
      </c>
      <c r="T3317" s="2">
        <f>SUMIF(Q:Q,Data[[#This Row],[Order_Status]],O:O)</f>
        <v>3077928.2320000008</v>
      </c>
    </row>
    <row r="3318" spans="1:20" x14ac:dyDescent="0.3">
      <c r="A3318" s="3">
        <v>503317</v>
      </c>
      <c r="B3318" s="3">
        <v>10365</v>
      </c>
      <c r="C3318" s="1">
        <v>46073</v>
      </c>
      <c r="D3318" s="3">
        <v>42</v>
      </c>
      <c r="E3318" t="s">
        <v>15</v>
      </c>
      <c r="F3318" t="s">
        <v>34</v>
      </c>
      <c r="G3318" t="s">
        <v>243</v>
      </c>
      <c r="H3318" t="s">
        <v>23</v>
      </c>
      <c r="I3318" t="s">
        <v>28</v>
      </c>
      <c r="J3318" t="s">
        <v>29</v>
      </c>
      <c r="K3318">
        <v>1</v>
      </c>
      <c r="L3318" s="3">
        <v>2508.4</v>
      </c>
      <c r="M3318" s="3">
        <f>Data[[#This Row],[Quantity]]*Data[[#This Row],[Unit_Price]]</f>
        <v>2508.4</v>
      </c>
      <c r="N3318" s="3">
        <v>30</v>
      </c>
      <c r="O3318" s="3">
        <f>Data[[#This Row],[Total_Price]]*(1-Data[[#This Row],[Discount]]/100)</f>
        <v>1755.8799999999999</v>
      </c>
      <c r="P3318" t="s">
        <v>41</v>
      </c>
      <c r="Q3318" t="s">
        <v>21</v>
      </c>
      <c r="R3318">
        <v>3</v>
      </c>
      <c r="S3318">
        <v>1</v>
      </c>
      <c r="T3318" s="2">
        <f>SUMIF(Q:Q,Data[[#This Row],[Order_Status]],O:O)</f>
        <v>40477276.296199858</v>
      </c>
    </row>
    <row r="3319" spans="1:20" x14ac:dyDescent="0.3">
      <c r="A3319" s="3">
        <v>503318</v>
      </c>
      <c r="B3319" s="3">
        <v>11104</v>
      </c>
      <c r="C3319" s="1">
        <v>45752</v>
      </c>
      <c r="D3319" s="3">
        <v>32</v>
      </c>
      <c r="E3319" t="s">
        <v>15</v>
      </c>
      <c r="F3319" t="s">
        <v>67</v>
      </c>
      <c r="G3319" t="s">
        <v>235</v>
      </c>
      <c r="H3319" t="s">
        <v>23</v>
      </c>
      <c r="I3319" t="s">
        <v>28</v>
      </c>
      <c r="J3319" t="s">
        <v>43</v>
      </c>
      <c r="K3319">
        <v>2</v>
      </c>
      <c r="L3319" s="3">
        <v>5094.6499999999996</v>
      </c>
      <c r="M3319" s="3">
        <f>Data[[#This Row],[Quantity]]*Data[[#This Row],[Unit_Price]]</f>
        <v>10189.299999999999</v>
      </c>
      <c r="N3319" s="3">
        <v>11</v>
      </c>
      <c r="O3319" s="3">
        <f>Data[[#This Row],[Total_Price]]*(1-Data[[#This Row],[Discount]]/100)</f>
        <v>9068.476999999999</v>
      </c>
      <c r="P3319" t="s">
        <v>41</v>
      </c>
      <c r="Q3319" t="s">
        <v>21</v>
      </c>
      <c r="R3319">
        <v>3</v>
      </c>
      <c r="S3319">
        <v>3</v>
      </c>
      <c r="T3319" s="2">
        <f>SUMIF(Q:Q,Data[[#This Row],[Order_Status]],O:O)</f>
        <v>40477276.296199858</v>
      </c>
    </row>
    <row r="3320" spans="1:20" x14ac:dyDescent="0.3">
      <c r="A3320" s="3">
        <v>503319</v>
      </c>
      <c r="B3320" s="3">
        <v>10711</v>
      </c>
      <c r="C3320" s="1">
        <v>45951</v>
      </c>
      <c r="D3320" s="3">
        <v>36</v>
      </c>
      <c r="E3320" t="s">
        <v>26</v>
      </c>
      <c r="F3320" t="s">
        <v>67</v>
      </c>
      <c r="G3320" t="s">
        <v>235</v>
      </c>
      <c r="H3320" t="s">
        <v>35</v>
      </c>
      <c r="I3320" t="s">
        <v>64</v>
      </c>
      <c r="J3320" t="s">
        <v>155</v>
      </c>
      <c r="K3320">
        <v>1</v>
      </c>
      <c r="L3320" s="3">
        <v>841.47</v>
      </c>
      <c r="M3320" s="3">
        <f>Data[[#This Row],[Quantity]]*Data[[#This Row],[Unit_Price]]</f>
        <v>841.47</v>
      </c>
      <c r="N3320" s="3">
        <v>14</v>
      </c>
      <c r="O3320" s="3">
        <f>Data[[#This Row],[Total_Price]]*(1-Data[[#This Row],[Discount]]/100)</f>
        <v>723.66420000000005</v>
      </c>
      <c r="P3320" t="s">
        <v>33</v>
      </c>
      <c r="Q3320" t="s">
        <v>21</v>
      </c>
      <c r="R3320">
        <v>2</v>
      </c>
      <c r="S3320">
        <v>4</v>
      </c>
      <c r="T3320" s="2">
        <f>SUMIF(Q:Q,Data[[#This Row],[Order_Status]],O:O)</f>
        <v>40477276.296199858</v>
      </c>
    </row>
    <row r="3321" spans="1:20" x14ac:dyDescent="0.3">
      <c r="A3321" s="3">
        <v>503320</v>
      </c>
      <c r="B3321" s="3">
        <v>10648</v>
      </c>
      <c r="C3321" s="1">
        <v>45942</v>
      </c>
      <c r="D3321" s="3">
        <v>33</v>
      </c>
      <c r="E3321" t="s">
        <v>15</v>
      </c>
      <c r="F3321" t="s">
        <v>61</v>
      </c>
      <c r="G3321" t="s">
        <v>239</v>
      </c>
      <c r="H3321" t="s">
        <v>83</v>
      </c>
      <c r="I3321" t="s">
        <v>162</v>
      </c>
      <c r="J3321" t="s">
        <v>163</v>
      </c>
      <c r="K3321">
        <v>1</v>
      </c>
      <c r="L3321" s="3">
        <v>2512.71</v>
      </c>
      <c r="M3321" s="3">
        <f>Data[[#This Row],[Quantity]]*Data[[#This Row],[Unit_Price]]</f>
        <v>2512.71</v>
      </c>
      <c r="N3321" s="3">
        <v>28</v>
      </c>
      <c r="O3321" s="3">
        <f>Data[[#This Row],[Total_Price]]*(1-Data[[#This Row],[Discount]]/100)</f>
        <v>1809.1512</v>
      </c>
      <c r="P3321" t="s">
        <v>33</v>
      </c>
      <c r="Q3321" t="s">
        <v>21</v>
      </c>
      <c r="R3321">
        <v>4</v>
      </c>
      <c r="S3321">
        <v>4</v>
      </c>
      <c r="T3321" s="2">
        <f>SUMIF(Q:Q,Data[[#This Row],[Order_Status]],O:O)</f>
        <v>40477276.296199858</v>
      </c>
    </row>
    <row r="3322" spans="1:20" x14ac:dyDescent="0.3">
      <c r="A3322" s="3">
        <v>503321</v>
      </c>
      <c r="B3322" s="3">
        <v>10862</v>
      </c>
      <c r="C3322" s="1">
        <v>46180</v>
      </c>
      <c r="D3322" s="3">
        <v>17</v>
      </c>
      <c r="E3322" t="s">
        <v>26</v>
      </c>
      <c r="F3322" t="s">
        <v>69</v>
      </c>
      <c r="G3322" t="s">
        <v>228</v>
      </c>
      <c r="H3322" t="s">
        <v>30</v>
      </c>
      <c r="I3322" t="s">
        <v>39</v>
      </c>
      <c r="J3322" t="s">
        <v>108</v>
      </c>
      <c r="K3322">
        <v>1</v>
      </c>
      <c r="L3322" s="3">
        <v>4532.3</v>
      </c>
      <c r="M3322" s="3">
        <f>Data[[#This Row],[Quantity]]*Data[[#This Row],[Unit_Price]]</f>
        <v>4532.3</v>
      </c>
      <c r="N3322" s="3">
        <v>3</v>
      </c>
      <c r="O3322" s="3">
        <f>Data[[#This Row],[Total_Price]]*(1-Data[[#This Row],[Discount]]/100)</f>
        <v>4396.3310000000001</v>
      </c>
      <c r="P3322" t="s">
        <v>33</v>
      </c>
      <c r="Q3322" t="s">
        <v>21</v>
      </c>
      <c r="R3322">
        <v>4</v>
      </c>
      <c r="S3322">
        <v>1</v>
      </c>
      <c r="T3322" s="2">
        <f>SUMIF(Q:Q,Data[[#This Row],[Order_Status]],O:O)</f>
        <v>40477276.296199858</v>
      </c>
    </row>
    <row r="3323" spans="1:20" x14ac:dyDescent="0.3">
      <c r="A3323" s="3">
        <v>503322</v>
      </c>
      <c r="B3323" s="3">
        <v>10885</v>
      </c>
      <c r="C3323" s="1">
        <v>46105</v>
      </c>
      <c r="D3323" s="3">
        <v>42</v>
      </c>
      <c r="E3323" t="s">
        <v>26</v>
      </c>
      <c r="F3323" t="s">
        <v>34</v>
      </c>
      <c r="G3323" t="s">
        <v>243</v>
      </c>
      <c r="H3323" t="s">
        <v>30</v>
      </c>
      <c r="I3323" t="s">
        <v>46</v>
      </c>
      <c r="J3323" t="s">
        <v>47</v>
      </c>
      <c r="K3323">
        <v>2</v>
      </c>
      <c r="L3323" s="3">
        <v>5721.04</v>
      </c>
      <c r="M3323" s="3">
        <f>Data[[#This Row],[Quantity]]*Data[[#This Row],[Unit_Price]]</f>
        <v>11442.08</v>
      </c>
      <c r="N3323" s="3">
        <v>19</v>
      </c>
      <c r="O3323" s="3">
        <f>Data[[#This Row],[Total_Price]]*(1-Data[[#This Row],[Discount]]/100)</f>
        <v>9268.0848000000005</v>
      </c>
      <c r="P3323" t="s">
        <v>33</v>
      </c>
      <c r="Q3323" t="s">
        <v>21</v>
      </c>
      <c r="R3323">
        <v>4</v>
      </c>
      <c r="S3323">
        <v>5</v>
      </c>
      <c r="T3323" s="2">
        <f>SUMIF(Q:Q,Data[[#This Row],[Order_Status]],O:O)</f>
        <v>40477276.296199858</v>
      </c>
    </row>
    <row r="3324" spans="1:20" x14ac:dyDescent="0.3">
      <c r="A3324" s="3">
        <v>503323</v>
      </c>
      <c r="B3324" s="3">
        <v>11296</v>
      </c>
      <c r="C3324" s="1">
        <v>45944</v>
      </c>
      <c r="D3324" s="3">
        <v>33</v>
      </c>
      <c r="E3324" t="s">
        <v>15</v>
      </c>
      <c r="F3324" t="s">
        <v>82</v>
      </c>
      <c r="G3324" t="s">
        <v>234</v>
      </c>
      <c r="H3324" t="s">
        <v>85</v>
      </c>
      <c r="I3324" t="s">
        <v>166</v>
      </c>
      <c r="J3324" t="s">
        <v>167</v>
      </c>
      <c r="K3324">
        <v>1</v>
      </c>
      <c r="L3324" s="3">
        <v>567.97</v>
      </c>
      <c r="M3324" s="3">
        <f>Data[[#This Row],[Quantity]]*Data[[#This Row],[Unit_Price]]</f>
        <v>567.97</v>
      </c>
      <c r="N3324" s="3">
        <v>29</v>
      </c>
      <c r="O3324" s="3">
        <f>Data[[#This Row],[Total_Price]]*(1-Data[[#This Row],[Discount]]/100)</f>
        <v>403.25869999999998</v>
      </c>
      <c r="P3324" t="s">
        <v>20</v>
      </c>
      <c r="Q3324" t="s">
        <v>21</v>
      </c>
      <c r="R3324">
        <v>3</v>
      </c>
      <c r="S3324">
        <v>2</v>
      </c>
      <c r="T3324" s="2">
        <f>SUMIF(Q:Q,Data[[#This Row],[Order_Status]],O:O)</f>
        <v>40477276.296199858</v>
      </c>
    </row>
    <row r="3325" spans="1:20" x14ac:dyDescent="0.3">
      <c r="A3325" s="3">
        <v>503324</v>
      </c>
      <c r="B3325" s="3">
        <v>10355</v>
      </c>
      <c r="C3325" s="1">
        <v>46152</v>
      </c>
      <c r="D3325" s="3">
        <v>34</v>
      </c>
      <c r="E3325" t="s">
        <v>15</v>
      </c>
      <c r="F3325" t="s">
        <v>58</v>
      </c>
      <c r="G3325" t="s">
        <v>244</v>
      </c>
      <c r="H3325" t="s">
        <v>30</v>
      </c>
      <c r="I3325" t="s">
        <v>31</v>
      </c>
      <c r="J3325" t="s">
        <v>32</v>
      </c>
      <c r="K3325">
        <v>1</v>
      </c>
      <c r="L3325" s="3">
        <v>24014.98</v>
      </c>
      <c r="M3325" s="3">
        <f>Data[[#This Row],[Quantity]]*Data[[#This Row],[Unit_Price]]</f>
        <v>24014.98</v>
      </c>
      <c r="N3325" s="3">
        <v>15</v>
      </c>
      <c r="O3325" s="3">
        <f>Data[[#This Row],[Total_Price]]*(1-Data[[#This Row],[Discount]]/100)</f>
        <v>20412.733</v>
      </c>
      <c r="P3325" t="s">
        <v>33</v>
      </c>
      <c r="Q3325" t="s">
        <v>21</v>
      </c>
      <c r="R3325">
        <v>4</v>
      </c>
      <c r="S3325">
        <v>2</v>
      </c>
      <c r="T3325" s="2">
        <f>SUMIF(Q:Q,Data[[#This Row],[Order_Status]],O:O)</f>
        <v>40477276.296199858</v>
      </c>
    </row>
    <row r="3326" spans="1:20" x14ac:dyDescent="0.3">
      <c r="A3326" s="3">
        <v>503325</v>
      </c>
      <c r="B3326" s="3">
        <v>11367</v>
      </c>
      <c r="C3326" s="1">
        <v>45674</v>
      </c>
      <c r="D3326" s="3">
        <v>34</v>
      </c>
      <c r="E3326" t="s">
        <v>15</v>
      </c>
      <c r="F3326" t="s">
        <v>57</v>
      </c>
      <c r="G3326" t="s">
        <v>233</v>
      </c>
      <c r="H3326" t="s">
        <v>30</v>
      </c>
      <c r="I3326" t="s">
        <v>39</v>
      </c>
      <c r="J3326" t="s">
        <v>109</v>
      </c>
      <c r="K3326">
        <v>1</v>
      </c>
      <c r="L3326" s="3">
        <v>1582.44</v>
      </c>
      <c r="M3326" s="3">
        <f>Data[[#This Row],[Quantity]]*Data[[#This Row],[Unit_Price]]</f>
        <v>1582.44</v>
      </c>
      <c r="N3326" s="3">
        <v>27</v>
      </c>
      <c r="O3326" s="3">
        <f>Data[[#This Row],[Total_Price]]*(1-Data[[#This Row],[Discount]]/100)</f>
        <v>1155.1812</v>
      </c>
      <c r="P3326" t="s">
        <v>20</v>
      </c>
      <c r="Q3326" t="s">
        <v>21</v>
      </c>
      <c r="R3326">
        <v>3</v>
      </c>
      <c r="S3326">
        <v>5</v>
      </c>
      <c r="T3326" s="2">
        <f>SUMIF(Q:Q,Data[[#This Row],[Order_Status]],O:O)</f>
        <v>40477276.296199858</v>
      </c>
    </row>
    <row r="3327" spans="1:20" x14ac:dyDescent="0.3">
      <c r="A3327" s="3">
        <v>503326</v>
      </c>
      <c r="B3327" s="3">
        <v>10112</v>
      </c>
      <c r="C3327" s="1">
        <v>45960</v>
      </c>
      <c r="D3327" s="3">
        <v>34</v>
      </c>
      <c r="E3327" t="s">
        <v>15</v>
      </c>
      <c r="F3327" t="s">
        <v>45</v>
      </c>
      <c r="G3327" t="s">
        <v>243</v>
      </c>
      <c r="H3327" t="s">
        <v>35</v>
      </c>
      <c r="I3327" t="s">
        <v>112</v>
      </c>
      <c r="J3327" t="s">
        <v>147</v>
      </c>
      <c r="K3327">
        <v>1</v>
      </c>
      <c r="L3327" s="3">
        <v>6273.2</v>
      </c>
      <c r="M3327" s="3">
        <f>Data[[#This Row],[Quantity]]*Data[[#This Row],[Unit_Price]]</f>
        <v>6273.2</v>
      </c>
      <c r="N3327" s="3">
        <v>29</v>
      </c>
      <c r="O3327" s="3">
        <f>Data[[#This Row],[Total_Price]]*(1-Data[[#This Row],[Discount]]/100)</f>
        <v>4453.9719999999998</v>
      </c>
      <c r="P3327" t="s">
        <v>72</v>
      </c>
      <c r="Q3327" t="s">
        <v>21</v>
      </c>
      <c r="R3327">
        <v>4</v>
      </c>
      <c r="S3327">
        <v>5</v>
      </c>
      <c r="T3327" s="2">
        <f>SUMIF(Q:Q,Data[[#This Row],[Order_Status]],O:O)</f>
        <v>40477276.296199858</v>
      </c>
    </row>
    <row r="3328" spans="1:20" x14ac:dyDescent="0.3">
      <c r="A3328" s="3">
        <v>503327</v>
      </c>
      <c r="B3328" s="3">
        <v>10960</v>
      </c>
      <c r="C3328" s="1">
        <v>45702</v>
      </c>
      <c r="D3328" s="3">
        <v>39</v>
      </c>
      <c r="E3328" t="s">
        <v>15</v>
      </c>
      <c r="F3328" t="s">
        <v>34</v>
      </c>
      <c r="G3328" t="s">
        <v>243</v>
      </c>
      <c r="H3328" t="s">
        <v>30</v>
      </c>
      <c r="I3328" t="s">
        <v>46</v>
      </c>
      <c r="J3328" t="s">
        <v>140</v>
      </c>
      <c r="K3328">
        <v>1</v>
      </c>
      <c r="L3328" s="3">
        <v>30784.57</v>
      </c>
      <c r="M3328" s="3">
        <f>Data[[#This Row],[Quantity]]*Data[[#This Row],[Unit_Price]]</f>
        <v>30784.57</v>
      </c>
      <c r="N3328" s="3">
        <v>20</v>
      </c>
      <c r="O3328" s="3">
        <f>Data[[#This Row],[Total_Price]]*(1-Data[[#This Row],[Discount]]/100)</f>
        <v>24627.656000000003</v>
      </c>
      <c r="P3328" t="s">
        <v>41</v>
      </c>
      <c r="Q3328" t="s">
        <v>21</v>
      </c>
      <c r="R3328">
        <v>5</v>
      </c>
      <c r="S3328">
        <v>3</v>
      </c>
      <c r="T3328" s="2">
        <f>SUMIF(Q:Q,Data[[#This Row],[Order_Status]],O:O)</f>
        <v>40477276.296199858</v>
      </c>
    </row>
    <row r="3329" spans="1:20" x14ac:dyDescent="0.3">
      <c r="A3329" s="3">
        <v>503328</v>
      </c>
      <c r="B3329" s="3">
        <v>10895</v>
      </c>
      <c r="C3329" s="1">
        <v>45826</v>
      </c>
      <c r="D3329" s="3">
        <v>49</v>
      </c>
      <c r="E3329" t="s">
        <v>26</v>
      </c>
      <c r="F3329" t="s">
        <v>42</v>
      </c>
      <c r="G3329" t="s">
        <v>230</v>
      </c>
      <c r="H3329" t="s">
        <v>17</v>
      </c>
      <c r="I3329" t="s">
        <v>89</v>
      </c>
      <c r="J3329" t="s">
        <v>175</v>
      </c>
      <c r="K3329">
        <v>1</v>
      </c>
      <c r="L3329" s="3">
        <v>671.11</v>
      </c>
      <c r="M3329" s="3">
        <f>Data[[#This Row],[Quantity]]*Data[[#This Row],[Unit_Price]]</f>
        <v>671.11</v>
      </c>
      <c r="N3329" s="3">
        <v>23</v>
      </c>
      <c r="O3329" s="3">
        <f>Data[[#This Row],[Total_Price]]*(1-Data[[#This Row],[Discount]]/100)</f>
        <v>516.75470000000007</v>
      </c>
      <c r="P3329" t="s">
        <v>33</v>
      </c>
      <c r="Q3329" t="s">
        <v>21</v>
      </c>
      <c r="R3329">
        <v>5</v>
      </c>
      <c r="S3329">
        <v>3</v>
      </c>
      <c r="T3329" s="2">
        <f>SUMIF(Q:Q,Data[[#This Row],[Order_Status]],O:O)</f>
        <v>40477276.296199858</v>
      </c>
    </row>
    <row r="3330" spans="1:20" x14ac:dyDescent="0.3">
      <c r="A3330" s="3">
        <v>503329</v>
      </c>
      <c r="B3330" s="3">
        <v>11412</v>
      </c>
      <c r="C3330" s="1">
        <v>45735</v>
      </c>
      <c r="D3330" s="3">
        <v>40</v>
      </c>
      <c r="E3330" t="s">
        <v>15</v>
      </c>
      <c r="F3330" t="s">
        <v>67</v>
      </c>
      <c r="G3330" t="s">
        <v>235</v>
      </c>
      <c r="H3330" t="s">
        <v>30</v>
      </c>
      <c r="I3330" t="s">
        <v>31</v>
      </c>
      <c r="J3330" t="s">
        <v>139</v>
      </c>
      <c r="K3330">
        <v>2</v>
      </c>
      <c r="L3330" s="3">
        <v>56087.51</v>
      </c>
      <c r="M3330" s="3">
        <f>Data[[#This Row],[Quantity]]*Data[[#This Row],[Unit_Price]]</f>
        <v>112175.02</v>
      </c>
      <c r="N3330" s="3">
        <v>8</v>
      </c>
      <c r="O3330" s="3">
        <f>Data[[#This Row],[Total_Price]]*(1-Data[[#This Row],[Discount]]/100)</f>
        <v>103201.01840000002</v>
      </c>
      <c r="P3330" t="s">
        <v>41</v>
      </c>
      <c r="Q3330" t="s">
        <v>21</v>
      </c>
      <c r="R3330">
        <v>3</v>
      </c>
      <c r="S3330">
        <v>1</v>
      </c>
      <c r="T3330" s="2">
        <f>SUMIF(Q:Q,Data[[#This Row],[Order_Status]],O:O)</f>
        <v>40477276.296199858</v>
      </c>
    </row>
    <row r="3331" spans="1:20" x14ac:dyDescent="0.3">
      <c r="A3331" s="3">
        <v>503330</v>
      </c>
      <c r="B3331" s="3">
        <v>10352</v>
      </c>
      <c r="C3331" s="1">
        <v>45705</v>
      </c>
      <c r="D3331" s="3">
        <v>50</v>
      </c>
      <c r="E3331" t="s">
        <v>15</v>
      </c>
      <c r="F3331" t="s">
        <v>22</v>
      </c>
      <c r="G3331" t="s">
        <v>238</v>
      </c>
      <c r="H3331" t="s">
        <v>85</v>
      </c>
      <c r="I3331" t="s">
        <v>103</v>
      </c>
      <c r="J3331" t="s">
        <v>118</v>
      </c>
      <c r="K3331">
        <v>1</v>
      </c>
      <c r="L3331" s="3">
        <v>948.62</v>
      </c>
      <c r="M3331" s="3">
        <f>Data[[#This Row],[Quantity]]*Data[[#This Row],[Unit_Price]]</f>
        <v>948.62</v>
      </c>
      <c r="N3331" s="3">
        <v>14</v>
      </c>
      <c r="O3331" s="3">
        <f>Data[[#This Row],[Total_Price]]*(1-Data[[#This Row],[Discount]]/100)</f>
        <v>815.81319999999994</v>
      </c>
      <c r="P3331" t="s">
        <v>51</v>
      </c>
      <c r="Q3331" t="s">
        <v>21</v>
      </c>
      <c r="R3331">
        <v>5</v>
      </c>
      <c r="S3331">
        <v>5</v>
      </c>
      <c r="T3331" s="2">
        <f>SUMIF(Q:Q,Data[[#This Row],[Order_Status]],O:O)</f>
        <v>40477276.296199858</v>
      </c>
    </row>
    <row r="3332" spans="1:20" x14ac:dyDescent="0.3">
      <c r="A3332" s="3">
        <v>503331</v>
      </c>
      <c r="B3332" s="3">
        <v>10255</v>
      </c>
      <c r="C3332" s="1">
        <v>45727</v>
      </c>
      <c r="D3332" s="3">
        <v>17</v>
      </c>
      <c r="E3332" t="s">
        <v>26</v>
      </c>
      <c r="F3332" t="s">
        <v>105</v>
      </c>
      <c r="G3332" t="s">
        <v>243</v>
      </c>
      <c r="H3332" t="s">
        <v>48</v>
      </c>
      <c r="I3332" t="s">
        <v>124</v>
      </c>
      <c r="J3332" t="s">
        <v>125</v>
      </c>
      <c r="K3332">
        <v>2</v>
      </c>
      <c r="L3332" s="3">
        <v>453.18</v>
      </c>
      <c r="M3332" s="3">
        <f>Data[[#This Row],[Quantity]]*Data[[#This Row],[Unit_Price]]</f>
        <v>906.36</v>
      </c>
      <c r="N3332" s="3">
        <v>26</v>
      </c>
      <c r="O3332" s="3">
        <f>Data[[#This Row],[Total_Price]]*(1-Data[[#This Row],[Discount]]/100)</f>
        <v>670.70640000000003</v>
      </c>
      <c r="P3332" t="s">
        <v>20</v>
      </c>
      <c r="Q3332" t="s">
        <v>21</v>
      </c>
      <c r="R3332">
        <v>2</v>
      </c>
      <c r="S3332">
        <v>4</v>
      </c>
      <c r="T3332" s="2">
        <f>SUMIF(Q:Q,Data[[#This Row],[Order_Status]],O:O)</f>
        <v>40477276.296199858</v>
      </c>
    </row>
    <row r="3333" spans="1:20" x14ac:dyDescent="0.3">
      <c r="A3333" s="3">
        <v>503332</v>
      </c>
      <c r="B3333" s="3">
        <v>11120</v>
      </c>
      <c r="C3333" s="1">
        <v>46158</v>
      </c>
      <c r="D3333" s="3">
        <v>46</v>
      </c>
      <c r="E3333" t="s">
        <v>15</v>
      </c>
      <c r="F3333" t="s">
        <v>45</v>
      </c>
      <c r="G3333" t="s">
        <v>243</v>
      </c>
      <c r="H3333" t="s">
        <v>85</v>
      </c>
      <c r="I3333" t="s">
        <v>86</v>
      </c>
      <c r="J3333" t="s">
        <v>154</v>
      </c>
      <c r="K3333">
        <v>1</v>
      </c>
      <c r="L3333" s="3">
        <v>595.07000000000005</v>
      </c>
      <c r="M3333" s="3">
        <f>Data[[#This Row],[Quantity]]*Data[[#This Row],[Unit_Price]]</f>
        <v>595.07000000000005</v>
      </c>
      <c r="N3333" s="3">
        <v>15</v>
      </c>
      <c r="O3333" s="3">
        <f>Data[[#This Row],[Total_Price]]*(1-Data[[#This Row],[Discount]]/100)</f>
        <v>505.80950000000001</v>
      </c>
      <c r="P3333" t="s">
        <v>33</v>
      </c>
      <c r="Q3333" t="s">
        <v>21</v>
      </c>
      <c r="R3333">
        <v>5</v>
      </c>
      <c r="S3333">
        <v>5</v>
      </c>
      <c r="T3333" s="2">
        <f>SUMIF(Q:Q,Data[[#This Row],[Order_Status]],O:O)</f>
        <v>40477276.296199858</v>
      </c>
    </row>
    <row r="3334" spans="1:20" x14ac:dyDescent="0.3">
      <c r="A3334" s="3">
        <v>503333</v>
      </c>
      <c r="B3334" s="3">
        <v>10200</v>
      </c>
      <c r="C3334" s="1">
        <v>45683</v>
      </c>
      <c r="D3334" s="3">
        <v>21</v>
      </c>
      <c r="E3334" t="s">
        <v>26</v>
      </c>
      <c r="F3334" t="s">
        <v>67</v>
      </c>
      <c r="G3334" t="s">
        <v>235</v>
      </c>
      <c r="H3334" t="s">
        <v>23</v>
      </c>
      <c r="I3334" t="s">
        <v>24</v>
      </c>
      <c r="J3334" t="s">
        <v>25</v>
      </c>
      <c r="K3334">
        <v>1</v>
      </c>
      <c r="L3334" s="3">
        <v>1845.06</v>
      </c>
      <c r="M3334" s="3">
        <f>Data[[#This Row],[Quantity]]*Data[[#This Row],[Unit_Price]]</f>
        <v>1845.06</v>
      </c>
      <c r="N3334" s="3">
        <v>11</v>
      </c>
      <c r="O3334" s="3">
        <f>Data[[#This Row],[Total_Price]]*(1-Data[[#This Row],[Discount]]/100)</f>
        <v>1642.1034</v>
      </c>
      <c r="P3334" t="s">
        <v>51</v>
      </c>
      <c r="Q3334" t="s">
        <v>21</v>
      </c>
      <c r="R3334">
        <v>4</v>
      </c>
      <c r="S3334">
        <v>2</v>
      </c>
      <c r="T3334" s="2">
        <f>SUMIF(Q:Q,Data[[#This Row],[Order_Status]],O:O)</f>
        <v>40477276.296199858</v>
      </c>
    </row>
    <row r="3335" spans="1:20" x14ac:dyDescent="0.3">
      <c r="A3335" s="3">
        <v>503334</v>
      </c>
      <c r="B3335" s="3">
        <v>11332</v>
      </c>
      <c r="C3335" s="1">
        <v>45678</v>
      </c>
      <c r="D3335" s="3">
        <v>47</v>
      </c>
      <c r="E3335" t="s">
        <v>26</v>
      </c>
      <c r="F3335" t="s">
        <v>67</v>
      </c>
      <c r="G3335" t="s">
        <v>235</v>
      </c>
      <c r="H3335" t="s">
        <v>23</v>
      </c>
      <c r="I3335" t="s">
        <v>70</v>
      </c>
      <c r="J3335" t="s">
        <v>97</v>
      </c>
      <c r="K3335">
        <v>2</v>
      </c>
      <c r="L3335" s="3">
        <v>1993.28</v>
      </c>
      <c r="M3335" s="3">
        <f>Data[[#This Row],[Quantity]]*Data[[#This Row],[Unit_Price]]</f>
        <v>3986.56</v>
      </c>
      <c r="N3335" s="3">
        <v>19</v>
      </c>
      <c r="O3335" s="3">
        <f>Data[[#This Row],[Total_Price]]*(1-Data[[#This Row],[Discount]]/100)</f>
        <v>3229.1136000000001</v>
      </c>
      <c r="P3335" t="s">
        <v>41</v>
      </c>
      <c r="Q3335" t="s">
        <v>21</v>
      </c>
      <c r="R3335">
        <v>5</v>
      </c>
      <c r="S3335">
        <v>3</v>
      </c>
      <c r="T3335" s="2">
        <f>SUMIF(Q:Q,Data[[#This Row],[Order_Status]],O:O)</f>
        <v>40477276.296199858</v>
      </c>
    </row>
    <row r="3336" spans="1:20" x14ac:dyDescent="0.3">
      <c r="A3336" s="3">
        <v>503335</v>
      </c>
      <c r="B3336" s="3">
        <v>10838</v>
      </c>
      <c r="C3336" s="1">
        <v>45920</v>
      </c>
      <c r="D3336" s="3">
        <v>23</v>
      </c>
      <c r="E3336" t="s">
        <v>26</v>
      </c>
      <c r="F3336" t="s">
        <v>34</v>
      </c>
      <c r="G3336" t="s">
        <v>243</v>
      </c>
      <c r="H3336" t="s">
        <v>35</v>
      </c>
      <c r="I3336" t="s">
        <v>36</v>
      </c>
      <c r="J3336" t="s">
        <v>116</v>
      </c>
      <c r="K3336">
        <v>1</v>
      </c>
      <c r="L3336" s="3">
        <v>4716.3500000000004</v>
      </c>
      <c r="M3336" s="3">
        <f>Data[[#This Row],[Quantity]]*Data[[#This Row],[Unit_Price]]</f>
        <v>4716.3500000000004</v>
      </c>
      <c r="N3336" s="3">
        <v>11</v>
      </c>
      <c r="O3336" s="3">
        <f>Data[[#This Row],[Total_Price]]*(1-Data[[#This Row],[Discount]]/100)</f>
        <v>4197.5515000000005</v>
      </c>
      <c r="P3336" t="s">
        <v>20</v>
      </c>
      <c r="Q3336" t="s">
        <v>21</v>
      </c>
      <c r="R3336">
        <v>4</v>
      </c>
      <c r="S3336">
        <v>2</v>
      </c>
      <c r="T3336" s="2">
        <f>SUMIF(Q:Q,Data[[#This Row],[Order_Status]],O:O)</f>
        <v>40477276.296199858</v>
      </c>
    </row>
    <row r="3337" spans="1:20" x14ac:dyDescent="0.3">
      <c r="A3337" s="3">
        <v>503336</v>
      </c>
      <c r="B3337" s="3">
        <v>10966</v>
      </c>
      <c r="C3337" s="1">
        <v>45797</v>
      </c>
      <c r="D3337" s="3">
        <v>50</v>
      </c>
      <c r="E3337" t="s">
        <v>15</v>
      </c>
      <c r="F3337" t="s">
        <v>58</v>
      </c>
      <c r="G3337" t="s">
        <v>244</v>
      </c>
      <c r="H3337" t="s">
        <v>48</v>
      </c>
      <c r="I3337" t="s">
        <v>98</v>
      </c>
      <c r="J3337" t="s">
        <v>172</v>
      </c>
      <c r="K3337">
        <v>1</v>
      </c>
      <c r="L3337" s="3">
        <v>305.57</v>
      </c>
      <c r="M3337" s="3">
        <f>Data[[#This Row],[Quantity]]*Data[[#This Row],[Unit_Price]]</f>
        <v>305.57</v>
      </c>
      <c r="N3337" s="3">
        <v>24</v>
      </c>
      <c r="O3337" s="3">
        <f>Data[[#This Row],[Total_Price]]*(1-Data[[#This Row],[Discount]]/100)</f>
        <v>232.23320000000001</v>
      </c>
      <c r="P3337" t="s">
        <v>51</v>
      </c>
      <c r="Q3337" t="s">
        <v>21</v>
      </c>
      <c r="R3337">
        <v>5</v>
      </c>
      <c r="S3337">
        <v>3</v>
      </c>
      <c r="T3337" s="2">
        <f>SUMIF(Q:Q,Data[[#This Row],[Order_Status]],O:O)</f>
        <v>40477276.296199858</v>
      </c>
    </row>
    <row r="3338" spans="1:20" x14ac:dyDescent="0.3">
      <c r="A3338" s="3">
        <v>503337</v>
      </c>
      <c r="B3338" s="3">
        <v>10177</v>
      </c>
      <c r="C3338" s="1">
        <v>45709</v>
      </c>
      <c r="D3338" s="3">
        <v>34</v>
      </c>
      <c r="E3338" t="s">
        <v>15</v>
      </c>
      <c r="F3338" t="s">
        <v>22</v>
      </c>
      <c r="G3338" t="s">
        <v>238</v>
      </c>
      <c r="H3338" t="s">
        <v>30</v>
      </c>
      <c r="I3338" t="s">
        <v>31</v>
      </c>
      <c r="J3338" t="s">
        <v>117</v>
      </c>
      <c r="K3338">
        <v>1</v>
      </c>
      <c r="L3338" s="3">
        <v>72787</v>
      </c>
      <c r="M3338" s="3">
        <f>Data[[#This Row],[Quantity]]*Data[[#This Row],[Unit_Price]]</f>
        <v>72787</v>
      </c>
      <c r="N3338" s="3">
        <v>26</v>
      </c>
      <c r="O3338" s="3">
        <f>Data[[#This Row],[Total_Price]]*(1-Data[[#This Row],[Discount]]/100)</f>
        <v>53862.38</v>
      </c>
      <c r="P3338" t="s">
        <v>41</v>
      </c>
      <c r="Q3338" t="s">
        <v>21</v>
      </c>
      <c r="R3338">
        <v>4</v>
      </c>
      <c r="S3338">
        <v>3</v>
      </c>
      <c r="T3338" s="2">
        <f>SUMIF(Q:Q,Data[[#This Row],[Order_Status]],O:O)</f>
        <v>40477276.296199858</v>
      </c>
    </row>
    <row r="3339" spans="1:20" x14ac:dyDescent="0.3">
      <c r="A3339" s="3">
        <v>503338</v>
      </c>
      <c r="B3339" s="3">
        <v>11190</v>
      </c>
      <c r="C3339" s="1">
        <v>46159</v>
      </c>
      <c r="D3339" s="3">
        <v>23</v>
      </c>
      <c r="E3339" t="s">
        <v>26</v>
      </c>
      <c r="F3339" t="s">
        <v>69</v>
      </c>
      <c r="G3339" t="s">
        <v>228</v>
      </c>
      <c r="H3339" t="s">
        <v>83</v>
      </c>
      <c r="I3339" t="s">
        <v>70</v>
      </c>
      <c r="J3339" t="s">
        <v>184</v>
      </c>
      <c r="K3339">
        <v>1</v>
      </c>
      <c r="L3339" s="3">
        <v>399.4</v>
      </c>
      <c r="M3339" s="3">
        <f>Data[[#This Row],[Quantity]]*Data[[#This Row],[Unit_Price]]</f>
        <v>399.4</v>
      </c>
      <c r="N3339" s="3">
        <v>10</v>
      </c>
      <c r="O3339" s="3">
        <f>Data[[#This Row],[Total_Price]]*(1-Data[[#This Row],[Discount]]/100)</f>
        <v>359.46</v>
      </c>
      <c r="P3339" t="s">
        <v>20</v>
      </c>
      <c r="Q3339" t="s">
        <v>21</v>
      </c>
      <c r="R3339">
        <v>4</v>
      </c>
      <c r="S3339">
        <v>5</v>
      </c>
      <c r="T3339" s="2">
        <f>SUMIF(Q:Q,Data[[#This Row],[Order_Status]],O:O)</f>
        <v>40477276.296199858</v>
      </c>
    </row>
    <row r="3340" spans="1:20" x14ac:dyDescent="0.3">
      <c r="A3340" s="3">
        <v>503339</v>
      </c>
      <c r="B3340" s="3">
        <v>10997</v>
      </c>
      <c r="C3340" s="1">
        <v>45733</v>
      </c>
      <c r="D3340" s="3">
        <v>54</v>
      </c>
      <c r="E3340" t="s">
        <v>26</v>
      </c>
      <c r="F3340" t="s">
        <v>78</v>
      </c>
      <c r="G3340" t="s">
        <v>242</v>
      </c>
      <c r="H3340" t="s">
        <v>30</v>
      </c>
      <c r="I3340" t="s">
        <v>76</v>
      </c>
      <c r="J3340" t="s">
        <v>92</v>
      </c>
      <c r="K3340">
        <v>3</v>
      </c>
      <c r="L3340" s="3">
        <v>54654.1</v>
      </c>
      <c r="M3340" s="3">
        <f>Data[[#This Row],[Quantity]]*Data[[#This Row],[Unit_Price]]</f>
        <v>163962.29999999999</v>
      </c>
      <c r="N3340" s="3">
        <v>11</v>
      </c>
      <c r="O3340" s="3">
        <f>Data[[#This Row],[Total_Price]]*(1-Data[[#This Row],[Discount]]/100)</f>
        <v>145926.44699999999</v>
      </c>
      <c r="P3340" t="s">
        <v>20</v>
      </c>
      <c r="Q3340" t="s">
        <v>44</v>
      </c>
      <c r="R3340">
        <v>4</v>
      </c>
      <c r="S3340">
        <v>1</v>
      </c>
      <c r="T3340" s="2">
        <f>SUMIF(Q:Q,Data[[#This Row],[Order_Status]],O:O)</f>
        <v>1813400.6490999996</v>
      </c>
    </row>
    <row r="3341" spans="1:20" x14ac:dyDescent="0.3">
      <c r="A3341" s="3">
        <v>503340</v>
      </c>
      <c r="B3341" s="3">
        <v>10476</v>
      </c>
      <c r="C3341" s="1">
        <v>46113</v>
      </c>
      <c r="D3341" s="3">
        <v>31</v>
      </c>
      <c r="E3341" t="s">
        <v>15</v>
      </c>
      <c r="F3341" t="s">
        <v>78</v>
      </c>
      <c r="G3341" t="s">
        <v>242</v>
      </c>
      <c r="H3341" t="s">
        <v>85</v>
      </c>
      <c r="I3341" t="s">
        <v>170</v>
      </c>
      <c r="J3341" t="s">
        <v>174</v>
      </c>
      <c r="K3341">
        <v>2</v>
      </c>
      <c r="L3341" s="3">
        <v>388.92</v>
      </c>
      <c r="M3341" s="3">
        <f>Data[[#This Row],[Quantity]]*Data[[#This Row],[Unit_Price]]</f>
        <v>777.84</v>
      </c>
      <c r="N3341" s="3">
        <v>18</v>
      </c>
      <c r="O3341" s="3">
        <f>Data[[#This Row],[Total_Price]]*(1-Data[[#This Row],[Discount]]/100)</f>
        <v>637.82880000000011</v>
      </c>
      <c r="P3341" t="s">
        <v>33</v>
      </c>
      <c r="Q3341" t="s">
        <v>21</v>
      </c>
      <c r="R3341">
        <v>4</v>
      </c>
      <c r="S3341">
        <v>1</v>
      </c>
      <c r="T3341" s="2">
        <f>SUMIF(Q:Q,Data[[#This Row],[Order_Status]],O:O)</f>
        <v>40477276.296199858</v>
      </c>
    </row>
    <row r="3342" spans="1:20" x14ac:dyDescent="0.3">
      <c r="A3342" s="3">
        <v>503341</v>
      </c>
      <c r="B3342" s="3">
        <v>10073</v>
      </c>
      <c r="C3342" s="1">
        <v>46085</v>
      </c>
      <c r="D3342" s="3">
        <v>34</v>
      </c>
      <c r="E3342" t="s">
        <v>15</v>
      </c>
      <c r="F3342" t="s">
        <v>107</v>
      </c>
      <c r="G3342" t="s">
        <v>231</v>
      </c>
      <c r="H3342" t="s">
        <v>30</v>
      </c>
      <c r="I3342" t="s">
        <v>39</v>
      </c>
      <c r="J3342" t="s">
        <v>96</v>
      </c>
      <c r="K3342">
        <v>1</v>
      </c>
      <c r="L3342" s="3">
        <v>5753.39</v>
      </c>
      <c r="M3342" s="3">
        <f>Data[[#This Row],[Quantity]]*Data[[#This Row],[Unit_Price]]</f>
        <v>5753.39</v>
      </c>
      <c r="N3342" s="3">
        <v>2</v>
      </c>
      <c r="O3342" s="3">
        <f>Data[[#This Row],[Total_Price]]*(1-Data[[#This Row],[Discount]]/100)</f>
        <v>5638.3222000000005</v>
      </c>
      <c r="P3342" t="s">
        <v>33</v>
      </c>
      <c r="Q3342" t="s">
        <v>21</v>
      </c>
      <c r="R3342">
        <v>5</v>
      </c>
      <c r="S3342">
        <v>4</v>
      </c>
      <c r="T3342" s="2">
        <f>SUMIF(Q:Q,Data[[#This Row],[Order_Status]],O:O)</f>
        <v>40477276.296199858</v>
      </c>
    </row>
    <row r="3343" spans="1:20" x14ac:dyDescent="0.3">
      <c r="A3343" s="3">
        <v>503342</v>
      </c>
      <c r="B3343" s="3">
        <v>11299</v>
      </c>
      <c r="C3343" s="1">
        <v>45677</v>
      </c>
      <c r="D3343" s="3">
        <v>37</v>
      </c>
      <c r="E3343" t="s">
        <v>15</v>
      </c>
      <c r="F3343" t="s">
        <v>67</v>
      </c>
      <c r="G3343" t="s">
        <v>235</v>
      </c>
      <c r="H3343" t="s">
        <v>85</v>
      </c>
      <c r="I3343" t="s">
        <v>103</v>
      </c>
      <c r="J3343" t="s">
        <v>118</v>
      </c>
      <c r="K3343">
        <v>2</v>
      </c>
      <c r="L3343" s="3">
        <v>878.88</v>
      </c>
      <c r="M3343" s="3">
        <f>Data[[#This Row],[Quantity]]*Data[[#This Row],[Unit_Price]]</f>
        <v>1757.76</v>
      </c>
      <c r="N3343" s="3">
        <v>16</v>
      </c>
      <c r="O3343" s="3">
        <f>Data[[#This Row],[Total_Price]]*(1-Data[[#This Row],[Discount]]/100)</f>
        <v>1476.5183999999999</v>
      </c>
      <c r="P3343" t="s">
        <v>33</v>
      </c>
      <c r="Q3343" t="s">
        <v>21</v>
      </c>
      <c r="R3343">
        <v>5</v>
      </c>
      <c r="S3343">
        <v>3</v>
      </c>
      <c r="T3343" s="2">
        <f>SUMIF(Q:Q,Data[[#This Row],[Order_Status]],O:O)</f>
        <v>40477276.296199858</v>
      </c>
    </row>
    <row r="3344" spans="1:20" x14ac:dyDescent="0.3">
      <c r="A3344" s="3">
        <v>503343</v>
      </c>
      <c r="B3344" s="3">
        <v>10375</v>
      </c>
      <c r="C3344" s="1">
        <v>45972</v>
      </c>
      <c r="D3344" s="3">
        <v>58</v>
      </c>
      <c r="E3344" t="s">
        <v>26</v>
      </c>
      <c r="F3344" t="s">
        <v>145</v>
      </c>
      <c r="G3344" t="s">
        <v>243</v>
      </c>
      <c r="H3344" t="s">
        <v>35</v>
      </c>
      <c r="I3344" t="s">
        <v>112</v>
      </c>
      <c r="J3344" t="s">
        <v>121</v>
      </c>
      <c r="K3344">
        <v>2</v>
      </c>
      <c r="L3344" s="3">
        <v>8194.77</v>
      </c>
      <c r="M3344" s="3">
        <f>Data[[#This Row],[Quantity]]*Data[[#This Row],[Unit_Price]]</f>
        <v>16389.54</v>
      </c>
      <c r="N3344" s="3">
        <v>12</v>
      </c>
      <c r="O3344" s="3">
        <f>Data[[#This Row],[Total_Price]]*(1-Data[[#This Row],[Discount]]/100)</f>
        <v>14422.7952</v>
      </c>
      <c r="P3344" t="s">
        <v>72</v>
      </c>
      <c r="Q3344" t="s">
        <v>21</v>
      </c>
      <c r="R3344">
        <v>5</v>
      </c>
      <c r="S3344">
        <v>1</v>
      </c>
      <c r="T3344" s="2">
        <f>SUMIF(Q:Q,Data[[#This Row],[Order_Status]],O:O)</f>
        <v>40477276.296199858</v>
      </c>
    </row>
    <row r="3345" spans="1:20" x14ac:dyDescent="0.3">
      <c r="A3345" s="3">
        <v>503344</v>
      </c>
      <c r="B3345" s="3">
        <v>10275</v>
      </c>
      <c r="C3345" s="1">
        <v>46053</v>
      </c>
      <c r="D3345" s="3">
        <v>23</v>
      </c>
      <c r="E3345" t="s">
        <v>15</v>
      </c>
      <c r="F3345" t="s">
        <v>57</v>
      </c>
      <c r="G3345" t="s">
        <v>233</v>
      </c>
      <c r="H3345" t="s">
        <v>17</v>
      </c>
      <c r="I3345" t="s">
        <v>18</v>
      </c>
      <c r="J3345" t="s">
        <v>149</v>
      </c>
      <c r="K3345">
        <v>4</v>
      </c>
      <c r="L3345" s="3">
        <v>40.44</v>
      </c>
      <c r="M3345" s="3">
        <f>Data[[#This Row],[Quantity]]*Data[[#This Row],[Unit_Price]]</f>
        <v>161.76</v>
      </c>
      <c r="N3345" s="3">
        <v>11</v>
      </c>
      <c r="O3345" s="3">
        <f>Data[[#This Row],[Total_Price]]*(1-Data[[#This Row],[Discount]]/100)</f>
        <v>143.96639999999999</v>
      </c>
      <c r="P3345" t="s">
        <v>20</v>
      </c>
      <c r="Q3345" t="s">
        <v>21</v>
      </c>
      <c r="R3345">
        <v>5</v>
      </c>
      <c r="S3345">
        <v>4</v>
      </c>
      <c r="T3345" s="2">
        <f>SUMIF(Q:Q,Data[[#This Row],[Order_Status]],O:O)</f>
        <v>40477276.296199858</v>
      </c>
    </row>
    <row r="3346" spans="1:20" x14ac:dyDescent="0.3">
      <c r="A3346" s="3">
        <v>503345</v>
      </c>
      <c r="B3346" s="3">
        <v>11313</v>
      </c>
      <c r="C3346" s="1">
        <v>45938</v>
      </c>
      <c r="D3346" s="3">
        <v>49</v>
      </c>
      <c r="E3346" t="s">
        <v>15</v>
      </c>
      <c r="F3346" t="s">
        <v>57</v>
      </c>
      <c r="G3346" t="s">
        <v>233</v>
      </c>
      <c r="H3346" t="s">
        <v>23</v>
      </c>
      <c r="I3346" t="s">
        <v>24</v>
      </c>
      <c r="J3346" t="s">
        <v>173</v>
      </c>
      <c r="K3346">
        <v>1</v>
      </c>
      <c r="L3346" s="3">
        <v>2333.7199999999998</v>
      </c>
      <c r="M3346" s="3">
        <f>Data[[#This Row],[Quantity]]*Data[[#This Row],[Unit_Price]]</f>
        <v>2333.7199999999998</v>
      </c>
      <c r="N3346" s="3">
        <v>26</v>
      </c>
      <c r="O3346" s="3">
        <f>Data[[#This Row],[Total_Price]]*(1-Data[[#This Row],[Discount]]/100)</f>
        <v>1726.9527999999998</v>
      </c>
      <c r="P3346" t="s">
        <v>20</v>
      </c>
      <c r="Q3346" t="s">
        <v>21</v>
      </c>
      <c r="R3346">
        <v>5</v>
      </c>
      <c r="S3346">
        <v>1</v>
      </c>
      <c r="T3346" s="2">
        <f>SUMIF(Q:Q,Data[[#This Row],[Order_Status]],O:O)</f>
        <v>40477276.296199858</v>
      </c>
    </row>
    <row r="3347" spans="1:20" x14ac:dyDescent="0.3">
      <c r="A3347" s="3">
        <v>503346</v>
      </c>
      <c r="B3347" s="3">
        <v>11314</v>
      </c>
      <c r="C3347" s="1">
        <v>46255</v>
      </c>
      <c r="D3347" s="3">
        <v>40</v>
      </c>
      <c r="E3347" t="s">
        <v>15</v>
      </c>
      <c r="F3347" t="s">
        <v>27</v>
      </c>
      <c r="G3347" t="s">
        <v>230</v>
      </c>
      <c r="H3347" t="s">
        <v>23</v>
      </c>
      <c r="I3347" t="s">
        <v>28</v>
      </c>
      <c r="J3347" t="s">
        <v>43</v>
      </c>
      <c r="K3347">
        <v>1</v>
      </c>
      <c r="L3347" s="3">
        <v>4901.13</v>
      </c>
      <c r="M3347" s="3">
        <f>Data[[#This Row],[Quantity]]*Data[[#This Row],[Unit_Price]]</f>
        <v>4901.13</v>
      </c>
      <c r="N3347" s="3">
        <v>14</v>
      </c>
      <c r="O3347" s="3">
        <f>Data[[#This Row],[Total_Price]]*(1-Data[[#This Row],[Discount]]/100)</f>
        <v>4214.9718000000003</v>
      </c>
      <c r="P3347" t="s">
        <v>33</v>
      </c>
      <c r="Q3347" t="s">
        <v>21</v>
      </c>
      <c r="R3347">
        <v>4</v>
      </c>
      <c r="S3347">
        <v>2</v>
      </c>
      <c r="T3347" s="2">
        <f>SUMIF(Q:Q,Data[[#This Row],[Order_Status]],O:O)</f>
        <v>40477276.296199858</v>
      </c>
    </row>
    <row r="3348" spans="1:20" x14ac:dyDescent="0.3">
      <c r="A3348" s="3">
        <v>503347</v>
      </c>
      <c r="B3348" s="3">
        <v>11399</v>
      </c>
      <c r="C3348" s="1">
        <v>45903</v>
      </c>
      <c r="D3348" s="3">
        <v>47</v>
      </c>
      <c r="E3348" t="s">
        <v>26</v>
      </c>
      <c r="F3348" t="s">
        <v>73</v>
      </c>
      <c r="G3348" t="s">
        <v>229</v>
      </c>
      <c r="H3348" t="s">
        <v>23</v>
      </c>
      <c r="I3348" t="s">
        <v>28</v>
      </c>
      <c r="J3348" t="s">
        <v>150</v>
      </c>
      <c r="K3348">
        <v>2</v>
      </c>
      <c r="L3348" s="3">
        <v>3975.16</v>
      </c>
      <c r="M3348" s="3">
        <f>Data[[#This Row],[Quantity]]*Data[[#This Row],[Unit_Price]]</f>
        <v>7950.32</v>
      </c>
      <c r="N3348" s="3">
        <v>13</v>
      </c>
      <c r="O3348" s="3">
        <f>Data[[#This Row],[Total_Price]]*(1-Data[[#This Row],[Discount]]/100)</f>
        <v>6916.7784000000001</v>
      </c>
      <c r="P3348" t="s">
        <v>51</v>
      </c>
      <c r="Q3348" t="s">
        <v>21</v>
      </c>
      <c r="R3348">
        <v>5</v>
      </c>
      <c r="S3348">
        <v>2</v>
      </c>
      <c r="T3348" s="2">
        <f>SUMIF(Q:Q,Data[[#This Row],[Order_Status]],O:O)</f>
        <v>40477276.296199858</v>
      </c>
    </row>
    <row r="3349" spans="1:20" x14ac:dyDescent="0.3">
      <c r="A3349" s="3">
        <v>503348</v>
      </c>
      <c r="B3349" s="3">
        <v>11054</v>
      </c>
      <c r="C3349" s="1">
        <v>46123</v>
      </c>
      <c r="D3349" s="3">
        <v>37</v>
      </c>
      <c r="E3349" t="s">
        <v>135</v>
      </c>
      <c r="F3349" t="s">
        <v>55</v>
      </c>
      <c r="G3349" t="s">
        <v>246</v>
      </c>
      <c r="H3349" t="s">
        <v>85</v>
      </c>
      <c r="I3349" t="s">
        <v>103</v>
      </c>
      <c r="J3349" t="s">
        <v>200</v>
      </c>
      <c r="K3349">
        <v>1</v>
      </c>
      <c r="L3349" s="3">
        <v>677.52</v>
      </c>
      <c r="M3349" s="3">
        <f>Data[[#This Row],[Quantity]]*Data[[#This Row],[Unit_Price]]</f>
        <v>677.52</v>
      </c>
      <c r="N3349" s="3">
        <v>11</v>
      </c>
      <c r="O3349" s="3">
        <f>Data[[#This Row],[Total_Price]]*(1-Data[[#This Row],[Discount]]/100)</f>
        <v>602.99279999999999</v>
      </c>
      <c r="P3349" t="s">
        <v>33</v>
      </c>
      <c r="Q3349" t="s">
        <v>66</v>
      </c>
      <c r="R3349">
        <v>3</v>
      </c>
      <c r="S3349">
        <v>0</v>
      </c>
      <c r="T3349" s="2">
        <f>SUMIF(Q:Q,Data[[#This Row],[Order_Status]],O:O)</f>
        <v>3077928.2320000008</v>
      </c>
    </row>
    <row r="3350" spans="1:20" x14ac:dyDescent="0.3">
      <c r="A3350" s="3">
        <v>503349</v>
      </c>
      <c r="B3350" s="3">
        <v>10628</v>
      </c>
      <c r="C3350" s="1">
        <v>46196</v>
      </c>
      <c r="D3350" s="3">
        <v>33</v>
      </c>
      <c r="E3350" t="s">
        <v>26</v>
      </c>
      <c r="F3350" t="s">
        <v>107</v>
      </c>
      <c r="G3350" t="s">
        <v>231</v>
      </c>
      <c r="H3350" t="s">
        <v>30</v>
      </c>
      <c r="I3350" t="s">
        <v>39</v>
      </c>
      <c r="J3350" t="s">
        <v>40</v>
      </c>
      <c r="K3350">
        <v>1</v>
      </c>
      <c r="L3350" s="3">
        <v>6293.36</v>
      </c>
      <c r="M3350" s="3">
        <f>Data[[#This Row],[Quantity]]*Data[[#This Row],[Unit_Price]]</f>
        <v>6293.36</v>
      </c>
      <c r="N3350" s="3">
        <v>11</v>
      </c>
      <c r="O3350" s="3">
        <f>Data[[#This Row],[Total_Price]]*(1-Data[[#This Row],[Discount]]/100)</f>
        <v>5601.0904</v>
      </c>
      <c r="P3350" t="s">
        <v>33</v>
      </c>
      <c r="Q3350" t="s">
        <v>21</v>
      </c>
      <c r="R3350">
        <v>3</v>
      </c>
      <c r="S3350">
        <v>6</v>
      </c>
      <c r="T3350" s="2">
        <f>SUMIF(Q:Q,Data[[#This Row],[Order_Status]],O:O)</f>
        <v>40477276.296199858</v>
      </c>
    </row>
    <row r="3351" spans="1:20" x14ac:dyDescent="0.3">
      <c r="A3351" s="3">
        <v>503350</v>
      </c>
      <c r="B3351" s="3">
        <v>11439</v>
      </c>
      <c r="C3351" s="1">
        <v>45933</v>
      </c>
      <c r="D3351" s="3">
        <v>39</v>
      </c>
      <c r="E3351" t="s">
        <v>26</v>
      </c>
      <c r="F3351" t="s">
        <v>52</v>
      </c>
      <c r="G3351" t="s">
        <v>240</v>
      </c>
      <c r="H3351" t="s">
        <v>35</v>
      </c>
      <c r="I3351" t="s">
        <v>36</v>
      </c>
      <c r="J3351" t="s">
        <v>37</v>
      </c>
      <c r="K3351">
        <v>3</v>
      </c>
      <c r="L3351" s="3">
        <v>3446.05</v>
      </c>
      <c r="M3351" s="3">
        <f>Data[[#This Row],[Quantity]]*Data[[#This Row],[Unit_Price]]</f>
        <v>10338.150000000001</v>
      </c>
      <c r="N3351" s="3">
        <v>20</v>
      </c>
      <c r="O3351" s="3">
        <f>Data[[#This Row],[Total_Price]]*(1-Data[[#This Row],[Discount]]/100)</f>
        <v>8270.5200000000023</v>
      </c>
      <c r="P3351" t="s">
        <v>33</v>
      </c>
      <c r="Q3351" t="s">
        <v>21</v>
      </c>
      <c r="R3351">
        <v>4</v>
      </c>
      <c r="S3351">
        <v>2</v>
      </c>
      <c r="T3351" s="2">
        <f>SUMIF(Q:Q,Data[[#This Row],[Order_Status]],O:O)</f>
        <v>40477276.296199858</v>
      </c>
    </row>
    <row r="3352" spans="1:20" x14ac:dyDescent="0.3">
      <c r="A3352" s="3">
        <v>503351</v>
      </c>
      <c r="B3352" s="3">
        <v>10591</v>
      </c>
      <c r="C3352" s="1">
        <v>46023</v>
      </c>
      <c r="D3352" s="3">
        <v>35</v>
      </c>
      <c r="E3352" t="s">
        <v>26</v>
      </c>
      <c r="F3352" t="s">
        <v>161</v>
      </c>
      <c r="G3352" t="s">
        <v>242</v>
      </c>
      <c r="H3352" t="s">
        <v>30</v>
      </c>
      <c r="I3352" t="s">
        <v>46</v>
      </c>
      <c r="J3352" t="s">
        <v>47</v>
      </c>
      <c r="K3352">
        <v>1</v>
      </c>
      <c r="L3352" s="3">
        <v>5483.51</v>
      </c>
      <c r="M3352" s="3">
        <f>Data[[#This Row],[Quantity]]*Data[[#This Row],[Unit_Price]]</f>
        <v>5483.51</v>
      </c>
      <c r="N3352" s="3">
        <v>29</v>
      </c>
      <c r="O3352" s="3">
        <f>Data[[#This Row],[Total_Price]]*(1-Data[[#This Row],[Discount]]/100)</f>
        <v>3893.2921000000001</v>
      </c>
      <c r="P3352" t="s">
        <v>20</v>
      </c>
      <c r="Q3352" t="s">
        <v>21</v>
      </c>
      <c r="R3352">
        <v>5</v>
      </c>
      <c r="S3352">
        <v>4</v>
      </c>
      <c r="T3352" s="2">
        <f>SUMIF(Q:Q,Data[[#This Row],[Order_Status]],O:O)</f>
        <v>40477276.296199858</v>
      </c>
    </row>
    <row r="3353" spans="1:20" x14ac:dyDescent="0.3">
      <c r="A3353" s="3">
        <v>503352</v>
      </c>
      <c r="B3353" s="3">
        <v>11335</v>
      </c>
      <c r="C3353" s="1">
        <v>45746</v>
      </c>
      <c r="D3353" s="3">
        <v>36</v>
      </c>
      <c r="E3353" t="s">
        <v>15</v>
      </c>
      <c r="F3353" t="s">
        <v>73</v>
      </c>
      <c r="G3353" t="s">
        <v>229</v>
      </c>
      <c r="H3353" t="s">
        <v>23</v>
      </c>
      <c r="I3353" t="s">
        <v>59</v>
      </c>
      <c r="J3353" t="s">
        <v>60</v>
      </c>
      <c r="K3353">
        <v>1</v>
      </c>
      <c r="L3353" s="3">
        <v>2441.88</v>
      </c>
      <c r="M3353" s="3">
        <f>Data[[#This Row],[Quantity]]*Data[[#This Row],[Unit_Price]]</f>
        <v>2441.88</v>
      </c>
      <c r="N3353" s="3">
        <v>24</v>
      </c>
      <c r="O3353" s="3">
        <f>Data[[#This Row],[Total_Price]]*(1-Data[[#This Row],[Discount]]/100)</f>
        <v>1855.8288</v>
      </c>
      <c r="P3353" t="s">
        <v>72</v>
      </c>
      <c r="Q3353" t="s">
        <v>21</v>
      </c>
      <c r="R3353">
        <v>3</v>
      </c>
      <c r="S3353">
        <v>6</v>
      </c>
      <c r="T3353" s="2">
        <f>SUMIF(Q:Q,Data[[#This Row],[Order_Status]],O:O)</f>
        <v>40477276.296199858</v>
      </c>
    </row>
    <row r="3354" spans="1:20" x14ac:dyDescent="0.3">
      <c r="A3354" s="3">
        <v>503353</v>
      </c>
      <c r="B3354" s="3">
        <v>11347</v>
      </c>
      <c r="C3354" s="1">
        <v>45934</v>
      </c>
      <c r="D3354" s="3">
        <v>15</v>
      </c>
      <c r="E3354" t="s">
        <v>26</v>
      </c>
      <c r="F3354" t="s">
        <v>57</v>
      </c>
      <c r="G3354" t="s">
        <v>233</v>
      </c>
      <c r="H3354" t="s">
        <v>83</v>
      </c>
      <c r="I3354" t="s">
        <v>162</v>
      </c>
      <c r="J3354" t="s">
        <v>186</v>
      </c>
      <c r="K3354">
        <v>1</v>
      </c>
      <c r="L3354" s="3">
        <v>979.51</v>
      </c>
      <c r="M3354" s="3">
        <f>Data[[#This Row],[Quantity]]*Data[[#This Row],[Unit_Price]]</f>
        <v>979.51</v>
      </c>
      <c r="N3354" s="3">
        <v>25</v>
      </c>
      <c r="O3354" s="3">
        <f>Data[[#This Row],[Total_Price]]*(1-Data[[#This Row],[Discount]]/100)</f>
        <v>734.63249999999994</v>
      </c>
      <c r="P3354" t="s">
        <v>51</v>
      </c>
      <c r="Q3354" t="s">
        <v>44</v>
      </c>
      <c r="R3354">
        <v>3</v>
      </c>
      <c r="S3354">
        <v>2</v>
      </c>
      <c r="T3354" s="2">
        <f>SUMIF(Q:Q,Data[[#This Row],[Order_Status]],O:O)</f>
        <v>1813400.6490999996</v>
      </c>
    </row>
    <row r="3355" spans="1:20" x14ac:dyDescent="0.3">
      <c r="A3355" s="3">
        <v>503354</v>
      </c>
      <c r="B3355" s="3">
        <v>10562</v>
      </c>
      <c r="C3355" s="1">
        <v>45976</v>
      </c>
      <c r="D3355" s="3">
        <v>57</v>
      </c>
      <c r="E3355" t="s">
        <v>15</v>
      </c>
      <c r="F3355" t="s">
        <v>145</v>
      </c>
      <c r="G3355" t="s">
        <v>243</v>
      </c>
      <c r="H3355" t="s">
        <v>23</v>
      </c>
      <c r="I3355" t="s">
        <v>70</v>
      </c>
      <c r="J3355" t="s">
        <v>97</v>
      </c>
      <c r="K3355">
        <v>1</v>
      </c>
      <c r="L3355" s="3">
        <v>1994.14</v>
      </c>
      <c r="M3355" s="3">
        <f>Data[[#This Row],[Quantity]]*Data[[#This Row],[Unit_Price]]</f>
        <v>1994.14</v>
      </c>
      <c r="N3355" s="3">
        <v>14</v>
      </c>
      <c r="O3355" s="3">
        <f>Data[[#This Row],[Total_Price]]*(1-Data[[#This Row],[Discount]]/100)</f>
        <v>1714.9604000000002</v>
      </c>
      <c r="P3355" t="s">
        <v>41</v>
      </c>
      <c r="Q3355" t="s">
        <v>21</v>
      </c>
      <c r="R3355">
        <v>5</v>
      </c>
      <c r="S3355">
        <v>4</v>
      </c>
      <c r="T3355" s="2">
        <f>SUMIF(Q:Q,Data[[#This Row],[Order_Status]],O:O)</f>
        <v>40477276.296199858</v>
      </c>
    </row>
    <row r="3356" spans="1:20" x14ac:dyDescent="0.3">
      <c r="A3356" s="3">
        <v>503355</v>
      </c>
      <c r="B3356" s="3">
        <v>10034</v>
      </c>
      <c r="C3356" s="1">
        <v>45981</v>
      </c>
      <c r="D3356" s="3">
        <v>22</v>
      </c>
      <c r="E3356" t="s">
        <v>15</v>
      </c>
      <c r="F3356" t="s">
        <v>45</v>
      </c>
      <c r="G3356" t="s">
        <v>243</v>
      </c>
      <c r="H3356" t="s">
        <v>17</v>
      </c>
      <c r="I3356" t="s">
        <v>89</v>
      </c>
      <c r="J3356" t="s">
        <v>175</v>
      </c>
      <c r="K3356">
        <v>2</v>
      </c>
      <c r="L3356" s="3">
        <v>681.36</v>
      </c>
      <c r="M3356" s="3">
        <f>Data[[#This Row],[Quantity]]*Data[[#This Row],[Unit_Price]]</f>
        <v>1362.72</v>
      </c>
      <c r="N3356" s="3">
        <v>21</v>
      </c>
      <c r="O3356" s="3">
        <f>Data[[#This Row],[Total_Price]]*(1-Data[[#This Row],[Discount]]/100)</f>
        <v>1076.5488</v>
      </c>
      <c r="P3356" t="s">
        <v>33</v>
      </c>
      <c r="Q3356" t="s">
        <v>21</v>
      </c>
      <c r="R3356">
        <v>5</v>
      </c>
      <c r="S3356">
        <v>4</v>
      </c>
      <c r="T3356" s="2">
        <f>SUMIF(Q:Q,Data[[#This Row],[Order_Status]],O:O)</f>
        <v>40477276.296199858</v>
      </c>
    </row>
    <row r="3357" spans="1:20" x14ac:dyDescent="0.3">
      <c r="A3357" s="3">
        <v>503356</v>
      </c>
      <c r="B3357" s="3">
        <v>10132</v>
      </c>
      <c r="C3357" s="1">
        <v>46050</v>
      </c>
      <c r="D3357" s="3">
        <v>35</v>
      </c>
      <c r="E3357" t="s">
        <v>26</v>
      </c>
      <c r="F3357" t="s">
        <v>67</v>
      </c>
      <c r="G3357" t="s">
        <v>235</v>
      </c>
      <c r="H3357" t="s">
        <v>30</v>
      </c>
      <c r="I3357" t="s">
        <v>31</v>
      </c>
      <c r="J3357" t="s">
        <v>139</v>
      </c>
      <c r="K3357">
        <v>2</v>
      </c>
      <c r="L3357" s="3">
        <v>51266.58</v>
      </c>
      <c r="M3357" s="3">
        <f>Data[[#This Row],[Quantity]]*Data[[#This Row],[Unit_Price]]</f>
        <v>102533.16</v>
      </c>
      <c r="N3357" s="3">
        <v>6</v>
      </c>
      <c r="O3357" s="3">
        <f>Data[[#This Row],[Total_Price]]*(1-Data[[#This Row],[Discount]]/100)</f>
        <v>96381.170400000003</v>
      </c>
      <c r="P3357" t="s">
        <v>33</v>
      </c>
      <c r="Q3357" t="s">
        <v>21</v>
      </c>
      <c r="R3357">
        <v>4</v>
      </c>
      <c r="S3357">
        <v>6</v>
      </c>
      <c r="T3357" s="2">
        <f>SUMIF(Q:Q,Data[[#This Row],[Order_Status]],O:O)</f>
        <v>40477276.296199858</v>
      </c>
    </row>
    <row r="3358" spans="1:20" x14ac:dyDescent="0.3">
      <c r="A3358" s="3">
        <v>503357</v>
      </c>
      <c r="B3358" s="3">
        <v>10629</v>
      </c>
      <c r="C3358" s="1">
        <v>45849</v>
      </c>
      <c r="D3358" s="3">
        <v>35</v>
      </c>
      <c r="E3358" t="s">
        <v>26</v>
      </c>
      <c r="F3358" t="s">
        <v>38</v>
      </c>
      <c r="G3358" t="s">
        <v>236</v>
      </c>
      <c r="H3358" t="s">
        <v>30</v>
      </c>
      <c r="I3358" t="s">
        <v>31</v>
      </c>
      <c r="J3358" t="s">
        <v>117</v>
      </c>
      <c r="K3358">
        <v>2</v>
      </c>
      <c r="L3358" s="3">
        <v>71140.56</v>
      </c>
      <c r="M3358" s="3">
        <f>Data[[#This Row],[Quantity]]*Data[[#This Row],[Unit_Price]]</f>
        <v>142281.12</v>
      </c>
      <c r="N3358" s="3">
        <v>14</v>
      </c>
      <c r="O3358" s="3">
        <f>Data[[#This Row],[Total_Price]]*(1-Data[[#This Row],[Discount]]/100)</f>
        <v>122361.7632</v>
      </c>
      <c r="P3358" t="s">
        <v>33</v>
      </c>
      <c r="Q3358" t="s">
        <v>21</v>
      </c>
      <c r="R3358">
        <v>5</v>
      </c>
      <c r="S3358">
        <v>5</v>
      </c>
      <c r="T3358" s="2">
        <f>SUMIF(Q:Q,Data[[#This Row],[Order_Status]],O:O)</f>
        <v>40477276.296199858</v>
      </c>
    </row>
    <row r="3359" spans="1:20" x14ac:dyDescent="0.3">
      <c r="A3359" s="3">
        <v>503358</v>
      </c>
      <c r="B3359" s="3">
        <v>10517</v>
      </c>
      <c r="C3359" s="1">
        <v>45900</v>
      </c>
      <c r="D3359" s="3">
        <v>40</v>
      </c>
      <c r="E3359" t="s">
        <v>15</v>
      </c>
      <c r="F3359" t="s">
        <v>61</v>
      </c>
      <c r="G3359" t="s">
        <v>239</v>
      </c>
      <c r="H3359" t="s">
        <v>35</v>
      </c>
      <c r="I3359" t="s">
        <v>53</v>
      </c>
      <c r="J3359" t="s">
        <v>54</v>
      </c>
      <c r="K3359">
        <v>3</v>
      </c>
      <c r="L3359" s="3">
        <v>1055.23</v>
      </c>
      <c r="M3359" s="3">
        <f>Data[[#This Row],[Quantity]]*Data[[#This Row],[Unit_Price]]</f>
        <v>3165.69</v>
      </c>
      <c r="N3359" s="3">
        <v>18</v>
      </c>
      <c r="O3359" s="3">
        <f>Data[[#This Row],[Total_Price]]*(1-Data[[#This Row],[Discount]]/100)</f>
        <v>2595.8658</v>
      </c>
      <c r="P3359" t="s">
        <v>33</v>
      </c>
      <c r="Q3359" t="s">
        <v>66</v>
      </c>
      <c r="R3359">
        <v>4</v>
      </c>
      <c r="S3359">
        <v>0</v>
      </c>
      <c r="T3359" s="2">
        <f>SUMIF(Q:Q,Data[[#This Row],[Order_Status]],O:O)</f>
        <v>3077928.2320000008</v>
      </c>
    </row>
    <row r="3360" spans="1:20" x14ac:dyDescent="0.3">
      <c r="A3360" s="3">
        <v>503359</v>
      </c>
      <c r="B3360" s="3">
        <v>11230</v>
      </c>
      <c r="C3360" s="1">
        <v>45948</v>
      </c>
      <c r="D3360" s="3">
        <v>58</v>
      </c>
      <c r="E3360" t="s">
        <v>15</v>
      </c>
      <c r="F3360" t="s">
        <v>102</v>
      </c>
      <c r="G3360" t="s">
        <v>245</v>
      </c>
      <c r="H3360" t="s">
        <v>23</v>
      </c>
      <c r="I3360" t="s">
        <v>70</v>
      </c>
      <c r="J3360" t="s">
        <v>106</v>
      </c>
      <c r="K3360">
        <v>4</v>
      </c>
      <c r="L3360" s="3">
        <v>2429.52</v>
      </c>
      <c r="M3360" s="3">
        <f>Data[[#This Row],[Quantity]]*Data[[#This Row],[Unit_Price]]</f>
        <v>9718.08</v>
      </c>
      <c r="N3360" s="3">
        <v>30</v>
      </c>
      <c r="O3360" s="3">
        <f>Data[[#This Row],[Total_Price]]*(1-Data[[#This Row],[Discount]]/100)</f>
        <v>6802.6559999999999</v>
      </c>
      <c r="P3360" t="s">
        <v>33</v>
      </c>
      <c r="Q3360" t="s">
        <v>66</v>
      </c>
      <c r="R3360">
        <v>5</v>
      </c>
      <c r="S3360">
        <v>0</v>
      </c>
      <c r="T3360" s="2">
        <f>SUMIF(Q:Q,Data[[#This Row],[Order_Status]],O:O)</f>
        <v>3077928.2320000008</v>
      </c>
    </row>
    <row r="3361" spans="1:20" x14ac:dyDescent="0.3">
      <c r="A3361" s="3">
        <v>503360</v>
      </c>
      <c r="B3361" s="3">
        <v>10590</v>
      </c>
      <c r="C3361" s="1">
        <v>45708</v>
      </c>
      <c r="D3361" s="3">
        <v>25</v>
      </c>
      <c r="E3361" t="s">
        <v>26</v>
      </c>
      <c r="F3361" t="s">
        <v>38</v>
      </c>
      <c r="G3361" t="s">
        <v>236</v>
      </c>
      <c r="H3361" t="s">
        <v>85</v>
      </c>
      <c r="I3361" t="s">
        <v>86</v>
      </c>
      <c r="J3361" t="s">
        <v>154</v>
      </c>
      <c r="K3361">
        <v>3</v>
      </c>
      <c r="L3361" s="3">
        <v>611.54999999999995</v>
      </c>
      <c r="M3361" s="3">
        <f>Data[[#This Row],[Quantity]]*Data[[#This Row],[Unit_Price]]</f>
        <v>1834.6499999999999</v>
      </c>
      <c r="N3361" s="3">
        <v>18</v>
      </c>
      <c r="O3361" s="3">
        <f>Data[[#This Row],[Total_Price]]*(1-Data[[#This Row],[Discount]]/100)</f>
        <v>1504.413</v>
      </c>
      <c r="P3361" t="s">
        <v>33</v>
      </c>
      <c r="Q3361" t="s">
        <v>66</v>
      </c>
      <c r="R3361">
        <v>5</v>
      </c>
      <c r="S3361">
        <v>0</v>
      </c>
      <c r="T3361" s="2">
        <f>SUMIF(Q:Q,Data[[#This Row],[Order_Status]],O:O)</f>
        <v>3077928.2320000008</v>
      </c>
    </row>
    <row r="3362" spans="1:20" x14ac:dyDescent="0.3">
      <c r="A3362" s="3">
        <v>503361</v>
      </c>
      <c r="B3362" s="3">
        <v>10075</v>
      </c>
      <c r="C3362" s="1">
        <v>46017</v>
      </c>
      <c r="D3362" s="3">
        <v>15</v>
      </c>
      <c r="E3362" t="s">
        <v>15</v>
      </c>
      <c r="F3362" t="s">
        <v>73</v>
      </c>
      <c r="G3362" t="s">
        <v>229</v>
      </c>
      <c r="H3362" t="s">
        <v>30</v>
      </c>
      <c r="I3362" t="s">
        <v>31</v>
      </c>
      <c r="J3362" t="s">
        <v>94</v>
      </c>
      <c r="K3362">
        <v>2</v>
      </c>
      <c r="L3362" s="3">
        <v>38237.519999999997</v>
      </c>
      <c r="M3362" s="3">
        <f>Data[[#This Row],[Quantity]]*Data[[#This Row],[Unit_Price]]</f>
        <v>76475.039999999994</v>
      </c>
      <c r="N3362" s="3">
        <v>25</v>
      </c>
      <c r="O3362" s="3">
        <f>Data[[#This Row],[Total_Price]]*(1-Data[[#This Row],[Discount]]/100)</f>
        <v>57356.28</v>
      </c>
      <c r="P3362" t="s">
        <v>51</v>
      </c>
      <c r="Q3362" t="s">
        <v>21</v>
      </c>
      <c r="R3362">
        <v>5</v>
      </c>
      <c r="S3362">
        <v>2</v>
      </c>
      <c r="T3362" s="2">
        <f>SUMIF(Q:Q,Data[[#This Row],[Order_Status]],O:O)</f>
        <v>40477276.296199858</v>
      </c>
    </row>
    <row r="3363" spans="1:20" x14ac:dyDescent="0.3">
      <c r="A3363" s="3">
        <v>503362</v>
      </c>
      <c r="B3363" s="3">
        <v>10178</v>
      </c>
      <c r="C3363" s="1">
        <v>46119</v>
      </c>
      <c r="D3363" s="3">
        <v>50</v>
      </c>
      <c r="E3363" t="s">
        <v>15</v>
      </c>
      <c r="F3363" t="s">
        <v>58</v>
      </c>
      <c r="G3363" t="s">
        <v>244</v>
      </c>
      <c r="H3363" t="s">
        <v>35</v>
      </c>
      <c r="I3363" t="s">
        <v>112</v>
      </c>
      <c r="J3363" t="s">
        <v>113</v>
      </c>
      <c r="K3363">
        <v>1</v>
      </c>
      <c r="L3363" s="3">
        <v>6609.17</v>
      </c>
      <c r="M3363" s="3">
        <f>Data[[#This Row],[Quantity]]*Data[[#This Row],[Unit_Price]]</f>
        <v>6609.17</v>
      </c>
      <c r="N3363" s="3">
        <v>8</v>
      </c>
      <c r="O3363" s="3">
        <f>Data[[#This Row],[Total_Price]]*(1-Data[[#This Row],[Discount]]/100)</f>
        <v>6080.4364000000005</v>
      </c>
      <c r="P3363" t="s">
        <v>41</v>
      </c>
      <c r="Q3363" t="s">
        <v>44</v>
      </c>
      <c r="R3363">
        <v>4</v>
      </c>
      <c r="S3363">
        <v>3</v>
      </c>
      <c r="T3363" s="2">
        <f>SUMIF(Q:Q,Data[[#This Row],[Order_Status]],O:O)</f>
        <v>1813400.6490999996</v>
      </c>
    </row>
    <row r="3364" spans="1:20" x14ac:dyDescent="0.3">
      <c r="A3364" s="3">
        <v>503363</v>
      </c>
      <c r="B3364" s="3">
        <v>10769</v>
      </c>
      <c r="C3364" s="1">
        <v>46120</v>
      </c>
      <c r="D3364" s="3">
        <v>27</v>
      </c>
      <c r="E3364" t="s">
        <v>26</v>
      </c>
      <c r="F3364" t="s">
        <v>88</v>
      </c>
      <c r="G3364" t="s">
        <v>241</v>
      </c>
      <c r="H3364" t="s">
        <v>17</v>
      </c>
      <c r="I3364" t="s">
        <v>62</v>
      </c>
      <c r="J3364" t="s">
        <v>169</v>
      </c>
      <c r="K3364">
        <v>1</v>
      </c>
      <c r="L3364" s="3">
        <v>665.44</v>
      </c>
      <c r="M3364" s="3">
        <f>Data[[#This Row],[Quantity]]*Data[[#This Row],[Unit_Price]]</f>
        <v>665.44</v>
      </c>
      <c r="N3364" s="3">
        <v>27</v>
      </c>
      <c r="O3364" s="3">
        <f>Data[[#This Row],[Total_Price]]*(1-Data[[#This Row],[Discount]]/100)</f>
        <v>485.77120000000002</v>
      </c>
      <c r="P3364" t="s">
        <v>72</v>
      </c>
      <c r="Q3364" t="s">
        <v>21</v>
      </c>
      <c r="R3364">
        <v>4</v>
      </c>
      <c r="S3364">
        <v>3</v>
      </c>
      <c r="T3364" s="2">
        <f>SUMIF(Q:Q,Data[[#This Row],[Order_Status]],O:O)</f>
        <v>40477276.296199858</v>
      </c>
    </row>
    <row r="3365" spans="1:20" x14ac:dyDescent="0.3">
      <c r="A3365" s="3">
        <v>503364</v>
      </c>
      <c r="B3365" s="3">
        <v>10282</v>
      </c>
      <c r="C3365" s="1">
        <v>46087</v>
      </c>
      <c r="D3365" s="3">
        <v>41</v>
      </c>
      <c r="E3365" t="s">
        <v>15</v>
      </c>
      <c r="F3365" t="s">
        <v>73</v>
      </c>
      <c r="G3365" t="s">
        <v>229</v>
      </c>
      <c r="H3365" t="s">
        <v>35</v>
      </c>
      <c r="I3365" t="s">
        <v>64</v>
      </c>
      <c r="J3365" t="s">
        <v>127</v>
      </c>
      <c r="K3365">
        <v>3</v>
      </c>
      <c r="L3365" s="3">
        <v>716.79</v>
      </c>
      <c r="M3365" s="3">
        <f>Data[[#This Row],[Quantity]]*Data[[#This Row],[Unit_Price]]</f>
        <v>2150.37</v>
      </c>
      <c r="N3365" s="3">
        <v>14</v>
      </c>
      <c r="O3365" s="3">
        <f>Data[[#This Row],[Total_Price]]*(1-Data[[#This Row],[Discount]]/100)</f>
        <v>1849.3181999999999</v>
      </c>
      <c r="P3365" t="s">
        <v>20</v>
      </c>
      <c r="Q3365" t="s">
        <v>21</v>
      </c>
      <c r="R3365">
        <v>5</v>
      </c>
      <c r="S3365">
        <v>6</v>
      </c>
      <c r="T3365" s="2">
        <f>SUMIF(Q:Q,Data[[#This Row],[Order_Status]],O:O)</f>
        <v>40477276.296199858</v>
      </c>
    </row>
    <row r="3366" spans="1:20" x14ac:dyDescent="0.3">
      <c r="A3366" s="3">
        <v>503365</v>
      </c>
      <c r="B3366" s="3">
        <v>10295</v>
      </c>
      <c r="C3366" s="1">
        <v>46132</v>
      </c>
      <c r="D3366" s="3">
        <v>38</v>
      </c>
      <c r="E3366" t="s">
        <v>26</v>
      </c>
      <c r="F3366" t="s">
        <v>128</v>
      </c>
      <c r="G3366" t="s">
        <v>233</v>
      </c>
      <c r="H3366" t="s">
        <v>30</v>
      </c>
      <c r="I3366" t="s">
        <v>46</v>
      </c>
      <c r="J3366" t="s">
        <v>143</v>
      </c>
      <c r="K3366">
        <v>2</v>
      </c>
      <c r="L3366" s="3">
        <v>3668.14</v>
      </c>
      <c r="M3366" s="3">
        <f>Data[[#This Row],[Quantity]]*Data[[#This Row],[Unit_Price]]</f>
        <v>7336.28</v>
      </c>
      <c r="N3366" s="3">
        <v>10</v>
      </c>
      <c r="O3366" s="3">
        <f>Data[[#This Row],[Total_Price]]*(1-Data[[#This Row],[Discount]]/100)</f>
        <v>6602.652</v>
      </c>
      <c r="P3366" t="s">
        <v>72</v>
      </c>
      <c r="Q3366" t="s">
        <v>21</v>
      </c>
      <c r="R3366">
        <v>5</v>
      </c>
      <c r="S3366">
        <v>6</v>
      </c>
      <c r="T3366" s="2">
        <f>SUMIF(Q:Q,Data[[#This Row],[Order_Status]],O:O)</f>
        <v>40477276.296199858</v>
      </c>
    </row>
    <row r="3367" spans="1:20" x14ac:dyDescent="0.3">
      <c r="A3367" s="3">
        <v>503366</v>
      </c>
      <c r="B3367" s="3">
        <v>10267</v>
      </c>
      <c r="C3367" s="1">
        <v>46056</v>
      </c>
      <c r="D3367" s="3">
        <v>52</v>
      </c>
      <c r="E3367" t="s">
        <v>26</v>
      </c>
      <c r="F3367" t="s">
        <v>161</v>
      </c>
      <c r="G3367" t="s">
        <v>242</v>
      </c>
      <c r="H3367" t="s">
        <v>30</v>
      </c>
      <c r="I3367" t="s">
        <v>46</v>
      </c>
      <c r="J3367" t="s">
        <v>143</v>
      </c>
      <c r="K3367">
        <v>1</v>
      </c>
      <c r="L3367" s="3">
        <v>3487.87</v>
      </c>
      <c r="M3367" s="3">
        <f>Data[[#This Row],[Quantity]]*Data[[#This Row],[Unit_Price]]</f>
        <v>3487.87</v>
      </c>
      <c r="N3367" s="3">
        <v>27</v>
      </c>
      <c r="O3367" s="3">
        <f>Data[[#This Row],[Total_Price]]*(1-Data[[#This Row],[Discount]]/100)</f>
        <v>2546.1450999999997</v>
      </c>
      <c r="P3367" t="s">
        <v>33</v>
      </c>
      <c r="Q3367" t="s">
        <v>21</v>
      </c>
      <c r="R3367">
        <v>5</v>
      </c>
      <c r="S3367">
        <v>6</v>
      </c>
      <c r="T3367" s="2">
        <f>SUMIF(Q:Q,Data[[#This Row],[Order_Status]],O:O)</f>
        <v>40477276.296199858</v>
      </c>
    </row>
    <row r="3368" spans="1:20" x14ac:dyDescent="0.3">
      <c r="A3368" s="3">
        <v>503367</v>
      </c>
      <c r="B3368" s="3">
        <v>10277</v>
      </c>
      <c r="C3368" s="1">
        <v>45660</v>
      </c>
      <c r="D3368" s="3">
        <v>36</v>
      </c>
      <c r="E3368" t="s">
        <v>15</v>
      </c>
      <c r="F3368" t="s">
        <v>67</v>
      </c>
      <c r="G3368" t="s">
        <v>235</v>
      </c>
      <c r="H3368" t="s">
        <v>85</v>
      </c>
      <c r="I3368" t="s">
        <v>170</v>
      </c>
      <c r="J3368" t="s">
        <v>171</v>
      </c>
      <c r="K3368">
        <v>2</v>
      </c>
      <c r="L3368" s="3">
        <v>729.83</v>
      </c>
      <c r="M3368" s="3">
        <f>Data[[#This Row],[Quantity]]*Data[[#This Row],[Unit_Price]]</f>
        <v>1459.66</v>
      </c>
      <c r="N3368" s="3">
        <v>11</v>
      </c>
      <c r="O3368" s="3">
        <f>Data[[#This Row],[Total_Price]]*(1-Data[[#This Row],[Discount]]/100)</f>
        <v>1299.0974000000001</v>
      </c>
      <c r="P3368" t="s">
        <v>81</v>
      </c>
      <c r="Q3368" t="s">
        <v>21</v>
      </c>
      <c r="R3368">
        <v>5</v>
      </c>
      <c r="S3368">
        <v>3</v>
      </c>
      <c r="T3368" s="2">
        <f>SUMIF(Q:Q,Data[[#This Row],[Order_Status]],O:O)</f>
        <v>40477276.296199858</v>
      </c>
    </row>
    <row r="3369" spans="1:20" x14ac:dyDescent="0.3">
      <c r="A3369" s="3">
        <v>503368</v>
      </c>
      <c r="B3369" s="3">
        <v>10731</v>
      </c>
      <c r="C3369" s="1">
        <v>45835</v>
      </c>
      <c r="D3369" s="3">
        <v>36</v>
      </c>
      <c r="E3369" t="s">
        <v>15</v>
      </c>
      <c r="F3369" t="s">
        <v>128</v>
      </c>
      <c r="G3369" t="s">
        <v>233</v>
      </c>
      <c r="H3369" t="s">
        <v>48</v>
      </c>
      <c r="I3369" t="s">
        <v>79</v>
      </c>
      <c r="J3369" t="s">
        <v>80</v>
      </c>
      <c r="K3369">
        <v>1</v>
      </c>
      <c r="L3369" s="3">
        <v>580.69000000000005</v>
      </c>
      <c r="M3369" s="3">
        <f>Data[[#This Row],[Quantity]]*Data[[#This Row],[Unit_Price]]</f>
        <v>580.69000000000005</v>
      </c>
      <c r="N3369" s="3">
        <v>30</v>
      </c>
      <c r="O3369" s="3">
        <f>Data[[#This Row],[Total_Price]]*(1-Data[[#This Row],[Discount]]/100)</f>
        <v>406.483</v>
      </c>
      <c r="P3369" t="s">
        <v>20</v>
      </c>
      <c r="Q3369" t="s">
        <v>21</v>
      </c>
      <c r="R3369">
        <v>3</v>
      </c>
      <c r="S3369">
        <v>3</v>
      </c>
      <c r="T3369" s="2">
        <f>SUMIF(Q:Q,Data[[#This Row],[Order_Status]],O:O)</f>
        <v>40477276.296199858</v>
      </c>
    </row>
    <row r="3370" spans="1:20" x14ac:dyDescent="0.3">
      <c r="A3370" s="3">
        <v>503369</v>
      </c>
      <c r="B3370" s="3">
        <v>10279</v>
      </c>
      <c r="C3370" s="1">
        <v>46109</v>
      </c>
      <c r="D3370" s="3">
        <v>35</v>
      </c>
      <c r="E3370" t="s">
        <v>26</v>
      </c>
      <c r="F3370" t="s">
        <v>73</v>
      </c>
      <c r="G3370" t="s">
        <v>229</v>
      </c>
      <c r="H3370" t="s">
        <v>48</v>
      </c>
      <c r="I3370" t="s">
        <v>98</v>
      </c>
      <c r="J3370" t="s">
        <v>172</v>
      </c>
      <c r="K3370">
        <v>1</v>
      </c>
      <c r="L3370" s="3">
        <v>293.95</v>
      </c>
      <c r="M3370" s="3">
        <f>Data[[#This Row],[Quantity]]*Data[[#This Row],[Unit_Price]]</f>
        <v>293.95</v>
      </c>
      <c r="N3370" s="3">
        <v>4</v>
      </c>
      <c r="O3370" s="3">
        <f>Data[[#This Row],[Total_Price]]*(1-Data[[#This Row],[Discount]]/100)</f>
        <v>282.19199999999995</v>
      </c>
      <c r="P3370" t="s">
        <v>72</v>
      </c>
      <c r="Q3370" t="s">
        <v>21</v>
      </c>
      <c r="R3370">
        <v>3</v>
      </c>
      <c r="S3370">
        <v>1</v>
      </c>
      <c r="T3370" s="2">
        <f>SUMIF(Q:Q,Data[[#This Row],[Order_Status]],O:O)</f>
        <v>40477276.296199858</v>
      </c>
    </row>
    <row r="3371" spans="1:20" x14ac:dyDescent="0.3">
      <c r="A3371" s="3">
        <v>503370</v>
      </c>
      <c r="B3371" s="3">
        <v>10640</v>
      </c>
      <c r="C3371" s="1">
        <v>45863</v>
      </c>
      <c r="D3371" s="3">
        <v>20</v>
      </c>
      <c r="E3371" t="s">
        <v>26</v>
      </c>
      <c r="F3371" t="s">
        <v>78</v>
      </c>
      <c r="G3371" t="s">
        <v>242</v>
      </c>
      <c r="H3371" t="s">
        <v>30</v>
      </c>
      <c r="I3371" t="s">
        <v>46</v>
      </c>
      <c r="J3371" t="s">
        <v>140</v>
      </c>
      <c r="K3371">
        <v>1</v>
      </c>
      <c r="L3371" s="3">
        <v>29446.53</v>
      </c>
      <c r="M3371" s="3">
        <f>Data[[#This Row],[Quantity]]*Data[[#This Row],[Unit_Price]]</f>
        <v>29446.53</v>
      </c>
      <c r="N3371" s="3">
        <v>16</v>
      </c>
      <c r="O3371" s="3">
        <f>Data[[#This Row],[Total_Price]]*(1-Data[[#This Row],[Discount]]/100)</f>
        <v>24735.085199999998</v>
      </c>
      <c r="P3371" t="s">
        <v>51</v>
      </c>
      <c r="Q3371" t="s">
        <v>21</v>
      </c>
      <c r="R3371">
        <v>5</v>
      </c>
      <c r="S3371">
        <v>5</v>
      </c>
      <c r="T3371" s="2">
        <f>SUMIF(Q:Q,Data[[#This Row],[Order_Status]],O:O)</f>
        <v>40477276.296199858</v>
      </c>
    </row>
    <row r="3372" spans="1:20" x14ac:dyDescent="0.3">
      <c r="A3372" s="3">
        <v>503371</v>
      </c>
      <c r="B3372" s="3">
        <v>11369</v>
      </c>
      <c r="C3372" s="1">
        <v>46081</v>
      </c>
      <c r="D3372" s="3">
        <v>29</v>
      </c>
      <c r="E3372" t="s">
        <v>26</v>
      </c>
      <c r="F3372" t="s">
        <v>57</v>
      </c>
      <c r="G3372" t="s">
        <v>233</v>
      </c>
      <c r="H3372" t="s">
        <v>23</v>
      </c>
      <c r="I3372" t="s">
        <v>24</v>
      </c>
      <c r="J3372" t="s">
        <v>136</v>
      </c>
      <c r="K3372">
        <v>1</v>
      </c>
      <c r="L3372" s="3">
        <v>2464.48</v>
      </c>
      <c r="M3372" s="3">
        <f>Data[[#This Row],[Quantity]]*Data[[#This Row],[Unit_Price]]</f>
        <v>2464.48</v>
      </c>
      <c r="N3372" s="3">
        <v>26</v>
      </c>
      <c r="O3372" s="3">
        <f>Data[[#This Row],[Total_Price]]*(1-Data[[#This Row],[Discount]]/100)</f>
        <v>1823.7152000000001</v>
      </c>
      <c r="P3372" t="s">
        <v>51</v>
      </c>
      <c r="Q3372" t="s">
        <v>44</v>
      </c>
      <c r="R3372">
        <v>3</v>
      </c>
      <c r="S3372">
        <v>7</v>
      </c>
      <c r="T3372" s="2">
        <f>SUMIF(Q:Q,Data[[#This Row],[Order_Status]],O:O)</f>
        <v>1813400.6490999996</v>
      </c>
    </row>
    <row r="3373" spans="1:20" x14ac:dyDescent="0.3">
      <c r="A3373" s="3">
        <v>503372</v>
      </c>
      <c r="B3373" s="3">
        <v>11425</v>
      </c>
      <c r="C3373" s="1">
        <v>45695</v>
      </c>
      <c r="D3373" s="3">
        <v>23</v>
      </c>
      <c r="E3373" t="s">
        <v>15</v>
      </c>
      <c r="F3373" t="s">
        <v>45</v>
      </c>
      <c r="G3373" t="s">
        <v>243</v>
      </c>
      <c r="H3373" t="s">
        <v>23</v>
      </c>
      <c r="I3373" t="s">
        <v>70</v>
      </c>
      <c r="J3373" t="s">
        <v>106</v>
      </c>
      <c r="K3373">
        <v>1</v>
      </c>
      <c r="L3373" s="3">
        <v>2423.37</v>
      </c>
      <c r="M3373" s="3">
        <f>Data[[#This Row],[Quantity]]*Data[[#This Row],[Unit_Price]]</f>
        <v>2423.37</v>
      </c>
      <c r="N3373" s="3">
        <v>2</v>
      </c>
      <c r="O3373" s="3">
        <f>Data[[#This Row],[Total_Price]]*(1-Data[[#This Row],[Discount]]/100)</f>
        <v>2374.9025999999999</v>
      </c>
      <c r="P3373" t="s">
        <v>81</v>
      </c>
      <c r="Q3373" t="s">
        <v>21</v>
      </c>
      <c r="R3373">
        <v>1</v>
      </c>
      <c r="S3373">
        <v>1</v>
      </c>
      <c r="T3373" s="2">
        <f>SUMIF(Q:Q,Data[[#This Row],[Order_Status]],O:O)</f>
        <v>40477276.296199858</v>
      </c>
    </row>
    <row r="3374" spans="1:20" x14ac:dyDescent="0.3">
      <c r="A3374" s="3">
        <v>503373</v>
      </c>
      <c r="B3374" s="3">
        <v>10344</v>
      </c>
      <c r="C3374" s="1">
        <v>46080</v>
      </c>
      <c r="D3374" s="3">
        <v>28</v>
      </c>
      <c r="E3374" t="s">
        <v>15</v>
      </c>
      <c r="F3374" t="s">
        <v>67</v>
      </c>
      <c r="G3374" t="s">
        <v>235</v>
      </c>
      <c r="H3374" t="s">
        <v>23</v>
      </c>
      <c r="I3374" t="s">
        <v>24</v>
      </c>
      <c r="J3374" t="s">
        <v>159</v>
      </c>
      <c r="K3374">
        <v>1</v>
      </c>
      <c r="L3374" s="3">
        <v>2039.03</v>
      </c>
      <c r="M3374" s="3">
        <f>Data[[#This Row],[Quantity]]*Data[[#This Row],[Unit_Price]]</f>
        <v>2039.03</v>
      </c>
      <c r="N3374" s="3">
        <v>28</v>
      </c>
      <c r="O3374" s="3">
        <f>Data[[#This Row],[Total_Price]]*(1-Data[[#This Row],[Discount]]/100)</f>
        <v>1468.1016</v>
      </c>
      <c r="P3374" t="s">
        <v>20</v>
      </c>
      <c r="Q3374" t="s">
        <v>21</v>
      </c>
      <c r="R3374">
        <v>5</v>
      </c>
      <c r="S3374">
        <v>1</v>
      </c>
      <c r="T3374" s="2">
        <f>SUMIF(Q:Q,Data[[#This Row],[Order_Status]],O:O)</f>
        <v>40477276.296199858</v>
      </c>
    </row>
    <row r="3375" spans="1:20" x14ac:dyDescent="0.3">
      <c r="A3375" s="3">
        <v>503374</v>
      </c>
      <c r="B3375" s="3">
        <v>10264</v>
      </c>
      <c r="C3375" s="1">
        <v>45898</v>
      </c>
      <c r="D3375" s="3">
        <v>23</v>
      </c>
      <c r="E3375" t="s">
        <v>26</v>
      </c>
      <c r="F3375" t="s">
        <v>52</v>
      </c>
      <c r="G3375" t="s">
        <v>240</v>
      </c>
      <c r="H3375" t="s">
        <v>17</v>
      </c>
      <c r="I3375" t="s">
        <v>18</v>
      </c>
      <c r="J3375" t="s">
        <v>100</v>
      </c>
      <c r="K3375">
        <v>1</v>
      </c>
      <c r="L3375" s="3">
        <v>37.950000000000003</v>
      </c>
      <c r="M3375" s="3">
        <f>Data[[#This Row],[Quantity]]*Data[[#This Row],[Unit_Price]]</f>
        <v>37.950000000000003</v>
      </c>
      <c r="N3375" s="3">
        <v>13</v>
      </c>
      <c r="O3375" s="3">
        <f>Data[[#This Row],[Total_Price]]*(1-Data[[#This Row],[Discount]]/100)</f>
        <v>33.016500000000001</v>
      </c>
      <c r="P3375" t="s">
        <v>41</v>
      </c>
      <c r="Q3375" t="s">
        <v>21</v>
      </c>
      <c r="R3375">
        <v>4</v>
      </c>
      <c r="S3375">
        <v>5</v>
      </c>
      <c r="T3375" s="2">
        <f>SUMIF(Q:Q,Data[[#This Row],[Order_Status]],O:O)</f>
        <v>40477276.296199858</v>
      </c>
    </row>
    <row r="3376" spans="1:20" x14ac:dyDescent="0.3">
      <c r="A3376" s="3">
        <v>503375</v>
      </c>
      <c r="B3376" s="3">
        <v>10961</v>
      </c>
      <c r="C3376" s="1">
        <v>45769</v>
      </c>
      <c r="D3376" s="3">
        <v>41</v>
      </c>
      <c r="E3376" t="s">
        <v>15</v>
      </c>
      <c r="F3376" t="s">
        <v>61</v>
      </c>
      <c r="G3376" t="s">
        <v>239</v>
      </c>
      <c r="H3376" t="s">
        <v>17</v>
      </c>
      <c r="I3376" t="s">
        <v>18</v>
      </c>
      <c r="J3376" t="s">
        <v>19</v>
      </c>
      <c r="K3376">
        <v>2</v>
      </c>
      <c r="L3376" s="3">
        <v>182.62</v>
      </c>
      <c r="M3376" s="3">
        <f>Data[[#This Row],[Quantity]]*Data[[#This Row],[Unit_Price]]</f>
        <v>365.24</v>
      </c>
      <c r="N3376" s="3">
        <v>8</v>
      </c>
      <c r="O3376" s="3">
        <f>Data[[#This Row],[Total_Price]]*(1-Data[[#This Row],[Discount]]/100)</f>
        <v>336.02080000000001</v>
      </c>
      <c r="P3376" t="s">
        <v>20</v>
      </c>
      <c r="Q3376" t="s">
        <v>44</v>
      </c>
      <c r="R3376">
        <v>2</v>
      </c>
      <c r="S3376">
        <v>2</v>
      </c>
      <c r="T3376" s="2">
        <f>SUMIF(Q:Q,Data[[#This Row],[Order_Status]],O:O)</f>
        <v>1813400.6490999996</v>
      </c>
    </row>
    <row r="3377" spans="1:20" x14ac:dyDescent="0.3">
      <c r="A3377" s="3">
        <v>503376</v>
      </c>
      <c r="B3377" s="3">
        <v>10525</v>
      </c>
      <c r="C3377" s="1">
        <v>45869</v>
      </c>
      <c r="D3377" s="3">
        <v>26</v>
      </c>
      <c r="E3377" t="s">
        <v>26</v>
      </c>
      <c r="F3377" t="s">
        <v>93</v>
      </c>
      <c r="G3377" t="s">
        <v>232</v>
      </c>
      <c r="H3377" t="s">
        <v>30</v>
      </c>
      <c r="I3377" t="s">
        <v>46</v>
      </c>
      <c r="J3377" t="s">
        <v>126</v>
      </c>
      <c r="K3377">
        <v>1</v>
      </c>
      <c r="L3377" s="3">
        <v>26431.08</v>
      </c>
      <c r="M3377" s="3">
        <f>Data[[#This Row],[Quantity]]*Data[[#This Row],[Unit_Price]]</f>
        <v>26431.08</v>
      </c>
      <c r="N3377" s="3">
        <v>19</v>
      </c>
      <c r="O3377" s="3">
        <f>Data[[#This Row],[Total_Price]]*(1-Data[[#This Row],[Discount]]/100)</f>
        <v>21409.174800000004</v>
      </c>
      <c r="P3377" t="s">
        <v>20</v>
      </c>
      <c r="Q3377" t="s">
        <v>21</v>
      </c>
      <c r="R3377">
        <v>4</v>
      </c>
      <c r="S3377">
        <v>3</v>
      </c>
      <c r="T3377" s="2">
        <f>SUMIF(Q:Q,Data[[#This Row],[Order_Status]],O:O)</f>
        <v>40477276.296199858</v>
      </c>
    </row>
    <row r="3378" spans="1:20" x14ac:dyDescent="0.3">
      <c r="A3378" s="3">
        <v>503377</v>
      </c>
      <c r="B3378" s="3">
        <v>11218</v>
      </c>
      <c r="C3378" s="1">
        <v>46212</v>
      </c>
      <c r="D3378" s="3">
        <v>37</v>
      </c>
      <c r="E3378" t="s">
        <v>26</v>
      </c>
      <c r="F3378" t="s">
        <v>16</v>
      </c>
      <c r="G3378" t="s">
        <v>228</v>
      </c>
      <c r="H3378" t="s">
        <v>30</v>
      </c>
      <c r="I3378" t="s">
        <v>46</v>
      </c>
      <c r="J3378" t="s">
        <v>140</v>
      </c>
      <c r="K3378">
        <v>2</v>
      </c>
      <c r="L3378" s="3">
        <v>30587.63</v>
      </c>
      <c r="M3378" s="3">
        <f>Data[[#This Row],[Quantity]]*Data[[#This Row],[Unit_Price]]</f>
        <v>61175.26</v>
      </c>
      <c r="N3378" s="3">
        <v>25</v>
      </c>
      <c r="O3378" s="3">
        <f>Data[[#This Row],[Total_Price]]*(1-Data[[#This Row],[Discount]]/100)</f>
        <v>45881.445</v>
      </c>
      <c r="P3378" t="s">
        <v>20</v>
      </c>
      <c r="Q3378" t="s">
        <v>21</v>
      </c>
      <c r="R3378">
        <v>5</v>
      </c>
      <c r="S3378">
        <v>1</v>
      </c>
      <c r="T3378" s="2">
        <f>SUMIF(Q:Q,Data[[#This Row],[Order_Status]],O:O)</f>
        <v>40477276.296199858</v>
      </c>
    </row>
    <row r="3379" spans="1:20" x14ac:dyDescent="0.3">
      <c r="A3379" s="3">
        <v>503378</v>
      </c>
      <c r="B3379" s="3">
        <v>10472</v>
      </c>
      <c r="C3379" s="1">
        <v>45756</v>
      </c>
      <c r="D3379" s="3">
        <v>15</v>
      </c>
      <c r="E3379" t="s">
        <v>26</v>
      </c>
      <c r="F3379" t="s">
        <v>27</v>
      </c>
      <c r="G3379" t="s">
        <v>230</v>
      </c>
      <c r="H3379" t="s">
        <v>23</v>
      </c>
      <c r="I3379" t="s">
        <v>59</v>
      </c>
      <c r="J3379" t="s">
        <v>122</v>
      </c>
      <c r="K3379">
        <v>1</v>
      </c>
      <c r="L3379" s="3">
        <v>1927.09</v>
      </c>
      <c r="M3379" s="3">
        <f>Data[[#This Row],[Quantity]]*Data[[#This Row],[Unit_Price]]</f>
        <v>1927.09</v>
      </c>
      <c r="N3379" s="3">
        <v>9</v>
      </c>
      <c r="O3379" s="3">
        <f>Data[[#This Row],[Total_Price]]*(1-Data[[#This Row],[Discount]]/100)</f>
        <v>1753.6519000000001</v>
      </c>
      <c r="P3379" t="s">
        <v>20</v>
      </c>
      <c r="Q3379" t="s">
        <v>66</v>
      </c>
      <c r="R3379">
        <v>4</v>
      </c>
      <c r="S3379">
        <v>0</v>
      </c>
      <c r="T3379" s="2">
        <f>SUMIF(Q:Q,Data[[#This Row],[Order_Status]],O:O)</f>
        <v>3077928.2320000008</v>
      </c>
    </row>
    <row r="3380" spans="1:20" x14ac:dyDescent="0.3">
      <c r="A3380" s="3">
        <v>503379</v>
      </c>
      <c r="B3380" s="3">
        <v>10506</v>
      </c>
      <c r="C3380" s="1">
        <v>45867</v>
      </c>
      <c r="D3380" s="3">
        <v>29</v>
      </c>
      <c r="E3380" t="s">
        <v>26</v>
      </c>
      <c r="F3380" t="s">
        <v>73</v>
      </c>
      <c r="G3380" t="s">
        <v>229</v>
      </c>
      <c r="H3380" t="s">
        <v>23</v>
      </c>
      <c r="I3380" t="s">
        <v>24</v>
      </c>
      <c r="J3380" t="s">
        <v>25</v>
      </c>
      <c r="K3380">
        <v>1</v>
      </c>
      <c r="L3380" s="3">
        <v>1760.05</v>
      </c>
      <c r="M3380" s="3">
        <f>Data[[#This Row],[Quantity]]*Data[[#This Row],[Unit_Price]]</f>
        <v>1760.05</v>
      </c>
      <c r="N3380" s="3">
        <v>11</v>
      </c>
      <c r="O3380" s="3">
        <f>Data[[#This Row],[Total_Price]]*(1-Data[[#This Row],[Discount]]/100)</f>
        <v>1566.4445000000001</v>
      </c>
      <c r="P3380" t="s">
        <v>33</v>
      </c>
      <c r="Q3380" t="s">
        <v>66</v>
      </c>
      <c r="R3380">
        <v>3</v>
      </c>
      <c r="S3380">
        <v>0</v>
      </c>
      <c r="T3380" s="2">
        <f>SUMIF(Q:Q,Data[[#This Row],[Order_Status]],O:O)</f>
        <v>3077928.2320000008</v>
      </c>
    </row>
    <row r="3381" spans="1:20" x14ac:dyDescent="0.3">
      <c r="A3381" s="3">
        <v>503380</v>
      </c>
      <c r="B3381" s="3">
        <v>10876</v>
      </c>
      <c r="C3381" s="1">
        <v>45957</v>
      </c>
      <c r="D3381" s="3">
        <v>54</v>
      </c>
      <c r="E3381" t="s">
        <v>26</v>
      </c>
      <c r="F3381" t="s">
        <v>69</v>
      </c>
      <c r="G3381" t="s">
        <v>228</v>
      </c>
      <c r="H3381" t="s">
        <v>85</v>
      </c>
      <c r="I3381" t="s">
        <v>103</v>
      </c>
      <c r="J3381" t="s">
        <v>104</v>
      </c>
      <c r="K3381">
        <v>1</v>
      </c>
      <c r="L3381" s="3">
        <v>777.53</v>
      </c>
      <c r="M3381" s="3">
        <f>Data[[#This Row],[Quantity]]*Data[[#This Row],[Unit_Price]]</f>
        <v>777.53</v>
      </c>
      <c r="N3381" s="3">
        <v>29</v>
      </c>
      <c r="O3381" s="3">
        <f>Data[[#This Row],[Total_Price]]*(1-Data[[#This Row],[Discount]]/100)</f>
        <v>552.04629999999997</v>
      </c>
      <c r="P3381" t="s">
        <v>33</v>
      </c>
      <c r="Q3381" t="s">
        <v>21</v>
      </c>
      <c r="R3381">
        <v>4</v>
      </c>
      <c r="S3381">
        <v>4</v>
      </c>
      <c r="T3381" s="2">
        <f>SUMIF(Q:Q,Data[[#This Row],[Order_Status]],O:O)</f>
        <v>40477276.296199858</v>
      </c>
    </row>
    <row r="3382" spans="1:20" x14ac:dyDescent="0.3">
      <c r="A3382" s="3">
        <v>503381</v>
      </c>
      <c r="B3382" s="3">
        <v>11110</v>
      </c>
      <c r="C3382" s="1">
        <v>45888</v>
      </c>
      <c r="D3382" s="3">
        <v>55</v>
      </c>
      <c r="E3382" t="s">
        <v>26</v>
      </c>
      <c r="F3382" t="s">
        <v>145</v>
      </c>
      <c r="G3382" t="s">
        <v>243</v>
      </c>
      <c r="H3382" t="s">
        <v>83</v>
      </c>
      <c r="I3382" t="s">
        <v>141</v>
      </c>
      <c r="J3382" t="s">
        <v>180</v>
      </c>
      <c r="K3382">
        <v>2</v>
      </c>
      <c r="L3382" s="3">
        <v>1745</v>
      </c>
      <c r="M3382" s="3">
        <f>Data[[#This Row],[Quantity]]*Data[[#This Row],[Unit_Price]]</f>
        <v>3490</v>
      </c>
      <c r="N3382" s="3">
        <v>29</v>
      </c>
      <c r="O3382" s="3">
        <f>Data[[#This Row],[Total_Price]]*(1-Data[[#This Row],[Discount]]/100)</f>
        <v>2477.9</v>
      </c>
      <c r="P3382" t="s">
        <v>41</v>
      </c>
      <c r="Q3382" t="s">
        <v>21</v>
      </c>
      <c r="R3382">
        <v>4</v>
      </c>
      <c r="S3382">
        <v>3</v>
      </c>
      <c r="T3382" s="2">
        <f>SUMIF(Q:Q,Data[[#This Row],[Order_Status]],O:O)</f>
        <v>40477276.296199858</v>
      </c>
    </row>
    <row r="3383" spans="1:20" x14ac:dyDescent="0.3">
      <c r="A3383" s="3">
        <v>503382</v>
      </c>
      <c r="B3383" s="3">
        <v>11366</v>
      </c>
      <c r="C3383" s="1">
        <v>46016</v>
      </c>
      <c r="D3383" s="3">
        <v>32</v>
      </c>
      <c r="E3383" t="s">
        <v>26</v>
      </c>
      <c r="F3383" t="s">
        <v>38</v>
      </c>
      <c r="G3383" t="s">
        <v>236</v>
      </c>
      <c r="H3383" t="s">
        <v>23</v>
      </c>
      <c r="I3383" t="s">
        <v>24</v>
      </c>
      <c r="J3383" t="s">
        <v>25</v>
      </c>
      <c r="K3383">
        <v>1</v>
      </c>
      <c r="L3383" s="3">
        <v>1695.75</v>
      </c>
      <c r="M3383" s="3">
        <f>Data[[#This Row],[Quantity]]*Data[[#This Row],[Unit_Price]]</f>
        <v>1695.75</v>
      </c>
      <c r="N3383" s="3">
        <v>16</v>
      </c>
      <c r="O3383" s="3">
        <f>Data[[#This Row],[Total_Price]]*(1-Data[[#This Row],[Discount]]/100)</f>
        <v>1424.4299999999998</v>
      </c>
      <c r="P3383" t="s">
        <v>33</v>
      </c>
      <c r="Q3383" t="s">
        <v>21</v>
      </c>
      <c r="R3383">
        <v>4</v>
      </c>
      <c r="S3383">
        <v>1</v>
      </c>
      <c r="T3383" s="2">
        <f>SUMIF(Q:Q,Data[[#This Row],[Order_Status]],O:O)</f>
        <v>40477276.296199858</v>
      </c>
    </row>
    <row r="3384" spans="1:20" x14ac:dyDescent="0.3">
      <c r="A3384" s="3">
        <v>503383</v>
      </c>
      <c r="B3384" s="3">
        <v>10799</v>
      </c>
      <c r="C3384" s="1">
        <v>45936</v>
      </c>
      <c r="D3384" s="3">
        <v>34</v>
      </c>
      <c r="E3384" t="s">
        <v>26</v>
      </c>
      <c r="F3384" t="s">
        <v>42</v>
      </c>
      <c r="G3384" t="s">
        <v>230</v>
      </c>
      <c r="H3384" t="s">
        <v>23</v>
      </c>
      <c r="I3384" t="s">
        <v>70</v>
      </c>
      <c r="J3384" t="s">
        <v>106</v>
      </c>
      <c r="K3384">
        <v>2</v>
      </c>
      <c r="L3384" s="3">
        <v>2623.27</v>
      </c>
      <c r="M3384" s="3">
        <f>Data[[#This Row],[Quantity]]*Data[[#This Row],[Unit_Price]]</f>
        <v>5246.54</v>
      </c>
      <c r="N3384" s="3">
        <v>24</v>
      </c>
      <c r="O3384" s="3">
        <f>Data[[#This Row],[Total_Price]]*(1-Data[[#This Row],[Discount]]/100)</f>
        <v>3987.3704000000002</v>
      </c>
      <c r="P3384" t="s">
        <v>33</v>
      </c>
      <c r="Q3384" t="s">
        <v>21</v>
      </c>
      <c r="R3384">
        <v>5</v>
      </c>
      <c r="S3384">
        <v>5</v>
      </c>
      <c r="T3384" s="2">
        <f>SUMIF(Q:Q,Data[[#This Row],[Order_Status]],O:O)</f>
        <v>40477276.296199858</v>
      </c>
    </row>
    <row r="3385" spans="1:20" x14ac:dyDescent="0.3">
      <c r="A3385" s="3">
        <v>503384</v>
      </c>
      <c r="B3385" s="3">
        <v>10236</v>
      </c>
      <c r="C3385" s="1">
        <v>46084</v>
      </c>
      <c r="D3385" s="3">
        <v>41</v>
      </c>
      <c r="E3385" t="s">
        <v>135</v>
      </c>
      <c r="F3385" t="s">
        <v>88</v>
      </c>
      <c r="G3385" t="s">
        <v>241</v>
      </c>
      <c r="H3385" t="s">
        <v>48</v>
      </c>
      <c r="I3385" t="s">
        <v>98</v>
      </c>
      <c r="J3385" t="s">
        <v>172</v>
      </c>
      <c r="K3385">
        <v>4</v>
      </c>
      <c r="L3385" s="3">
        <v>315.99</v>
      </c>
      <c r="M3385" s="3">
        <f>Data[[#This Row],[Quantity]]*Data[[#This Row],[Unit_Price]]</f>
        <v>1263.96</v>
      </c>
      <c r="N3385" s="3">
        <v>21</v>
      </c>
      <c r="O3385" s="3">
        <f>Data[[#This Row],[Total_Price]]*(1-Data[[#This Row],[Discount]]/100)</f>
        <v>998.52840000000003</v>
      </c>
      <c r="P3385" t="s">
        <v>20</v>
      </c>
      <c r="Q3385" t="s">
        <v>21</v>
      </c>
      <c r="R3385">
        <v>5</v>
      </c>
      <c r="S3385">
        <v>4</v>
      </c>
      <c r="T3385" s="2">
        <f>SUMIF(Q:Q,Data[[#This Row],[Order_Status]],O:O)</f>
        <v>40477276.296199858</v>
      </c>
    </row>
    <row r="3386" spans="1:20" x14ac:dyDescent="0.3">
      <c r="A3386" s="3">
        <v>503385</v>
      </c>
      <c r="B3386" s="3">
        <v>10729</v>
      </c>
      <c r="C3386" s="1">
        <v>45688</v>
      </c>
      <c r="D3386" s="3">
        <v>28</v>
      </c>
      <c r="E3386" t="s">
        <v>26</v>
      </c>
      <c r="F3386" t="s">
        <v>107</v>
      </c>
      <c r="G3386" t="s">
        <v>231</v>
      </c>
      <c r="H3386" t="s">
        <v>23</v>
      </c>
      <c r="I3386" t="s">
        <v>70</v>
      </c>
      <c r="J3386" t="s">
        <v>165</v>
      </c>
      <c r="K3386">
        <v>2</v>
      </c>
      <c r="L3386" s="3">
        <v>2362.5300000000002</v>
      </c>
      <c r="M3386" s="3">
        <f>Data[[#This Row],[Quantity]]*Data[[#This Row],[Unit_Price]]</f>
        <v>4725.0600000000004</v>
      </c>
      <c r="N3386" s="3">
        <v>26</v>
      </c>
      <c r="O3386" s="3">
        <f>Data[[#This Row],[Total_Price]]*(1-Data[[#This Row],[Discount]]/100)</f>
        <v>3496.5444000000002</v>
      </c>
      <c r="P3386" t="s">
        <v>81</v>
      </c>
      <c r="Q3386" t="s">
        <v>21</v>
      </c>
      <c r="R3386">
        <v>5</v>
      </c>
      <c r="S3386">
        <v>2</v>
      </c>
      <c r="T3386" s="2">
        <f>SUMIF(Q:Q,Data[[#This Row],[Order_Status]],O:O)</f>
        <v>40477276.296199858</v>
      </c>
    </row>
    <row r="3387" spans="1:20" x14ac:dyDescent="0.3">
      <c r="A3387" s="3">
        <v>503386</v>
      </c>
      <c r="B3387" s="3">
        <v>10441</v>
      </c>
      <c r="C3387" s="1">
        <v>46182</v>
      </c>
      <c r="D3387" s="3">
        <v>38</v>
      </c>
      <c r="E3387" t="s">
        <v>135</v>
      </c>
      <c r="F3387" t="s">
        <v>16</v>
      </c>
      <c r="G3387" t="s">
        <v>228</v>
      </c>
      <c r="H3387" t="s">
        <v>85</v>
      </c>
      <c r="I3387" t="s">
        <v>103</v>
      </c>
      <c r="J3387" t="s">
        <v>200</v>
      </c>
      <c r="K3387">
        <v>1</v>
      </c>
      <c r="L3387" s="3">
        <v>682.3</v>
      </c>
      <c r="M3387" s="3">
        <f>Data[[#This Row],[Quantity]]*Data[[#This Row],[Unit_Price]]</f>
        <v>682.3</v>
      </c>
      <c r="N3387" s="3">
        <v>13</v>
      </c>
      <c r="O3387" s="3">
        <f>Data[[#This Row],[Total_Price]]*(1-Data[[#This Row],[Discount]]/100)</f>
        <v>593.601</v>
      </c>
      <c r="P3387" t="s">
        <v>20</v>
      </c>
      <c r="Q3387" t="s">
        <v>66</v>
      </c>
      <c r="R3387">
        <v>3</v>
      </c>
      <c r="S3387">
        <v>0</v>
      </c>
      <c r="T3387" s="2">
        <f>SUMIF(Q:Q,Data[[#This Row],[Order_Status]],O:O)</f>
        <v>3077928.2320000008</v>
      </c>
    </row>
    <row r="3388" spans="1:20" x14ac:dyDescent="0.3">
      <c r="A3388" s="3">
        <v>503387</v>
      </c>
      <c r="B3388" s="3">
        <v>10927</v>
      </c>
      <c r="C3388" s="1">
        <v>46063</v>
      </c>
      <c r="D3388" s="3">
        <v>28</v>
      </c>
      <c r="E3388" t="s">
        <v>26</v>
      </c>
      <c r="F3388" t="s">
        <v>57</v>
      </c>
      <c r="G3388" t="s">
        <v>233</v>
      </c>
      <c r="H3388" t="s">
        <v>17</v>
      </c>
      <c r="I3388" t="s">
        <v>89</v>
      </c>
      <c r="J3388" t="s">
        <v>90</v>
      </c>
      <c r="K3388">
        <v>1</v>
      </c>
      <c r="L3388" s="3">
        <v>150.94999999999999</v>
      </c>
      <c r="M3388" s="3">
        <f>Data[[#This Row],[Quantity]]*Data[[#This Row],[Unit_Price]]</f>
        <v>150.94999999999999</v>
      </c>
      <c r="N3388" s="3">
        <v>29</v>
      </c>
      <c r="O3388" s="3">
        <f>Data[[#This Row],[Total_Price]]*(1-Data[[#This Row],[Discount]]/100)</f>
        <v>107.17449999999998</v>
      </c>
      <c r="P3388" t="s">
        <v>72</v>
      </c>
      <c r="Q3388" t="s">
        <v>21</v>
      </c>
      <c r="R3388">
        <v>3</v>
      </c>
      <c r="S3388">
        <v>4</v>
      </c>
      <c r="T3388" s="2">
        <f>SUMIF(Q:Q,Data[[#This Row],[Order_Status]],O:O)</f>
        <v>40477276.296199858</v>
      </c>
    </row>
    <row r="3389" spans="1:20" x14ac:dyDescent="0.3">
      <c r="A3389" s="3">
        <v>503388</v>
      </c>
      <c r="B3389" s="3">
        <v>11114</v>
      </c>
      <c r="C3389" s="1">
        <v>46037</v>
      </c>
      <c r="D3389" s="3">
        <v>39</v>
      </c>
      <c r="E3389" t="s">
        <v>26</v>
      </c>
      <c r="F3389" t="s">
        <v>128</v>
      </c>
      <c r="G3389" t="s">
        <v>233</v>
      </c>
      <c r="H3389" t="s">
        <v>30</v>
      </c>
      <c r="I3389" t="s">
        <v>46</v>
      </c>
      <c r="J3389" t="s">
        <v>140</v>
      </c>
      <c r="K3389">
        <v>1</v>
      </c>
      <c r="L3389" s="3">
        <v>29687.22</v>
      </c>
      <c r="M3389" s="3">
        <f>Data[[#This Row],[Quantity]]*Data[[#This Row],[Unit_Price]]</f>
        <v>29687.22</v>
      </c>
      <c r="N3389" s="3">
        <v>4</v>
      </c>
      <c r="O3389" s="3">
        <f>Data[[#This Row],[Total_Price]]*(1-Data[[#This Row],[Discount]]/100)</f>
        <v>28499.731199999998</v>
      </c>
      <c r="P3389" t="s">
        <v>20</v>
      </c>
      <c r="Q3389" t="s">
        <v>21</v>
      </c>
      <c r="R3389">
        <v>5</v>
      </c>
      <c r="S3389">
        <v>3</v>
      </c>
      <c r="T3389" s="2">
        <f>SUMIF(Q:Q,Data[[#This Row],[Order_Status]],O:O)</f>
        <v>40477276.296199858</v>
      </c>
    </row>
    <row r="3390" spans="1:20" x14ac:dyDescent="0.3">
      <c r="A3390" s="3">
        <v>503389</v>
      </c>
      <c r="B3390" s="3">
        <v>10399</v>
      </c>
      <c r="C3390" s="1">
        <v>45786</v>
      </c>
      <c r="D3390" s="3">
        <v>33</v>
      </c>
      <c r="E3390" t="s">
        <v>15</v>
      </c>
      <c r="F3390" t="s">
        <v>110</v>
      </c>
      <c r="G3390" t="s">
        <v>229</v>
      </c>
      <c r="H3390" t="s">
        <v>30</v>
      </c>
      <c r="I3390" t="s">
        <v>39</v>
      </c>
      <c r="J3390" t="s">
        <v>109</v>
      </c>
      <c r="K3390">
        <v>2</v>
      </c>
      <c r="L3390" s="3">
        <v>1576.81</v>
      </c>
      <c r="M3390" s="3">
        <f>Data[[#This Row],[Quantity]]*Data[[#This Row],[Unit_Price]]</f>
        <v>3153.62</v>
      </c>
      <c r="N3390" s="3">
        <v>15</v>
      </c>
      <c r="O3390" s="3">
        <f>Data[[#This Row],[Total_Price]]*(1-Data[[#This Row],[Discount]]/100)</f>
        <v>2680.5769999999998</v>
      </c>
      <c r="P3390" t="s">
        <v>33</v>
      </c>
      <c r="Q3390" t="s">
        <v>21</v>
      </c>
      <c r="R3390">
        <v>3</v>
      </c>
      <c r="S3390">
        <v>4</v>
      </c>
      <c r="T3390" s="2">
        <f>SUMIF(Q:Q,Data[[#This Row],[Order_Status]],O:O)</f>
        <v>40477276.296199858</v>
      </c>
    </row>
    <row r="3391" spans="1:20" x14ac:dyDescent="0.3">
      <c r="A3391" s="3">
        <v>503390</v>
      </c>
      <c r="B3391" s="3">
        <v>10748</v>
      </c>
      <c r="C3391" s="1">
        <v>46157</v>
      </c>
      <c r="D3391" s="3">
        <v>26</v>
      </c>
      <c r="E3391" t="s">
        <v>26</v>
      </c>
      <c r="F3391" t="s">
        <v>42</v>
      </c>
      <c r="G3391" t="s">
        <v>230</v>
      </c>
      <c r="H3391" t="s">
        <v>23</v>
      </c>
      <c r="I3391" t="s">
        <v>28</v>
      </c>
      <c r="J3391" t="s">
        <v>195</v>
      </c>
      <c r="K3391">
        <v>3</v>
      </c>
      <c r="L3391" s="3">
        <v>5909.77</v>
      </c>
      <c r="M3391" s="3">
        <f>Data[[#This Row],[Quantity]]*Data[[#This Row],[Unit_Price]]</f>
        <v>17729.310000000001</v>
      </c>
      <c r="N3391" s="3">
        <v>17</v>
      </c>
      <c r="O3391" s="3">
        <f>Data[[#This Row],[Total_Price]]*(1-Data[[#This Row],[Discount]]/100)</f>
        <v>14715.327300000001</v>
      </c>
      <c r="P3391" t="s">
        <v>20</v>
      </c>
      <c r="Q3391" t="s">
        <v>21</v>
      </c>
      <c r="R3391">
        <v>5</v>
      </c>
      <c r="S3391">
        <v>2</v>
      </c>
      <c r="T3391" s="2">
        <f>SUMIF(Q:Q,Data[[#This Row],[Order_Status]],O:O)</f>
        <v>40477276.296199858</v>
      </c>
    </row>
    <row r="3392" spans="1:20" x14ac:dyDescent="0.3">
      <c r="A3392" s="3">
        <v>503391</v>
      </c>
      <c r="B3392" s="3">
        <v>10931</v>
      </c>
      <c r="C3392" s="1">
        <v>45866</v>
      </c>
      <c r="D3392" s="3">
        <v>28</v>
      </c>
      <c r="E3392" t="s">
        <v>26</v>
      </c>
      <c r="F3392" t="s">
        <v>67</v>
      </c>
      <c r="G3392" t="s">
        <v>235</v>
      </c>
      <c r="H3392" t="s">
        <v>30</v>
      </c>
      <c r="I3392" t="s">
        <v>76</v>
      </c>
      <c r="J3392" t="s">
        <v>164</v>
      </c>
      <c r="K3392">
        <v>1</v>
      </c>
      <c r="L3392" s="3">
        <v>63410.85</v>
      </c>
      <c r="M3392" s="3">
        <f>Data[[#This Row],[Quantity]]*Data[[#This Row],[Unit_Price]]</f>
        <v>63410.85</v>
      </c>
      <c r="N3392" s="3">
        <v>29</v>
      </c>
      <c r="O3392" s="3">
        <f>Data[[#This Row],[Total_Price]]*(1-Data[[#This Row],[Discount]]/100)</f>
        <v>45021.703499999996</v>
      </c>
      <c r="P3392" t="s">
        <v>33</v>
      </c>
      <c r="Q3392" t="s">
        <v>21</v>
      </c>
      <c r="R3392">
        <v>4</v>
      </c>
      <c r="S3392">
        <v>4</v>
      </c>
      <c r="T3392" s="2">
        <f>SUMIF(Q:Q,Data[[#This Row],[Order_Status]],O:O)</f>
        <v>40477276.296199858</v>
      </c>
    </row>
    <row r="3393" spans="1:20" x14ac:dyDescent="0.3">
      <c r="A3393" s="3">
        <v>503392</v>
      </c>
      <c r="B3393" s="3">
        <v>11067</v>
      </c>
      <c r="C3393" s="1">
        <v>45708</v>
      </c>
      <c r="D3393" s="3">
        <v>20</v>
      </c>
      <c r="E3393" t="s">
        <v>15</v>
      </c>
      <c r="F3393" t="s">
        <v>73</v>
      </c>
      <c r="G3393" t="s">
        <v>229</v>
      </c>
      <c r="H3393" t="s">
        <v>85</v>
      </c>
      <c r="I3393" t="s">
        <v>103</v>
      </c>
      <c r="J3393" t="s">
        <v>200</v>
      </c>
      <c r="K3393">
        <v>1</v>
      </c>
      <c r="L3393" s="3">
        <v>722.39</v>
      </c>
      <c r="M3393" s="3">
        <f>Data[[#This Row],[Quantity]]*Data[[#This Row],[Unit_Price]]</f>
        <v>722.39</v>
      </c>
      <c r="N3393" s="3">
        <v>15</v>
      </c>
      <c r="O3393" s="3">
        <f>Data[[#This Row],[Total_Price]]*(1-Data[[#This Row],[Discount]]/100)</f>
        <v>614.03149999999994</v>
      </c>
      <c r="P3393" t="s">
        <v>72</v>
      </c>
      <c r="Q3393" t="s">
        <v>21</v>
      </c>
      <c r="R3393">
        <v>3</v>
      </c>
      <c r="S3393">
        <v>3</v>
      </c>
      <c r="T3393" s="2">
        <f>SUMIF(Q:Q,Data[[#This Row],[Order_Status]],O:O)</f>
        <v>40477276.296199858</v>
      </c>
    </row>
    <row r="3394" spans="1:20" x14ac:dyDescent="0.3">
      <c r="A3394" s="3">
        <v>503393</v>
      </c>
      <c r="B3394" s="3">
        <v>10329</v>
      </c>
      <c r="C3394" s="1">
        <v>45842</v>
      </c>
      <c r="D3394" s="3">
        <v>41</v>
      </c>
      <c r="E3394" t="s">
        <v>15</v>
      </c>
      <c r="F3394" t="s">
        <v>107</v>
      </c>
      <c r="G3394" t="s">
        <v>231</v>
      </c>
      <c r="H3394" t="s">
        <v>23</v>
      </c>
      <c r="I3394" t="s">
        <v>70</v>
      </c>
      <c r="J3394" t="s">
        <v>106</v>
      </c>
      <c r="K3394">
        <v>1</v>
      </c>
      <c r="L3394" s="3">
        <v>2352.19</v>
      </c>
      <c r="M3394" s="3">
        <f>Data[[#This Row],[Quantity]]*Data[[#This Row],[Unit_Price]]</f>
        <v>2352.19</v>
      </c>
      <c r="N3394" s="3">
        <v>16</v>
      </c>
      <c r="O3394" s="3">
        <f>Data[[#This Row],[Total_Price]]*(1-Data[[#This Row],[Discount]]/100)</f>
        <v>1975.8396</v>
      </c>
      <c r="P3394" t="s">
        <v>51</v>
      </c>
      <c r="Q3394" t="s">
        <v>21</v>
      </c>
      <c r="R3394">
        <v>5</v>
      </c>
      <c r="S3394">
        <v>5</v>
      </c>
      <c r="T3394" s="2">
        <f>SUMIF(Q:Q,Data[[#This Row],[Order_Status]],O:O)</f>
        <v>40477276.296199858</v>
      </c>
    </row>
    <row r="3395" spans="1:20" x14ac:dyDescent="0.3">
      <c r="A3395" s="3">
        <v>503394</v>
      </c>
      <c r="B3395" s="3">
        <v>10899</v>
      </c>
      <c r="C3395" s="1">
        <v>46181</v>
      </c>
      <c r="D3395" s="3">
        <v>47</v>
      </c>
      <c r="E3395" t="s">
        <v>26</v>
      </c>
      <c r="F3395" t="s">
        <v>102</v>
      </c>
      <c r="G3395" t="s">
        <v>245</v>
      </c>
      <c r="H3395" t="s">
        <v>17</v>
      </c>
      <c r="I3395" t="s">
        <v>89</v>
      </c>
      <c r="J3395" t="s">
        <v>115</v>
      </c>
      <c r="K3395">
        <v>1</v>
      </c>
      <c r="L3395" s="3">
        <v>31.65</v>
      </c>
      <c r="M3395" s="3">
        <f>Data[[#This Row],[Quantity]]*Data[[#This Row],[Unit_Price]]</f>
        <v>31.65</v>
      </c>
      <c r="N3395" s="3">
        <v>15</v>
      </c>
      <c r="O3395" s="3">
        <f>Data[[#This Row],[Total_Price]]*(1-Data[[#This Row],[Discount]]/100)</f>
        <v>26.9025</v>
      </c>
      <c r="P3395" t="s">
        <v>51</v>
      </c>
      <c r="Q3395" t="s">
        <v>66</v>
      </c>
      <c r="R3395">
        <v>3</v>
      </c>
      <c r="S3395">
        <v>0</v>
      </c>
      <c r="T3395" s="2">
        <f>SUMIF(Q:Q,Data[[#This Row],[Order_Status]],O:O)</f>
        <v>3077928.2320000008</v>
      </c>
    </row>
    <row r="3396" spans="1:20" x14ac:dyDescent="0.3">
      <c r="A3396" s="3">
        <v>503395</v>
      </c>
      <c r="B3396" s="3">
        <v>10014</v>
      </c>
      <c r="C3396" s="1">
        <v>45832</v>
      </c>
      <c r="D3396" s="3">
        <v>15</v>
      </c>
      <c r="E3396" t="s">
        <v>15</v>
      </c>
      <c r="F3396" t="s">
        <v>52</v>
      </c>
      <c r="G3396" t="s">
        <v>240</v>
      </c>
      <c r="H3396" t="s">
        <v>30</v>
      </c>
      <c r="I3396" t="s">
        <v>46</v>
      </c>
      <c r="J3396" t="s">
        <v>140</v>
      </c>
      <c r="K3396">
        <v>1</v>
      </c>
      <c r="L3396" s="3">
        <v>28727.06</v>
      </c>
      <c r="M3396" s="3">
        <f>Data[[#This Row],[Quantity]]*Data[[#This Row],[Unit_Price]]</f>
        <v>28727.06</v>
      </c>
      <c r="N3396" s="3">
        <v>20</v>
      </c>
      <c r="O3396" s="3">
        <f>Data[[#This Row],[Total_Price]]*(1-Data[[#This Row],[Discount]]/100)</f>
        <v>22981.648000000001</v>
      </c>
      <c r="P3396" t="s">
        <v>20</v>
      </c>
      <c r="Q3396" t="s">
        <v>66</v>
      </c>
      <c r="R3396">
        <v>3</v>
      </c>
      <c r="S3396">
        <v>0</v>
      </c>
      <c r="T3396" s="2">
        <f>SUMIF(Q:Q,Data[[#This Row],[Order_Status]],O:O)</f>
        <v>3077928.2320000008</v>
      </c>
    </row>
    <row r="3397" spans="1:20" x14ac:dyDescent="0.3">
      <c r="A3397" s="3">
        <v>503396</v>
      </c>
      <c r="B3397" s="3">
        <v>11357</v>
      </c>
      <c r="C3397" s="1">
        <v>45806</v>
      </c>
      <c r="D3397" s="3">
        <v>28</v>
      </c>
      <c r="E3397" t="s">
        <v>26</v>
      </c>
      <c r="F3397" t="s">
        <v>22</v>
      </c>
      <c r="G3397" t="s">
        <v>238</v>
      </c>
      <c r="H3397" t="s">
        <v>30</v>
      </c>
      <c r="I3397" t="s">
        <v>46</v>
      </c>
      <c r="J3397" t="s">
        <v>143</v>
      </c>
      <c r="K3397">
        <v>1</v>
      </c>
      <c r="L3397" s="3">
        <v>3342.33</v>
      </c>
      <c r="M3397" s="3">
        <f>Data[[#This Row],[Quantity]]*Data[[#This Row],[Unit_Price]]</f>
        <v>3342.33</v>
      </c>
      <c r="N3397" s="3">
        <v>10</v>
      </c>
      <c r="O3397" s="3">
        <f>Data[[#This Row],[Total_Price]]*(1-Data[[#This Row],[Discount]]/100)</f>
        <v>3008.0970000000002</v>
      </c>
      <c r="P3397" t="s">
        <v>33</v>
      </c>
      <c r="Q3397" t="s">
        <v>21</v>
      </c>
      <c r="R3397">
        <v>4</v>
      </c>
      <c r="S3397">
        <v>3</v>
      </c>
      <c r="T3397" s="2">
        <f>SUMIF(Q:Q,Data[[#This Row],[Order_Status]],O:O)</f>
        <v>40477276.296199858</v>
      </c>
    </row>
    <row r="3398" spans="1:20" x14ac:dyDescent="0.3">
      <c r="A3398" s="3">
        <v>503397</v>
      </c>
      <c r="B3398" s="3">
        <v>10776</v>
      </c>
      <c r="C3398" s="1">
        <v>46126</v>
      </c>
      <c r="D3398" s="3">
        <v>17</v>
      </c>
      <c r="E3398" t="s">
        <v>15</v>
      </c>
      <c r="F3398" t="s">
        <v>34</v>
      </c>
      <c r="G3398" t="s">
        <v>243</v>
      </c>
      <c r="H3398" t="s">
        <v>35</v>
      </c>
      <c r="I3398" t="s">
        <v>53</v>
      </c>
      <c r="J3398" t="s">
        <v>123</v>
      </c>
      <c r="K3398">
        <v>1</v>
      </c>
      <c r="L3398" s="3">
        <v>1243</v>
      </c>
      <c r="M3398" s="3">
        <f>Data[[#This Row],[Quantity]]*Data[[#This Row],[Unit_Price]]</f>
        <v>1243</v>
      </c>
      <c r="N3398" s="3">
        <v>2</v>
      </c>
      <c r="O3398" s="3">
        <f>Data[[#This Row],[Total_Price]]*(1-Data[[#This Row],[Discount]]/100)</f>
        <v>1218.1399999999999</v>
      </c>
      <c r="P3398" t="s">
        <v>72</v>
      </c>
      <c r="Q3398" t="s">
        <v>21</v>
      </c>
      <c r="R3398">
        <v>5</v>
      </c>
      <c r="S3398">
        <v>5</v>
      </c>
      <c r="T3398" s="2">
        <f>SUMIF(Q:Q,Data[[#This Row],[Order_Status]],O:O)</f>
        <v>40477276.296199858</v>
      </c>
    </row>
    <row r="3399" spans="1:20" x14ac:dyDescent="0.3">
      <c r="A3399" s="3">
        <v>503398</v>
      </c>
      <c r="B3399" s="3">
        <v>11080</v>
      </c>
      <c r="C3399" s="1">
        <v>45996</v>
      </c>
      <c r="D3399" s="3">
        <v>43</v>
      </c>
      <c r="E3399" t="s">
        <v>15</v>
      </c>
      <c r="F3399" t="s">
        <v>57</v>
      </c>
      <c r="G3399" t="s">
        <v>233</v>
      </c>
      <c r="H3399" t="s">
        <v>85</v>
      </c>
      <c r="I3399" t="s">
        <v>103</v>
      </c>
      <c r="J3399" t="s">
        <v>200</v>
      </c>
      <c r="K3399">
        <v>2</v>
      </c>
      <c r="L3399" s="3">
        <v>686.8</v>
      </c>
      <c r="M3399" s="3">
        <f>Data[[#This Row],[Quantity]]*Data[[#This Row],[Unit_Price]]</f>
        <v>1373.6</v>
      </c>
      <c r="N3399" s="3">
        <v>10</v>
      </c>
      <c r="O3399" s="3">
        <f>Data[[#This Row],[Total_Price]]*(1-Data[[#This Row],[Discount]]/100)</f>
        <v>1236.24</v>
      </c>
      <c r="P3399" t="s">
        <v>33</v>
      </c>
      <c r="Q3399" t="s">
        <v>21</v>
      </c>
      <c r="R3399">
        <v>5</v>
      </c>
      <c r="S3399">
        <v>4</v>
      </c>
      <c r="T3399" s="2">
        <f>SUMIF(Q:Q,Data[[#This Row],[Order_Status]],O:O)</f>
        <v>40477276.296199858</v>
      </c>
    </row>
    <row r="3400" spans="1:20" x14ac:dyDescent="0.3">
      <c r="A3400" s="3">
        <v>503399</v>
      </c>
      <c r="B3400" s="3">
        <v>10494</v>
      </c>
      <c r="C3400" s="1">
        <v>45859</v>
      </c>
      <c r="D3400" s="3">
        <v>25</v>
      </c>
      <c r="E3400" t="s">
        <v>26</v>
      </c>
      <c r="F3400" t="s">
        <v>107</v>
      </c>
      <c r="G3400" t="s">
        <v>231</v>
      </c>
      <c r="H3400" t="s">
        <v>48</v>
      </c>
      <c r="I3400" t="s">
        <v>49</v>
      </c>
      <c r="J3400" t="s">
        <v>56</v>
      </c>
      <c r="K3400">
        <v>1</v>
      </c>
      <c r="L3400" s="3">
        <v>725.91</v>
      </c>
      <c r="M3400" s="3">
        <f>Data[[#This Row],[Quantity]]*Data[[#This Row],[Unit_Price]]</f>
        <v>725.91</v>
      </c>
      <c r="N3400" s="3">
        <v>8</v>
      </c>
      <c r="O3400" s="3">
        <f>Data[[#This Row],[Total_Price]]*(1-Data[[#This Row],[Discount]]/100)</f>
        <v>667.83720000000005</v>
      </c>
      <c r="P3400" t="s">
        <v>51</v>
      </c>
      <c r="Q3400" t="s">
        <v>21</v>
      </c>
      <c r="R3400">
        <v>5</v>
      </c>
      <c r="S3400">
        <v>3</v>
      </c>
      <c r="T3400" s="2">
        <f>SUMIF(Q:Q,Data[[#This Row],[Order_Status]],O:O)</f>
        <v>40477276.296199858</v>
      </c>
    </row>
    <row r="3401" spans="1:20" x14ac:dyDescent="0.3">
      <c r="A3401" s="3">
        <v>503400</v>
      </c>
      <c r="B3401" s="3">
        <v>10582</v>
      </c>
      <c r="C3401" s="1">
        <v>45776</v>
      </c>
      <c r="D3401" s="3">
        <v>29</v>
      </c>
      <c r="E3401" t="s">
        <v>15</v>
      </c>
      <c r="F3401" t="s">
        <v>16</v>
      </c>
      <c r="G3401" t="s">
        <v>228</v>
      </c>
      <c r="H3401" t="s">
        <v>35</v>
      </c>
      <c r="I3401" t="s">
        <v>36</v>
      </c>
      <c r="J3401" t="s">
        <v>182</v>
      </c>
      <c r="K3401">
        <v>1</v>
      </c>
      <c r="L3401" s="3">
        <v>1869.09</v>
      </c>
      <c r="M3401" s="3">
        <f>Data[[#This Row],[Quantity]]*Data[[#This Row],[Unit_Price]]</f>
        <v>1869.09</v>
      </c>
      <c r="N3401" s="3">
        <v>20</v>
      </c>
      <c r="O3401" s="3">
        <f>Data[[#This Row],[Total_Price]]*(1-Data[[#This Row],[Discount]]/100)</f>
        <v>1495.2719999999999</v>
      </c>
      <c r="P3401" t="s">
        <v>33</v>
      </c>
      <c r="Q3401" t="s">
        <v>21</v>
      </c>
      <c r="R3401">
        <v>4</v>
      </c>
      <c r="S3401">
        <v>5</v>
      </c>
      <c r="T3401" s="2">
        <f>SUMIF(Q:Q,Data[[#This Row],[Order_Status]],O:O)</f>
        <v>40477276.296199858</v>
      </c>
    </row>
    <row r="3402" spans="1:20" x14ac:dyDescent="0.3">
      <c r="A3402" s="3">
        <v>503401</v>
      </c>
      <c r="B3402" s="3">
        <v>10081</v>
      </c>
      <c r="C3402" s="1">
        <v>45932</v>
      </c>
      <c r="D3402" s="3">
        <v>32</v>
      </c>
      <c r="E3402" t="s">
        <v>135</v>
      </c>
      <c r="F3402" t="s">
        <v>105</v>
      </c>
      <c r="G3402" t="s">
        <v>243</v>
      </c>
      <c r="H3402" t="s">
        <v>23</v>
      </c>
      <c r="I3402" t="s">
        <v>59</v>
      </c>
      <c r="J3402" t="s">
        <v>95</v>
      </c>
      <c r="K3402">
        <v>1</v>
      </c>
      <c r="L3402" s="3">
        <v>1364.39</v>
      </c>
      <c r="M3402" s="3">
        <f>Data[[#This Row],[Quantity]]*Data[[#This Row],[Unit_Price]]</f>
        <v>1364.39</v>
      </c>
      <c r="N3402" s="3">
        <v>3</v>
      </c>
      <c r="O3402" s="3">
        <f>Data[[#This Row],[Total_Price]]*(1-Data[[#This Row],[Discount]]/100)</f>
        <v>1323.4583</v>
      </c>
      <c r="P3402" t="s">
        <v>33</v>
      </c>
      <c r="Q3402" t="s">
        <v>21</v>
      </c>
      <c r="R3402">
        <v>5</v>
      </c>
      <c r="S3402">
        <v>2</v>
      </c>
      <c r="T3402" s="2">
        <f>SUMIF(Q:Q,Data[[#This Row],[Order_Status]],O:O)</f>
        <v>40477276.296199858</v>
      </c>
    </row>
    <row r="3403" spans="1:20" x14ac:dyDescent="0.3">
      <c r="A3403" s="3">
        <v>503402</v>
      </c>
      <c r="B3403" s="3">
        <v>11043</v>
      </c>
      <c r="C3403" s="1">
        <v>46166</v>
      </c>
      <c r="D3403" s="3">
        <v>46</v>
      </c>
      <c r="E3403" t="s">
        <v>26</v>
      </c>
      <c r="F3403" t="s">
        <v>34</v>
      </c>
      <c r="G3403" t="s">
        <v>243</v>
      </c>
      <c r="H3403" t="s">
        <v>17</v>
      </c>
      <c r="I3403" t="s">
        <v>74</v>
      </c>
      <c r="J3403" t="s">
        <v>178</v>
      </c>
      <c r="K3403">
        <v>3</v>
      </c>
      <c r="L3403" s="3">
        <v>276.82</v>
      </c>
      <c r="M3403" s="3">
        <f>Data[[#This Row],[Quantity]]*Data[[#This Row],[Unit_Price]]</f>
        <v>830.46</v>
      </c>
      <c r="N3403" s="3">
        <v>19</v>
      </c>
      <c r="O3403" s="3">
        <f>Data[[#This Row],[Total_Price]]*(1-Data[[#This Row],[Discount]]/100)</f>
        <v>672.6726000000001</v>
      </c>
      <c r="P3403" t="s">
        <v>33</v>
      </c>
      <c r="Q3403" t="s">
        <v>21</v>
      </c>
      <c r="R3403">
        <v>5</v>
      </c>
      <c r="S3403">
        <v>6</v>
      </c>
      <c r="T3403" s="2">
        <f>SUMIF(Q:Q,Data[[#This Row],[Order_Status]],O:O)</f>
        <v>40477276.296199858</v>
      </c>
    </row>
    <row r="3404" spans="1:20" x14ac:dyDescent="0.3">
      <c r="A3404" s="3">
        <v>503403</v>
      </c>
      <c r="B3404" s="3">
        <v>10652</v>
      </c>
      <c r="C3404" s="1">
        <v>46237</v>
      </c>
      <c r="D3404" s="3">
        <v>46</v>
      </c>
      <c r="E3404" t="s">
        <v>15</v>
      </c>
      <c r="F3404" t="s">
        <v>130</v>
      </c>
      <c r="G3404" t="s">
        <v>228</v>
      </c>
      <c r="H3404" t="s">
        <v>48</v>
      </c>
      <c r="I3404" t="s">
        <v>79</v>
      </c>
      <c r="J3404" t="s">
        <v>185</v>
      </c>
      <c r="K3404">
        <v>2</v>
      </c>
      <c r="L3404" s="3">
        <v>806.55</v>
      </c>
      <c r="M3404" s="3">
        <f>Data[[#This Row],[Quantity]]*Data[[#This Row],[Unit_Price]]</f>
        <v>1613.1</v>
      </c>
      <c r="N3404" s="3">
        <v>11</v>
      </c>
      <c r="O3404" s="3">
        <f>Data[[#This Row],[Total_Price]]*(1-Data[[#This Row],[Discount]]/100)</f>
        <v>1435.6589999999999</v>
      </c>
      <c r="P3404" t="s">
        <v>33</v>
      </c>
      <c r="Q3404" t="s">
        <v>21</v>
      </c>
      <c r="R3404">
        <v>3</v>
      </c>
      <c r="S3404">
        <v>6</v>
      </c>
      <c r="T3404" s="2">
        <f>SUMIF(Q:Q,Data[[#This Row],[Order_Status]],O:O)</f>
        <v>40477276.296199858</v>
      </c>
    </row>
    <row r="3405" spans="1:20" x14ac:dyDescent="0.3">
      <c r="A3405" s="3">
        <v>503404</v>
      </c>
      <c r="B3405" s="3">
        <v>10017</v>
      </c>
      <c r="C3405" s="1">
        <v>46090</v>
      </c>
      <c r="D3405" s="3">
        <v>23</v>
      </c>
      <c r="E3405" t="s">
        <v>15</v>
      </c>
      <c r="F3405" t="s">
        <v>102</v>
      </c>
      <c r="G3405" t="s">
        <v>245</v>
      </c>
      <c r="H3405" t="s">
        <v>83</v>
      </c>
      <c r="I3405" t="s">
        <v>132</v>
      </c>
      <c r="J3405" t="s">
        <v>137</v>
      </c>
      <c r="K3405">
        <v>2</v>
      </c>
      <c r="L3405" s="3">
        <v>2295.79</v>
      </c>
      <c r="M3405" s="3">
        <f>Data[[#This Row],[Quantity]]*Data[[#This Row],[Unit_Price]]</f>
        <v>4591.58</v>
      </c>
      <c r="N3405" s="3">
        <v>3</v>
      </c>
      <c r="O3405" s="3">
        <f>Data[[#This Row],[Total_Price]]*(1-Data[[#This Row],[Discount]]/100)</f>
        <v>4453.8325999999997</v>
      </c>
      <c r="P3405" t="s">
        <v>33</v>
      </c>
      <c r="Q3405" t="s">
        <v>21</v>
      </c>
      <c r="R3405">
        <v>5</v>
      </c>
      <c r="S3405">
        <v>1</v>
      </c>
      <c r="T3405" s="2">
        <f>SUMIF(Q:Q,Data[[#This Row],[Order_Status]],O:O)</f>
        <v>40477276.296199858</v>
      </c>
    </row>
    <row r="3406" spans="1:20" x14ac:dyDescent="0.3">
      <c r="A3406" s="3">
        <v>503405</v>
      </c>
      <c r="B3406" s="3">
        <v>10753</v>
      </c>
      <c r="C3406" s="1">
        <v>46057</v>
      </c>
      <c r="D3406" s="3">
        <v>23</v>
      </c>
      <c r="E3406" t="s">
        <v>15</v>
      </c>
      <c r="F3406" t="s">
        <v>45</v>
      </c>
      <c r="G3406" t="s">
        <v>243</v>
      </c>
      <c r="H3406" t="s">
        <v>30</v>
      </c>
      <c r="I3406" t="s">
        <v>76</v>
      </c>
      <c r="J3406" t="s">
        <v>144</v>
      </c>
      <c r="K3406">
        <v>3</v>
      </c>
      <c r="L3406" s="3">
        <v>63552.17</v>
      </c>
      <c r="M3406" s="3">
        <f>Data[[#This Row],[Quantity]]*Data[[#This Row],[Unit_Price]]</f>
        <v>190656.51</v>
      </c>
      <c r="N3406" s="3">
        <v>29</v>
      </c>
      <c r="O3406" s="3">
        <f>Data[[#This Row],[Total_Price]]*(1-Data[[#This Row],[Discount]]/100)</f>
        <v>135366.12210000001</v>
      </c>
      <c r="P3406" t="s">
        <v>33</v>
      </c>
      <c r="Q3406" t="s">
        <v>21</v>
      </c>
      <c r="R3406">
        <v>5</v>
      </c>
      <c r="S3406">
        <v>2</v>
      </c>
      <c r="T3406" s="2">
        <f>SUMIF(Q:Q,Data[[#This Row],[Order_Status]],O:O)</f>
        <v>40477276.296199858</v>
      </c>
    </row>
    <row r="3407" spans="1:20" x14ac:dyDescent="0.3">
      <c r="A3407" s="3">
        <v>503406</v>
      </c>
      <c r="B3407" s="3">
        <v>11129</v>
      </c>
      <c r="C3407" s="1">
        <v>45749</v>
      </c>
      <c r="D3407" s="3">
        <v>33</v>
      </c>
      <c r="E3407" t="s">
        <v>15</v>
      </c>
      <c r="F3407" t="s">
        <v>107</v>
      </c>
      <c r="G3407" t="s">
        <v>231</v>
      </c>
      <c r="H3407" t="s">
        <v>17</v>
      </c>
      <c r="I3407" t="s">
        <v>89</v>
      </c>
      <c r="J3407" t="s">
        <v>175</v>
      </c>
      <c r="K3407">
        <v>1</v>
      </c>
      <c r="L3407" s="3">
        <v>700.09</v>
      </c>
      <c r="M3407" s="3">
        <f>Data[[#This Row],[Quantity]]*Data[[#This Row],[Unit_Price]]</f>
        <v>700.09</v>
      </c>
      <c r="N3407" s="3">
        <v>16</v>
      </c>
      <c r="O3407" s="3">
        <f>Data[[#This Row],[Total_Price]]*(1-Data[[#This Row],[Discount]]/100)</f>
        <v>588.07560000000001</v>
      </c>
      <c r="P3407" t="s">
        <v>20</v>
      </c>
      <c r="Q3407" t="s">
        <v>21</v>
      </c>
      <c r="R3407">
        <v>3</v>
      </c>
      <c r="S3407">
        <v>4</v>
      </c>
      <c r="T3407" s="2">
        <f>SUMIF(Q:Q,Data[[#This Row],[Order_Status]],O:O)</f>
        <v>40477276.296199858</v>
      </c>
    </row>
    <row r="3408" spans="1:20" x14ac:dyDescent="0.3">
      <c r="A3408" s="3">
        <v>503407</v>
      </c>
      <c r="B3408" s="3">
        <v>10965</v>
      </c>
      <c r="C3408" s="1">
        <v>45782</v>
      </c>
      <c r="D3408" s="3">
        <v>33</v>
      </c>
      <c r="E3408" t="s">
        <v>26</v>
      </c>
      <c r="F3408" t="s">
        <v>57</v>
      </c>
      <c r="G3408" t="s">
        <v>233</v>
      </c>
      <c r="H3408" t="s">
        <v>85</v>
      </c>
      <c r="I3408" t="s">
        <v>86</v>
      </c>
      <c r="J3408" t="s">
        <v>154</v>
      </c>
      <c r="K3408">
        <v>1</v>
      </c>
      <c r="L3408" s="3">
        <v>566.45000000000005</v>
      </c>
      <c r="M3408" s="3">
        <f>Data[[#This Row],[Quantity]]*Data[[#This Row],[Unit_Price]]</f>
        <v>566.45000000000005</v>
      </c>
      <c r="N3408" s="3">
        <v>22</v>
      </c>
      <c r="O3408" s="3">
        <f>Data[[#This Row],[Total_Price]]*(1-Data[[#This Row],[Discount]]/100)</f>
        <v>441.83100000000007</v>
      </c>
      <c r="P3408" t="s">
        <v>20</v>
      </c>
      <c r="Q3408" t="s">
        <v>21</v>
      </c>
      <c r="R3408">
        <v>5</v>
      </c>
      <c r="S3408">
        <v>4</v>
      </c>
      <c r="T3408" s="2">
        <f>SUMIF(Q:Q,Data[[#This Row],[Order_Status]],O:O)</f>
        <v>40477276.296199858</v>
      </c>
    </row>
    <row r="3409" spans="1:20" x14ac:dyDescent="0.3">
      <c r="A3409" s="3">
        <v>503408</v>
      </c>
      <c r="B3409" s="3">
        <v>11347</v>
      </c>
      <c r="C3409" s="1">
        <v>46211</v>
      </c>
      <c r="D3409" s="3">
        <v>15</v>
      </c>
      <c r="E3409" t="s">
        <v>26</v>
      </c>
      <c r="F3409" t="s">
        <v>57</v>
      </c>
      <c r="G3409" t="s">
        <v>233</v>
      </c>
      <c r="H3409" t="s">
        <v>35</v>
      </c>
      <c r="I3409" t="s">
        <v>36</v>
      </c>
      <c r="J3409" t="s">
        <v>116</v>
      </c>
      <c r="K3409">
        <v>1</v>
      </c>
      <c r="L3409" s="3">
        <v>4925.4799999999996</v>
      </c>
      <c r="M3409" s="3">
        <f>Data[[#This Row],[Quantity]]*Data[[#This Row],[Unit_Price]]</f>
        <v>4925.4799999999996</v>
      </c>
      <c r="N3409" s="3">
        <v>9</v>
      </c>
      <c r="O3409" s="3">
        <f>Data[[#This Row],[Total_Price]]*(1-Data[[#This Row],[Discount]]/100)</f>
        <v>4482.1867999999995</v>
      </c>
      <c r="P3409" t="s">
        <v>33</v>
      </c>
      <c r="Q3409" t="s">
        <v>44</v>
      </c>
      <c r="R3409">
        <v>2</v>
      </c>
      <c r="S3409">
        <v>3</v>
      </c>
      <c r="T3409" s="2">
        <f>SUMIF(Q:Q,Data[[#This Row],[Order_Status]],O:O)</f>
        <v>1813400.6490999996</v>
      </c>
    </row>
    <row r="3410" spans="1:20" x14ac:dyDescent="0.3">
      <c r="A3410" s="3">
        <v>503409</v>
      </c>
      <c r="B3410" s="3">
        <v>10254</v>
      </c>
      <c r="C3410" s="1">
        <v>46255</v>
      </c>
      <c r="D3410" s="3">
        <v>45</v>
      </c>
      <c r="E3410" t="s">
        <v>15</v>
      </c>
      <c r="F3410" t="s">
        <v>16</v>
      </c>
      <c r="G3410" t="s">
        <v>228</v>
      </c>
      <c r="H3410" t="s">
        <v>23</v>
      </c>
      <c r="I3410" t="s">
        <v>59</v>
      </c>
      <c r="J3410" t="s">
        <v>60</v>
      </c>
      <c r="K3410">
        <v>1</v>
      </c>
      <c r="L3410" s="3">
        <v>2462.7199999999998</v>
      </c>
      <c r="M3410" s="3">
        <f>Data[[#This Row],[Quantity]]*Data[[#This Row],[Unit_Price]]</f>
        <v>2462.7199999999998</v>
      </c>
      <c r="N3410" s="3">
        <v>30</v>
      </c>
      <c r="O3410" s="3">
        <f>Data[[#This Row],[Total_Price]]*(1-Data[[#This Row],[Discount]]/100)</f>
        <v>1723.9039999999998</v>
      </c>
      <c r="P3410" t="s">
        <v>20</v>
      </c>
      <c r="Q3410" t="s">
        <v>21</v>
      </c>
      <c r="R3410">
        <v>5</v>
      </c>
      <c r="S3410">
        <v>4</v>
      </c>
      <c r="T3410" s="2">
        <f>SUMIF(Q:Q,Data[[#This Row],[Order_Status]],O:O)</f>
        <v>40477276.296199858</v>
      </c>
    </row>
    <row r="3411" spans="1:20" x14ac:dyDescent="0.3">
      <c r="A3411" s="3">
        <v>503410</v>
      </c>
      <c r="B3411" s="3">
        <v>10319</v>
      </c>
      <c r="C3411" s="1">
        <v>46123</v>
      </c>
      <c r="D3411" s="3">
        <v>38</v>
      </c>
      <c r="E3411" t="s">
        <v>26</v>
      </c>
      <c r="F3411" t="s">
        <v>88</v>
      </c>
      <c r="G3411" t="s">
        <v>241</v>
      </c>
      <c r="H3411" t="s">
        <v>17</v>
      </c>
      <c r="I3411" t="s">
        <v>18</v>
      </c>
      <c r="J3411" t="s">
        <v>100</v>
      </c>
      <c r="K3411">
        <v>1</v>
      </c>
      <c r="L3411" s="3">
        <v>41.58</v>
      </c>
      <c r="M3411" s="3">
        <f>Data[[#This Row],[Quantity]]*Data[[#This Row],[Unit_Price]]</f>
        <v>41.58</v>
      </c>
      <c r="N3411" s="3">
        <v>22</v>
      </c>
      <c r="O3411" s="3">
        <f>Data[[#This Row],[Total_Price]]*(1-Data[[#This Row],[Discount]]/100)</f>
        <v>32.432400000000001</v>
      </c>
      <c r="P3411" t="s">
        <v>33</v>
      </c>
      <c r="Q3411" t="s">
        <v>66</v>
      </c>
      <c r="R3411">
        <v>5</v>
      </c>
      <c r="S3411">
        <v>0</v>
      </c>
      <c r="T3411" s="2">
        <f>SUMIF(Q:Q,Data[[#This Row],[Order_Status]],O:O)</f>
        <v>3077928.2320000008</v>
      </c>
    </row>
    <row r="3412" spans="1:20" x14ac:dyDescent="0.3">
      <c r="A3412" s="3">
        <v>503411</v>
      </c>
      <c r="B3412" s="3">
        <v>10687</v>
      </c>
      <c r="C3412" s="1">
        <v>45730</v>
      </c>
      <c r="D3412" s="3">
        <v>31</v>
      </c>
      <c r="E3412" t="s">
        <v>26</v>
      </c>
      <c r="F3412" t="s">
        <v>34</v>
      </c>
      <c r="G3412" t="s">
        <v>243</v>
      </c>
      <c r="H3412" t="s">
        <v>48</v>
      </c>
      <c r="I3412" t="s">
        <v>79</v>
      </c>
      <c r="J3412" t="s">
        <v>80</v>
      </c>
      <c r="K3412">
        <v>2</v>
      </c>
      <c r="L3412" s="3">
        <v>623.53</v>
      </c>
      <c r="M3412" s="3">
        <f>Data[[#This Row],[Quantity]]*Data[[#This Row],[Unit_Price]]</f>
        <v>1247.06</v>
      </c>
      <c r="N3412" s="3">
        <v>17</v>
      </c>
      <c r="O3412" s="3">
        <f>Data[[#This Row],[Total_Price]]*(1-Data[[#This Row],[Discount]]/100)</f>
        <v>1035.0598</v>
      </c>
      <c r="P3412" t="s">
        <v>41</v>
      </c>
      <c r="Q3412" t="s">
        <v>21</v>
      </c>
      <c r="R3412">
        <v>3</v>
      </c>
      <c r="S3412">
        <v>6</v>
      </c>
      <c r="T3412" s="2">
        <f>SUMIF(Q:Q,Data[[#This Row],[Order_Status]],O:O)</f>
        <v>40477276.296199858</v>
      </c>
    </row>
    <row r="3413" spans="1:20" x14ac:dyDescent="0.3">
      <c r="A3413" s="3">
        <v>503412</v>
      </c>
      <c r="B3413" s="3">
        <v>10843</v>
      </c>
      <c r="C3413" s="1">
        <v>46235</v>
      </c>
      <c r="D3413" s="3">
        <v>22</v>
      </c>
      <c r="E3413" t="s">
        <v>26</v>
      </c>
      <c r="F3413" t="s">
        <v>73</v>
      </c>
      <c r="G3413" t="s">
        <v>229</v>
      </c>
      <c r="H3413" t="s">
        <v>48</v>
      </c>
      <c r="I3413" t="s">
        <v>124</v>
      </c>
      <c r="J3413" t="s">
        <v>187</v>
      </c>
      <c r="K3413">
        <v>1</v>
      </c>
      <c r="L3413" s="3">
        <v>475.55</v>
      </c>
      <c r="M3413" s="3">
        <f>Data[[#This Row],[Quantity]]*Data[[#This Row],[Unit_Price]]</f>
        <v>475.55</v>
      </c>
      <c r="N3413" s="3">
        <v>19</v>
      </c>
      <c r="O3413" s="3">
        <f>Data[[#This Row],[Total_Price]]*(1-Data[[#This Row],[Discount]]/100)</f>
        <v>385.19550000000004</v>
      </c>
      <c r="P3413" t="s">
        <v>51</v>
      </c>
      <c r="Q3413" t="s">
        <v>21</v>
      </c>
      <c r="R3413">
        <v>3</v>
      </c>
      <c r="S3413">
        <v>1</v>
      </c>
      <c r="T3413" s="2">
        <f>SUMIF(Q:Q,Data[[#This Row],[Order_Status]],O:O)</f>
        <v>40477276.296199858</v>
      </c>
    </row>
    <row r="3414" spans="1:20" x14ac:dyDescent="0.3">
      <c r="A3414" s="3">
        <v>503413</v>
      </c>
      <c r="B3414" s="3">
        <v>10942</v>
      </c>
      <c r="C3414" s="1">
        <v>46174</v>
      </c>
      <c r="D3414" s="3">
        <v>44</v>
      </c>
      <c r="E3414" t="s">
        <v>26</v>
      </c>
      <c r="F3414" t="s">
        <v>88</v>
      </c>
      <c r="G3414" t="s">
        <v>241</v>
      </c>
      <c r="H3414" t="s">
        <v>23</v>
      </c>
      <c r="I3414" t="s">
        <v>59</v>
      </c>
      <c r="J3414" t="s">
        <v>122</v>
      </c>
      <c r="K3414">
        <v>1</v>
      </c>
      <c r="L3414" s="3">
        <v>1818.96</v>
      </c>
      <c r="M3414" s="3">
        <f>Data[[#This Row],[Quantity]]*Data[[#This Row],[Unit_Price]]</f>
        <v>1818.96</v>
      </c>
      <c r="N3414" s="3">
        <v>28</v>
      </c>
      <c r="O3414" s="3">
        <f>Data[[#This Row],[Total_Price]]*(1-Data[[#This Row],[Discount]]/100)</f>
        <v>1309.6512</v>
      </c>
      <c r="P3414" t="s">
        <v>81</v>
      </c>
      <c r="Q3414" t="s">
        <v>21</v>
      </c>
      <c r="R3414">
        <v>4</v>
      </c>
      <c r="S3414">
        <v>2</v>
      </c>
      <c r="T3414" s="2">
        <f>SUMIF(Q:Q,Data[[#This Row],[Order_Status]],O:O)</f>
        <v>40477276.296199858</v>
      </c>
    </row>
    <row r="3415" spans="1:20" x14ac:dyDescent="0.3">
      <c r="A3415" s="3">
        <v>503414</v>
      </c>
      <c r="B3415" s="3">
        <v>10417</v>
      </c>
      <c r="C3415" s="1">
        <v>45795</v>
      </c>
      <c r="D3415" s="3">
        <v>51</v>
      </c>
      <c r="E3415" t="s">
        <v>26</v>
      </c>
      <c r="F3415" t="s">
        <v>130</v>
      </c>
      <c r="G3415" t="s">
        <v>228</v>
      </c>
      <c r="H3415" t="s">
        <v>23</v>
      </c>
      <c r="I3415" t="s">
        <v>59</v>
      </c>
      <c r="J3415" t="s">
        <v>95</v>
      </c>
      <c r="K3415">
        <v>1</v>
      </c>
      <c r="L3415" s="3">
        <v>1330.38</v>
      </c>
      <c r="M3415" s="3">
        <f>Data[[#This Row],[Quantity]]*Data[[#This Row],[Unit_Price]]</f>
        <v>1330.38</v>
      </c>
      <c r="N3415" s="3">
        <v>26</v>
      </c>
      <c r="O3415" s="3">
        <f>Data[[#This Row],[Total_Price]]*(1-Data[[#This Row],[Discount]]/100)</f>
        <v>984.48120000000006</v>
      </c>
      <c r="P3415" t="s">
        <v>41</v>
      </c>
      <c r="Q3415" t="s">
        <v>21</v>
      </c>
      <c r="R3415">
        <v>5</v>
      </c>
      <c r="S3415">
        <v>6</v>
      </c>
      <c r="T3415" s="2">
        <f>SUMIF(Q:Q,Data[[#This Row],[Order_Status]],O:O)</f>
        <v>40477276.296199858</v>
      </c>
    </row>
    <row r="3416" spans="1:20" x14ac:dyDescent="0.3">
      <c r="A3416" s="3">
        <v>503415</v>
      </c>
      <c r="B3416" s="3">
        <v>11446</v>
      </c>
      <c r="C3416" s="1">
        <v>45913</v>
      </c>
      <c r="D3416" s="3">
        <v>27</v>
      </c>
      <c r="E3416" t="s">
        <v>26</v>
      </c>
      <c r="F3416" t="s">
        <v>57</v>
      </c>
      <c r="G3416" t="s">
        <v>233</v>
      </c>
      <c r="H3416" t="s">
        <v>83</v>
      </c>
      <c r="I3416" t="s">
        <v>162</v>
      </c>
      <c r="J3416" t="s">
        <v>186</v>
      </c>
      <c r="K3416">
        <v>4</v>
      </c>
      <c r="L3416" s="3">
        <v>963.45</v>
      </c>
      <c r="M3416" s="3">
        <f>Data[[#This Row],[Quantity]]*Data[[#This Row],[Unit_Price]]</f>
        <v>3853.8</v>
      </c>
      <c r="N3416" s="3">
        <v>3</v>
      </c>
      <c r="O3416" s="3">
        <f>Data[[#This Row],[Total_Price]]*(1-Data[[#This Row],[Discount]]/100)</f>
        <v>3738.1860000000001</v>
      </c>
      <c r="P3416" t="s">
        <v>33</v>
      </c>
      <c r="Q3416" t="s">
        <v>21</v>
      </c>
      <c r="R3416">
        <v>4</v>
      </c>
      <c r="S3416">
        <v>3</v>
      </c>
      <c r="T3416" s="2">
        <f>SUMIF(Q:Q,Data[[#This Row],[Order_Status]],O:O)</f>
        <v>40477276.296199858</v>
      </c>
    </row>
    <row r="3417" spans="1:20" x14ac:dyDescent="0.3">
      <c r="A3417" s="3">
        <v>503416</v>
      </c>
      <c r="B3417" s="3">
        <v>10342</v>
      </c>
      <c r="C3417" s="1">
        <v>45765</v>
      </c>
      <c r="D3417" s="3">
        <v>37</v>
      </c>
      <c r="E3417" t="s">
        <v>15</v>
      </c>
      <c r="F3417" t="s">
        <v>88</v>
      </c>
      <c r="G3417" t="s">
        <v>241</v>
      </c>
      <c r="H3417" t="s">
        <v>85</v>
      </c>
      <c r="I3417" t="s">
        <v>170</v>
      </c>
      <c r="J3417" t="s">
        <v>188</v>
      </c>
      <c r="K3417">
        <v>2</v>
      </c>
      <c r="L3417" s="3">
        <v>581.52</v>
      </c>
      <c r="M3417" s="3">
        <f>Data[[#This Row],[Quantity]]*Data[[#This Row],[Unit_Price]]</f>
        <v>1163.04</v>
      </c>
      <c r="N3417" s="3">
        <v>22</v>
      </c>
      <c r="O3417" s="3">
        <f>Data[[#This Row],[Total_Price]]*(1-Data[[#This Row],[Discount]]/100)</f>
        <v>907.1712</v>
      </c>
      <c r="P3417" t="s">
        <v>41</v>
      </c>
      <c r="Q3417" t="s">
        <v>21</v>
      </c>
      <c r="R3417">
        <v>5</v>
      </c>
      <c r="S3417">
        <v>4</v>
      </c>
      <c r="T3417" s="2">
        <f>SUMIF(Q:Q,Data[[#This Row],[Order_Status]],O:O)</f>
        <v>40477276.296199858</v>
      </c>
    </row>
    <row r="3418" spans="1:20" x14ac:dyDescent="0.3">
      <c r="A3418" s="3">
        <v>503417</v>
      </c>
      <c r="B3418" s="3">
        <v>11373</v>
      </c>
      <c r="C3418" s="1">
        <v>46251</v>
      </c>
      <c r="D3418" s="3">
        <v>19</v>
      </c>
      <c r="E3418" t="s">
        <v>26</v>
      </c>
      <c r="F3418" t="s">
        <v>16</v>
      </c>
      <c r="G3418" t="s">
        <v>228</v>
      </c>
      <c r="H3418" t="s">
        <v>30</v>
      </c>
      <c r="I3418" t="s">
        <v>46</v>
      </c>
      <c r="J3418" t="s">
        <v>47</v>
      </c>
      <c r="K3418">
        <v>1</v>
      </c>
      <c r="L3418" s="3">
        <v>5573.94</v>
      </c>
      <c r="M3418" s="3">
        <f>Data[[#This Row],[Quantity]]*Data[[#This Row],[Unit_Price]]</f>
        <v>5573.94</v>
      </c>
      <c r="N3418" s="3">
        <v>22</v>
      </c>
      <c r="O3418" s="3">
        <f>Data[[#This Row],[Total_Price]]*(1-Data[[#This Row],[Discount]]/100)</f>
        <v>4347.6732000000002</v>
      </c>
      <c r="P3418" t="s">
        <v>33</v>
      </c>
      <c r="Q3418" t="s">
        <v>21</v>
      </c>
      <c r="R3418">
        <v>4</v>
      </c>
      <c r="S3418">
        <v>3</v>
      </c>
      <c r="T3418" s="2">
        <f>SUMIF(Q:Q,Data[[#This Row],[Order_Status]],O:O)</f>
        <v>40477276.296199858</v>
      </c>
    </row>
    <row r="3419" spans="1:20" x14ac:dyDescent="0.3">
      <c r="A3419" s="3">
        <v>503418</v>
      </c>
      <c r="B3419" s="3">
        <v>10345</v>
      </c>
      <c r="C3419" s="1">
        <v>46180</v>
      </c>
      <c r="D3419" s="3">
        <v>29</v>
      </c>
      <c r="E3419" t="s">
        <v>26</v>
      </c>
      <c r="F3419" t="s">
        <v>34</v>
      </c>
      <c r="G3419" t="s">
        <v>243</v>
      </c>
      <c r="H3419" t="s">
        <v>35</v>
      </c>
      <c r="I3419" t="s">
        <v>64</v>
      </c>
      <c r="J3419" t="s">
        <v>155</v>
      </c>
      <c r="K3419">
        <v>1</v>
      </c>
      <c r="L3419" s="3">
        <v>831.44</v>
      </c>
      <c r="M3419" s="3">
        <f>Data[[#This Row],[Quantity]]*Data[[#This Row],[Unit_Price]]</f>
        <v>831.44</v>
      </c>
      <c r="N3419" s="3">
        <v>13</v>
      </c>
      <c r="O3419" s="3">
        <f>Data[[#This Row],[Total_Price]]*(1-Data[[#This Row],[Discount]]/100)</f>
        <v>723.3528</v>
      </c>
      <c r="P3419" t="s">
        <v>20</v>
      </c>
      <c r="Q3419" t="s">
        <v>21</v>
      </c>
      <c r="R3419">
        <v>4</v>
      </c>
      <c r="S3419">
        <v>3</v>
      </c>
      <c r="T3419" s="2">
        <f>SUMIF(Q:Q,Data[[#This Row],[Order_Status]],O:O)</f>
        <v>40477276.296199858</v>
      </c>
    </row>
    <row r="3420" spans="1:20" x14ac:dyDescent="0.3">
      <c r="A3420" s="3">
        <v>503419</v>
      </c>
      <c r="B3420" s="3">
        <v>11314</v>
      </c>
      <c r="C3420" s="1">
        <v>45911</v>
      </c>
      <c r="D3420" s="3">
        <v>40</v>
      </c>
      <c r="E3420" t="s">
        <v>15</v>
      </c>
      <c r="F3420" t="s">
        <v>27</v>
      </c>
      <c r="G3420" t="s">
        <v>230</v>
      </c>
      <c r="H3420" t="s">
        <v>23</v>
      </c>
      <c r="I3420" t="s">
        <v>24</v>
      </c>
      <c r="J3420" t="s">
        <v>159</v>
      </c>
      <c r="K3420">
        <v>1</v>
      </c>
      <c r="L3420" s="3">
        <v>1912.74</v>
      </c>
      <c r="M3420" s="3">
        <f>Data[[#This Row],[Quantity]]*Data[[#This Row],[Unit_Price]]</f>
        <v>1912.74</v>
      </c>
      <c r="N3420" s="3">
        <v>3</v>
      </c>
      <c r="O3420" s="3">
        <f>Data[[#This Row],[Total_Price]]*(1-Data[[#This Row],[Discount]]/100)</f>
        <v>1855.3578</v>
      </c>
      <c r="P3420" t="s">
        <v>20</v>
      </c>
      <c r="Q3420" t="s">
        <v>21</v>
      </c>
      <c r="R3420">
        <v>4</v>
      </c>
      <c r="S3420">
        <v>3</v>
      </c>
      <c r="T3420" s="2">
        <f>SUMIF(Q:Q,Data[[#This Row],[Order_Status]],O:O)</f>
        <v>40477276.296199858</v>
      </c>
    </row>
    <row r="3421" spans="1:20" x14ac:dyDescent="0.3">
      <c r="A3421" s="3">
        <v>503420</v>
      </c>
      <c r="B3421" s="3">
        <v>11194</v>
      </c>
      <c r="C3421" s="1">
        <v>45964</v>
      </c>
      <c r="D3421" s="3">
        <v>38</v>
      </c>
      <c r="E3421" t="s">
        <v>26</v>
      </c>
      <c r="F3421" t="s">
        <v>102</v>
      </c>
      <c r="G3421" t="s">
        <v>245</v>
      </c>
      <c r="H3421" t="s">
        <v>83</v>
      </c>
      <c r="I3421" t="s">
        <v>70</v>
      </c>
      <c r="J3421" t="s">
        <v>120</v>
      </c>
      <c r="K3421">
        <v>4</v>
      </c>
      <c r="L3421" s="3">
        <v>572.4</v>
      </c>
      <c r="M3421" s="3">
        <f>Data[[#This Row],[Quantity]]*Data[[#This Row],[Unit_Price]]</f>
        <v>2289.6</v>
      </c>
      <c r="N3421" s="3">
        <v>13</v>
      </c>
      <c r="O3421" s="3">
        <f>Data[[#This Row],[Total_Price]]*(1-Data[[#This Row],[Discount]]/100)</f>
        <v>1991.952</v>
      </c>
      <c r="P3421" t="s">
        <v>33</v>
      </c>
      <c r="Q3421" t="s">
        <v>21</v>
      </c>
      <c r="R3421">
        <v>4</v>
      </c>
      <c r="S3421">
        <v>6</v>
      </c>
      <c r="T3421" s="2">
        <f>SUMIF(Q:Q,Data[[#This Row],[Order_Status]],O:O)</f>
        <v>40477276.296199858</v>
      </c>
    </row>
    <row r="3422" spans="1:20" x14ac:dyDescent="0.3">
      <c r="A3422" s="3">
        <v>503421</v>
      </c>
      <c r="B3422" s="3">
        <v>11042</v>
      </c>
      <c r="C3422" s="1">
        <v>45831</v>
      </c>
      <c r="D3422" s="3">
        <v>29</v>
      </c>
      <c r="E3422" t="s">
        <v>26</v>
      </c>
      <c r="F3422" t="s">
        <v>27</v>
      </c>
      <c r="G3422" t="s">
        <v>230</v>
      </c>
      <c r="H3422" t="s">
        <v>30</v>
      </c>
      <c r="I3422" t="s">
        <v>76</v>
      </c>
      <c r="J3422" t="s">
        <v>77</v>
      </c>
      <c r="K3422">
        <v>1</v>
      </c>
      <c r="L3422" s="3">
        <v>54702.27</v>
      </c>
      <c r="M3422" s="3">
        <f>Data[[#This Row],[Quantity]]*Data[[#This Row],[Unit_Price]]</f>
        <v>54702.27</v>
      </c>
      <c r="N3422" s="3">
        <v>21</v>
      </c>
      <c r="O3422" s="3">
        <f>Data[[#This Row],[Total_Price]]*(1-Data[[#This Row],[Discount]]/100)</f>
        <v>43214.793299999998</v>
      </c>
      <c r="P3422" t="s">
        <v>20</v>
      </c>
      <c r="Q3422" t="s">
        <v>21</v>
      </c>
      <c r="R3422">
        <v>4</v>
      </c>
      <c r="S3422">
        <v>4</v>
      </c>
      <c r="T3422" s="2">
        <f>SUMIF(Q:Q,Data[[#This Row],[Order_Status]],O:O)</f>
        <v>40477276.296199858</v>
      </c>
    </row>
    <row r="3423" spans="1:20" x14ac:dyDescent="0.3">
      <c r="A3423" s="3">
        <v>503422</v>
      </c>
      <c r="B3423" s="3">
        <v>10674</v>
      </c>
      <c r="C3423" s="1">
        <v>45942</v>
      </c>
      <c r="D3423" s="3">
        <v>30</v>
      </c>
      <c r="E3423" t="s">
        <v>15</v>
      </c>
      <c r="F3423" t="s">
        <v>45</v>
      </c>
      <c r="G3423" t="s">
        <v>243</v>
      </c>
      <c r="H3423" t="s">
        <v>85</v>
      </c>
      <c r="I3423" t="s">
        <v>103</v>
      </c>
      <c r="J3423" t="s">
        <v>104</v>
      </c>
      <c r="K3423">
        <v>1</v>
      </c>
      <c r="L3423" s="3">
        <v>758.34</v>
      </c>
      <c r="M3423" s="3">
        <f>Data[[#This Row],[Quantity]]*Data[[#This Row],[Unit_Price]]</f>
        <v>758.34</v>
      </c>
      <c r="N3423" s="3">
        <v>29</v>
      </c>
      <c r="O3423" s="3">
        <f>Data[[#This Row],[Total_Price]]*(1-Data[[#This Row],[Discount]]/100)</f>
        <v>538.42139999999995</v>
      </c>
      <c r="P3423" t="s">
        <v>33</v>
      </c>
      <c r="Q3423" t="s">
        <v>21</v>
      </c>
      <c r="R3423">
        <v>3</v>
      </c>
      <c r="S3423">
        <v>6</v>
      </c>
      <c r="T3423" s="2">
        <f>SUMIF(Q:Q,Data[[#This Row],[Order_Status]],O:O)</f>
        <v>40477276.296199858</v>
      </c>
    </row>
    <row r="3424" spans="1:20" x14ac:dyDescent="0.3">
      <c r="A3424" s="3">
        <v>503423</v>
      </c>
      <c r="B3424" s="3">
        <v>10328</v>
      </c>
      <c r="C3424" s="1">
        <v>46003</v>
      </c>
      <c r="D3424" s="3">
        <v>43</v>
      </c>
      <c r="E3424" t="s">
        <v>15</v>
      </c>
      <c r="F3424" t="s">
        <v>45</v>
      </c>
      <c r="G3424" t="s">
        <v>243</v>
      </c>
      <c r="H3424" t="s">
        <v>30</v>
      </c>
      <c r="I3424" t="s">
        <v>31</v>
      </c>
      <c r="J3424" t="s">
        <v>94</v>
      </c>
      <c r="K3424">
        <v>2</v>
      </c>
      <c r="L3424" s="3">
        <v>41213.71</v>
      </c>
      <c r="M3424" s="3">
        <f>Data[[#This Row],[Quantity]]*Data[[#This Row],[Unit_Price]]</f>
        <v>82427.42</v>
      </c>
      <c r="N3424" s="3">
        <v>6</v>
      </c>
      <c r="O3424" s="3">
        <f>Data[[#This Row],[Total_Price]]*(1-Data[[#This Row],[Discount]]/100)</f>
        <v>77481.774799999999</v>
      </c>
      <c r="P3424" t="s">
        <v>33</v>
      </c>
      <c r="Q3424" t="s">
        <v>21</v>
      </c>
      <c r="R3424">
        <v>4</v>
      </c>
      <c r="S3424">
        <v>4</v>
      </c>
      <c r="T3424" s="2">
        <f>SUMIF(Q:Q,Data[[#This Row],[Order_Status]],O:O)</f>
        <v>40477276.296199858</v>
      </c>
    </row>
    <row r="3425" spans="1:20" x14ac:dyDescent="0.3">
      <c r="A3425" s="3">
        <v>503424</v>
      </c>
      <c r="B3425" s="3">
        <v>10090</v>
      </c>
      <c r="C3425" s="1">
        <v>46145</v>
      </c>
      <c r="D3425" s="3">
        <v>40</v>
      </c>
      <c r="E3425" t="s">
        <v>15</v>
      </c>
      <c r="F3425" t="s">
        <v>57</v>
      </c>
      <c r="G3425" t="s">
        <v>233</v>
      </c>
      <c r="H3425" t="s">
        <v>30</v>
      </c>
      <c r="I3425" t="s">
        <v>39</v>
      </c>
      <c r="J3425" t="s">
        <v>108</v>
      </c>
      <c r="K3425">
        <v>1</v>
      </c>
      <c r="L3425" s="3">
        <v>4623.1400000000003</v>
      </c>
      <c r="M3425" s="3">
        <f>Data[[#This Row],[Quantity]]*Data[[#This Row],[Unit_Price]]</f>
        <v>4623.1400000000003</v>
      </c>
      <c r="N3425" s="3">
        <v>5</v>
      </c>
      <c r="O3425" s="3">
        <f>Data[[#This Row],[Total_Price]]*(1-Data[[#This Row],[Discount]]/100)</f>
        <v>4391.9830000000002</v>
      </c>
      <c r="P3425" t="s">
        <v>51</v>
      </c>
      <c r="Q3425" t="s">
        <v>21</v>
      </c>
      <c r="R3425">
        <v>5</v>
      </c>
      <c r="S3425">
        <v>3</v>
      </c>
      <c r="T3425" s="2">
        <f>SUMIF(Q:Q,Data[[#This Row],[Order_Status]],O:O)</f>
        <v>40477276.296199858</v>
      </c>
    </row>
    <row r="3426" spans="1:20" x14ac:dyDescent="0.3">
      <c r="A3426" s="3">
        <v>503425</v>
      </c>
      <c r="B3426" s="3">
        <v>11266</v>
      </c>
      <c r="C3426" s="1">
        <v>46201</v>
      </c>
      <c r="D3426" s="3">
        <v>18</v>
      </c>
      <c r="E3426" t="s">
        <v>15</v>
      </c>
      <c r="F3426" t="s">
        <v>105</v>
      </c>
      <c r="G3426" t="s">
        <v>243</v>
      </c>
      <c r="H3426" t="s">
        <v>48</v>
      </c>
      <c r="I3426" t="s">
        <v>98</v>
      </c>
      <c r="J3426" t="s">
        <v>153</v>
      </c>
      <c r="K3426">
        <v>4</v>
      </c>
      <c r="L3426" s="3">
        <v>336.84</v>
      </c>
      <c r="M3426" s="3">
        <f>Data[[#This Row],[Quantity]]*Data[[#This Row],[Unit_Price]]</f>
        <v>1347.36</v>
      </c>
      <c r="N3426" s="3">
        <v>29</v>
      </c>
      <c r="O3426" s="3">
        <f>Data[[#This Row],[Total_Price]]*(1-Data[[#This Row],[Discount]]/100)</f>
        <v>956.62559999999985</v>
      </c>
      <c r="P3426" t="s">
        <v>33</v>
      </c>
      <c r="Q3426" t="s">
        <v>21</v>
      </c>
      <c r="R3426">
        <v>4</v>
      </c>
      <c r="S3426">
        <v>5</v>
      </c>
      <c r="T3426" s="2">
        <f>SUMIF(Q:Q,Data[[#This Row],[Order_Status]],O:O)</f>
        <v>40477276.296199858</v>
      </c>
    </row>
    <row r="3427" spans="1:20" x14ac:dyDescent="0.3">
      <c r="A3427" s="3">
        <v>503426</v>
      </c>
      <c r="B3427" s="3">
        <v>10051</v>
      </c>
      <c r="C3427" s="1">
        <v>45865</v>
      </c>
      <c r="D3427" s="3">
        <v>38</v>
      </c>
      <c r="E3427" t="s">
        <v>26</v>
      </c>
      <c r="F3427" t="s">
        <v>58</v>
      </c>
      <c r="G3427" t="s">
        <v>244</v>
      </c>
      <c r="H3427" t="s">
        <v>23</v>
      </c>
      <c r="I3427" t="s">
        <v>28</v>
      </c>
      <c r="J3427" t="s">
        <v>150</v>
      </c>
      <c r="K3427">
        <v>1</v>
      </c>
      <c r="L3427" s="3">
        <v>4084.9</v>
      </c>
      <c r="M3427" s="3">
        <f>Data[[#This Row],[Quantity]]*Data[[#This Row],[Unit_Price]]</f>
        <v>4084.9</v>
      </c>
      <c r="N3427" s="3">
        <v>15</v>
      </c>
      <c r="O3427" s="3">
        <f>Data[[#This Row],[Total_Price]]*(1-Data[[#This Row],[Discount]]/100)</f>
        <v>3472.165</v>
      </c>
      <c r="P3427" t="s">
        <v>33</v>
      </c>
      <c r="Q3427" t="s">
        <v>21</v>
      </c>
      <c r="R3427">
        <v>4</v>
      </c>
      <c r="S3427">
        <v>3</v>
      </c>
      <c r="T3427" s="2">
        <f>SUMIF(Q:Q,Data[[#This Row],[Order_Status]],O:O)</f>
        <v>40477276.296199858</v>
      </c>
    </row>
    <row r="3428" spans="1:20" x14ac:dyDescent="0.3">
      <c r="A3428" s="3">
        <v>503427</v>
      </c>
      <c r="B3428" s="3">
        <v>10104</v>
      </c>
      <c r="C3428" s="1">
        <v>45941</v>
      </c>
      <c r="D3428" s="3">
        <v>25</v>
      </c>
      <c r="E3428" t="s">
        <v>15</v>
      </c>
      <c r="F3428" t="s">
        <v>69</v>
      </c>
      <c r="G3428" t="s">
        <v>228</v>
      </c>
      <c r="H3428" t="s">
        <v>23</v>
      </c>
      <c r="I3428" t="s">
        <v>70</v>
      </c>
      <c r="J3428" t="s">
        <v>165</v>
      </c>
      <c r="K3428">
        <v>1</v>
      </c>
      <c r="L3428" s="3">
        <v>2380.7399999999998</v>
      </c>
      <c r="M3428" s="3">
        <f>Data[[#This Row],[Quantity]]*Data[[#This Row],[Unit_Price]]</f>
        <v>2380.7399999999998</v>
      </c>
      <c r="N3428" s="3">
        <v>9</v>
      </c>
      <c r="O3428" s="3">
        <f>Data[[#This Row],[Total_Price]]*(1-Data[[#This Row],[Discount]]/100)</f>
        <v>2166.4733999999999</v>
      </c>
      <c r="P3428" t="s">
        <v>33</v>
      </c>
      <c r="Q3428" t="s">
        <v>21</v>
      </c>
      <c r="R3428">
        <v>5</v>
      </c>
      <c r="S3428">
        <v>6</v>
      </c>
      <c r="T3428" s="2">
        <f>SUMIF(Q:Q,Data[[#This Row],[Order_Status]],O:O)</f>
        <v>40477276.296199858</v>
      </c>
    </row>
    <row r="3429" spans="1:20" x14ac:dyDescent="0.3">
      <c r="A3429" s="3">
        <v>503428</v>
      </c>
      <c r="B3429" s="3">
        <v>11155</v>
      </c>
      <c r="C3429" s="1">
        <v>45828</v>
      </c>
      <c r="D3429" s="3">
        <v>52</v>
      </c>
      <c r="E3429" t="s">
        <v>26</v>
      </c>
      <c r="F3429" t="s">
        <v>78</v>
      </c>
      <c r="G3429" t="s">
        <v>242</v>
      </c>
      <c r="H3429" t="s">
        <v>35</v>
      </c>
      <c r="I3429" t="s">
        <v>36</v>
      </c>
      <c r="J3429" t="s">
        <v>116</v>
      </c>
      <c r="K3429">
        <v>2</v>
      </c>
      <c r="L3429" s="3">
        <v>4755.79</v>
      </c>
      <c r="M3429" s="3">
        <f>Data[[#This Row],[Quantity]]*Data[[#This Row],[Unit_Price]]</f>
        <v>9511.58</v>
      </c>
      <c r="N3429" s="3">
        <v>12</v>
      </c>
      <c r="O3429" s="3">
        <f>Data[[#This Row],[Total_Price]]*(1-Data[[#This Row],[Discount]]/100)</f>
        <v>8370.1903999999995</v>
      </c>
      <c r="P3429" t="s">
        <v>33</v>
      </c>
      <c r="Q3429" t="s">
        <v>21</v>
      </c>
      <c r="R3429">
        <v>5</v>
      </c>
      <c r="S3429">
        <v>4</v>
      </c>
      <c r="T3429" s="2">
        <f>SUMIF(Q:Q,Data[[#This Row],[Order_Status]],O:O)</f>
        <v>40477276.296199858</v>
      </c>
    </row>
    <row r="3430" spans="1:20" x14ac:dyDescent="0.3">
      <c r="A3430" s="3">
        <v>503429</v>
      </c>
      <c r="B3430" s="3">
        <v>11174</v>
      </c>
      <c r="C3430" s="1">
        <v>46013</v>
      </c>
      <c r="D3430" s="3">
        <v>33</v>
      </c>
      <c r="E3430" t="s">
        <v>15</v>
      </c>
      <c r="F3430" t="s">
        <v>67</v>
      </c>
      <c r="G3430" t="s">
        <v>235</v>
      </c>
      <c r="H3430" t="s">
        <v>48</v>
      </c>
      <c r="I3430" t="s">
        <v>98</v>
      </c>
      <c r="J3430" t="s">
        <v>99</v>
      </c>
      <c r="K3430">
        <v>1</v>
      </c>
      <c r="L3430" s="3">
        <v>400.72</v>
      </c>
      <c r="M3430" s="3">
        <f>Data[[#This Row],[Quantity]]*Data[[#This Row],[Unit_Price]]</f>
        <v>400.72</v>
      </c>
      <c r="N3430" s="3">
        <v>12</v>
      </c>
      <c r="O3430" s="3">
        <f>Data[[#This Row],[Total_Price]]*(1-Data[[#This Row],[Discount]]/100)</f>
        <v>352.6336</v>
      </c>
      <c r="P3430" t="s">
        <v>33</v>
      </c>
      <c r="Q3430" t="s">
        <v>44</v>
      </c>
      <c r="R3430">
        <v>1</v>
      </c>
      <c r="S3430">
        <v>4</v>
      </c>
      <c r="T3430" s="2">
        <f>SUMIF(Q:Q,Data[[#This Row],[Order_Status]],O:O)</f>
        <v>1813400.6490999996</v>
      </c>
    </row>
    <row r="3431" spans="1:20" x14ac:dyDescent="0.3">
      <c r="A3431" s="3">
        <v>503430</v>
      </c>
      <c r="B3431" s="3">
        <v>10436</v>
      </c>
      <c r="C3431" s="1">
        <v>45978</v>
      </c>
      <c r="D3431" s="3">
        <v>35</v>
      </c>
      <c r="E3431" t="s">
        <v>15</v>
      </c>
      <c r="F3431" t="s">
        <v>107</v>
      </c>
      <c r="G3431" t="s">
        <v>231</v>
      </c>
      <c r="H3431" t="s">
        <v>30</v>
      </c>
      <c r="I3431" t="s">
        <v>31</v>
      </c>
      <c r="J3431" t="s">
        <v>139</v>
      </c>
      <c r="K3431">
        <v>1</v>
      </c>
      <c r="L3431" s="3">
        <v>55360.11</v>
      </c>
      <c r="M3431" s="3">
        <f>Data[[#This Row],[Quantity]]*Data[[#This Row],[Unit_Price]]</f>
        <v>55360.11</v>
      </c>
      <c r="N3431" s="3">
        <v>27</v>
      </c>
      <c r="O3431" s="3">
        <f>Data[[#This Row],[Total_Price]]*(1-Data[[#This Row],[Discount]]/100)</f>
        <v>40412.880299999997</v>
      </c>
      <c r="P3431" t="s">
        <v>20</v>
      </c>
      <c r="Q3431" t="s">
        <v>21</v>
      </c>
      <c r="R3431">
        <v>4</v>
      </c>
      <c r="S3431">
        <v>3</v>
      </c>
      <c r="T3431" s="2">
        <f>SUMIF(Q:Q,Data[[#This Row],[Order_Status]],O:O)</f>
        <v>40477276.296199858</v>
      </c>
    </row>
    <row r="3432" spans="1:20" x14ac:dyDescent="0.3">
      <c r="A3432" s="3">
        <v>503431</v>
      </c>
      <c r="B3432" s="3">
        <v>10790</v>
      </c>
      <c r="C3432" s="1">
        <v>45951</v>
      </c>
      <c r="D3432" s="3">
        <v>16</v>
      </c>
      <c r="E3432" t="s">
        <v>26</v>
      </c>
      <c r="F3432" t="s">
        <v>34</v>
      </c>
      <c r="G3432" t="s">
        <v>243</v>
      </c>
      <c r="H3432" t="s">
        <v>23</v>
      </c>
      <c r="I3432" t="s">
        <v>24</v>
      </c>
      <c r="J3432" t="s">
        <v>159</v>
      </c>
      <c r="K3432">
        <v>1</v>
      </c>
      <c r="L3432" s="3">
        <v>1914.41</v>
      </c>
      <c r="M3432" s="3">
        <f>Data[[#This Row],[Quantity]]*Data[[#This Row],[Unit_Price]]</f>
        <v>1914.41</v>
      </c>
      <c r="N3432" s="3">
        <v>27</v>
      </c>
      <c r="O3432" s="3">
        <f>Data[[#This Row],[Total_Price]]*(1-Data[[#This Row],[Discount]]/100)</f>
        <v>1397.5192999999999</v>
      </c>
      <c r="P3432" t="s">
        <v>33</v>
      </c>
      <c r="Q3432" t="s">
        <v>21</v>
      </c>
      <c r="R3432">
        <v>5</v>
      </c>
      <c r="S3432">
        <v>5</v>
      </c>
      <c r="T3432" s="2">
        <f>SUMIF(Q:Q,Data[[#This Row],[Order_Status]],O:O)</f>
        <v>40477276.296199858</v>
      </c>
    </row>
    <row r="3433" spans="1:20" x14ac:dyDescent="0.3">
      <c r="A3433" s="3">
        <v>503432</v>
      </c>
      <c r="B3433" s="3">
        <v>10514</v>
      </c>
      <c r="C3433" s="1">
        <v>45725</v>
      </c>
      <c r="D3433" s="3">
        <v>24</v>
      </c>
      <c r="E3433" t="s">
        <v>26</v>
      </c>
      <c r="F3433" t="s">
        <v>67</v>
      </c>
      <c r="G3433" t="s">
        <v>235</v>
      </c>
      <c r="H3433" t="s">
        <v>30</v>
      </c>
      <c r="I3433" t="s">
        <v>39</v>
      </c>
      <c r="J3433" t="s">
        <v>108</v>
      </c>
      <c r="K3433">
        <v>1</v>
      </c>
      <c r="L3433" s="3">
        <v>4411.5</v>
      </c>
      <c r="M3433" s="3">
        <f>Data[[#This Row],[Quantity]]*Data[[#This Row],[Unit_Price]]</f>
        <v>4411.5</v>
      </c>
      <c r="N3433" s="3">
        <v>13</v>
      </c>
      <c r="O3433" s="3">
        <f>Data[[#This Row],[Total_Price]]*(1-Data[[#This Row],[Discount]]/100)</f>
        <v>3838.0050000000001</v>
      </c>
      <c r="P3433" t="s">
        <v>51</v>
      </c>
      <c r="Q3433" t="s">
        <v>21</v>
      </c>
      <c r="R3433">
        <v>3</v>
      </c>
      <c r="S3433">
        <v>3</v>
      </c>
      <c r="T3433" s="2">
        <f>SUMIF(Q:Q,Data[[#This Row],[Order_Status]],O:O)</f>
        <v>40477276.296199858</v>
      </c>
    </row>
    <row r="3434" spans="1:20" x14ac:dyDescent="0.3">
      <c r="A3434" s="3">
        <v>503433</v>
      </c>
      <c r="B3434" s="3">
        <v>11447</v>
      </c>
      <c r="C3434" s="1">
        <v>45789</v>
      </c>
      <c r="D3434" s="3">
        <v>28</v>
      </c>
      <c r="E3434" t="s">
        <v>26</v>
      </c>
      <c r="F3434" t="s">
        <v>34</v>
      </c>
      <c r="G3434" t="s">
        <v>243</v>
      </c>
      <c r="H3434" t="s">
        <v>83</v>
      </c>
      <c r="I3434" t="s">
        <v>162</v>
      </c>
      <c r="J3434" t="s">
        <v>176</v>
      </c>
      <c r="K3434">
        <v>1</v>
      </c>
      <c r="L3434" s="3">
        <v>657.34</v>
      </c>
      <c r="M3434" s="3">
        <f>Data[[#This Row],[Quantity]]*Data[[#This Row],[Unit_Price]]</f>
        <v>657.34</v>
      </c>
      <c r="N3434" s="3">
        <v>29</v>
      </c>
      <c r="O3434" s="3">
        <f>Data[[#This Row],[Total_Price]]*(1-Data[[#This Row],[Discount]]/100)</f>
        <v>466.71140000000003</v>
      </c>
      <c r="P3434" t="s">
        <v>33</v>
      </c>
      <c r="Q3434" t="s">
        <v>21</v>
      </c>
      <c r="R3434">
        <v>5</v>
      </c>
      <c r="S3434">
        <v>5</v>
      </c>
      <c r="T3434" s="2">
        <f>SUMIF(Q:Q,Data[[#This Row],[Order_Status]],O:O)</f>
        <v>40477276.296199858</v>
      </c>
    </row>
    <row r="3435" spans="1:20" x14ac:dyDescent="0.3">
      <c r="A3435" s="3">
        <v>503434</v>
      </c>
      <c r="B3435" s="3">
        <v>10676</v>
      </c>
      <c r="C3435" s="1">
        <v>45761</v>
      </c>
      <c r="D3435" s="3">
        <v>25</v>
      </c>
      <c r="E3435" t="s">
        <v>15</v>
      </c>
      <c r="F3435" t="s">
        <v>67</v>
      </c>
      <c r="G3435" t="s">
        <v>235</v>
      </c>
      <c r="H3435" t="s">
        <v>48</v>
      </c>
      <c r="I3435" t="s">
        <v>49</v>
      </c>
      <c r="J3435" t="s">
        <v>138</v>
      </c>
      <c r="K3435">
        <v>1</v>
      </c>
      <c r="L3435" s="3">
        <v>823.5</v>
      </c>
      <c r="M3435" s="3">
        <f>Data[[#This Row],[Quantity]]*Data[[#This Row],[Unit_Price]]</f>
        <v>823.5</v>
      </c>
      <c r="N3435" s="3">
        <v>26</v>
      </c>
      <c r="O3435" s="3">
        <f>Data[[#This Row],[Total_Price]]*(1-Data[[#This Row],[Discount]]/100)</f>
        <v>609.39</v>
      </c>
      <c r="P3435" t="s">
        <v>33</v>
      </c>
      <c r="Q3435" t="s">
        <v>21</v>
      </c>
      <c r="R3435">
        <v>3</v>
      </c>
      <c r="S3435">
        <v>6</v>
      </c>
      <c r="T3435" s="2">
        <f>SUMIF(Q:Q,Data[[#This Row],[Order_Status]],O:O)</f>
        <v>40477276.296199858</v>
      </c>
    </row>
    <row r="3436" spans="1:20" x14ac:dyDescent="0.3">
      <c r="A3436" s="3">
        <v>503435</v>
      </c>
      <c r="B3436" s="3">
        <v>11128</v>
      </c>
      <c r="C3436" s="1">
        <v>45798</v>
      </c>
      <c r="D3436" s="3">
        <v>26</v>
      </c>
      <c r="E3436" t="s">
        <v>26</v>
      </c>
      <c r="F3436" t="s">
        <v>78</v>
      </c>
      <c r="G3436" t="s">
        <v>242</v>
      </c>
      <c r="H3436" t="s">
        <v>48</v>
      </c>
      <c r="I3436" t="s">
        <v>49</v>
      </c>
      <c r="J3436" t="s">
        <v>168</v>
      </c>
      <c r="K3436">
        <v>3</v>
      </c>
      <c r="L3436" s="3">
        <v>625.1</v>
      </c>
      <c r="M3436" s="3">
        <f>Data[[#This Row],[Quantity]]*Data[[#This Row],[Unit_Price]]</f>
        <v>1875.3000000000002</v>
      </c>
      <c r="N3436" s="3">
        <v>18</v>
      </c>
      <c r="O3436" s="3">
        <f>Data[[#This Row],[Total_Price]]*(1-Data[[#This Row],[Discount]]/100)</f>
        <v>1537.7460000000003</v>
      </c>
      <c r="P3436" t="s">
        <v>20</v>
      </c>
      <c r="Q3436" t="s">
        <v>21</v>
      </c>
      <c r="R3436">
        <v>4</v>
      </c>
      <c r="S3436">
        <v>2</v>
      </c>
      <c r="T3436" s="2">
        <f>SUMIF(Q:Q,Data[[#This Row],[Order_Status]],O:O)</f>
        <v>40477276.296199858</v>
      </c>
    </row>
    <row r="3437" spans="1:20" x14ac:dyDescent="0.3">
      <c r="A3437" s="3">
        <v>503436</v>
      </c>
      <c r="B3437" s="3">
        <v>10983</v>
      </c>
      <c r="C3437" s="1">
        <v>46054</v>
      </c>
      <c r="D3437" s="3">
        <v>23</v>
      </c>
      <c r="E3437" t="s">
        <v>15</v>
      </c>
      <c r="F3437" t="s">
        <v>88</v>
      </c>
      <c r="G3437" t="s">
        <v>241</v>
      </c>
      <c r="H3437" t="s">
        <v>35</v>
      </c>
      <c r="I3437" t="s">
        <v>64</v>
      </c>
      <c r="J3437" t="s">
        <v>65</v>
      </c>
      <c r="K3437">
        <v>1</v>
      </c>
      <c r="L3437" s="3">
        <v>1347.81</v>
      </c>
      <c r="M3437" s="3">
        <f>Data[[#This Row],[Quantity]]*Data[[#This Row],[Unit_Price]]</f>
        <v>1347.81</v>
      </c>
      <c r="N3437" s="3">
        <v>26</v>
      </c>
      <c r="O3437" s="3">
        <f>Data[[#This Row],[Total_Price]]*(1-Data[[#This Row],[Discount]]/100)</f>
        <v>997.37939999999992</v>
      </c>
      <c r="P3437" t="s">
        <v>20</v>
      </c>
      <c r="Q3437" t="s">
        <v>66</v>
      </c>
      <c r="R3437">
        <v>2</v>
      </c>
      <c r="S3437">
        <v>0</v>
      </c>
      <c r="T3437" s="2">
        <f>SUMIF(Q:Q,Data[[#This Row],[Order_Status]],O:O)</f>
        <v>3077928.2320000008</v>
      </c>
    </row>
    <row r="3438" spans="1:20" x14ac:dyDescent="0.3">
      <c r="A3438" s="3">
        <v>503437</v>
      </c>
      <c r="B3438" s="3">
        <v>10805</v>
      </c>
      <c r="C3438" s="1">
        <v>45834</v>
      </c>
      <c r="D3438" s="3">
        <v>29</v>
      </c>
      <c r="E3438" t="s">
        <v>15</v>
      </c>
      <c r="F3438" t="s">
        <v>22</v>
      </c>
      <c r="G3438" t="s">
        <v>238</v>
      </c>
      <c r="H3438" t="s">
        <v>23</v>
      </c>
      <c r="I3438" t="s">
        <v>59</v>
      </c>
      <c r="J3438" t="s">
        <v>122</v>
      </c>
      <c r="K3438">
        <v>2</v>
      </c>
      <c r="L3438" s="3">
        <v>1922.78</v>
      </c>
      <c r="M3438" s="3">
        <f>Data[[#This Row],[Quantity]]*Data[[#This Row],[Unit_Price]]</f>
        <v>3845.56</v>
      </c>
      <c r="N3438" s="3">
        <v>12</v>
      </c>
      <c r="O3438" s="3">
        <f>Data[[#This Row],[Total_Price]]*(1-Data[[#This Row],[Discount]]/100)</f>
        <v>3384.0927999999999</v>
      </c>
      <c r="P3438" t="s">
        <v>81</v>
      </c>
      <c r="Q3438" t="s">
        <v>21</v>
      </c>
      <c r="R3438">
        <v>4</v>
      </c>
      <c r="S3438">
        <v>2</v>
      </c>
      <c r="T3438" s="2">
        <f>SUMIF(Q:Q,Data[[#This Row],[Order_Status]],O:O)</f>
        <v>40477276.296199858</v>
      </c>
    </row>
    <row r="3439" spans="1:20" x14ac:dyDescent="0.3">
      <c r="A3439" s="3">
        <v>503438</v>
      </c>
      <c r="B3439" s="3">
        <v>10382</v>
      </c>
      <c r="C3439" s="1">
        <v>46128</v>
      </c>
      <c r="D3439" s="3">
        <v>27</v>
      </c>
      <c r="E3439" t="s">
        <v>26</v>
      </c>
      <c r="F3439" t="s">
        <v>102</v>
      </c>
      <c r="G3439" t="s">
        <v>245</v>
      </c>
      <c r="H3439" t="s">
        <v>48</v>
      </c>
      <c r="I3439" t="s">
        <v>49</v>
      </c>
      <c r="J3439" t="s">
        <v>50</v>
      </c>
      <c r="K3439">
        <v>1</v>
      </c>
      <c r="L3439" s="3">
        <v>493.62</v>
      </c>
      <c r="M3439" s="3">
        <f>Data[[#This Row],[Quantity]]*Data[[#This Row],[Unit_Price]]</f>
        <v>493.62</v>
      </c>
      <c r="N3439" s="3">
        <v>5</v>
      </c>
      <c r="O3439" s="3">
        <f>Data[[#This Row],[Total_Price]]*(1-Data[[#This Row],[Discount]]/100)</f>
        <v>468.93899999999996</v>
      </c>
      <c r="P3439" t="s">
        <v>51</v>
      </c>
      <c r="Q3439" t="s">
        <v>21</v>
      </c>
      <c r="R3439">
        <v>5</v>
      </c>
      <c r="S3439">
        <v>3</v>
      </c>
      <c r="T3439" s="2">
        <f>SUMIF(Q:Q,Data[[#This Row],[Order_Status]],O:O)</f>
        <v>40477276.296199858</v>
      </c>
    </row>
    <row r="3440" spans="1:20" x14ac:dyDescent="0.3">
      <c r="A3440" s="3">
        <v>503439</v>
      </c>
      <c r="B3440" s="3">
        <v>10383</v>
      </c>
      <c r="C3440" s="1">
        <v>46192</v>
      </c>
      <c r="D3440" s="3">
        <v>15</v>
      </c>
      <c r="E3440" t="s">
        <v>26</v>
      </c>
      <c r="F3440" t="s">
        <v>105</v>
      </c>
      <c r="G3440" t="s">
        <v>243</v>
      </c>
      <c r="H3440" t="s">
        <v>48</v>
      </c>
      <c r="I3440" t="s">
        <v>79</v>
      </c>
      <c r="J3440" t="s">
        <v>185</v>
      </c>
      <c r="K3440">
        <v>1</v>
      </c>
      <c r="L3440" s="3">
        <v>829.29</v>
      </c>
      <c r="M3440" s="3">
        <f>Data[[#This Row],[Quantity]]*Data[[#This Row],[Unit_Price]]</f>
        <v>829.29</v>
      </c>
      <c r="N3440" s="3">
        <v>22</v>
      </c>
      <c r="O3440" s="3">
        <f>Data[[#This Row],[Total_Price]]*(1-Data[[#This Row],[Discount]]/100)</f>
        <v>646.84619999999995</v>
      </c>
      <c r="P3440" t="s">
        <v>72</v>
      </c>
      <c r="Q3440" t="s">
        <v>21</v>
      </c>
      <c r="R3440">
        <v>5</v>
      </c>
      <c r="S3440">
        <v>6</v>
      </c>
      <c r="T3440" s="2">
        <f>SUMIF(Q:Q,Data[[#This Row],[Order_Status]],O:O)</f>
        <v>40477276.296199858</v>
      </c>
    </row>
    <row r="3441" spans="1:20" x14ac:dyDescent="0.3">
      <c r="A3441" s="3">
        <v>503440</v>
      </c>
      <c r="B3441" s="3">
        <v>11105</v>
      </c>
      <c r="C3441" s="1">
        <v>45702</v>
      </c>
      <c r="D3441" s="3">
        <v>46</v>
      </c>
      <c r="E3441" t="s">
        <v>26</v>
      </c>
      <c r="F3441" t="s">
        <v>73</v>
      </c>
      <c r="G3441" t="s">
        <v>229</v>
      </c>
      <c r="H3441" t="s">
        <v>83</v>
      </c>
      <c r="I3441" t="s">
        <v>162</v>
      </c>
      <c r="J3441" t="s">
        <v>176</v>
      </c>
      <c r="K3441">
        <v>1</v>
      </c>
      <c r="L3441" s="3">
        <v>731.41</v>
      </c>
      <c r="M3441" s="3">
        <f>Data[[#This Row],[Quantity]]*Data[[#This Row],[Unit_Price]]</f>
        <v>731.41</v>
      </c>
      <c r="N3441" s="3">
        <v>6</v>
      </c>
      <c r="O3441" s="3">
        <f>Data[[#This Row],[Total_Price]]*(1-Data[[#This Row],[Discount]]/100)</f>
        <v>687.52539999999988</v>
      </c>
      <c r="P3441" t="s">
        <v>51</v>
      </c>
      <c r="Q3441" t="s">
        <v>21</v>
      </c>
      <c r="R3441">
        <v>3</v>
      </c>
      <c r="S3441">
        <v>3</v>
      </c>
      <c r="T3441" s="2">
        <f>SUMIF(Q:Q,Data[[#This Row],[Order_Status]],O:O)</f>
        <v>40477276.296199858</v>
      </c>
    </row>
    <row r="3442" spans="1:20" x14ac:dyDescent="0.3">
      <c r="A3442" s="3">
        <v>503441</v>
      </c>
      <c r="B3442" s="3">
        <v>11140</v>
      </c>
      <c r="C3442" s="1">
        <v>46127</v>
      </c>
      <c r="D3442" s="3">
        <v>42</v>
      </c>
      <c r="E3442" t="s">
        <v>15</v>
      </c>
      <c r="F3442" t="s">
        <v>67</v>
      </c>
      <c r="G3442" t="s">
        <v>235</v>
      </c>
      <c r="H3442" t="s">
        <v>30</v>
      </c>
      <c r="I3442" t="s">
        <v>31</v>
      </c>
      <c r="J3442" t="s">
        <v>139</v>
      </c>
      <c r="K3442">
        <v>5</v>
      </c>
      <c r="L3442" s="3">
        <v>54906.62</v>
      </c>
      <c r="M3442" s="3">
        <f>Data[[#This Row],[Quantity]]*Data[[#This Row],[Unit_Price]]</f>
        <v>274533.10000000003</v>
      </c>
      <c r="N3442" s="3">
        <v>11</v>
      </c>
      <c r="O3442" s="3">
        <f>Data[[#This Row],[Total_Price]]*(1-Data[[#This Row],[Discount]]/100)</f>
        <v>244334.45900000003</v>
      </c>
      <c r="P3442" t="s">
        <v>33</v>
      </c>
      <c r="Q3442" t="s">
        <v>21</v>
      </c>
      <c r="R3442">
        <v>3</v>
      </c>
      <c r="S3442">
        <v>2</v>
      </c>
      <c r="T3442" s="2">
        <f>SUMIF(Q:Q,Data[[#This Row],[Order_Status]],O:O)</f>
        <v>40477276.296199858</v>
      </c>
    </row>
    <row r="3443" spans="1:20" x14ac:dyDescent="0.3">
      <c r="A3443" s="3">
        <v>503442</v>
      </c>
      <c r="B3443" s="3">
        <v>10353</v>
      </c>
      <c r="C3443" s="1">
        <v>45668</v>
      </c>
      <c r="D3443" s="3">
        <v>43</v>
      </c>
      <c r="E3443" t="s">
        <v>15</v>
      </c>
      <c r="F3443" t="s">
        <v>67</v>
      </c>
      <c r="G3443" t="s">
        <v>235</v>
      </c>
      <c r="H3443" t="s">
        <v>48</v>
      </c>
      <c r="I3443" t="s">
        <v>124</v>
      </c>
      <c r="J3443" t="s">
        <v>131</v>
      </c>
      <c r="K3443">
        <v>1</v>
      </c>
      <c r="L3443" s="3">
        <v>404.79</v>
      </c>
      <c r="M3443" s="3">
        <f>Data[[#This Row],[Quantity]]*Data[[#This Row],[Unit_Price]]</f>
        <v>404.79</v>
      </c>
      <c r="N3443" s="3">
        <v>12</v>
      </c>
      <c r="O3443" s="3">
        <f>Data[[#This Row],[Total_Price]]*(1-Data[[#This Row],[Discount]]/100)</f>
        <v>356.21520000000004</v>
      </c>
      <c r="P3443" t="s">
        <v>33</v>
      </c>
      <c r="Q3443" t="s">
        <v>21</v>
      </c>
      <c r="R3443">
        <v>4</v>
      </c>
      <c r="S3443">
        <v>3</v>
      </c>
      <c r="T3443" s="2">
        <f>SUMIF(Q:Q,Data[[#This Row],[Order_Status]],O:O)</f>
        <v>40477276.296199858</v>
      </c>
    </row>
    <row r="3444" spans="1:20" x14ac:dyDescent="0.3">
      <c r="A3444" s="3">
        <v>503443</v>
      </c>
      <c r="B3444" s="3">
        <v>10512</v>
      </c>
      <c r="C3444" s="1">
        <v>45676</v>
      </c>
      <c r="D3444" s="3">
        <v>33</v>
      </c>
      <c r="E3444" t="s">
        <v>26</v>
      </c>
      <c r="F3444" t="s">
        <v>22</v>
      </c>
      <c r="G3444" t="s">
        <v>238</v>
      </c>
      <c r="H3444" t="s">
        <v>23</v>
      </c>
      <c r="I3444" t="s">
        <v>28</v>
      </c>
      <c r="J3444" t="s">
        <v>195</v>
      </c>
      <c r="K3444">
        <v>2</v>
      </c>
      <c r="L3444" s="3">
        <v>5839.09</v>
      </c>
      <c r="M3444" s="3">
        <f>Data[[#This Row],[Quantity]]*Data[[#This Row],[Unit_Price]]</f>
        <v>11678.18</v>
      </c>
      <c r="N3444" s="3">
        <v>16</v>
      </c>
      <c r="O3444" s="3">
        <f>Data[[#This Row],[Total_Price]]*(1-Data[[#This Row],[Discount]]/100)</f>
        <v>9809.6712000000007</v>
      </c>
      <c r="P3444" t="s">
        <v>20</v>
      </c>
      <c r="Q3444" t="s">
        <v>66</v>
      </c>
      <c r="R3444">
        <v>5</v>
      </c>
      <c r="S3444">
        <v>0</v>
      </c>
      <c r="T3444" s="2">
        <f>SUMIF(Q:Q,Data[[#This Row],[Order_Status]],O:O)</f>
        <v>3077928.2320000008</v>
      </c>
    </row>
    <row r="3445" spans="1:20" x14ac:dyDescent="0.3">
      <c r="A3445" s="3">
        <v>503444</v>
      </c>
      <c r="B3445" s="3">
        <v>11339</v>
      </c>
      <c r="C3445" s="1">
        <v>46023</v>
      </c>
      <c r="D3445" s="3">
        <v>30</v>
      </c>
      <c r="E3445" t="s">
        <v>15</v>
      </c>
      <c r="F3445" t="s">
        <v>88</v>
      </c>
      <c r="G3445" t="s">
        <v>241</v>
      </c>
      <c r="H3445" t="s">
        <v>85</v>
      </c>
      <c r="I3445" t="s">
        <v>86</v>
      </c>
      <c r="J3445" t="s">
        <v>119</v>
      </c>
      <c r="K3445">
        <v>2</v>
      </c>
      <c r="L3445" s="3">
        <v>391.82</v>
      </c>
      <c r="M3445" s="3">
        <f>Data[[#This Row],[Quantity]]*Data[[#This Row],[Unit_Price]]</f>
        <v>783.64</v>
      </c>
      <c r="N3445" s="3">
        <v>29</v>
      </c>
      <c r="O3445" s="3">
        <f>Data[[#This Row],[Total_Price]]*(1-Data[[#This Row],[Discount]]/100)</f>
        <v>556.38439999999991</v>
      </c>
      <c r="P3445" t="s">
        <v>33</v>
      </c>
      <c r="Q3445" t="s">
        <v>21</v>
      </c>
      <c r="R3445">
        <v>4</v>
      </c>
      <c r="S3445">
        <v>2</v>
      </c>
      <c r="T3445" s="2">
        <f>SUMIF(Q:Q,Data[[#This Row],[Order_Status]],O:O)</f>
        <v>40477276.296199858</v>
      </c>
    </row>
    <row r="3446" spans="1:20" x14ac:dyDescent="0.3">
      <c r="A3446" s="3">
        <v>503445</v>
      </c>
      <c r="B3446" s="3">
        <v>11388</v>
      </c>
      <c r="C3446" s="1">
        <v>45980</v>
      </c>
      <c r="D3446" s="3">
        <v>51</v>
      </c>
      <c r="E3446" t="s">
        <v>26</v>
      </c>
      <c r="F3446" t="s">
        <v>88</v>
      </c>
      <c r="G3446" t="s">
        <v>241</v>
      </c>
      <c r="H3446" t="s">
        <v>35</v>
      </c>
      <c r="I3446" t="s">
        <v>36</v>
      </c>
      <c r="J3446" t="s">
        <v>182</v>
      </c>
      <c r="K3446">
        <v>2</v>
      </c>
      <c r="L3446" s="3">
        <v>1900.88</v>
      </c>
      <c r="M3446" s="3">
        <f>Data[[#This Row],[Quantity]]*Data[[#This Row],[Unit_Price]]</f>
        <v>3801.76</v>
      </c>
      <c r="N3446" s="3">
        <v>18</v>
      </c>
      <c r="O3446" s="3">
        <f>Data[[#This Row],[Total_Price]]*(1-Data[[#This Row],[Discount]]/100)</f>
        <v>3117.4432000000006</v>
      </c>
      <c r="P3446" t="s">
        <v>81</v>
      </c>
      <c r="Q3446" t="s">
        <v>21</v>
      </c>
      <c r="R3446">
        <v>5</v>
      </c>
      <c r="S3446">
        <v>2</v>
      </c>
      <c r="T3446" s="2">
        <f>SUMIF(Q:Q,Data[[#This Row],[Order_Status]],O:O)</f>
        <v>40477276.296199858</v>
      </c>
    </row>
    <row r="3447" spans="1:20" x14ac:dyDescent="0.3">
      <c r="A3447" s="3">
        <v>503446</v>
      </c>
      <c r="B3447" s="3">
        <v>10713</v>
      </c>
      <c r="C3447" s="1">
        <v>45808</v>
      </c>
      <c r="D3447" s="3">
        <v>28</v>
      </c>
      <c r="E3447" t="s">
        <v>15</v>
      </c>
      <c r="F3447" t="s">
        <v>38</v>
      </c>
      <c r="G3447" t="s">
        <v>236</v>
      </c>
      <c r="H3447" t="s">
        <v>35</v>
      </c>
      <c r="I3447" t="s">
        <v>36</v>
      </c>
      <c r="J3447" t="s">
        <v>37</v>
      </c>
      <c r="K3447">
        <v>2</v>
      </c>
      <c r="L3447" s="3">
        <v>3160.45</v>
      </c>
      <c r="M3447" s="3">
        <f>Data[[#This Row],[Quantity]]*Data[[#This Row],[Unit_Price]]</f>
        <v>6320.9</v>
      </c>
      <c r="N3447" s="3">
        <v>14</v>
      </c>
      <c r="O3447" s="3">
        <f>Data[[#This Row],[Total_Price]]*(1-Data[[#This Row],[Discount]]/100)</f>
        <v>5435.9739999999993</v>
      </c>
      <c r="P3447" t="s">
        <v>81</v>
      </c>
      <c r="Q3447" t="s">
        <v>21</v>
      </c>
      <c r="R3447">
        <v>4</v>
      </c>
      <c r="S3447">
        <v>4</v>
      </c>
      <c r="T3447" s="2">
        <f>SUMIF(Q:Q,Data[[#This Row],[Order_Status]],O:O)</f>
        <v>40477276.296199858</v>
      </c>
    </row>
    <row r="3448" spans="1:20" x14ac:dyDescent="0.3">
      <c r="A3448" s="3">
        <v>503447</v>
      </c>
      <c r="B3448" s="3">
        <v>11365</v>
      </c>
      <c r="C3448" s="1">
        <v>45716</v>
      </c>
      <c r="D3448" s="3">
        <v>47</v>
      </c>
      <c r="E3448" t="s">
        <v>26</v>
      </c>
      <c r="F3448" t="s">
        <v>61</v>
      </c>
      <c r="G3448" t="s">
        <v>239</v>
      </c>
      <c r="H3448" t="s">
        <v>30</v>
      </c>
      <c r="I3448" t="s">
        <v>39</v>
      </c>
      <c r="J3448" t="s">
        <v>108</v>
      </c>
      <c r="K3448">
        <v>1</v>
      </c>
      <c r="L3448" s="3">
        <v>4232.54</v>
      </c>
      <c r="M3448" s="3">
        <f>Data[[#This Row],[Quantity]]*Data[[#This Row],[Unit_Price]]</f>
        <v>4232.54</v>
      </c>
      <c r="N3448" s="3">
        <v>24</v>
      </c>
      <c r="O3448" s="3">
        <f>Data[[#This Row],[Total_Price]]*(1-Data[[#This Row],[Discount]]/100)</f>
        <v>3216.7303999999999</v>
      </c>
      <c r="P3448" t="s">
        <v>20</v>
      </c>
      <c r="Q3448" t="s">
        <v>21</v>
      </c>
      <c r="R3448">
        <v>5</v>
      </c>
      <c r="S3448">
        <v>2</v>
      </c>
      <c r="T3448" s="2">
        <f>SUMIF(Q:Q,Data[[#This Row],[Order_Status]],O:O)</f>
        <v>40477276.296199858</v>
      </c>
    </row>
    <row r="3449" spans="1:20" x14ac:dyDescent="0.3">
      <c r="A3449" s="3">
        <v>503448</v>
      </c>
      <c r="B3449" s="3">
        <v>11143</v>
      </c>
      <c r="C3449" s="1">
        <v>45664</v>
      </c>
      <c r="D3449" s="3">
        <v>32</v>
      </c>
      <c r="E3449" t="s">
        <v>26</v>
      </c>
      <c r="F3449" t="s">
        <v>67</v>
      </c>
      <c r="G3449" t="s">
        <v>235</v>
      </c>
      <c r="H3449" t="s">
        <v>23</v>
      </c>
      <c r="I3449" t="s">
        <v>24</v>
      </c>
      <c r="J3449" t="s">
        <v>136</v>
      </c>
      <c r="K3449">
        <v>2</v>
      </c>
      <c r="L3449" s="3">
        <v>2410.54</v>
      </c>
      <c r="M3449" s="3">
        <f>Data[[#This Row],[Quantity]]*Data[[#This Row],[Unit_Price]]</f>
        <v>4821.08</v>
      </c>
      <c r="N3449" s="3">
        <v>10</v>
      </c>
      <c r="O3449" s="3">
        <f>Data[[#This Row],[Total_Price]]*(1-Data[[#This Row],[Discount]]/100)</f>
        <v>4338.9719999999998</v>
      </c>
      <c r="P3449" t="s">
        <v>33</v>
      </c>
      <c r="Q3449" t="s">
        <v>21</v>
      </c>
      <c r="R3449">
        <v>5</v>
      </c>
      <c r="S3449">
        <v>4</v>
      </c>
      <c r="T3449" s="2">
        <f>SUMIF(Q:Q,Data[[#This Row],[Order_Status]],O:O)</f>
        <v>40477276.296199858</v>
      </c>
    </row>
    <row r="3450" spans="1:20" x14ac:dyDescent="0.3">
      <c r="A3450" s="3">
        <v>503449</v>
      </c>
      <c r="B3450" s="3">
        <v>11241</v>
      </c>
      <c r="C3450" s="1">
        <v>46146</v>
      </c>
      <c r="D3450" s="3">
        <v>30</v>
      </c>
      <c r="E3450" t="s">
        <v>15</v>
      </c>
      <c r="F3450" t="s">
        <v>73</v>
      </c>
      <c r="G3450" t="s">
        <v>229</v>
      </c>
      <c r="H3450" t="s">
        <v>35</v>
      </c>
      <c r="I3450" t="s">
        <v>36</v>
      </c>
      <c r="J3450" t="s">
        <v>182</v>
      </c>
      <c r="K3450">
        <v>1</v>
      </c>
      <c r="L3450" s="3">
        <v>1856.07</v>
      </c>
      <c r="M3450" s="3">
        <f>Data[[#This Row],[Quantity]]*Data[[#This Row],[Unit_Price]]</f>
        <v>1856.07</v>
      </c>
      <c r="N3450" s="3">
        <v>7</v>
      </c>
      <c r="O3450" s="3">
        <f>Data[[#This Row],[Total_Price]]*(1-Data[[#This Row],[Discount]]/100)</f>
        <v>1726.1450999999997</v>
      </c>
      <c r="P3450" t="s">
        <v>51</v>
      </c>
      <c r="Q3450" t="s">
        <v>21</v>
      </c>
      <c r="R3450">
        <v>2</v>
      </c>
      <c r="S3450">
        <v>3</v>
      </c>
      <c r="T3450" s="2">
        <f>SUMIF(Q:Q,Data[[#This Row],[Order_Status]],O:O)</f>
        <v>40477276.296199858</v>
      </c>
    </row>
    <row r="3451" spans="1:20" x14ac:dyDescent="0.3">
      <c r="A3451" s="3">
        <v>503450</v>
      </c>
      <c r="B3451" s="3">
        <v>10641</v>
      </c>
      <c r="C3451" s="1">
        <v>45805</v>
      </c>
      <c r="D3451" s="3">
        <v>30</v>
      </c>
      <c r="E3451" t="s">
        <v>26</v>
      </c>
      <c r="F3451" t="s">
        <v>34</v>
      </c>
      <c r="G3451" t="s">
        <v>243</v>
      </c>
      <c r="H3451" t="s">
        <v>48</v>
      </c>
      <c r="I3451" t="s">
        <v>124</v>
      </c>
      <c r="J3451" t="s">
        <v>131</v>
      </c>
      <c r="K3451">
        <v>3</v>
      </c>
      <c r="L3451" s="3">
        <v>385.09</v>
      </c>
      <c r="M3451" s="3">
        <f>Data[[#This Row],[Quantity]]*Data[[#This Row],[Unit_Price]]</f>
        <v>1155.27</v>
      </c>
      <c r="N3451" s="3">
        <v>5</v>
      </c>
      <c r="O3451" s="3">
        <f>Data[[#This Row],[Total_Price]]*(1-Data[[#This Row],[Discount]]/100)</f>
        <v>1097.5065</v>
      </c>
      <c r="P3451" t="s">
        <v>33</v>
      </c>
      <c r="Q3451" t="s">
        <v>21</v>
      </c>
      <c r="R3451">
        <v>2</v>
      </c>
      <c r="S3451">
        <v>6</v>
      </c>
      <c r="T3451" s="2">
        <f>SUMIF(Q:Q,Data[[#This Row],[Order_Status]],O:O)</f>
        <v>40477276.296199858</v>
      </c>
    </row>
    <row r="3452" spans="1:20" x14ac:dyDescent="0.3">
      <c r="A3452" s="3">
        <v>503451</v>
      </c>
      <c r="B3452" s="3">
        <v>10214</v>
      </c>
      <c r="C3452" s="1">
        <v>45749</v>
      </c>
      <c r="D3452" s="3">
        <v>41</v>
      </c>
      <c r="E3452" t="s">
        <v>26</v>
      </c>
      <c r="F3452" t="s">
        <v>57</v>
      </c>
      <c r="G3452" t="s">
        <v>233</v>
      </c>
      <c r="H3452" t="s">
        <v>30</v>
      </c>
      <c r="I3452" t="s">
        <v>46</v>
      </c>
      <c r="J3452" t="s">
        <v>143</v>
      </c>
      <c r="K3452">
        <v>1</v>
      </c>
      <c r="L3452" s="3">
        <v>3410.21</v>
      </c>
      <c r="M3452" s="3">
        <f>Data[[#This Row],[Quantity]]*Data[[#This Row],[Unit_Price]]</f>
        <v>3410.21</v>
      </c>
      <c r="N3452" s="3">
        <v>11</v>
      </c>
      <c r="O3452" s="3">
        <f>Data[[#This Row],[Total_Price]]*(1-Data[[#This Row],[Discount]]/100)</f>
        <v>3035.0869000000002</v>
      </c>
      <c r="P3452" t="s">
        <v>33</v>
      </c>
      <c r="Q3452" t="s">
        <v>21</v>
      </c>
      <c r="R3452">
        <v>4</v>
      </c>
      <c r="S3452">
        <v>4</v>
      </c>
      <c r="T3452" s="2">
        <f>SUMIF(Q:Q,Data[[#This Row],[Order_Status]],O:O)</f>
        <v>40477276.296199858</v>
      </c>
    </row>
    <row r="3453" spans="1:20" x14ac:dyDescent="0.3">
      <c r="A3453" s="3">
        <v>503452</v>
      </c>
      <c r="B3453" s="3">
        <v>10288</v>
      </c>
      <c r="C3453" s="1">
        <v>46083</v>
      </c>
      <c r="D3453" s="3">
        <v>40</v>
      </c>
      <c r="E3453" t="s">
        <v>26</v>
      </c>
      <c r="F3453" t="s">
        <v>67</v>
      </c>
      <c r="G3453" t="s">
        <v>235</v>
      </c>
      <c r="H3453" t="s">
        <v>30</v>
      </c>
      <c r="I3453" t="s">
        <v>31</v>
      </c>
      <c r="J3453" t="s">
        <v>139</v>
      </c>
      <c r="K3453">
        <v>2</v>
      </c>
      <c r="L3453" s="3">
        <v>53537.35</v>
      </c>
      <c r="M3453" s="3">
        <f>Data[[#This Row],[Quantity]]*Data[[#This Row],[Unit_Price]]</f>
        <v>107074.7</v>
      </c>
      <c r="N3453" s="3">
        <v>13</v>
      </c>
      <c r="O3453" s="3">
        <f>Data[[#This Row],[Total_Price]]*(1-Data[[#This Row],[Discount]]/100)</f>
        <v>93154.989000000001</v>
      </c>
      <c r="P3453" t="s">
        <v>33</v>
      </c>
      <c r="Q3453" t="s">
        <v>44</v>
      </c>
      <c r="R3453">
        <v>5</v>
      </c>
      <c r="S3453">
        <v>1</v>
      </c>
      <c r="T3453" s="2">
        <f>SUMIF(Q:Q,Data[[#This Row],[Order_Status]],O:O)</f>
        <v>1813400.6490999996</v>
      </c>
    </row>
    <row r="3454" spans="1:20" x14ac:dyDescent="0.3">
      <c r="A3454" s="3">
        <v>503453</v>
      </c>
      <c r="B3454" s="3">
        <v>10198</v>
      </c>
      <c r="C3454" s="1">
        <v>45870</v>
      </c>
      <c r="D3454" s="3">
        <v>36</v>
      </c>
      <c r="E3454" t="s">
        <v>26</v>
      </c>
      <c r="F3454" t="s">
        <v>88</v>
      </c>
      <c r="G3454" t="s">
        <v>241</v>
      </c>
      <c r="H3454" t="s">
        <v>17</v>
      </c>
      <c r="I3454" t="s">
        <v>74</v>
      </c>
      <c r="J3454" t="s">
        <v>75</v>
      </c>
      <c r="K3454">
        <v>1</v>
      </c>
      <c r="L3454" s="3">
        <v>383.13</v>
      </c>
      <c r="M3454" s="3">
        <f>Data[[#This Row],[Quantity]]*Data[[#This Row],[Unit_Price]]</f>
        <v>383.13</v>
      </c>
      <c r="N3454" s="3">
        <v>12</v>
      </c>
      <c r="O3454" s="3">
        <f>Data[[#This Row],[Total_Price]]*(1-Data[[#This Row],[Discount]]/100)</f>
        <v>337.15440000000001</v>
      </c>
      <c r="P3454" t="s">
        <v>72</v>
      </c>
      <c r="Q3454" t="s">
        <v>66</v>
      </c>
      <c r="R3454">
        <v>3</v>
      </c>
      <c r="S3454">
        <v>0</v>
      </c>
      <c r="T3454" s="2">
        <f>SUMIF(Q:Q,Data[[#This Row],[Order_Status]],O:O)</f>
        <v>3077928.2320000008</v>
      </c>
    </row>
    <row r="3455" spans="1:20" x14ac:dyDescent="0.3">
      <c r="A3455" s="3">
        <v>503454</v>
      </c>
      <c r="B3455" s="3">
        <v>10735</v>
      </c>
      <c r="C3455" s="1">
        <v>46237</v>
      </c>
      <c r="D3455" s="3">
        <v>45</v>
      </c>
      <c r="E3455" t="s">
        <v>26</v>
      </c>
      <c r="F3455" t="s">
        <v>102</v>
      </c>
      <c r="G3455" t="s">
        <v>245</v>
      </c>
      <c r="H3455" t="s">
        <v>35</v>
      </c>
      <c r="I3455" t="s">
        <v>53</v>
      </c>
      <c r="J3455" t="s">
        <v>114</v>
      </c>
      <c r="K3455">
        <v>1</v>
      </c>
      <c r="L3455" s="3">
        <v>905.24</v>
      </c>
      <c r="M3455" s="3">
        <f>Data[[#This Row],[Quantity]]*Data[[#This Row],[Unit_Price]]</f>
        <v>905.24</v>
      </c>
      <c r="N3455" s="3">
        <v>20</v>
      </c>
      <c r="O3455" s="3">
        <f>Data[[#This Row],[Total_Price]]*(1-Data[[#This Row],[Discount]]/100)</f>
        <v>724.19200000000001</v>
      </c>
      <c r="P3455" t="s">
        <v>41</v>
      </c>
      <c r="Q3455" t="s">
        <v>21</v>
      </c>
      <c r="R3455">
        <v>4</v>
      </c>
      <c r="S3455">
        <v>3</v>
      </c>
      <c r="T3455" s="2">
        <f>SUMIF(Q:Q,Data[[#This Row],[Order_Status]],O:O)</f>
        <v>40477276.296199858</v>
      </c>
    </row>
    <row r="3456" spans="1:20" x14ac:dyDescent="0.3">
      <c r="A3456" s="3">
        <v>503455</v>
      </c>
      <c r="B3456" s="3">
        <v>10553</v>
      </c>
      <c r="C3456" s="1">
        <v>45680</v>
      </c>
      <c r="D3456" s="3">
        <v>47</v>
      </c>
      <c r="E3456" t="s">
        <v>15</v>
      </c>
      <c r="F3456" t="s">
        <v>67</v>
      </c>
      <c r="G3456" t="s">
        <v>235</v>
      </c>
      <c r="H3456" t="s">
        <v>17</v>
      </c>
      <c r="I3456" t="s">
        <v>74</v>
      </c>
      <c r="J3456" t="s">
        <v>151</v>
      </c>
      <c r="K3456">
        <v>5</v>
      </c>
      <c r="L3456" s="3">
        <v>189.17</v>
      </c>
      <c r="M3456" s="3">
        <f>Data[[#This Row],[Quantity]]*Data[[#This Row],[Unit_Price]]</f>
        <v>945.84999999999991</v>
      </c>
      <c r="N3456" s="3">
        <v>15</v>
      </c>
      <c r="O3456" s="3">
        <f>Data[[#This Row],[Total_Price]]*(1-Data[[#This Row],[Discount]]/100)</f>
        <v>803.97249999999985</v>
      </c>
      <c r="P3456" t="s">
        <v>51</v>
      </c>
      <c r="Q3456" t="s">
        <v>21</v>
      </c>
      <c r="R3456">
        <v>3</v>
      </c>
      <c r="S3456">
        <v>4</v>
      </c>
      <c r="T3456" s="2">
        <f>SUMIF(Q:Q,Data[[#This Row],[Order_Status]],O:O)</f>
        <v>40477276.296199858</v>
      </c>
    </row>
    <row r="3457" spans="1:20" x14ac:dyDescent="0.3">
      <c r="A3457" s="3">
        <v>503456</v>
      </c>
      <c r="B3457" s="3">
        <v>10499</v>
      </c>
      <c r="C3457" s="1">
        <v>46006</v>
      </c>
      <c r="D3457" s="3">
        <v>24</v>
      </c>
      <c r="E3457" t="s">
        <v>26</v>
      </c>
      <c r="F3457" t="s">
        <v>58</v>
      </c>
      <c r="G3457" t="s">
        <v>244</v>
      </c>
      <c r="H3457" t="s">
        <v>30</v>
      </c>
      <c r="I3457" t="s">
        <v>31</v>
      </c>
      <c r="J3457" t="s">
        <v>94</v>
      </c>
      <c r="K3457">
        <v>1</v>
      </c>
      <c r="L3457" s="3">
        <v>39687.58</v>
      </c>
      <c r="M3457" s="3">
        <f>Data[[#This Row],[Quantity]]*Data[[#This Row],[Unit_Price]]</f>
        <v>39687.58</v>
      </c>
      <c r="N3457" s="3">
        <v>11</v>
      </c>
      <c r="O3457" s="3">
        <f>Data[[#This Row],[Total_Price]]*(1-Data[[#This Row],[Discount]]/100)</f>
        <v>35321.946199999998</v>
      </c>
      <c r="P3457" t="s">
        <v>33</v>
      </c>
      <c r="Q3457" t="s">
        <v>21</v>
      </c>
      <c r="R3457">
        <v>4</v>
      </c>
      <c r="S3457">
        <v>2</v>
      </c>
      <c r="T3457" s="2">
        <f>SUMIF(Q:Q,Data[[#This Row],[Order_Status]],O:O)</f>
        <v>40477276.296199858</v>
      </c>
    </row>
    <row r="3458" spans="1:20" x14ac:dyDescent="0.3">
      <c r="A3458" s="3">
        <v>503457</v>
      </c>
      <c r="B3458" s="3">
        <v>10005</v>
      </c>
      <c r="C3458" s="1">
        <v>45900</v>
      </c>
      <c r="D3458" s="3">
        <v>31</v>
      </c>
      <c r="E3458" t="s">
        <v>15</v>
      </c>
      <c r="F3458" t="s">
        <v>67</v>
      </c>
      <c r="G3458" t="s">
        <v>235</v>
      </c>
      <c r="H3458" t="s">
        <v>23</v>
      </c>
      <c r="I3458" t="s">
        <v>24</v>
      </c>
      <c r="J3458" t="s">
        <v>136</v>
      </c>
      <c r="K3458">
        <v>1</v>
      </c>
      <c r="L3458" s="3">
        <v>2499.25</v>
      </c>
      <c r="M3458" s="3">
        <f>Data[[#This Row],[Quantity]]*Data[[#This Row],[Unit_Price]]</f>
        <v>2499.25</v>
      </c>
      <c r="N3458" s="3">
        <v>20</v>
      </c>
      <c r="O3458" s="3">
        <f>Data[[#This Row],[Total_Price]]*(1-Data[[#This Row],[Discount]]/100)</f>
        <v>1999.4</v>
      </c>
      <c r="P3458" t="s">
        <v>20</v>
      </c>
      <c r="Q3458" t="s">
        <v>21</v>
      </c>
      <c r="R3458">
        <v>4</v>
      </c>
      <c r="S3458">
        <v>7</v>
      </c>
      <c r="T3458" s="2">
        <f>SUMIF(Q:Q,Data[[#This Row],[Order_Status]],O:O)</f>
        <v>40477276.296199858</v>
      </c>
    </row>
    <row r="3459" spans="1:20" x14ac:dyDescent="0.3">
      <c r="A3459" s="3">
        <v>503458</v>
      </c>
      <c r="B3459" s="3">
        <v>10648</v>
      </c>
      <c r="C3459" s="1">
        <v>46104</v>
      </c>
      <c r="D3459" s="3">
        <v>33</v>
      </c>
      <c r="E3459" t="s">
        <v>15</v>
      </c>
      <c r="F3459" t="s">
        <v>61</v>
      </c>
      <c r="G3459" t="s">
        <v>239</v>
      </c>
      <c r="H3459" t="s">
        <v>17</v>
      </c>
      <c r="I3459" t="s">
        <v>74</v>
      </c>
      <c r="J3459" t="s">
        <v>192</v>
      </c>
      <c r="K3459">
        <v>1</v>
      </c>
      <c r="L3459" s="3">
        <v>155.4</v>
      </c>
      <c r="M3459" s="3">
        <f>Data[[#This Row],[Quantity]]*Data[[#This Row],[Unit_Price]]</f>
        <v>155.4</v>
      </c>
      <c r="N3459" s="3">
        <v>19</v>
      </c>
      <c r="O3459" s="3">
        <f>Data[[#This Row],[Total_Price]]*(1-Data[[#This Row],[Discount]]/100)</f>
        <v>125.87400000000001</v>
      </c>
      <c r="P3459" t="s">
        <v>81</v>
      </c>
      <c r="Q3459" t="s">
        <v>44</v>
      </c>
      <c r="R3459">
        <v>4</v>
      </c>
      <c r="S3459">
        <v>5</v>
      </c>
      <c r="T3459" s="2">
        <f>SUMIF(Q:Q,Data[[#This Row],[Order_Status]],O:O)</f>
        <v>1813400.6490999996</v>
      </c>
    </row>
    <row r="3460" spans="1:20" x14ac:dyDescent="0.3">
      <c r="A3460" s="3">
        <v>503459</v>
      </c>
      <c r="B3460" s="3">
        <v>11439</v>
      </c>
      <c r="C3460" s="1">
        <v>45917</v>
      </c>
      <c r="D3460" s="3">
        <v>39</v>
      </c>
      <c r="E3460" t="s">
        <v>26</v>
      </c>
      <c r="F3460" t="s">
        <v>52</v>
      </c>
      <c r="G3460" t="s">
        <v>240</v>
      </c>
      <c r="H3460" t="s">
        <v>30</v>
      </c>
      <c r="I3460" t="s">
        <v>39</v>
      </c>
      <c r="J3460" t="s">
        <v>96</v>
      </c>
      <c r="K3460">
        <v>1</v>
      </c>
      <c r="L3460" s="3">
        <v>5575.57</v>
      </c>
      <c r="M3460" s="3">
        <f>Data[[#This Row],[Quantity]]*Data[[#This Row],[Unit_Price]]</f>
        <v>5575.57</v>
      </c>
      <c r="N3460" s="3">
        <v>25</v>
      </c>
      <c r="O3460" s="3">
        <f>Data[[#This Row],[Total_Price]]*(1-Data[[#This Row],[Discount]]/100)</f>
        <v>4181.6774999999998</v>
      </c>
      <c r="P3460" t="s">
        <v>33</v>
      </c>
      <c r="Q3460" t="s">
        <v>66</v>
      </c>
      <c r="R3460">
        <v>3</v>
      </c>
      <c r="S3460">
        <v>0</v>
      </c>
      <c r="T3460" s="2">
        <f>SUMIF(Q:Q,Data[[#This Row],[Order_Status]],O:O)</f>
        <v>3077928.2320000008</v>
      </c>
    </row>
    <row r="3461" spans="1:20" x14ac:dyDescent="0.3">
      <c r="A3461" s="3">
        <v>503460</v>
      </c>
      <c r="B3461" s="3">
        <v>10725</v>
      </c>
      <c r="C3461" s="1">
        <v>46170</v>
      </c>
      <c r="D3461" s="3">
        <v>36</v>
      </c>
      <c r="E3461" t="s">
        <v>15</v>
      </c>
      <c r="F3461" t="s">
        <v>55</v>
      </c>
      <c r="G3461" t="s">
        <v>246</v>
      </c>
      <c r="H3461" t="s">
        <v>35</v>
      </c>
      <c r="I3461" t="s">
        <v>112</v>
      </c>
      <c r="J3461" t="s">
        <v>113</v>
      </c>
      <c r="K3461">
        <v>1</v>
      </c>
      <c r="L3461" s="3">
        <v>6662.99</v>
      </c>
      <c r="M3461" s="3">
        <f>Data[[#This Row],[Quantity]]*Data[[#This Row],[Unit_Price]]</f>
        <v>6662.99</v>
      </c>
      <c r="N3461" s="3">
        <v>24</v>
      </c>
      <c r="O3461" s="3">
        <f>Data[[#This Row],[Total_Price]]*(1-Data[[#This Row],[Discount]]/100)</f>
        <v>5063.8724000000002</v>
      </c>
      <c r="P3461" t="s">
        <v>20</v>
      </c>
      <c r="Q3461" t="s">
        <v>21</v>
      </c>
      <c r="R3461">
        <v>2</v>
      </c>
      <c r="S3461">
        <v>2</v>
      </c>
      <c r="T3461" s="2">
        <f>SUMIF(Q:Q,Data[[#This Row],[Order_Status]],O:O)</f>
        <v>40477276.296199858</v>
      </c>
    </row>
    <row r="3462" spans="1:20" x14ac:dyDescent="0.3">
      <c r="A3462" s="3">
        <v>503461</v>
      </c>
      <c r="B3462" s="3">
        <v>10641</v>
      </c>
      <c r="C3462" s="1">
        <v>45935</v>
      </c>
      <c r="D3462" s="3">
        <v>30</v>
      </c>
      <c r="E3462" t="s">
        <v>26</v>
      </c>
      <c r="F3462" t="s">
        <v>34</v>
      </c>
      <c r="G3462" t="s">
        <v>243</v>
      </c>
      <c r="H3462" t="s">
        <v>23</v>
      </c>
      <c r="I3462" t="s">
        <v>28</v>
      </c>
      <c r="J3462" t="s">
        <v>195</v>
      </c>
      <c r="K3462">
        <v>1</v>
      </c>
      <c r="L3462" s="3">
        <v>5960.24</v>
      </c>
      <c r="M3462" s="3">
        <f>Data[[#This Row],[Quantity]]*Data[[#This Row],[Unit_Price]]</f>
        <v>5960.24</v>
      </c>
      <c r="N3462" s="3">
        <v>29</v>
      </c>
      <c r="O3462" s="3">
        <f>Data[[#This Row],[Total_Price]]*(1-Data[[#This Row],[Discount]]/100)</f>
        <v>4231.7703999999994</v>
      </c>
      <c r="P3462" t="s">
        <v>51</v>
      </c>
      <c r="Q3462" t="s">
        <v>21</v>
      </c>
      <c r="R3462">
        <v>5</v>
      </c>
      <c r="S3462">
        <v>5</v>
      </c>
      <c r="T3462" s="2">
        <f>SUMIF(Q:Q,Data[[#This Row],[Order_Status]],O:O)</f>
        <v>40477276.296199858</v>
      </c>
    </row>
    <row r="3463" spans="1:20" x14ac:dyDescent="0.3">
      <c r="A3463" s="3">
        <v>503462</v>
      </c>
      <c r="B3463" s="3">
        <v>10077</v>
      </c>
      <c r="C3463" s="1">
        <v>45753</v>
      </c>
      <c r="D3463" s="3">
        <v>35</v>
      </c>
      <c r="E3463" t="s">
        <v>15</v>
      </c>
      <c r="F3463" t="s">
        <v>34</v>
      </c>
      <c r="G3463" t="s">
        <v>243</v>
      </c>
      <c r="H3463" t="s">
        <v>30</v>
      </c>
      <c r="I3463" t="s">
        <v>31</v>
      </c>
      <c r="J3463" t="s">
        <v>139</v>
      </c>
      <c r="K3463">
        <v>1</v>
      </c>
      <c r="L3463" s="3">
        <v>53369.26</v>
      </c>
      <c r="M3463" s="3">
        <f>Data[[#This Row],[Quantity]]*Data[[#This Row],[Unit_Price]]</f>
        <v>53369.26</v>
      </c>
      <c r="N3463" s="3">
        <v>24</v>
      </c>
      <c r="O3463" s="3">
        <f>Data[[#This Row],[Total_Price]]*(1-Data[[#This Row],[Discount]]/100)</f>
        <v>40560.637600000002</v>
      </c>
      <c r="P3463" t="s">
        <v>72</v>
      </c>
      <c r="Q3463" t="s">
        <v>21</v>
      </c>
      <c r="R3463">
        <v>5</v>
      </c>
      <c r="S3463">
        <v>3</v>
      </c>
      <c r="T3463" s="2">
        <f>SUMIF(Q:Q,Data[[#This Row],[Order_Status]],O:O)</f>
        <v>40477276.296199858</v>
      </c>
    </row>
    <row r="3464" spans="1:20" x14ac:dyDescent="0.3">
      <c r="A3464" s="3">
        <v>503463</v>
      </c>
      <c r="B3464" s="3">
        <v>10744</v>
      </c>
      <c r="C3464" s="1">
        <v>46083</v>
      </c>
      <c r="D3464" s="3">
        <v>34</v>
      </c>
      <c r="E3464" t="s">
        <v>15</v>
      </c>
      <c r="F3464" t="s">
        <v>38</v>
      </c>
      <c r="G3464" t="s">
        <v>236</v>
      </c>
      <c r="H3464" t="s">
        <v>83</v>
      </c>
      <c r="I3464" t="s">
        <v>141</v>
      </c>
      <c r="J3464" t="s">
        <v>142</v>
      </c>
      <c r="K3464">
        <v>3</v>
      </c>
      <c r="L3464" s="3">
        <v>2047.13</v>
      </c>
      <c r="M3464" s="3">
        <f>Data[[#This Row],[Quantity]]*Data[[#This Row],[Unit_Price]]</f>
        <v>6141.39</v>
      </c>
      <c r="N3464" s="3">
        <v>5</v>
      </c>
      <c r="O3464" s="3">
        <f>Data[[#This Row],[Total_Price]]*(1-Data[[#This Row],[Discount]]/100)</f>
        <v>5834.3204999999998</v>
      </c>
      <c r="P3464" t="s">
        <v>33</v>
      </c>
      <c r="Q3464" t="s">
        <v>21</v>
      </c>
      <c r="R3464">
        <v>4</v>
      </c>
      <c r="S3464">
        <v>3</v>
      </c>
      <c r="T3464" s="2">
        <f>SUMIF(Q:Q,Data[[#This Row],[Order_Status]],O:O)</f>
        <v>40477276.296199858</v>
      </c>
    </row>
    <row r="3465" spans="1:20" x14ac:dyDescent="0.3">
      <c r="A3465" s="3">
        <v>503464</v>
      </c>
      <c r="B3465" s="3">
        <v>11188</v>
      </c>
      <c r="C3465" s="1">
        <v>45827</v>
      </c>
      <c r="D3465" s="3">
        <v>32</v>
      </c>
      <c r="E3465" t="s">
        <v>15</v>
      </c>
      <c r="F3465" t="s">
        <v>88</v>
      </c>
      <c r="G3465" t="s">
        <v>241</v>
      </c>
      <c r="H3465" t="s">
        <v>85</v>
      </c>
      <c r="I3465" t="s">
        <v>86</v>
      </c>
      <c r="J3465" t="s">
        <v>154</v>
      </c>
      <c r="K3465">
        <v>2</v>
      </c>
      <c r="L3465" s="3">
        <v>620.17999999999995</v>
      </c>
      <c r="M3465" s="3">
        <f>Data[[#This Row],[Quantity]]*Data[[#This Row],[Unit_Price]]</f>
        <v>1240.3599999999999</v>
      </c>
      <c r="N3465" s="3">
        <v>12</v>
      </c>
      <c r="O3465" s="3">
        <f>Data[[#This Row],[Total_Price]]*(1-Data[[#This Row],[Discount]]/100)</f>
        <v>1091.5167999999999</v>
      </c>
      <c r="P3465" t="s">
        <v>51</v>
      </c>
      <c r="Q3465" t="s">
        <v>21</v>
      </c>
      <c r="R3465">
        <v>4</v>
      </c>
      <c r="S3465">
        <v>1</v>
      </c>
      <c r="T3465" s="2">
        <f>SUMIF(Q:Q,Data[[#This Row],[Order_Status]],O:O)</f>
        <v>40477276.296199858</v>
      </c>
    </row>
    <row r="3466" spans="1:20" x14ac:dyDescent="0.3">
      <c r="A3466" s="3">
        <v>503465</v>
      </c>
      <c r="B3466" s="3">
        <v>10646</v>
      </c>
      <c r="C3466" s="1">
        <v>45681</v>
      </c>
      <c r="D3466" s="3">
        <v>31</v>
      </c>
      <c r="E3466" t="s">
        <v>26</v>
      </c>
      <c r="F3466" t="s">
        <v>45</v>
      </c>
      <c r="G3466" t="s">
        <v>243</v>
      </c>
      <c r="H3466" t="s">
        <v>30</v>
      </c>
      <c r="I3466" t="s">
        <v>46</v>
      </c>
      <c r="J3466" t="s">
        <v>126</v>
      </c>
      <c r="K3466">
        <v>1</v>
      </c>
      <c r="L3466" s="3">
        <v>24562.42</v>
      </c>
      <c r="M3466" s="3">
        <f>Data[[#This Row],[Quantity]]*Data[[#This Row],[Unit_Price]]</f>
        <v>24562.42</v>
      </c>
      <c r="N3466" s="3">
        <v>17</v>
      </c>
      <c r="O3466" s="3">
        <f>Data[[#This Row],[Total_Price]]*(1-Data[[#This Row],[Discount]]/100)</f>
        <v>20386.808599999997</v>
      </c>
      <c r="P3466" t="s">
        <v>33</v>
      </c>
      <c r="Q3466" t="s">
        <v>21</v>
      </c>
      <c r="R3466">
        <v>5</v>
      </c>
      <c r="S3466">
        <v>4</v>
      </c>
      <c r="T3466" s="2">
        <f>SUMIF(Q:Q,Data[[#This Row],[Order_Status]],O:O)</f>
        <v>40477276.296199858</v>
      </c>
    </row>
    <row r="3467" spans="1:20" x14ac:dyDescent="0.3">
      <c r="A3467" s="3">
        <v>503466</v>
      </c>
      <c r="B3467" s="3">
        <v>11105</v>
      </c>
      <c r="C3467" s="1">
        <v>45757</v>
      </c>
      <c r="D3467" s="3">
        <v>46</v>
      </c>
      <c r="E3467" t="s">
        <v>26</v>
      </c>
      <c r="F3467" t="s">
        <v>73</v>
      </c>
      <c r="G3467" t="s">
        <v>229</v>
      </c>
      <c r="H3467" t="s">
        <v>30</v>
      </c>
      <c r="I3467" t="s">
        <v>39</v>
      </c>
      <c r="J3467" t="s">
        <v>109</v>
      </c>
      <c r="K3467">
        <v>1</v>
      </c>
      <c r="L3467" s="3">
        <v>1548.99</v>
      </c>
      <c r="M3467" s="3">
        <f>Data[[#This Row],[Quantity]]*Data[[#This Row],[Unit_Price]]</f>
        <v>1548.99</v>
      </c>
      <c r="N3467" s="3">
        <v>19</v>
      </c>
      <c r="O3467" s="3">
        <f>Data[[#This Row],[Total_Price]]*(1-Data[[#This Row],[Discount]]/100)</f>
        <v>1254.6819</v>
      </c>
      <c r="P3467" t="s">
        <v>33</v>
      </c>
      <c r="Q3467" t="s">
        <v>21</v>
      </c>
      <c r="R3467">
        <v>5</v>
      </c>
      <c r="S3467">
        <v>4</v>
      </c>
      <c r="T3467" s="2">
        <f>SUMIF(Q:Q,Data[[#This Row],[Order_Status]],O:O)</f>
        <v>40477276.296199858</v>
      </c>
    </row>
    <row r="3468" spans="1:20" x14ac:dyDescent="0.3">
      <c r="A3468" s="3">
        <v>503467</v>
      </c>
      <c r="B3468" s="3">
        <v>11049</v>
      </c>
      <c r="C3468" s="1">
        <v>45948</v>
      </c>
      <c r="D3468" s="3">
        <v>50</v>
      </c>
      <c r="E3468" t="s">
        <v>26</v>
      </c>
      <c r="F3468" t="s">
        <v>34</v>
      </c>
      <c r="G3468" t="s">
        <v>243</v>
      </c>
      <c r="H3468" t="s">
        <v>85</v>
      </c>
      <c r="I3468" t="s">
        <v>103</v>
      </c>
      <c r="J3468" t="s">
        <v>104</v>
      </c>
      <c r="K3468">
        <v>1</v>
      </c>
      <c r="L3468" s="3">
        <v>787.69</v>
      </c>
      <c r="M3468" s="3">
        <f>Data[[#This Row],[Quantity]]*Data[[#This Row],[Unit_Price]]</f>
        <v>787.69</v>
      </c>
      <c r="N3468" s="3">
        <v>21</v>
      </c>
      <c r="O3468" s="3">
        <f>Data[[#This Row],[Total_Price]]*(1-Data[[#This Row],[Discount]]/100)</f>
        <v>622.27510000000007</v>
      </c>
      <c r="P3468" t="s">
        <v>20</v>
      </c>
      <c r="Q3468" t="s">
        <v>21</v>
      </c>
      <c r="R3468">
        <v>5</v>
      </c>
      <c r="S3468">
        <v>5</v>
      </c>
      <c r="T3468" s="2">
        <f>SUMIF(Q:Q,Data[[#This Row],[Order_Status]],O:O)</f>
        <v>40477276.296199858</v>
      </c>
    </row>
    <row r="3469" spans="1:20" x14ac:dyDescent="0.3">
      <c r="A3469" s="3">
        <v>503468</v>
      </c>
      <c r="B3469" s="3">
        <v>11331</v>
      </c>
      <c r="C3469" s="1">
        <v>45830</v>
      </c>
      <c r="D3469" s="3">
        <v>51</v>
      </c>
      <c r="E3469" t="s">
        <v>26</v>
      </c>
      <c r="F3469" t="s">
        <v>45</v>
      </c>
      <c r="G3469" t="s">
        <v>243</v>
      </c>
      <c r="H3469" t="s">
        <v>85</v>
      </c>
      <c r="I3469" t="s">
        <v>86</v>
      </c>
      <c r="J3469" t="s">
        <v>119</v>
      </c>
      <c r="K3469">
        <v>1</v>
      </c>
      <c r="L3469" s="3">
        <v>406.71</v>
      </c>
      <c r="M3469" s="3">
        <f>Data[[#This Row],[Quantity]]*Data[[#This Row],[Unit_Price]]</f>
        <v>406.71</v>
      </c>
      <c r="N3469" s="3">
        <v>19</v>
      </c>
      <c r="O3469" s="3">
        <f>Data[[#This Row],[Total_Price]]*(1-Data[[#This Row],[Discount]]/100)</f>
        <v>329.43509999999998</v>
      </c>
      <c r="P3469" t="s">
        <v>51</v>
      </c>
      <c r="Q3469" t="s">
        <v>21</v>
      </c>
      <c r="R3469">
        <v>4</v>
      </c>
      <c r="S3469">
        <v>4</v>
      </c>
      <c r="T3469" s="2">
        <f>SUMIF(Q:Q,Data[[#This Row],[Order_Status]],O:O)</f>
        <v>40477276.296199858</v>
      </c>
    </row>
    <row r="3470" spans="1:20" x14ac:dyDescent="0.3">
      <c r="A3470" s="3">
        <v>503469</v>
      </c>
      <c r="B3470" s="3">
        <v>10393</v>
      </c>
      <c r="C3470" s="1">
        <v>46255</v>
      </c>
      <c r="D3470" s="3">
        <v>19</v>
      </c>
      <c r="E3470" t="s">
        <v>26</v>
      </c>
      <c r="F3470" t="s">
        <v>57</v>
      </c>
      <c r="G3470" t="s">
        <v>233</v>
      </c>
      <c r="H3470" t="s">
        <v>23</v>
      </c>
      <c r="I3470" t="s">
        <v>28</v>
      </c>
      <c r="J3470" t="s">
        <v>29</v>
      </c>
      <c r="K3470">
        <v>1</v>
      </c>
      <c r="L3470" s="3">
        <v>2575.6799999999998</v>
      </c>
      <c r="M3470" s="3">
        <f>Data[[#This Row],[Quantity]]*Data[[#This Row],[Unit_Price]]</f>
        <v>2575.6799999999998</v>
      </c>
      <c r="N3470" s="3">
        <v>13</v>
      </c>
      <c r="O3470" s="3">
        <f>Data[[#This Row],[Total_Price]]*(1-Data[[#This Row],[Discount]]/100)</f>
        <v>2240.8415999999997</v>
      </c>
      <c r="P3470" t="s">
        <v>72</v>
      </c>
      <c r="Q3470" t="s">
        <v>21</v>
      </c>
      <c r="R3470">
        <v>5</v>
      </c>
      <c r="S3470">
        <v>6</v>
      </c>
      <c r="T3470" s="2">
        <f>SUMIF(Q:Q,Data[[#This Row],[Order_Status]],O:O)</f>
        <v>40477276.296199858</v>
      </c>
    </row>
    <row r="3471" spans="1:20" x14ac:dyDescent="0.3">
      <c r="A3471" s="3">
        <v>503470</v>
      </c>
      <c r="B3471" s="3">
        <v>10149</v>
      </c>
      <c r="C3471" s="1">
        <v>46215</v>
      </c>
      <c r="D3471" s="3">
        <v>40</v>
      </c>
      <c r="E3471" t="s">
        <v>26</v>
      </c>
      <c r="F3471" t="s">
        <v>69</v>
      </c>
      <c r="G3471" t="s">
        <v>228</v>
      </c>
      <c r="H3471" t="s">
        <v>85</v>
      </c>
      <c r="I3471" t="s">
        <v>170</v>
      </c>
      <c r="J3471" t="s">
        <v>171</v>
      </c>
      <c r="K3471">
        <v>2</v>
      </c>
      <c r="L3471" s="3">
        <v>725.59</v>
      </c>
      <c r="M3471" s="3">
        <f>Data[[#This Row],[Quantity]]*Data[[#This Row],[Unit_Price]]</f>
        <v>1451.18</v>
      </c>
      <c r="N3471" s="3">
        <v>19</v>
      </c>
      <c r="O3471" s="3">
        <f>Data[[#This Row],[Total_Price]]*(1-Data[[#This Row],[Discount]]/100)</f>
        <v>1175.4558000000002</v>
      </c>
      <c r="P3471" t="s">
        <v>20</v>
      </c>
      <c r="Q3471" t="s">
        <v>21</v>
      </c>
      <c r="R3471">
        <v>4</v>
      </c>
      <c r="S3471">
        <v>4</v>
      </c>
      <c r="T3471" s="2">
        <f>SUMIF(Q:Q,Data[[#This Row],[Order_Status]],O:O)</f>
        <v>40477276.296199858</v>
      </c>
    </row>
    <row r="3472" spans="1:20" x14ac:dyDescent="0.3">
      <c r="A3472" s="3">
        <v>503471</v>
      </c>
      <c r="B3472" s="3">
        <v>10244</v>
      </c>
      <c r="C3472" s="1">
        <v>45666</v>
      </c>
      <c r="D3472" s="3">
        <v>44</v>
      </c>
      <c r="E3472" t="s">
        <v>26</v>
      </c>
      <c r="F3472" t="s">
        <v>27</v>
      </c>
      <c r="G3472" t="s">
        <v>230</v>
      </c>
      <c r="H3472" t="s">
        <v>23</v>
      </c>
      <c r="I3472" t="s">
        <v>70</v>
      </c>
      <c r="J3472" t="s">
        <v>71</v>
      </c>
      <c r="K3472">
        <v>2</v>
      </c>
      <c r="L3472" s="3">
        <v>1422.84</v>
      </c>
      <c r="M3472" s="3">
        <f>Data[[#This Row],[Quantity]]*Data[[#This Row],[Unit_Price]]</f>
        <v>2845.68</v>
      </c>
      <c r="N3472" s="3">
        <v>30</v>
      </c>
      <c r="O3472" s="3">
        <f>Data[[#This Row],[Total_Price]]*(1-Data[[#This Row],[Discount]]/100)</f>
        <v>1991.9759999999997</v>
      </c>
      <c r="P3472" t="s">
        <v>33</v>
      </c>
      <c r="Q3472" t="s">
        <v>21</v>
      </c>
      <c r="R3472">
        <v>4</v>
      </c>
      <c r="S3472">
        <v>2</v>
      </c>
      <c r="T3472" s="2">
        <f>SUMIF(Q:Q,Data[[#This Row],[Order_Status]],O:O)</f>
        <v>40477276.296199858</v>
      </c>
    </row>
    <row r="3473" spans="1:20" x14ac:dyDescent="0.3">
      <c r="A3473" s="3">
        <v>503472</v>
      </c>
      <c r="B3473" s="3">
        <v>10244</v>
      </c>
      <c r="C3473" s="1">
        <v>45714</v>
      </c>
      <c r="D3473" s="3">
        <v>44</v>
      </c>
      <c r="E3473" t="s">
        <v>26</v>
      </c>
      <c r="F3473" t="s">
        <v>27</v>
      </c>
      <c r="G3473" t="s">
        <v>230</v>
      </c>
      <c r="H3473" t="s">
        <v>23</v>
      </c>
      <c r="I3473" t="s">
        <v>28</v>
      </c>
      <c r="J3473" t="s">
        <v>150</v>
      </c>
      <c r="K3473">
        <v>2</v>
      </c>
      <c r="L3473" s="3">
        <v>4163.2299999999996</v>
      </c>
      <c r="M3473" s="3">
        <f>Data[[#This Row],[Quantity]]*Data[[#This Row],[Unit_Price]]</f>
        <v>8326.4599999999991</v>
      </c>
      <c r="N3473" s="3">
        <v>29</v>
      </c>
      <c r="O3473" s="3">
        <f>Data[[#This Row],[Total_Price]]*(1-Data[[#This Row],[Discount]]/100)</f>
        <v>5911.7865999999995</v>
      </c>
      <c r="P3473" t="s">
        <v>33</v>
      </c>
      <c r="Q3473" t="s">
        <v>21</v>
      </c>
      <c r="R3473">
        <v>4</v>
      </c>
      <c r="S3473">
        <v>3</v>
      </c>
      <c r="T3473" s="2">
        <f>SUMIF(Q:Q,Data[[#This Row],[Order_Status]],O:O)</f>
        <v>40477276.296199858</v>
      </c>
    </row>
    <row r="3474" spans="1:20" x14ac:dyDescent="0.3">
      <c r="A3474" s="3">
        <v>503473</v>
      </c>
      <c r="B3474" s="3">
        <v>10267</v>
      </c>
      <c r="C3474" s="1">
        <v>45819</v>
      </c>
      <c r="D3474" s="3">
        <v>52</v>
      </c>
      <c r="E3474" t="s">
        <v>26</v>
      </c>
      <c r="F3474" t="s">
        <v>161</v>
      </c>
      <c r="G3474" t="s">
        <v>242</v>
      </c>
      <c r="H3474" t="s">
        <v>83</v>
      </c>
      <c r="I3474" t="s">
        <v>141</v>
      </c>
      <c r="J3474" t="s">
        <v>183</v>
      </c>
      <c r="K3474">
        <v>1</v>
      </c>
      <c r="L3474" s="3">
        <v>787.71</v>
      </c>
      <c r="M3474" s="3">
        <f>Data[[#This Row],[Quantity]]*Data[[#This Row],[Unit_Price]]</f>
        <v>787.71</v>
      </c>
      <c r="N3474" s="3">
        <v>14</v>
      </c>
      <c r="O3474" s="3">
        <f>Data[[#This Row],[Total_Price]]*(1-Data[[#This Row],[Discount]]/100)</f>
        <v>677.43060000000003</v>
      </c>
      <c r="P3474" t="s">
        <v>41</v>
      </c>
      <c r="Q3474" t="s">
        <v>21</v>
      </c>
      <c r="R3474">
        <v>5</v>
      </c>
      <c r="S3474">
        <v>7</v>
      </c>
      <c r="T3474" s="2">
        <f>SUMIF(Q:Q,Data[[#This Row],[Order_Status]],O:O)</f>
        <v>40477276.296199858</v>
      </c>
    </row>
    <row r="3475" spans="1:20" x14ac:dyDescent="0.3">
      <c r="A3475" s="3">
        <v>503474</v>
      </c>
      <c r="B3475" s="3">
        <v>11149</v>
      </c>
      <c r="C3475" s="1">
        <v>45698</v>
      </c>
      <c r="D3475" s="3">
        <v>52</v>
      </c>
      <c r="E3475" t="s">
        <v>26</v>
      </c>
      <c r="F3475" t="s">
        <v>73</v>
      </c>
      <c r="G3475" t="s">
        <v>229</v>
      </c>
      <c r="H3475" t="s">
        <v>30</v>
      </c>
      <c r="I3475" t="s">
        <v>46</v>
      </c>
      <c r="J3475" t="s">
        <v>126</v>
      </c>
      <c r="K3475">
        <v>1</v>
      </c>
      <c r="L3475" s="3">
        <v>25678.91</v>
      </c>
      <c r="M3475" s="3">
        <f>Data[[#This Row],[Quantity]]*Data[[#This Row],[Unit_Price]]</f>
        <v>25678.91</v>
      </c>
      <c r="N3475" s="3">
        <v>10</v>
      </c>
      <c r="O3475" s="3">
        <f>Data[[#This Row],[Total_Price]]*(1-Data[[#This Row],[Discount]]/100)</f>
        <v>23111.019</v>
      </c>
      <c r="P3475" t="s">
        <v>20</v>
      </c>
      <c r="Q3475" t="s">
        <v>21</v>
      </c>
      <c r="R3475">
        <v>5</v>
      </c>
      <c r="S3475">
        <v>6</v>
      </c>
      <c r="T3475" s="2">
        <f>SUMIF(Q:Q,Data[[#This Row],[Order_Status]],O:O)</f>
        <v>40477276.296199858</v>
      </c>
    </row>
    <row r="3476" spans="1:20" x14ac:dyDescent="0.3">
      <c r="A3476" s="3">
        <v>503475</v>
      </c>
      <c r="B3476" s="3">
        <v>11233</v>
      </c>
      <c r="C3476" s="1">
        <v>46033</v>
      </c>
      <c r="D3476" s="3">
        <v>33</v>
      </c>
      <c r="E3476" t="s">
        <v>26</v>
      </c>
      <c r="F3476" t="s">
        <v>27</v>
      </c>
      <c r="G3476" t="s">
        <v>230</v>
      </c>
      <c r="H3476" t="s">
        <v>30</v>
      </c>
      <c r="I3476" t="s">
        <v>39</v>
      </c>
      <c r="J3476" t="s">
        <v>96</v>
      </c>
      <c r="K3476">
        <v>4</v>
      </c>
      <c r="L3476" s="3">
        <v>5631.41</v>
      </c>
      <c r="M3476" s="3">
        <f>Data[[#This Row],[Quantity]]*Data[[#This Row],[Unit_Price]]</f>
        <v>22525.64</v>
      </c>
      <c r="N3476" s="3">
        <v>16</v>
      </c>
      <c r="O3476" s="3">
        <f>Data[[#This Row],[Total_Price]]*(1-Data[[#This Row],[Discount]]/100)</f>
        <v>18921.5376</v>
      </c>
      <c r="P3476" t="s">
        <v>72</v>
      </c>
      <c r="Q3476" t="s">
        <v>21</v>
      </c>
      <c r="R3476">
        <v>4</v>
      </c>
      <c r="S3476">
        <v>3</v>
      </c>
      <c r="T3476" s="2">
        <f>SUMIF(Q:Q,Data[[#This Row],[Order_Status]],O:O)</f>
        <v>40477276.296199858</v>
      </c>
    </row>
    <row r="3477" spans="1:20" x14ac:dyDescent="0.3">
      <c r="A3477" s="3">
        <v>503476</v>
      </c>
      <c r="B3477" s="3">
        <v>11411</v>
      </c>
      <c r="C3477" s="1">
        <v>46027</v>
      </c>
      <c r="D3477" s="3">
        <v>49</v>
      </c>
      <c r="E3477" t="s">
        <v>15</v>
      </c>
      <c r="F3477" t="s">
        <v>45</v>
      </c>
      <c r="G3477" t="s">
        <v>243</v>
      </c>
      <c r="H3477" t="s">
        <v>83</v>
      </c>
      <c r="I3477" t="s">
        <v>70</v>
      </c>
      <c r="J3477" t="s">
        <v>91</v>
      </c>
      <c r="K3477">
        <v>1</v>
      </c>
      <c r="L3477" s="3">
        <v>490.82</v>
      </c>
      <c r="M3477" s="3">
        <f>Data[[#This Row],[Quantity]]*Data[[#This Row],[Unit_Price]]</f>
        <v>490.82</v>
      </c>
      <c r="N3477" s="3">
        <v>2</v>
      </c>
      <c r="O3477" s="3">
        <f>Data[[#This Row],[Total_Price]]*(1-Data[[#This Row],[Discount]]/100)</f>
        <v>481.00360000000001</v>
      </c>
      <c r="P3477" t="s">
        <v>41</v>
      </c>
      <c r="Q3477" t="s">
        <v>21</v>
      </c>
      <c r="R3477">
        <v>4</v>
      </c>
      <c r="S3477">
        <v>3</v>
      </c>
      <c r="T3477" s="2">
        <f>SUMIF(Q:Q,Data[[#This Row],[Order_Status]],O:O)</f>
        <v>40477276.296199858</v>
      </c>
    </row>
    <row r="3478" spans="1:20" x14ac:dyDescent="0.3">
      <c r="A3478" s="3">
        <v>503477</v>
      </c>
      <c r="B3478" s="3">
        <v>10393</v>
      </c>
      <c r="C3478" s="1">
        <v>46125</v>
      </c>
      <c r="D3478" s="3">
        <v>19</v>
      </c>
      <c r="E3478" t="s">
        <v>26</v>
      </c>
      <c r="F3478" t="s">
        <v>57</v>
      </c>
      <c r="G3478" t="s">
        <v>233</v>
      </c>
      <c r="H3478" t="s">
        <v>35</v>
      </c>
      <c r="I3478" t="s">
        <v>36</v>
      </c>
      <c r="J3478" t="s">
        <v>182</v>
      </c>
      <c r="K3478">
        <v>1</v>
      </c>
      <c r="L3478" s="3">
        <v>1696.79</v>
      </c>
      <c r="M3478" s="3">
        <f>Data[[#This Row],[Quantity]]*Data[[#This Row],[Unit_Price]]</f>
        <v>1696.79</v>
      </c>
      <c r="N3478" s="3">
        <v>6</v>
      </c>
      <c r="O3478" s="3">
        <f>Data[[#This Row],[Total_Price]]*(1-Data[[#This Row],[Discount]]/100)</f>
        <v>1594.9825999999998</v>
      </c>
      <c r="P3478" t="s">
        <v>33</v>
      </c>
      <c r="Q3478" t="s">
        <v>21</v>
      </c>
      <c r="R3478">
        <v>4</v>
      </c>
      <c r="S3478">
        <v>3</v>
      </c>
      <c r="T3478" s="2">
        <f>SUMIF(Q:Q,Data[[#This Row],[Order_Status]],O:O)</f>
        <v>40477276.296199858</v>
      </c>
    </row>
    <row r="3479" spans="1:20" x14ac:dyDescent="0.3">
      <c r="A3479" s="3">
        <v>503478</v>
      </c>
      <c r="B3479" s="3">
        <v>10239</v>
      </c>
      <c r="C3479" s="1">
        <v>46225</v>
      </c>
      <c r="D3479" s="3">
        <v>27</v>
      </c>
      <c r="E3479" t="s">
        <v>15</v>
      </c>
      <c r="F3479" t="s">
        <v>34</v>
      </c>
      <c r="G3479" t="s">
        <v>243</v>
      </c>
      <c r="H3479" t="s">
        <v>30</v>
      </c>
      <c r="I3479" t="s">
        <v>39</v>
      </c>
      <c r="J3479" t="s">
        <v>108</v>
      </c>
      <c r="K3479">
        <v>1</v>
      </c>
      <c r="L3479" s="3">
        <v>4425.95</v>
      </c>
      <c r="M3479" s="3">
        <f>Data[[#This Row],[Quantity]]*Data[[#This Row],[Unit_Price]]</f>
        <v>4425.95</v>
      </c>
      <c r="N3479" s="3">
        <v>9</v>
      </c>
      <c r="O3479" s="3">
        <f>Data[[#This Row],[Total_Price]]*(1-Data[[#This Row],[Discount]]/100)</f>
        <v>4027.6145000000001</v>
      </c>
      <c r="P3479" t="s">
        <v>20</v>
      </c>
      <c r="Q3479" t="s">
        <v>44</v>
      </c>
      <c r="R3479">
        <v>2</v>
      </c>
      <c r="S3479">
        <v>1</v>
      </c>
      <c r="T3479" s="2">
        <f>SUMIF(Q:Q,Data[[#This Row],[Order_Status]],O:O)</f>
        <v>1813400.6490999996</v>
      </c>
    </row>
    <row r="3480" spans="1:20" x14ac:dyDescent="0.3">
      <c r="A3480" s="3">
        <v>503479</v>
      </c>
      <c r="B3480" s="3">
        <v>11398</v>
      </c>
      <c r="C3480" s="1">
        <v>46106</v>
      </c>
      <c r="D3480" s="3">
        <v>23</v>
      </c>
      <c r="E3480" t="s">
        <v>15</v>
      </c>
      <c r="F3480" t="s">
        <v>34</v>
      </c>
      <c r="G3480" t="s">
        <v>243</v>
      </c>
      <c r="H3480" t="s">
        <v>35</v>
      </c>
      <c r="I3480" t="s">
        <v>53</v>
      </c>
      <c r="J3480" t="s">
        <v>68</v>
      </c>
      <c r="K3480">
        <v>1</v>
      </c>
      <c r="L3480" s="3">
        <v>719.91</v>
      </c>
      <c r="M3480" s="3">
        <f>Data[[#This Row],[Quantity]]*Data[[#This Row],[Unit_Price]]</f>
        <v>719.91</v>
      </c>
      <c r="N3480" s="3">
        <v>26</v>
      </c>
      <c r="O3480" s="3">
        <f>Data[[#This Row],[Total_Price]]*(1-Data[[#This Row],[Discount]]/100)</f>
        <v>532.73339999999996</v>
      </c>
      <c r="P3480" t="s">
        <v>20</v>
      </c>
      <c r="Q3480" t="s">
        <v>21</v>
      </c>
      <c r="R3480">
        <v>5</v>
      </c>
      <c r="S3480">
        <v>4</v>
      </c>
      <c r="T3480" s="2">
        <f>SUMIF(Q:Q,Data[[#This Row],[Order_Status]],O:O)</f>
        <v>40477276.296199858</v>
      </c>
    </row>
    <row r="3481" spans="1:20" x14ac:dyDescent="0.3">
      <c r="A3481" s="3">
        <v>503480</v>
      </c>
      <c r="B3481" s="3">
        <v>10690</v>
      </c>
      <c r="C3481" s="1">
        <v>46044</v>
      </c>
      <c r="D3481" s="3">
        <v>39</v>
      </c>
      <c r="E3481" t="s">
        <v>15</v>
      </c>
      <c r="F3481" t="s">
        <v>73</v>
      </c>
      <c r="G3481" t="s">
        <v>229</v>
      </c>
      <c r="H3481" t="s">
        <v>35</v>
      </c>
      <c r="I3481" t="s">
        <v>53</v>
      </c>
      <c r="J3481" t="s">
        <v>114</v>
      </c>
      <c r="K3481">
        <v>2</v>
      </c>
      <c r="L3481" s="3">
        <v>903.6</v>
      </c>
      <c r="M3481" s="3">
        <f>Data[[#This Row],[Quantity]]*Data[[#This Row],[Unit_Price]]</f>
        <v>1807.2</v>
      </c>
      <c r="N3481" s="3">
        <v>5</v>
      </c>
      <c r="O3481" s="3">
        <f>Data[[#This Row],[Total_Price]]*(1-Data[[#This Row],[Discount]]/100)</f>
        <v>1716.84</v>
      </c>
      <c r="P3481" t="s">
        <v>72</v>
      </c>
      <c r="Q3481" t="s">
        <v>21</v>
      </c>
      <c r="R3481">
        <v>3</v>
      </c>
      <c r="S3481">
        <v>4</v>
      </c>
      <c r="T3481" s="2">
        <f>SUMIF(Q:Q,Data[[#This Row],[Order_Status]],O:O)</f>
        <v>40477276.296199858</v>
      </c>
    </row>
    <row r="3482" spans="1:20" x14ac:dyDescent="0.3">
      <c r="A3482" s="3">
        <v>503481</v>
      </c>
      <c r="B3482" s="3">
        <v>10932</v>
      </c>
      <c r="C3482" s="1">
        <v>45914</v>
      </c>
      <c r="D3482" s="3">
        <v>55</v>
      </c>
      <c r="E3482" t="s">
        <v>26</v>
      </c>
      <c r="F3482" t="s">
        <v>27</v>
      </c>
      <c r="G3482" t="s">
        <v>230</v>
      </c>
      <c r="H3482" t="s">
        <v>30</v>
      </c>
      <c r="I3482" t="s">
        <v>46</v>
      </c>
      <c r="J3482" t="s">
        <v>143</v>
      </c>
      <c r="K3482">
        <v>1</v>
      </c>
      <c r="L3482" s="3">
        <v>3307.8</v>
      </c>
      <c r="M3482" s="3">
        <f>Data[[#This Row],[Quantity]]*Data[[#This Row],[Unit_Price]]</f>
        <v>3307.8</v>
      </c>
      <c r="N3482" s="3">
        <v>16</v>
      </c>
      <c r="O3482" s="3">
        <f>Data[[#This Row],[Total_Price]]*(1-Data[[#This Row],[Discount]]/100)</f>
        <v>2778.5520000000001</v>
      </c>
      <c r="P3482" t="s">
        <v>81</v>
      </c>
      <c r="Q3482" t="s">
        <v>21</v>
      </c>
      <c r="R3482">
        <v>1</v>
      </c>
      <c r="S3482">
        <v>5</v>
      </c>
      <c r="T3482" s="2">
        <f>SUMIF(Q:Q,Data[[#This Row],[Order_Status]],O:O)</f>
        <v>40477276.296199858</v>
      </c>
    </row>
    <row r="3483" spans="1:20" x14ac:dyDescent="0.3">
      <c r="A3483" s="3">
        <v>503482</v>
      </c>
      <c r="B3483" s="3">
        <v>10094</v>
      </c>
      <c r="C3483" s="1">
        <v>46052</v>
      </c>
      <c r="D3483" s="3">
        <v>30</v>
      </c>
      <c r="E3483" t="s">
        <v>15</v>
      </c>
      <c r="F3483" t="s">
        <v>27</v>
      </c>
      <c r="G3483" t="s">
        <v>230</v>
      </c>
      <c r="H3483" t="s">
        <v>23</v>
      </c>
      <c r="I3483" t="s">
        <v>59</v>
      </c>
      <c r="J3483" t="s">
        <v>60</v>
      </c>
      <c r="K3483">
        <v>1</v>
      </c>
      <c r="L3483" s="3">
        <v>2483.23</v>
      </c>
      <c r="M3483" s="3">
        <f>Data[[#This Row],[Quantity]]*Data[[#This Row],[Unit_Price]]</f>
        <v>2483.23</v>
      </c>
      <c r="N3483" s="3">
        <v>7</v>
      </c>
      <c r="O3483" s="3">
        <f>Data[[#This Row],[Total_Price]]*(1-Data[[#This Row],[Discount]]/100)</f>
        <v>2309.4038999999998</v>
      </c>
      <c r="P3483" t="s">
        <v>20</v>
      </c>
      <c r="Q3483" t="s">
        <v>21</v>
      </c>
      <c r="R3483">
        <v>5</v>
      </c>
      <c r="S3483">
        <v>1</v>
      </c>
      <c r="T3483" s="2">
        <f>SUMIF(Q:Q,Data[[#This Row],[Order_Status]],O:O)</f>
        <v>40477276.296199858</v>
      </c>
    </row>
    <row r="3484" spans="1:20" x14ac:dyDescent="0.3">
      <c r="A3484" s="3">
        <v>503483</v>
      </c>
      <c r="B3484" s="3">
        <v>10317</v>
      </c>
      <c r="C3484" s="1">
        <v>45758</v>
      </c>
      <c r="D3484" s="3">
        <v>42</v>
      </c>
      <c r="E3484" t="s">
        <v>15</v>
      </c>
      <c r="F3484" t="s">
        <v>73</v>
      </c>
      <c r="G3484" t="s">
        <v>229</v>
      </c>
      <c r="H3484" t="s">
        <v>17</v>
      </c>
      <c r="I3484" t="s">
        <v>74</v>
      </c>
      <c r="J3484" t="s">
        <v>178</v>
      </c>
      <c r="K3484">
        <v>2</v>
      </c>
      <c r="L3484" s="3">
        <v>289.73</v>
      </c>
      <c r="M3484" s="3">
        <f>Data[[#This Row],[Quantity]]*Data[[#This Row],[Unit_Price]]</f>
        <v>579.46</v>
      </c>
      <c r="N3484" s="3">
        <v>8</v>
      </c>
      <c r="O3484" s="3">
        <f>Data[[#This Row],[Total_Price]]*(1-Data[[#This Row],[Discount]]/100)</f>
        <v>533.10320000000002</v>
      </c>
      <c r="P3484" t="s">
        <v>20</v>
      </c>
      <c r="Q3484" t="s">
        <v>21</v>
      </c>
      <c r="R3484">
        <v>4</v>
      </c>
      <c r="S3484">
        <v>4</v>
      </c>
      <c r="T3484" s="2">
        <f>SUMIF(Q:Q,Data[[#This Row],[Order_Status]],O:O)</f>
        <v>40477276.296199858</v>
      </c>
    </row>
    <row r="3485" spans="1:20" x14ac:dyDescent="0.3">
      <c r="A3485" s="3">
        <v>503484</v>
      </c>
      <c r="B3485" s="3">
        <v>11048</v>
      </c>
      <c r="C3485" s="1">
        <v>45843</v>
      </c>
      <c r="D3485" s="3">
        <v>17</v>
      </c>
      <c r="E3485" t="s">
        <v>26</v>
      </c>
      <c r="F3485" t="s">
        <v>45</v>
      </c>
      <c r="G3485" t="s">
        <v>243</v>
      </c>
      <c r="H3485" t="s">
        <v>23</v>
      </c>
      <c r="I3485" t="s">
        <v>70</v>
      </c>
      <c r="J3485" t="s">
        <v>71</v>
      </c>
      <c r="K3485">
        <v>2</v>
      </c>
      <c r="L3485" s="3">
        <v>1586.65</v>
      </c>
      <c r="M3485" s="3">
        <f>Data[[#This Row],[Quantity]]*Data[[#This Row],[Unit_Price]]</f>
        <v>3173.3</v>
      </c>
      <c r="N3485" s="3">
        <v>6</v>
      </c>
      <c r="O3485" s="3">
        <f>Data[[#This Row],[Total_Price]]*(1-Data[[#This Row],[Discount]]/100)</f>
        <v>2982.902</v>
      </c>
      <c r="P3485" t="s">
        <v>51</v>
      </c>
      <c r="Q3485" t="s">
        <v>21</v>
      </c>
      <c r="R3485">
        <v>4</v>
      </c>
      <c r="S3485">
        <v>3</v>
      </c>
      <c r="T3485" s="2">
        <f>SUMIF(Q:Q,Data[[#This Row],[Order_Status]],O:O)</f>
        <v>40477276.296199858</v>
      </c>
    </row>
    <row r="3486" spans="1:20" x14ac:dyDescent="0.3">
      <c r="A3486" s="3">
        <v>503485</v>
      </c>
      <c r="B3486" s="3">
        <v>10659</v>
      </c>
      <c r="C3486" s="1">
        <v>46142</v>
      </c>
      <c r="D3486" s="3">
        <v>36</v>
      </c>
      <c r="E3486" t="s">
        <v>15</v>
      </c>
      <c r="F3486" t="s">
        <v>73</v>
      </c>
      <c r="G3486" t="s">
        <v>229</v>
      </c>
      <c r="H3486" t="s">
        <v>48</v>
      </c>
      <c r="I3486" t="s">
        <v>49</v>
      </c>
      <c r="J3486" t="s">
        <v>138</v>
      </c>
      <c r="K3486">
        <v>1</v>
      </c>
      <c r="L3486" s="3">
        <v>803.26</v>
      </c>
      <c r="M3486" s="3">
        <f>Data[[#This Row],[Quantity]]*Data[[#This Row],[Unit_Price]]</f>
        <v>803.26</v>
      </c>
      <c r="N3486" s="3">
        <v>19</v>
      </c>
      <c r="O3486" s="3">
        <f>Data[[#This Row],[Total_Price]]*(1-Data[[#This Row],[Discount]]/100)</f>
        <v>650.64060000000006</v>
      </c>
      <c r="P3486" t="s">
        <v>41</v>
      </c>
      <c r="Q3486" t="s">
        <v>21</v>
      </c>
      <c r="R3486">
        <v>5</v>
      </c>
      <c r="S3486">
        <v>3</v>
      </c>
      <c r="T3486" s="2">
        <f>SUMIF(Q:Q,Data[[#This Row],[Order_Status]],O:O)</f>
        <v>40477276.296199858</v>
      </c>
    </row>
    <row r="3487" spans="1:20" x14ac:dyDescent="0.3">
      <c r="A3487" s="3">
        <v>503486</v>
      </c>
      <c r="B3487" s="3">
        <v>10395</v>
      </c>
      <c r="C3487" s="1">
        <v>46068</v>
      </c>
      <c r="D3487" s="3">
        <v>47</v>
      </c>
      <c r="E3487" t="s">
        <v>15</v>
      </c>
      <c r="F3487" t="s">
        <v>88</v>
      </c>
      <c r="G3487" t="s">
        <v>241</v>
      </c>
      <c r="H3487" t="s">
        <v>48</v>
      </c>
      <c r="I3487" t="s">
        <v>98</v>
      </c>
      <c r="J3487" t="s">
        <v>134</v>
      </c>
      <c r="K3487">
        <v>2</v>
      </c>
      <c r="L3487" s="3">
        <v>608.92999999999995</v>
      </c>
      <c r="M3487" s="3">
        <f>Data[[#This Row],[Quantity]]*Data[[#This Row],[Unit_Price]]</f>
        <v>1217.8599999999999</v>
      </c>
      <c r="N3487" s="3">
        <v>9</v>
      </c>
      <c r="O3487" s="3">
        <f>Data[[#This Row],[Total_Price]]*(1-Data[[#This Row],[Discount]]/100)</f>
        <v>1108.2526</v>
      </c>
      <c r="P3487" t="s">
        <v>51</v>
      </c>
      <c r="Q3487" t="s">
        <v>21</v>
      </c>
      <c r="R3487">
        <v>1</v>
      </c>
      <c r="S3487">
        <v>3</v>
      </c>
      <c r="T3487" s="2">
        <f>SUMIF(Q:Q,Data[[#This Row],[Order_Status]],O:O)</f>
        <v>40477276.296199858</v>
      </c>
    </row>
    <row r="3488" spans="1:20" x14ac:dyDescent="0.3">
      <c r="A3488" s="3">
        <v>503487</v>
      </c>
      <c r="B3488" s="3">
        <v>10493</v>
      </c>
      <c r="C3488" s="1">
        <v>45714</v>
      </c>
      <c r="D3488" s="3">
        <v>35</v>
      </c>
      <c r="E3488" t="s">
        <v>15</v>
      </c>
      <c r="F3488" t="s">
        <v>57</v>
      </c>
      <c r="G3488" t="s">
        <v>233</v>
      </c>
      <c r="H3488" t="s">
        <v>83</v>
      </c>
      <c r="I3488" t="s">
        <v>132</v>
      </c>
      <c r="J3488" t="s">
        <v>191</v>
      </c>
      <c r="K3488">
        <v>4</v>
      </c>
      <c r="L3488" s="3">
        <v>3555.77</v>
      </c>
      <c r="M3488" s="3">
        <f>Data[[#This Row],[Quantity]]*Data[[#This Row],[Unit_Price]]</f>
        <v>14223.08</v>
      </c>
      <c r="N3488" s="3">
        <v>21</v>
      </c>
      <c r="O3488" s="3">
        <f>Data[[#This Row],[Total_Price]]*(1-Data[[#This Row],[Discount]]/100)</f>
        <v>11236.233200000001</v>
      </c>
      <c r="P3488" t="s">
        <v>51</v>
      </c>
      <c r="Q3488" t="s">
        <v>21</v>
      </c>
      <c r="R3488">
        <v>4</v>
      </c>
      <c r="S3488">
        <v>2</v>
      </c>
      <c r="T3488" s="2">
        <f>SUMIF(Q:Q,Data[[#This Row],[Order_Status]],O:O)</f>
        <v>40477276.296199858</v>
      </c>
    </row>
    <row r="3489" spans="1:20" x14ac:dyDescent="0.3">
      <c r="A3489" s="3">
        <v>503488</v>
      </c>
      <c r="B3489" s="3">
        <v>11248</v>
      </c>
      <c r="C3489" s="1">
        <v>46018</v>
      </c>
      <c r="D3489" s="3">
        <v>26</v>
      </c>
      <c r="E3489" t="s">
        <v>15</v>
      </c>
      <c r="F3489" t="s">
        <v>42</v>
      </c>
      <c r="G3489" t="s">
        <v>230</v>
      </c>
      <c r="H3489" t="s">
        <v>17</v>
      </c>
      <c r="I3489" t="s">
        <v>18</v>
      </c>
      <c r="J3489" t="s">
        <v>179</v>
      </c>
      <c r="K3489">
        <v>1</v>
      </c>
      <c r="L3489" s="3">
        <v>47.71</v>
      </c>
      <c r="M3489" s="3">
        <f>Data[[#This Row],[Quantity]]*Data[[#This Row],[Unit_Price]]</f>
        <v>47.71</v>
      </c>
      <c r="N3489" s="3">
        <v>13</v>
      </c>
      <c r="O3489" s="3">
        <f>Data[[#This Row],[Total_Price]]*(1-Data[[#This Row],[Discount]]/100)</f>
        <v>41.5077</v>
      </c>
      <c r="P3489" t="s">
        <v>20</v>
      </c>
      <c r="Q3489" t="s">
        <v>21</v>
      </c>
      <c r="R3489">
        <v>1</v>
      </c>
      <c r="S3489">
        <v>4</v>
      </c>
      <c r="T3489" s="2">
        <f>SUMIF(Q:Q,Data[[#This Row],[Order_Status]],O:O)</f>
        <v>40477276.296199858</v>
      </c>
    </row>
    <row r="3490" spans="1:20" x14ac:dyDescent="0.3">
      <c r="A3490" s="3">
        <v>503489</v>
      </c>
      <c r="B3490" s="3">
        <v>11150</v>
      </c>
      <c r="C3490" s="1">
        <v>46050</v>
      </c>
      <c r="D3490" s="3">
        <v>25</v>
      </c>
      <c r="E3490" t="s">
        <v>15</v>
      </c>
      <c r="F3490" t="s">
        <v>57</v>
      </c>
      <c r="G3490" t="s">
        <v>233</v>
      </c>
      <c r="H3490" t="s">
        <v>30</v>
      </c>
      <c r="I3490" t="s">
        <v>39</v>
      </c>
      <c r="J3490" t="s">
        <v>108</v>
      </c>
      <c r="K3490">
        <v>1</v>
      </c>
      <c r="L3490" s="3">
        <v>4253.1000000000004</v>
      </c>
      <c r="M3490" s="3">
        <f>Data[[#This Row],[Quantity]]*Data[[#This Row],[Unit_Price]]</f>
        <v>4253.1000000000004</v>
      </c>
      <c r="N3490" s="3">
        <v>9</v>
      </c>
      <c r="O3490" s="3">
        <f>Data[[#This Row],[Total_Price]]*(1-Data[[#This Row],[Discount]]/100)</f>
        <v>3870.3210000000004</v>
      </c>
      <c r="P3490" t="s">
        <v>51</v>
      </c>
      <c r="Q3490" t="s">
        <v>21</v>
      </c>
      <c r="R3490">
        <v>4</v>
      </c>
      <c r="S3490">
        <v>3</v>
      </c>
      <c r="T3490" s="2">
        <f>SUMIF(Q:Q,Data[[#This Row],[Order_Status]],O:O)</f>
        <v>40477276.296199858</v>
      </c>
    </row>
    <row r="3491" spans="1:20" x14ac:dyDescent="0.3">
      <c r="A3491" s="3">
        <v>503490</v>
      </c>
      <c r="B3491" s="3">
        <v>10616</v>
      </c>
      <c r="C3491" s="1">
        <v>45919</v>
      </c>
      <c r="D3491" s="3">
        <v>35</v>
      </c>
      <c r="E3491" t="s">
        <v>15</v>
      </c>
      <c r="F3491" t="s">
        <v>45</v>
      </c>
      <c r="G3491" t="s">
        <v>243</v>
      </c>
      <c r="H3491" t="s">
        <v>35</v>
      </c>
      <c r="I3491" t="s">
        <v>53</v>
      </c>
      <c r="J3491" t="s">
        <v>68</v>
      </c>
      <c r="K3491">
        <v>1</v>
      </c>
      <c r="L3491" s="3">
        <v>678.96</v>
      </c>
      <c r="M3491" s="3">
        <f>Data[[#This Row],[Quantity]]*Data[[#This Row],[Unit_Price]]</f>
        <v>678.96</v>
      </c>
      <c r="N3491" s="3">
        <v>30</v>
      </c>
      <c r="O3491" s="3">
        <f>Data[[#This Row],[Total_Price]]*(1-Data[[#This Row],[Discount]]/100)</f>
        <v>475.27199999999999</v>
      </c>
      <c r="P3491" t="s">
        <v>20</v>
      </c>
      <c r="Q3491" t="s">
        <v>21</v>
      </c>
      <c r="R3491">
        <v>5</v>
      </c>
      <c r="S3491">
        <v>3</v>
      </c>
      <c r="T3491" s="2">
        <f>SUMIF(Q:Q,Data[[#This Row],[Order_Status]],O:O)</f>
        <v>40477276.296199858</v>
      </c>
    </row>
    <row r="3492" spans="1:20" x14ac:dyDescent="0.3">
      <c r="A3492" s="3">
        <v>503491</v>
      </c>
      <c r="B3492" s="3">
        <v>10465</v>
      </c>
      <c r="C3492" s="1">
        <v>45886</v>
      </c>
      <c r="D3492" s="3">
        <v>33</v>
      </c>
      <c r="E3492" t="s">
        <v>15</v>
      </c>
      <c r="F3492" t="s">
        <v>67</v>
      </c>
      <c r="G3492" t="s">
        <v>235</v>
      </c>
      <c r="H3492" t="s">
        <v>48</v>
      </c>
      <c r="I3492" t="s">
        <v>124</v>
      </c>
      <c r="J3492" t="s">
        <v>131</v>
      </c>
      <c r="K3492">
        <v>3</v>
      </c>
      <c r="L3492" s="3">
        <v>414.8</v>
      </c>
      <c r="M3492" s="3">
        <f>Data[[#This Row],[Quantity]]*Data[[#This Row],[Unit_Price]]</f>
        <v>1244.4000000000001</v>
      </c>
      <c r="N3492" s="3">
        <v>2</v>
      </c>
      <c r="O3492" s="3">
        <f>Data[[#This Row],[Total_Price]]*(1-Data[[#This Row],[Discount]]/100)</f>
        <v>1219.5120000000002</v>
      </c>
      <c r="P3492" t="s">
        <v>33</v>
      </c>
      <c r="Q3492" t="s">
        <v>21</v>
      </c>
      <c r="R3492">
        <v>4</v>
      </c>
      <c r="S3492">
        <v>2</v>
      </c>
      <c r="T3492" s="2">
        <f>SUMIF(Q:Q,Data[[#This Row],[Order_Status]],O:O)</f>
        <v>40477276.296199858</v>
      </c>
    </row>
    <row r="3493" spans="1:20" x14ac:dyDescent="0.3">
      <c r="A3493" s="3">
        <v>503492</v>
      </c>
      <c r="B3493" s="3">
        <v>11192</v>
      </c>
      <c r="C3493" s="1">
        <v>45824</v>
      </c>
      <c r="D3493" s="3">
        <v>19</v>
      </c>
      <c r="E3493" t="s">
        <v>15</v>
      </c>
      <c r="F3493" t="s">
        <v>45</v>
      </c>
      <c r="G3493" t="s">
        <v>243</v>
      </c>
      <c r="H3493" t="s">
        <v>83</v>
      </c>
      <c r="I3493" t="s">
        <v>141</v>
      </c>
      <c r="J3493" t="s">
        <v>183</v>
      </c>
      <c r="K3493">
        <v>2</v>
      </c>
      <c r="L3493" s="3">
        <v>788.76</v>
      </c>
      <c r="M3493" s="3">
        <f>Data[[#This Row],[Quantity]]*Data[[#This Row],[Unit_Price]]</f>
        <v>1577.52</v>
      </c>
      <c r="N3493" s="3">
        <v>21</v>
      </c>
      <c r="O3493" s="3">
        <f>Data[[#This Row],[Total_Price]]*(1-Data[[#This Row],[Discount]]/100)</f>
        <v>1246.2408</v>
      </c>
      <c r="P3493" t="s">
        <v>51</v>
      </c>
      <c r="Q3493" t="s">
        <v>21</v>
      </c>
      <c r="R3493">
        <v>5</v>
      </c>
      <c r="S3493">
        <v>3</v>
      </c>
      <c r="T3493" s="2">
        <f>SUMIF(Q:Q,Data[[#This Row],[Order_Status]],O:O)</f>
        <v>40477276.296199858</v>
      </c>
    </row>
    <row r="3494" spans="1:20" x14ac:dyDescent="0.3">
      <c r="A3494" s="3">
        <v>503493</v>
      </c>
      <c r="B3494" s="3">
        <v>11343</v>
      </c>
      <c r="C3494" s="1">
        <v>45992</v>
      </c>
      <c r="D3494" s="3">
        <v>39</v>
      </c>
      <c r="E3494" t="s">
        <v>15</v>
      </c>
      <c r="F3494" t="s">
        <v>67</v>
      </c>
      <c r="G3494" t="s">
        <v>235</v>
      </c>
      <c r="H3494" t="s">
        <v>85</v>
      </c>
      <c r="I3494" t="s">
        <v>166</v>
      </c>
      <c r="J3494" t="s">
        <v>167</v>
      </c>
      <c r="K3494">
        <v>1</v>
      </c>
      <c r="L3494" s="3">
        <v>567.44000000000005</v>
      </c>
      <c r="M3494" s="3">
        <f>Data[[#This Row],[Quantity]]*Data[[#This Row],[Unit_Price]]</f>
        <v>567.44000000000005</v>
      </c>
      <c r="N3494" s="3">
        <v>29</v>
      </c>
      <c r="O3494" s="3">
        <f>Data[[#This Row],[Total_Price]]*(1-Data[[#This Row],[Discount]]/100)</f>
        <v>402.88240000000002</v>
      </c>
      <c r="P3494" t="s">
        <v>33</v>
      </c>
      <c r="Q3494" t="s">
        <v>21</v>
      </c>
      <c r="R3494">
        <v>4</v>
      </c>
      <c r="S3494">
        <v>4</v>
      </c>
      <c r="T3494" s="2">
        <f>SUMIF(Q:Q,Data[[#This Row],[Order_Status]],O:O)</f>
        <v>40477276.296199858</v>
      </c>
    </row>
    <row r="3495" spans="1:20" x14ac:dyDescent="0.3">
      <c r="A3495" s="3">
        <v>503494</v>
      </c>
      <c r="B3495" s="3">
        <v>10408</v>
      </c>
      <c r="C3495" s="1">
        <v>46139</v>
      </c>
      <c r="D3495" s="3">
        <v>32</v>
      </c>
      <c r="E3495" t="s">
        <v>15</v>
      </c>
      <c r="F3495" t="s">
        <v>161</v>
      </c>
      <c r="G3495" t="s">
        <v>242</v>
      </c>
      <c r="H3495" t="s">
        <v>85</v>
      </c>
      <c r="I3495" t="s">
        <v>86</v>
      </c>
      <c r="J3495" t="s">
        <v>154</v>
      </c>
      <c r="K3495">
        <v>2</v>
      </c>
      <c r="L3495" s="3">
        <v>591.24</v>
      </c>
      <c r="M3495" s="3">
        <f>Data[[#This Row],[Quantity]]*Data[[#This Row],[Unit_Price]]</f>
        <v>1182.48</v>
      </c>
      <c r="N3495" s="3">
        <v>6</v>
      </c>
      <c r="O3495" s="3">
        <f>Data[[#This Row],[Total_Price]]*(1-Data[[#This Row],[Discount]]/100)</f>
        <v>1111.5311999999999</v>
      </c>
      <c r="P3495" t="s">
        <v>72</v>
      </c>
      <c r="Q3495" t="s">
        <v>21</v>
      </c>
      <c r="R3495">
        <v>5</v>
      </c>
      <c r="S3495">
        <v>5</v>
      </c>
      <c r="T3495" s="2">
        <f>SUMIF(Q:Q,Data[[#This Row],[Order_Status]],O:O)</f>
        <v>40477276.296199858</v>
      </c>
    </row>
    <row r="3496" spans="1:20" x14ac:dyDescent="0.3">
      <c r="A3496" s="3">
        <v>503495</v>
      </c>
      <c r="B3496" s="3">
        <v>11082</v>
      </c>
      <c r="C3496" s="1">
        <v>45662</v>
      </c>
      <c r="D3496" s="3">
        <v>30</v>
      </c>
      <c r="E3496" t="s">
        <v>26</v>
      </c>
      <c r="F3496" t="s">
        <v>42</v>
      </c>
      <c r="G3496" t="s">
        <v>230</v>
      </c>
      <c r="H3496" t="s">
        <v>23</v>
      </c>
      <c r="I3496" t="s">
        <v>59</v>
      </c>
      <c r="J3496" t="s">
        <v>122</v>
      </c>
      <c r="K3496">
        <v>1</v>
      </c>
      <c r="L3496" s="3">
        <v>1939.93</v>
      </c>
      <c r="M3496" s="3">
        <f>Data[[#This Row],[Quantity]]*Data[[#This Row],[Unit_Price]]</f>
        <v>1939.93</v>
      </c>
      <c r="N3496" s="3">
        <v>2</v>
      </c>
      <c r="O3496" s="3">
        <f>Data[[#This Row],[Total_Price]]*(1-Data[[#This Row],[Discount]]/100)</f>
        <v>1901.1314</v>
      </c>
      <c r="P3496" t="s">
        <v>72</v>
      </c>
      <c r="Q3496" t="s">
        <v>21</v>
      </c>
      <c r="R3496">
        <v>5</v>
      </c>
      <c r="S3496">
        <v>2</v>
      </c>
      <c r="T3496" s="2">
        <f>SUMIF(Q:Q,Data[[#This Row],[Order_Status]],O:O)</f>
        <v>40477276.296199858</v>
      </c>
    </row>
    <row r="3497" spans="1:20" x14ac:dyDescent="0.3">
      <c r="A3497" s="3">
        <v>503496</v>
      </c>
      <c r="B3497" s="3">
        <v>10794</v>
      </c>
      <c r="C3497" s="1">
        <v>45859</v>
      </c>
      <c r="D3497" s="3">
        <v>20</v>
      </c>
      <c r="E3497" t="s">
        <v>26</v>
      </c>
      <c r="F3497" t="s">
        <v>45</v>
      </c>
      <c r="G3497" t="s">
        <v>243</v>
      </c>
      <c r="H3497" t="s">
        <v>17</v>
      </c>
      <c r="I3497" t="s">
        <v>89</v>
      </c>
      <c r="J3497" t="s">
        <v>115</v>
      </c>
      <c r="K3497">
        <v>1</v>
      </c>
      <c r="L3497" s="3">
        <v>31.15</v>
      </c>
      <c r="M3497" s="3">
        <f>Data[[#This Row],[Quantity]]*Data[[#This Row],[Unit_Price]]</f>
        <v>31.15</v>
      </c>
      <c r="N3497" s="3">
        <v>28</v>
      </c>
      <c r="O3497" s="3">
        <f>Data[[#This Row],[Total_Price]]*(1-Data[[#This Row],[Discount]]/100)</f>
        <v>22.427999999999997</v>
      </c>
      <c r="P3497" t="s">
        <v>72</v>
      </c>
      <c r="Q3497" t="s">
        <v>21</v>
      </c>
      <c r="R3497">
        <v>5</v>
      </c>
      <c r="S3497">
        <v>3</v>
      </c>
      <c r="T3497" s="2">
        <f>SUMIF(Q:Q,Data[[#This Row],[Order_Status]],O:O)</f>
        <v>40477276.296199858</v>
      </c>
    </row>
    <row r="3498" spans="1:20" x14ac:dyDescent="0.3">
      <c r="A3498" s="3">
        <v>503497</v>
      </c>
      <c r="B3498" s="3">
        <v>11088</v>
      </c>
      <c r="C3498" s="1">
        <v>45858</v>
      </c>
      <c r="D3498" s="3">
        <v>37</v>
      </c>
      <c r="E3498" t="s">
        <v>15</v>
      </c>
      <c r="F3498" t="s">
        <v>34</v>
      </c>
      <c r="G3498" t="s">
        <v>243</v>
      </c>
      <c r="H3498" t="s">
        <v>48</v>
      </c>
      <c r="I3498" t="s">
        <v>124</v>
      </c>
      <c r="J3498" t="s">
        <v>131</v>
      </c>
      <c r="K3498">
        <v>1</v>
      </c>
      <c r="L3498" s="3">
        <v>419.5</v>
      </c>
      <c r="M3498" s="3">
        <f>Data[[#This Row],[Quantity]]*Data[[#This Row],[Unit_Price]]</f>
        <v>419.5</v>
      </c>
      <c r="N3498" s="3">
        <v>6</v>
      </c>
      <c r="O3498" s="3">
        <f>Data[[#This Row],[Total_Price]]*(1-Data[[#This Row],[Discount]]/100)</f>
        <v>394.33</v>
      </c>
      <c r="P3498" t="s">
        <v>33</v>
      </c>
      <c r="Q3498" t="s">
        <v>21</v>
      </c>
      <c r="R3498">
        <v>5</v>
      </c>
      <c r="S3498">
        <v>3</v>
      </c>
      <c r="T3498" s="2">
        <f>SUMIF(Q:Q,Data[[#This Row],[Order_Status]],O:O)</f>
        <v>40477276.296199858</v>
      </c>
    </row>
    <row r="3499" spans="1:20" x14ac:dyDescent="0.3">
      <c r="A3499" s="3">
        <v>503498</v>
      </c>
      <c r="B3499" s="3">
        <v>10273</v>
      </c>
      <c r="C3499" s="1">
        <v>45843</v>
      </c>
      <c r="D3499" s="3">
        <v>47</v>
      </c>
      <c r="E3499" t="s">
        <v>15</v>
      </c>
      <c r="F3499" t="s">
        <v>73</v>
      </c>
      <c r="G3499" t="s">
        <v>229</v>
      </c>
      <c r="H3499" t="s">
        <v>17</v>
      </c>
      <c r="I3499" t="s">
        <v>89</v>
      </c>
      <c r="J3499" t="s">
        <v>175</v>
      </c>
      <c r="K3499">
        <v>1</v>
      </c>
      <c r="L3499" s="3">
        <v>722.26</v>
      </c>
      <c r="M3499" s="3">
        <f>Data[[#This Row],[Quantity]]*Data[[#This Row],[Unit_Price]]</f>
        <v>722.26</v>
      </c>
      <c r="N3499" s="3">
        <v>10</v>
      </c>
      <c r="O3499" s="3">
        <f>Data[[#This Row],[Total_Price]]*(1-Data[[#This Row],[Discount]]/100)</f>
        <v>650.03399999999999</v>
      </c>
      <c r="P3499" t="s">
        <v>33</v>
      </c>
      <c r="Q3499" t="s">
        <v>66</v>
      </c>
      <c r="R3499">
        <v>4</v>
      </c>
      <c r="S3499">
        <v>0</v>
      </c>
      <c r="T3499" s="2">
        <f>SUMIF(Q:Q,Data[[#This Row],[Order_Status]],O:O)</f>
        <v>3077928.2320000008</v>
      </c>
    </row>
    <row r="3500" spans="1:20" x14ac:dyDescent="0.3">
      <c r="A3500" s="3">
        <v>503499</v>
      </c>
      <c r="B3500" s="3">
        <v>10908</v>
      </c>
      <c r="C3500" s="1">
        <v>45713</v>
      </c>
      <c r="D3500" s="3">
        <v>42</v>
      </c>
      <c r="E3500" t="s">
        <v>26</v>
      </c>
      <c r="F3500" t="s">
        <v>61</v>
      </c>
      <c r="G3500" t="s">
        <v>239</v>
      </c>
      <c r="H3500" t="s">
        <v>35</v>
      </c>
      <c r="I3500" t="s">
        <v>53</v>
      </c>
      <c r="J3500" t="s">
        <v>114</v>
      </c>
      <c r="K3500">
        <v>1</v>
      </c>
      <c r="L3500" s="3">
        <v>915.5</v>
      </c>
      <c r="M3500" s="3">
        <f>Data[[#This Row],[Quantity]]*Data[[#This Row],[Unit_Price]]</f>
        <v>915.5</v>
      </c>
      <c r="N3500" s="3">
        <v>3</v>
      </c>
      <c r="O3500" s="3">
        <f>Data[[#This Row],[Total_Price]]*(1-Data[[#This Row],[Discount]]/100)</f>
        <v>888.03499999999997</v>
      </c>
      <c r="P3500" t="s">
        <v>33</v>
      </c>
      <c r="Q3500" t="s">
        <v>21</v>
      </c>
      <c r="R3500">
        <v>4</v>
      </c>
      <c r="S3500">
        <v>3</v>
      </c>
      <c r="T3500" s="2">
        <f>SUMIF(Q:Q,Data[[#This Row],[Order_Status]],O:O)</f>
        <v>40477276.296199858</v>
      </c>
    </row>
    <row r="3501" spans="1:20" x14ac:dyDescent="0.3">
      <c r="A3501" s="3">
        <v>503500</v>
      </c>
      <c r="B3501" s="3">
        <v>10789</v>
      </c>
      <c r="C3501" s="1">
        <v>46036</v>
      </c>
      <c r="D3501" s="3">
        <v>33</v>
      </c>
      <c r="E3501" t="s">
        <v>15</v>
      </c>
      <c r="F3501" t="s">
        <v>34</v>
      </c>
      <c r="G3501" t="s">
        <v>243</v>
      </c>
      <c r="H3501" t="s">
        <v>30</v>
      </c>
      <c r="I3501" t="s">
        <v>46</v>
      </c>
      <c r="J3501" t="s">
        <v>143</v>
      </c>
      <c r="K3501">
        <v>1</v>
      </c>
      <c r="L3501" s="3">
        <v>3366.49</v>
      </c>
      <c r="M3501" s="3">
        <f>Data[[#This Row],[Quantity]]*Data[[#This Row],[Unit_Price]]</f>
        <v>3366.49</v>
      </c>
      <c r="N3501" s="3">
        <v>9</v>
      </c>
      <c r="O3501" s="3">
        <f>Data[[#This Row],[Total_Price]]*(1-Data[[#This Row],[Discount]]/100)</f>
        <v>3063.5059000000001</v>
      </c>
      <c r="P3501" t="s">
        <v>51</v>
      </c>
      <c r="Q3501" t="s">
        <v>21</v>
      </c>
      <c r="R3501">
        <v>3</v>
      </c>
      <c r="S3501">
        <v>7</v>
      </c>
      <c r="T3501" s="2">
        <f>SUMIF(Q:Q,Data[[#This Row],[Order_Status]],O:O)</f>
        <v>40477276.296199858</v>
      </c>
    </row>
    <row r="3502" spans="1:20" x14ac:dyDescent="0.3">
      <c r="A3502" s="3">
        <v>503501</v>
      </c>
      <c r="B3502" s="3">
        <v>11439</v>
      </c>
      <c r="C3502" s="1">
        <v>46231</v>
      </c>
      <c r="D3502" s="3">
        <v>39</v>
      </c>
      <c r="E3502" t="s">
        <v>26</v>
      </c>
      <c r="F3502" t="s">
        <v>52</v>
      </c>
      <c r="G3502" t="s">
        <v>240</v>
      </c>
      <c r="H3502" t="s">
        <v>83</v>
      </c>
      <c r="I3502" t="s">
        <v>70</v>
      </c>
      <c r="J3502" t="s">
        <v>120</v>
      </c>
      <c r="K3502">
        <v>4</v>
      </c>
      <c r="L3502" s="3">
        <v>591</v>
      </c>
      <c r="M3502" s="3">
        <f>Data[[#This Row],[Quantity]]*Data[[#This Row],[Unit_Price]]</f>
        <v>2364</v>
      </c>
      <c r="N3502" s="3">
        <v>30</v>
      </c>
      <c r="O3502" s="3">
        <f>Data[[#This Row],[Total_Price]]*(1-Data[[#This Row],[Discount]]/100)</f>
        <v>1654.8</v>
      </c>
      <c r="P3502" t="s">
        <v>33</v>
      </c>
      <c r="Q3502" t="s">
        <v>21</v>
      </c>
      <c r="R3502">
        <v>4</v>
      </c>
      <c r="S3502">
        <v>2</v>
      </c>
      <c r="T3502" s="2">
        <f>SUMIF(Q:Q,Data[[#This Row],[Order_Status]],O:O)</f>
        <v>40477276.296199858</v>
      </c>
    </row>
    <row r="3503" spans="1:20" x14ac:dyDescent="0.3">
      <c r="A3503" s="3">
        <v>503502</v>
      </c>
      <c r="B3503" s="3">
        <v>10130</v>
      </c>
      <c r="C3503" s="1">
        <v>46206</v>
      </c>
      <c r="D3503" s="3">
        <v>28</v>
      </c>
      <c r="E3503" t="s">
        <v>15</v>
      </c>
      <c r="F3503" t="s">
        <v>57</v>
      </c>
      <c r="G3503" t="s">
        <v>233</v>
      </c>
      <c r="H3503" t="s">
        <v>23</v>
      </c>
      <c r="I3503" t="s">
        <v>59</v>
      </c>
      <c r="J3503" t="s">
        <v>95</v>
      </c>
      <c r="K3503">
        <v>2</v>
      </c>
      <c r="L3503" s="3">
        <v>1291.0899999999999</v>
      </c>
      <c r="M3503" s="3">
        <f>Data[[#This Row],[Quantity]]*Data[[#This Row],[Unit_Price]]</f>
        <v>2582.1799999999998</v>
      </c>
      <c r="N3503" s="3">
        <v>13</v>
      </c>
      <c r="O3503" s="3">
        <f>Data[[#This Row],[Total_Price]]*(1-Data[[#This Row],[Discount]]/100)</f>
        <v>2246.4965999999999</v>
      </c>
      <c r="P3503" t="s">
        <v>81</v>
      </c>
      <c r="Q3503" t="s">
        <v>21</v>
      </c>
      <c r="R3503">
        <v>5</v>
      </c>
      <c r="S3503">
        <v>1</v>
      </c>
      <c r="T3503" s="2">
        <f>SUMIF(Q:Q,Data[[#This Row],[Order_Status]],O:O)</f>
        <v>40477276.296199858</v>
      </c>
    </row>
    <row r="3504" spans="1:20" x14ac:dyDescent="0.3">
      <c r="A3504" s="3">
        <v>503503</v>
      </c>
      <c r="B3504" s="3">
        <v>10609</v>
      </c>
      <c r="C3504" s="1">
        <v>45884</v>
      </c>
      <c r="D3504" s="3">
        <v>15</v>
      </c>
      <c r="E3504" t="s">
        <v>26</v>
      </c>
      <c r="F3504" t="s">
        <v>69</v>
      </c>
      <c r="G3504" t="s">
        <v>228</v>
      </c>
      <c r="H3504" t="s">
        <v>35</v>
      </c>
      <c r="I3504" t="s">
        <v>112</v>
      </c>
      <c r="J3504" t="s">
        <v>129</v>
      </c>
      <c r="K3504">
        <v>2</v>
      </c>
      <c r="L3504" s="3">
        <v>3662.41</v>
      </c>
      <c r="M3504" s="3">
        <f>Data[[#This Row],[Quantity]]*Data[[#This Row],[Unit_Price]]</f>
        <v>7324.82</v>
      </c>
      <c r="N3504" s="3">
        <v>23</v>
      </c>
      <c r="O3504" s="3">
        <f>Data[[#This Row],[Total_Price]]*(1-Data[[#This Row],[Discount]]/100)</f>
        <v>5640.1113999999998</v>
      </c>
      <c r="P3504" t="s">
        <v>51</v>
      </c>
      <c r="Q3504" t="s">
        <v>21</v>
      </c>
      <c r="R3504">
        <v>5</v>
      </c>
      <c r="S3504">
        <v>2</v>
      </c>
      <c r="T3504" s="2">
        <f>SUMIF(Q:Q,Data[[#This Row],[Order_Status]],O:O)</f>
        <v>40477276.296199858</v>
      </c>
    </row>
    <row r="3505" spans="1:20" x14ac:dyDescent="0.3">
      <c r="A3505" s="3">
        <v>503504</v>
      </c>
      <c r="B3505" s="3">
        <v>10650</v>
      </c>
      <c r="C3505" s="1">
        <v>46124</v>
      </c>
      <c r="D3505" s="3">
        <v>42</v>
      </c>
      <c r="E3505" t="s">
        <v>15</v>
      </c>
      <c r="F3505" t="s">
        <v>93</v>
      </c>
      <c r="G3505" t="s">
        <v>232</v>
      </c>
      <c r="H3505" t="s">
        <v>23</v>
      </c>
      <c r="I3505" t="s">
        <v>70</v>
      </c>
      <c r="J3505" t="s">
        <v>106</v>
      </c>
      <c r="K3505">
        <v>1</v>
      </c>
      <c r="L3505" s="3">
        <v>2389.84</v>
      </c>
      <c r="M3505" s="3">
        <f>Data[[#This Row],[Quantity]]*Data[[#This Row],[Unit_Price]]</f>
        <v>2389.84</v>
      </c>
      <c r="N3505" s="3">
        <v>26</v>
      </c>
      <c r="O3505" s="3">
        <f>Data[[#This Row],[Total_Price]]*(1-Data[[#This Row],[Discount]]/100)</f>
        <v>1768.4816000000001</v>
      </c>
      <c r="P3505" t="s">
        <v>51</v>
      </c>
      <c r="Q3505" t="s">
        <v>21</v>
      </c>
      <c r="R3505">
        <v>5</v>
      </c>
      <c r="S3505">
        <v>2</v>
      </c>
      <c r="T3505" s="2">
        <f>SUMIF(Q:Q,Data[[#This Row],[Order_Status]],O:O)</f>
        <v>40477276.296199858</v>
      </c>
    </row>
    <row r="3506" spans="1:20" x14ac:dyDescent="0.3">
      <c r="A3506" s="3">
        <v>503505</v>
      </c>
      <c r="B3506" s="3">
        <v>10596</v>
      </c>
      <c r="C3506" s="1">
        <v>46242</v>
      </c>
      <c r="D3506" s="3">
        <v>28</v>
      </c>
      <c r="E3506" t="s">
        <v>26</v>
      </c>
      <c r="F3506" t="s">
        <v>58</v>
      </c>
      <c r="G3506" t="s">
        <v>244</v>
      </c>
      <c r="H3506" t="s">
        <v>83</v>
      </c>
      <c r="I3506" t="s">
        <v>141</v>
      </c>
      <c r="J3506" t="s">
        <v>142</v>
      </c>
      <c r="K3506">
        <v>1</v>
      </c>
      <c r="L3506" s="3">
        <v>2084.38</v>
      </c>
      <c r="M3506" s="3">
        <f>Data[[#This Row],[Quantity]]*Data[[#This Row],[Unit_Price]]</f>
        <v>2084.38</v>
      </c>
      <c r="N3506" s="3">
        <v>14</v>
      </c>
      <c r="O3506" s="3">
        <f>Data[[#This Row],[Total_Price]]*(1-Data[[#This Row],[Discount]]/100)</f>
        <v>1792.5668000000001</v>
      </c>
      <c r="P3506" t="s">
        <v>33</v>
      </c>
      <c r="Q3506" t="s">
        <v>21</v>
      </c>
      <c r="R3506">
        <v>4</v>
      </c>
      <c r="S3506">
        <v>5</v>
      </c>
      <c r="T3506" s="2">
        <f>SUMIF(Q:Q,Data[[#This Row],[Order_Status]],O:O)</f>
        <v>40477276.296199858</v>
      </c>
    </row>
    <row r="3507" spans="1:20" x14ac:dyDescent="0.3">
      <c r="A3507" s="3">
        <v>503506</v>
      </c>
      <c r="B3507" s="3">
        <v>10298</v>
      </c>
      <c r="C3507" s="1">
        <v>46102</v>
      </c>
      <c r="D3507" s="3">
        <v>37</v>
      </c>
      <c r="E3507" t="s">
        <v>15</v>
      </c>
      <c r="F3507" t="s">
        <v>73</v>
      </c>
      <c r="G3507" t="s">
        <v>229</v>
      </c>
      <c r="H3507" t="s">
        <v>85</v>
      </c>
      <c r="I3507" t="s">
        <v>103</v>
      </c>
      <c r="J3507" t="s">
        <v>193</v>
      </c>
      <c r="K3507">
        <v>5</v>
      </c>
      <c r="L3507" s="3">
        <v>736.61</v>
      </c>
      <c r="M3507" s="3">
        <f>Data[[#This Row],[Quantity]]*Data[[#This Row],[Unit_Price]]</f>
        <v>3683.05</v>
      </c>
      <c r="N3507" s="3">
        <v>9</v>
      </c>
      <c r="O3507" s="3">
        <f>Data[[#This Row],[Total_Price]]*(1-Data[[#This Row],[Discount]]/100)</f>
        <v>3351.5755000000004</v>
      </c>
      <c r="P3507" t="s">
        <v>20</v>
      </c>
      <c r="Q3507" t="s">
        <v>21</v>
      </c>
      <c r="R3507">
        <v>5</v>
      </c>
      <c r="S3507">
        <v>1</v>
      </c>
      <c r="T3507" s="2">
        <f>SUMIF(Q:Q,Data[[#This Row],[Order_Status]],O:O)</f>
        <v>40477276.296199858</v>
      </c>
    </row>
    <row r="3508" spans="1:20" x14ac:dyDescent="0.3">
      <c r="A3508" s="3">
        <v>503507</v>
      </c>
      <c r="B3508" s="3">
        <v>11430</v>
      </c>
      <c r="C3508" s="1">
        <v>45891</v>
      </c>
      <c r="D3508" s="3">
        <v>31</v>
      </c>
      <c r="E3508" t="s">
        <v>15</v>
      </c>
      <c r="F3508" t="s">
        <v>16</v>
      </c>
      <c r="G3508" t="s">
        <v>228</v>
      </c>
      <c r="H3508" t="s">
        <v>30</v>
      </c>
      <c r="I3508" t="s">
        <v>39</v>
      </c>
      <c r="J3508" t="s">
        <v>96</v>
      </c>
      <c r="K3508">
        <v>1</v>
      </c>
      <c r="L3508" s="3">
        <v>5765.24</v>
      </c>
      <c r="M3508" s="3">
        <f>Data[[#This Row],[Quantity]]*Data[[#This Row],[Unit_Price]]</f>
        <v>5765.24</v>
      </c>
      <c r="N3508" s="3">
        <v>2</v>
      </c>
      <c r="O3508" s="3">
        <f>Data[[#This Row],[Total_Price]]*(1-Data[[#This Row],[Discount]]/100)</f>
        <v>5649.9351999999999</v>
      </c>
      <c r="P3508" t="s">
        <v>20</v>
      </c>
      <c r="Q3508" t="s">
        <v>21</v>
      </c>
      <c r="R3508">
        <v>4</v>
      </c>
      <c r="S3508">
        <v>2</v>
      </c>
      <c r="T3508" s="2">
        <f>SUMIF(Q:Q,Data[[#This Row],[Order_Status]],O:O)</f>
        <v>40477276.296199858</v>
      </c>
    </row>
    <row r="3509" spans="1:20" x14ac:dyDescent="0.3">
      <c r="A3509" s="3">
        <v>503508</v>
      </c>
      <c r="B3509" s="3">
        <v>10781</v>
      </c>
      <c r="C3509" s="1">
        <v>45915</v>
      </c>
      <c r="D3509" s="3">
        <v>36</v>
      </c>
      <c r="E3509" t="s">
        <v>26</v>
      </c>
      <c r="F3509" t="s">
        <v>22</v>
      </c>
      <c r="G3509" t="s">
        <v>238</v>
      </c>
      <c r="H3509" t="s">
        <v>17</v>
      </c>
      <c r="I3509" t="s">
        <v>89</v>
      </c>
      <c r="J3509" t="s">
        <v>175</v>
      </c>
      <c r="K3509">
        <v>1</v>
      </c>
      <c r="L3509" s="3">
        <v>669.17</v>
      </c>
      <c r="M3509" s="3">
        <f>Data[[#This Row],[Quantity]]*Data[[#This Row],[Unit_Price]]</f>
        <v>669.17</v>
      </c>
      <c r="N3509" s="3">
        <v>18</v>
      </c>
      <c r="O3509" s="3">
        <f>Data[[#This Row],[Total_Price]]*(1-Data[[#This Row],[Discount]]/100)</f>
        <v>548.71940000000006</v>
      </c>
      <c r="P3509" t="s">
        <v>20</v>
      </c>
      <c r="Q3509" t="s">
        <v>21</v>
      </c>
      <c r="R3509">
        <v>4</v>
      </c>
      <c r="S3509">
        <v>3</v>
      </c>
      <c r="T3509" s="2">
        <f>SUMIF(Q:Q,Data[[#This Row],[Order_Status]],O:O)</f>
        <v>40477276.296199858</v>
      </c>
    </row>
    <row r="3510" spans="1:20" x14ac:dyDescent="0.3">
      <c r="A3510" s="3">
        <v>503509</v>
      </c>
      <c r="B3510" s="3">
        <v>11321</v>
      </c>
      <c r="C3510" s="1">
        <v>45874</v>
      </c>
      <c r="D3510" s="3">
        <v>35</v>
      </c>
      <c r="E3510" t="s">
        <v>15</v>
      </c>
      <c r="F3510" t="s">
        <v>93</v>
      </c>
      <c r="G3510" t="s">
        <v>232</v>
      </c>
      <c r="H3510" t="s">
        <v>83</v>
      </c>
      <c r="I3510" t="s">
        <v>132</v>
      </c>
      <c r="J3510" t="s">
        <v>190</v>
      </c>
      <c r="K3510">
        <v>2</v>
      </c>
      <c r="L3510" s="3">
        <v>848.7</v>
      </c>
      <c r="M3510" s="3">
        <f>Data[[#This Row],[Quantity]]*Data[[#This Row],[Unit_Price]]</f>
        <v>1697.4</v>
      </c>
      <c r="N3510" s="3">
        <v>17</v>
      </c>
      <c r="O3510" s="3">
        <f>Data[[#This Row],[Total_Price]]*(1-Data[[#This Row],[Discount]]/100)</f>
        <v>1408.8420000000001</v>
      </c>
      <c r="P3510" t="s">
        <v>33</v>
      </c>
      <c r="Q3510" t="s">
        <v>21</v>
      </c>
      <c r="R3510">
        <v>4</v>
      </c>
      <c r="S3510">
        <v>4</v>
      </c>
      <c r="T3510" s="2">
        <f>SUMIF(Q:Q,Data[[#This Row],[Order_Status]],O:O)</f>
        <v>40477276.296199858</v>
      </c>
    </row>
    <row r="3511" spans="1:20" x14ac:dyDescent="0.3">
      <c r="A3511" s="3">
        <v>503510</v>
      </c>
      <c r="B3511" s="3">
        <v>10270</v>
      </c>
      <c r="C3511" s="1">
        <v>45847</v>
      </c>
      <c r="D3511" s="3">
        <v>35</v>
      </c>
      <c r="E3511" t="s">
        <v>15</v>
      </c>
      <c r="F3511" t="s">
        <v>78</v>
      </c>
      <c r="G3511" t="s">
        <v>242</v>
      </c>
      <c r="H3511" t="s">
        <v>35</v>
      </c>
      <c r="I3511" t="s">
        <v>53</v>
      </c>
      <c r="J3511" t="s">
        <v>54</v>
      </c>
      <c r="K3511">
        <v>2</v>
      </c>
      <c r="L3511" s="3">
        <v>1034.1500000000001</v>
      </c>
      <c r="M3511" s="3">
        <f>Data[[#This Row],[Quantity]]*Data[[#This Row],[Unit_Price]]</f>
        <v>2068.3000000000002</v>
      </c>
      <c r="N3511" s="3">
        <v>14</v>
      </c>
      <c r="O3511" s="3">
        <f>Data[[#This Row],[Total_Price]]*(1-Data[[#This Row],[Discount]]/100)</f>
        <v>1778.7380000000001</v>
      </c>
      <c r="P3511" t="s">
        <v>72</v>
      </c>
      <c r="Q3511" t="s">
        <v>21</v>
      </c>
      <c r="R3511">
        <v>4</v>
      </c>
      <c r="S3511">
        <v>3</v>
      </c>
      <c r="T3511" s="2">
        <f>SUMIF(Q:Q,Data[[#This Row],[Order_Status]],O:O)</f>
        <v>40477276.296199858</v>
      </c>
    </row>
    <row r="3512" spans="1:20" x14ac:dyDescent="0.3">
      <c r="A3512" s="3">
        <v>503511</v>
      </c>
      <c r="B3512" s="3">
        <v>10552</v>
      </c>
      <c r="C3512" s="1">
        <v>45936</v>
      </c>
      <c r="D3512" s="3">
        <v>32</v>
      </c>
      <c r="E3512" t="s">
        <v>26</v>
      </c>
      <c r="F3512" t="s">
        <v>45</v>
      </c>
      <c r="G3512" t="s">
        <v>243</v>
      </c>
      <c r="H3512" t="s">
        <v>48</v>
      </c>
      <c r="I3512" t="s">
        <v>98</v>
      </c>
      <c r="J3512" t="s">
        <v>99</v>
      </c>
      <c r="K3512">
        <v>2</v>
      </c>
      <c r="L3512" s="3">
        <v>388.72</v>
      </c>
      <c r="M3512" s="3">
        <f>Data[[#This Row],[Quantity]]*Data[[#This Row],[Unit_Price]]</f>
        <v>777.44</v>
      </c>
      <c r="N3512" s="3">
        <v>24</v>
      </c>
      <c r="O3512" s="3">
        <f>Data[[#This Row],[Total_Price]]*(1-Data[[#This Row],[Discount]]/100)</f>
        <v>590.85440000000006</v>
      </c>
      <c r="P3512" t="s">
        <v>33</v>
      </c>
      <c r="Q3512" t="s">
        <v>21</v>
      </c>
      <c r="R3512">
        <v>5</v>
      </c>
      <c r="S3512">
        <v>2</v>
      </c>
      <c r="T3512" s="2">
        <f>SUMIF(Q:Q,Data[[#This Row],[Order_Status]],O:O)</f>
        <v>40477276.296199858</v>
      </c>
    </row>
    <row r="3513" spans="1:20" x14ac:dyDescent="0.3">
      <c r="A3513" s="3">
        <v>503512</v>
      </c>
      <c r="B3513" s="3">
        <v>10466</v>
      </c>
      <c r="C3513" s="1">
        <v>46094</v>
      </c>
      <c r="D3513" s="3">
        <v>32</v>
      </c>
      <c r="E3513" t="s">
        <v>15</v>
      </c>
      <c r="F3513" t="s">
        <v>38</v>
      </c>
      <c r="G3513" t="s">
        <v>236</v>
      </c>
      <c r="H3513" t="s">
        <v>30</v>
      </c>
      <c r="I3513" t="s">
        <v>31</v>
      </c>
      <c r="J3513" t="s">
        <v>32</v>
      </c>
      <c r="K3513">
        <v>1</v>
      </c>
      <c r="L3513" s="3">
        <v>25688.42</v>
      </c>
      <c r="M3513" s="3">
        <f>Data[[#This Row],[Quantity]]*Data[[#This Row],[Unit_Price]]</f>
        <v>25688.42</v>
      </c>
      <c r="N3513" s="3">
        <v>19</v>
      </c>
      <c r="O3513" s="3">
        <f>Data[[#This Row],[Total_Price]]*(1-Data[[#This Row],[Discount]]/100)</f>
        <v>20807.620200000001</v>
      </c>
      <c r="P3513" t="s">
        <v>33</v>
      </c>
      <c r="Q3513" t="s">
        <v>21</v>
      </c>
      <c r="R3513">
        <v>4</v>
      </c>
      <c r="S3513">
        <v>4</v>
      </c>
      <c r="T3513" s="2">
        <f>SUMIF(Q:Q,Data[[#This Row],[Order_Status]],O:O)</f>
        <v>40477276.296199858</v>
      </c>
    </row>
    <row r="3514" spans="1:20" x14ac:dyDescent="0.3">
      <c r="A3514" s="3">
        <v>503513</v>
      </c>
      <c r="B3514" s="3">
        <v>10122</v>
      </c>
      <c r="C3514" s="1">
        <v>46098</v>
      </c>
      <c r="D3514" s="3">
        <v>24</v>
      </c>
      <c r="E3514" t="s">
        <v>26</v>
      </c>
      <c r="F3514" t="s">
        <v>27</v>
      </c>
      <c r="G3514" t="s">
        <v>230</v>
      </c>
      <c r="H3514" t="s">
        <v>30</v>
      </c>
      <c r="I3514" t="s">
        <v>76</v>
      </c>
      <c r="J3514" t="s">
        <v>77</v>
      </c>
      <c r="K3514">
        <v>1</v>
      </c>
      <c r="L3514" s="3">
        <v>57819.87</v>
      </c>
      <c r="M3514" s="3">
        <f>Data[[#This Row],[Quantity]]*Data[[#This Row],[Unit_Price]]</f>
        <v>57819.87</v>
      </c>
      <c r="N3514" s="3">
        <v>5</v>
      </c>
      <c r="O3514" s="3">
        <f>Data[[#This Row],[Total_Price]]*(1-Data[[#This Row],[Discount]]/100)</f>
        <v>54928.876499999998</v>
      </c>
      <c r="P3514" t="s">
        <v>20</v>
      </c>
      <c r="Q3514" t="s">
        <v>21</v>
      </c>
      <c r="R3514">
        <v>1</v>
      </c>
      <c r="S3514">
        <v>3</v>
      </c>
      <c r="T3514" s="2">
        <f>SUMIF(Q:Q,Data[[#This Row],[Order_Status]],O:O)</f>
        <v>40477276.296199858</v>
      </c>
    </row>
    <row r="3515" spans="1:20" x14ac:dyDescent="0.3">
      <c r="A3515" s="3">
        <v>503514</v>
      </c>
      <c r="B3515" s="3">
        <v>11308</v>
      </c>
      <c r="C3515" s="1">
        <v>46214</v>
      </c>
      <c r="D3515" s="3">
        <v>34</v>
      </c>
      <c r="E3515" t="s">
        <v>15</v>
      </c>
      <c r="F3515" t="s">
        <v>22</v>
      </c>
      <c r="G3515" t="s">
        <v>238</v>
      </c>
      <c r="H3515" t="s">
        <v>23</v>
      </c>
      <c r="I3515" t="s">
        <v>28</v>
      </c>
      <c r="J3515" t="s">
        <v>29</v>
      </c>
      <c r="K3515">
        <v>1</v>
      </c>
      <c r="L3515" s="3">
        <v>2472.33</v>
      </c>
      <c r="M3515" s="3">
        <f>Data[[#This Row],[Quantity]]*Data[[#This Row],[Unit_Price]]</f>
        <v>2472.33</v>
      </c>
      <c r="N3515" s="3">
        <v>27</v>
      </c>
      <c r="O3515" s="3">
        <f>Data[[#This Row],[Total_Price]]*(1-Data[[#This Row],[Discount]]/100)</f>
        <v>1804.8009</v>
      </c>
      <c r="P3515" t="s">
        <v>33</v>
      </c>
      <c r="Q3515" t="s">
        <v>21</v>
      </c>
      <c r="R3515">
        <v>5</v>
      </c>
      <c r="S3515">
        <v>2</v>
      </c>
      <c r="T3515" s="2">
        <f>SUMIF(Q:Q,Data[[#This Row],[Order_Status]],O:O)</f>
        <v>40477276.296199858</v>
      </c>
    </row>
    <row r="3516" spans="1:20" x14ac:dyDescent="0.3">
      <c r="A3516" s="3">
        <v>503515</v>
      </c>
      <c r="B3516" s="3">
        <v>10272</v>
      </c>
      <c r="C3516" s="1">
        <v>45997</v>
      </c>
      <c r="D3516" s="3">
        <v>18</v>
      </c>
      <c r="E3516" t="s">
        <v>26</v>
      </c>
      <c r="F3516" t="s">
        <v>27</v>
      </c>
      <c r="G3516" t="s">
        <v>230</v>
      </c>
      <c r="H3516" t="s">
        <v>30</v>
      </c>
      <c r="I3516" t="s">
        <v>76</v>
      </c>
      <c r="J3516" t="s">
        <v>164</v>
      </c>
      <c r="K3516">
        <v>1</v>
      </c>
      <c r="L3516" s="3">
        <v>66888.39</v>
      </c>
      <c r="M3516" s="3">
        <f>Data[[#This Row],[Quantity]]*Data[[#This Row],[Unit_Price]]</f>
        <v>66888.39</v>
      </c>
      <c r="N3516" s="3">
        <v>17</v>
      </c>
      <c r="O3516" s="3">
        <f>Data[[#This Row],[Total_Price]]*(1-Data[[#This Row],[Discount]]/100)</f>
        <v>55517.363699999994</v>
      </c>
      <c r="P3516" t="s">
        <v>20</v>
      </c>
      <c r="Q3516" t="s">
        <v>66</v>
      </c>
      <c r="R3516">
        <v>2</v>
      </c>
      <c r="S3516">
        <v>0</v>
      </c>
      <c r="T3516" s="2">
        <f>SUMIF(Q:Q,Data[[#This Row],[Order_Status]],O:O)</f>
        <v>3077928.2320000008</v>
      </c>
    </row>
    <row r="3517" spans="1:20" x14ac:dyDescent="0.3">
      <c r="A3517" s="3">
        <v>503516</v>
      </c>
      <c r="B3517" s="3">
        <v>10064</v>
      </c>
      <c r="C3517" s="1">
        <v>46050</v>
      </c>
      <c r="D3517" s="3">
        <v>21</v>
      </c>
      <c r="E3517" t="s">
        <v>26</v>
      </c>
      <c r="F3517" t="s">
        <v>61</v>
      </c>
      <c r="G3517" t="s">
        <v>239</v>
      </c>
      <c r="H3517" t="s">
        <v>35</v>
      </c>
      <c r="I3517" t="s">
        <v>112</v>
      </c>
      <c r="J3517" t="s">
        <v>113</v>
      </c>
      <c r="K3517">
        <v>2</v>
      </c>
      <c r="L3517" s="3">
        <v>6818.9</v>
      </c>
      <c r="M3517" s="3">
        <f>Data[[#This Row],[Quantity]]*Data[[#This Row],[Unit_Price]]</f>
        <v>13637.8</v>
      </c>
      <c r="N3517" s="3">
        <v>9</v>
      </c>
      <c r="O3517" s="3">
        <f>Data[[#This Row],[Total_Price]]*(1-Data[[#This Row],[Discount]]/100)</f>
        <v>12410.397999999999</v>
      </c>
      <c r="P3517" t="s">
        <v>33</v>
      </c>
      <c r="Q3517" t="s">
        <v>66</v>
      </c>
      <c r="R3517">
        <v>1</v>
      </c>
      <c r="S3517">
        <v>0</v>
      </c>
      <c r="T3517" s="2">
        <f>SUMIF(Q:Q,Data[[#This Row],[Order_Status]],O:O)</f>
        <v>3077928.2320000008</v>
      </c>
    </row>
    <row r="3518" spans="1:20" x14ac:dyDescent="0.3">
      <c r="A3518" s="3">
        <v>503517</v>
      </c>
      <c r="B3518" s="3">
        <v>10869</v>
      </c>
      <c r="C3518" s="1">
        <v>46164</v>
      </c>
      <c r="D3518" s="3">
        <v>41</v>
      </c>
      <c r="E3518" t="s">
        <v>15</v>
      </c>
      <c r="F3518" t="s">
        <v>16</v>
      </c>
      <c r="G3518" t="s">
        <v>228</v>
      </c>
      <c r="H3518" t="s">
        <v>35</v>
      </c>
      <c r="I3518" t="s">
        <v>64</v>
      </c>
      <c r="J3518" t="s">
        <v>156</v>
      </c>
      <c r="K3518">
        <v>2</v>
      </c>
      <c r="L3518" s="3">
        <v>1964.27</v>
      </c>
      <c r="M3518" s="3">
        <f>Data[[#This Row],[Quantity]]*Data[[#This Row],[Unit_Price]]</f>
        <v>3928.54</v>
      </c>
      <c r="N3518" s="3">
        <v>21</v>
      </c>
      <c r="O3518" s="3">
        <f>Data[[#This Row],[Total_Price]]*(1-Data[[#This Row],[Discount]]/100)</f>
        <v>3103.5466000000001</v>
      </c>
      <c r="P3518" t="s">
        <v>33</v>
      </c>
      <c r="Q3518" t="s">
        <v>44</v>
      </c>
      <c r="R3518">
        <v>4</v>
      </c>
      <c r="S3518">
        <v>6</v>
      </c>
      <c r="T3518" s="2">
        <f>SUMIF(Q:Q,Data[[#This Row],[Order_Status]],O:O)</f>
        <v>1813400.6490999996</v>
      </c>
    </row>
    <row r="3519" spans="1:20" x14ac:dyDescent="0.3">
      <c r="A3519" s="3">
        <v>503518</v>
      </c>
      <c r="B3519" s="3">
        <v>10842</v>
      </c>
      <c r="C3519" s="1">
        <v>45976</v>
      </c>
      <c r="D3519" s="3">
        <v>41</v>
      </c>
      <c r="E3519" t="s">
        <v>15</v>
      </c>
      <c r="F3519" t="s">
        <v>45</v>
      </c>
      <c r="G3519" t="s">
        <v>243</v>
      </c>
      <c r="H3519" t="s">
        <v>23</v>
      </c>
      <c r="I3519" t="s">
        <v>59</v>
      </c>
      <c r="J3519" t="s">
        <v>122</v>
      </c>
      <c r="K3519">
        <v>2</v>
      </c>
      <c r="L3519" s="3">
        <v>1979.7</v>
      </c>
      <c r="M3519" s="3">
        <f>Data[[#This Row],[Quantity]]*Data[[#This Row],[Unit_Price]]</f>
        <v>3959.4</v>
      </c>
      <c r="N3519" s="3">
        <v>23</v>
      </c>
      <c r="O3519" s="3">
        <f>Data[[#This Row],[Total_Price]]*(1-Data[[#This Row],[Discount]]/100)</f>
        <v>3048.7380000000003</v>
      </c>
      <c r="P3519" t="s">
        <v>51</v>
      </c>
      <c r="Q3519" t="s">
        <v>21</v>
      </c>
      <c r="R3519">
        <v>4</v>
      </c>
      <c r="S3519">
        <v>3</v>
      </c>
      <c r="T3519" s="2">
        <f>SUMIF(Q:Q,Data[[#This Row],[Order_Status]],O:O)</f>
        <v>40477276.296199858</v>
      </c>
    </row>
    <row r="3520" spans="1:20" x14ac:dyDescent="0.3">
      <c r="A3520" s="3">
        <v>503519</v>
      </c>
      <c r="B3520" s="3">
        <v>10111</v>
      </c>
      <c r="C3520" s="1">
        <v>46207</v>
      </c>
      <c r="D3520" s="3">
        <v>15</v>
      </c>
      <c r="E3520" t="s">
        <v>15</v>
      </c>
      <c r="F3520" t="s">
        <v>93</v>
      </c>
      <c r="G3520" t="s">
        <v>232</v>
      </c>
      <c r="H3520" t="s">
        <v>35</v>
      </c>
      <c r="I3520" t="s">
        <v>53</v>
      </c>
      <c r="J3520" t="s">
        <v>123</v>
      </c>
      <c r="K3520">
        <v>1</v>
      </c>
      <c r="L3520" s="3">
        <v>1262</v>
      </c>
      <c r="M3520" s="3">
        <f>Data[[#This Row],[Quantity]]*Data[[#This Row],[Unit_Price]]</f>
        <v>1262</v>
      </c>
      <c r="N3520" s="3">
        <v>15</v>
      </c>
      <c r="O3520" s="3">
        <f>Data[[#This Row],[Total_Price]]*(1-Data[[#This Row],[Discount]]/100)</f>
        <v>1072.7</v>
      </c>
      <c r="P3520" t="s">
        <v>51</v>
      </c>
      <c r="Q3520" t="s">
        <v>21</v>
      </c>
      <c r="R3520">
        <v>4</v>
      </c>
      <c r="S3520">
        <v>5</v>
      </c>
      <c r="T3520" s="2">
        <f>SUMIF(Q:Q,Data[[#This Row],[Order_Status]],O:O)</f>
        <v>40477276.296199858</v>
      </c>
    </row>
    <row r="3521" spans="1:20" x14ac:dyDescent="0.3">
      <c r="A3521" s="3">
        <v>503520</v>
      </c>
      <c r="B3521" s="3">
        <v>10126</v>
      </c>
      <c r="C3521" s="1">
        <v>46124</v>
      </c>
      <c r="D3521" s="3">
        <v>58</v>
      </c>
      <c r="E3521" t="s">
        <v>15</v>
      </c>
      <c r="F3521" t="s">
        <v>34</v>
      </c>
      <c r="G3521" t="s">
        <v>243</v>
      </c>
      <c r="H3521" t="s">
        <v>23</v>
      </c>
      <c r="I3521" t="s">
        <v>59</v>
      </c>
      <c r="J3521" t="s">
        <v>122</v>
      </c>
      <c r="K3521">
        <v>1</v>
      </c>
      <c r="L3521" s="3">
        <v>1859.42</v>
      </c>
      <c r="M3521" s="3">
        <f>Data[[#This Row],[Quantity]]*Data[[#This Row],[Unit_Price]]</f>
        <v>1859.42</v>
      </c>
      <c r="N3521" s="3">
        <v>26</v>
      </c>
      <c r="O3521" s="3">
        <f>Data[[#This Row],[Total_Price]]*(1-Data[[#This Row],[Discount]]/100)</f>
        <v>1375.9708000000001</v>
      </c>
      <c r="P3521" t="s">
        <v>20</v>
      </c>
      <c r="Q3521" t="s">
        <v>21</v>
      </c>
      <c r="R3521">
        <v>5</v>
      </c>
      <c r="S3521">
        <v>2</v>
      </c>
      <c r="T3521" s="2">
        <f>SUMIF(Q:Q,Data[[#This Row],[Order_Status]],O:O)</f>
        <v>40477276.296199858</v>
      </c>
    </row>
    <row r="3522" spans="1:20" x14ac:dyDescent="0.3">
      <c r="A3522" s="3">
        <v>503521</v>
      </c>
      <c r="B3522" s="3">
        <v>10630</v>
      </c>
      <c r="C3522" s="1">
        <v>45977</v>
      </c>
      <c r="D3522" s="3">
        <v>46</v>
      </c>
      <c r="E3522" t="s">
        <v>26</v>
      </c>
      <c r="F3522" t="s">
        <v>67</v>
      </c>
      <c r="G3522" t="s">
        <v>235</v>
      </c>
      <c r="H3522" t="s">
        <v>23</v>
      </c>
      <c r="I3522" t="s">
        <v>70</v>
      </c>
      <c r="J3522" t="s">
        <v>97</v>
      </c>
      <c r="K3522">
        <v>1</v>
      </c>
      <c r="L3522" s="3">
        <v>1980.83</v>
      </c>
      <c r="M3522" s="3">
        <f>Data[[#This Row],[Quantity]]*Data[[#This Row],[Unit_Price]]</f>
        <v>1980.83</v>
      </c>
      <c r="N3522" s="3">
        <v>15</v>
      </c>
      <c r="O3522" s="3">
        <f>Data[[#This Row],[Total_Price]]*(1-Data[[#This Row],[Discount]]/100)</f>
        <v>1683.7054999999998</v>
      </c>
      <c r="P3522" t="s">
        <v>33</v>
      </c>
      <c r="Q3522" t="s">
        <v>21</v>
      </c>
      <c r="R3522">
        <v>5</v>
      </c>
      <c r="S3522">
        <v>2</v>
      </c>
      <c r="T3522" s="2">
        <f>SUMIF(Q:Q,Data[[#This Row],[Order_Status]],O:O)</f>
        <v>40477276.296199858</v>
      </c>
    </row>
    <row r="3523" spans="1:20" x14ac:dyDescent="0.3">
      <c r="A3523" s="3">
        <v>503522</v>
      </c>
      <c r="B3523" s="3">
        <v>10588</v>
      </c>
      <c r="C3523" s="1">
        <v>45776</v>
      </c>
      <c r="D3523" s="3">
        <v>25</v>
      </c>
      <c r="E3523" t="s">
        <v>26</v>
      </c>
      <c r="F3523" t="s">
        <v>22</v>
      </c>
      <c r="G3523" t="s">
        <v>238</v>
      </c>
      <c r="H3523" t="s">
        <v>30</v>
      </c>
      <c r="I3523" t="s">
        <v>31</v>
      </c>
      <c r="J3523" t="s">
        <v>139</v>
      </c>
      <c r="K3523">
        <v>1</v>
      </c>
      <c r="L3523" s="3">
        <v>53414.34</v>
      </c>
      <c r="M3523" s="3">
        <f>Data[[#This Row],[Quantity]]*Data[[#This Row],[Unit_Price]]</f>
        <v>53414.34</v>
      </c>
      <c r="N3523" s="3">
        <v>20</v>
      </c>
      <c r="O3523" s="3">
        <f>Data[[#This Row],[Total_Price]]*(1-Data[[#This Row],[Discount]]/100)</f>
        <v>42731.472000000002</v>
      </c>
      <c r="P3523" t="s">
        <v>33</v>
      </c>
      <c r="Q3523" t="s">
        <v>21</v>
      </c>
      <c r="R3523">
        <v>4</v>
      </c>
      <c r="S3523">
        <v>6</v>
      </c>
      <c r="T3523" s="2">
        <f>SUMIF(Q:Q,Data[[#This Row],[Order_Status]],O:O)</f>
        <v>40477276.296199858</v>
      </c>
    </row>
    <row r="3524" spans="1:20" x14ac:dyDescent="0.3">
      <c r="A3524" s="3">
        <v>503523</v>
      </c>
      <c r="B3524" s="3">
        <v>10660</v>
      </c>
      <c r="C3524" s="1">
        <v>46251</v>
      </c>
      <c r="D3524" s="3">
        <v>32</v>
      </c>
      <c r="E3524" t="s">
        <v>15</v>
      </c>
      <c r="F3524" t="s">
        <v>73</v>
      </c>
      <c r="G3524" t="s">
        <v>229</v>
      </c>
      <c r="H3524" t="s">
        <v>23</v>
      </c>
      <c r="I3524" t="s">
        <v>59</v>
      </c>
      <c r="J3524" t="s">
        <v>95</v>
      </c>
      <c r="K3524">
        <v>1</v>
      </c>
      <c r="L3524" s="3">
        <v>1261.52</v>
      </c>
      <c r="M3524" s="3">
        <f>Data[[#This Row],[Quantity]]*Data[[#This Row],[Unit_Price]]</f>
        <v>1261.52</v>
      </c>
      <c r="N3524" s="3">
        <v>5</v>
      </c>
      <c r="O3524" s="3">
        <f>Data[[#This Row],[Total_Price]]*(1-Data[[#This Row],[Discount]]/100)</f>
        <v>1198.444</v>
      </c>
      <c r="P3524" t="s">
        <v>33</v>
      </c>
      <c r="Q3524" t="s">
        <v>21</v>
      </c>
      <c r="R3524">
        <v>5</v>
      </c>
      <c r="S3524">
        <v>5</v>
      </c>
      <c r="T3524" s="2">
        <f>SUMIF(Q:Q,Data[[#This Row],[Order_Status]],O:O)</f>
        <v>40477276.296199858</v>
      </c>
    </row>
    <row r="3525" spans="1:20" x14ac:dyDescent="0.3">
      <c r="A3525" s="3">
        <v>503524</v>
      </c>
      <c r="B3525" s="3">
        <v>10027</v>
      </c>
      <c r="C3525" s="1">
        <v>45946</v>
      </c>
      <c r="D3525" s="3">
        <v>21</v>
      </c>
      <c r="E3525" t="s">
        <v>26</v>
      </c>
      <c r="F3525" t="s">
        <v>73</v>
      </c>
      <c r="G3525" t="s">
        <v>229</v>
      </c>
      <c r="H3525" t="s">
        <v>30</v>
      </c>
      <c r="I3525" t="s">
        <v>39</v>
      </c>
      <c r="J3525" t="s">
        <v>108</v>
      </c>
      <c r="K3525">
        <v>4</v>
      </c>
      <c r="L3525" s="3">
        <v>4426.8</v>
      </c>
      <c r="M3525" s="3">
        <f>Data[[#This Row],[Quantity]]*Data[[#This Row],[Unit_Price]]</f>
        <v>17707.2</v>
      </c>
      <c r="N3525" s="3">
        <v>30</v>
      </c>
      <c r="O3525" s="3">
        <f>Data[[#This Row],[Total_Price]]*(1-Data[[#This Row],[Discount]]/100)</f>
        <v>12395.039999999999</v>
      </c>
      <c r="P3525" t="s">
        <v>51</v>
      </c>
      <c r="Q3525" t="s">
        <v>21</v>
      </c>
      <c r="R3525">
        <v>4</v>
      </c>
      <c r="S3525">
        <v>3</v>
      </c>
      <c r="T3525" s="2">
        <f>SUMIF(Q:Q,Data[[#This Row],[Order_Status]],O:O)</f>
        <v>40477276.296199858</v>
      </c>
    </row>
    <row r="3526" spans="1:20" x14ac:dyDescent="0.3">
      <c r="A3526" s="3">
        <v>503525</v>
      </c>
      <c r="B3526" s="3">
        <v>10847</v>
      </c>
      <c r="C3526" s="1">
        <v>45950</v>
      </c>
      <c r="D3526" s="3">
        <v>37</v>
      </c>
      <c r="E3526" t="s">
        <v>26</v>
      </c>
      <c r="F3526" t="s">
        <v>73</v>
      </c>
      <c r="G3526" t="s">
        <v>229</v>
      </c>
      <c r="H3526" t="s">
        <v>23</v>
      </c>
      <c r="I3526" t="s">
        <v>59</v>
      </c>
      <c r="J3526" t="s">
        <v>60</v>
      </c>
      <c r="K3526">
        <v>1</v>
      </c>
      <c r="L3526" s="3">
        <v>2553.09</v>
      </c>
      <c r="M3526" s="3">
        <f>Data[[#This Row],[Quantity]]*Data[[#This Row],[Unit_Price]]</f>
        <v>2553.09</v>
      </c>
      <c r="N3526" s="3">
        <v>25</v>
      </c>
      <c r="O3526" s="3">
        <f>Data[[#This Row],[Total_Price]]*(1-Data[[#This Row],[Discount]]/100)</f>
        <v>1914.8175000000001</v>
      </c>
      <c r="P3526" t="s">
        <v>33</v>
      </c>
      <c r="Q3526" t="s">
        <v>21</v>
      </c>
      <c r="R3526">
        <v>3</v>
      </c>
      <c r="S3526">
        <v>2</v>
      </c>
      <c r="T3526" s="2">
        <f>SUMIF(Q:Q,Data[[#This Row],[Order_Status]],O:O)</f>
        <v>40477276.296199858</v>
      </c>
    </row>
    <row r="3527" spans="1:20" x14ac:dyDescent="0.3">
      <c r="A3527" s="3">
        <v>503526</v>
      </c>
      <c r="B3527" s="3">
        <v>11021</v>
      </c>
      <c r="C3527" s="1">
        <v>45848</v>
      </c>
      <c r="D3527" s="3">
        <v>40</v>
      </c>
      <c r="E3527" t="s">
        <v>15</v>
      </c>
      <c r="F3527" t="s">
        <v>78</v>
      </c>
      <c r="G3527" t="s">
        <v>242</v>
      </c>
      <c r="H3527" t="s">
        <v>83</v>
      </c>
      <c r="I3527" t="s">
        <v>141</v>
      </c>
      <c r="J3527" t="s">
        <v>142</v>
      </c>
      <c r="K3527">
        <v>2</v>
      </c>
      <c r="L3527" s="3">
        <v>2090.7399999999998</v>
      </c>
      <c r="M3527" s="3">
        <f>Data[[#This Row],[Quantity]]*Data[[#This Row],[Unit_Price]]</f>
        <v>4181.4799999999996</v>
      </c>
      <c r="N3527" s="3">
        <v>20</v>
      </c>
      <c r="O3527" s="3">
        <f>Data[[#This Row],[Total_Price]]*(1-Data[[#This Row],[Discount]]/100)</f>
        <v>3345.1839999999997</v>
      </c>
      <c r="P3527" t="s">
        <v>20</v>
      </c>
      <c r="Q3527" t="s">
        <v>21</v>
      </c>
      <c r="R3527">
        <v>4</v>
      </c>
      <c r="S3527">
        <v>3</v>
      </c>
      <c r="T3527" s="2">
        <f>SUMIF(Q:Q,Data[[#This Row],[Order_Status]],O:O)</f>
        <v>40477276.296199858</v>
      </c>
    </row>
    <row r="3528" spans="1:20" x14ac:dyDescent="0.3">
      <c r="A3528" s="3">
        <v>503527</v>
      </c>
      <c r="B3528" s="3">
        <v>10862</v>
      </c>
      <c r="C3528" s="1">
        <v>46067</v>
      </c>
      <c r="D3528" s="3">
        <v>17</v>
      </c>
      <c r="E3528" t="s">
        <v>26</v>
      </c>
      <c r="F3528" t="s">
        <v>69</v>
      </c>
      <c r="G3528" t="s">
        <v>228</v>
      </c>
      <c r="H3528" t="s">
        <v>48</v>
      </c>
      <c r="I3528" t="s">
        <v>49</v>
      </c>
      <c r="J3528" t="s">
        <v>138</v>
      </c>
      <c r="K3528">
        <v>2</v>
      </c>
      <c r="L3528" s="3">
        <v>831</v>
      </c>
      <c r="M3528" s="3">
        <f>Data[[#This Row],[Quantity]]*Data[[#This Row],[Unit_Price]]</f>
        <v>1662</v>
      </c>
      <c r="N3528" s="3">
        <v>22</v>
      </c>
      <c r="O3528" s="3">
        <f>Data[[#This Row],[Total_Price]]*(1-Data[[#This Row],[Discount]]/100)</f>
        <v>1296.3600000000001</v>
      </c>
      <c r="P3528" t="s">
        <v>33</v>
      </c>
      <c r="Q3528" t="s">
        <v>21</v>
      </c>
      <c r="R3528">
        <v>4</v>
      </c>
      <c r="S3528">
        <v>3</v>
      </c>
      <c r="T3528" s="2">
        <f>SUMIF(Q:Q,Data[[#This Row],[Order_Status]],O:O)</f>
        <v>40477276.296199858</v>
      </c>
    </row>
    <row r="3529" spans="1:20" x14ac:dyDescent="0.3">
      <c r="A3529" s="3">
        <v>503528</v>
      </c>
      <c r="B3529" s="3">
        <v>11010</v>
      </c>
      <c r="C3529" s="1">
        <v>46189</v>
      </c>
      <c r="D3529" s="3">
        <v>28</v>
      </c>
      <c r="E3529" t="s">
        <v>15</v>
      </c>
      <c r="F3529" t="s">
        <v>27</v>
      </c>
      <c r="G3529" t="s">
        <v>230</v>
      </c>
      <c r="H3529" t="s">
        <v>35</v>
      </c>
      <c r="I3529" t="s">
        <v>36</v>
      </c>
      <c r="J3529" t="s">
        <v>116</v>
      </c>
      <c r="K3529">
        <v>3</v>
      </c>
      <c r="L3529" s="3">
        <v>4778.41</v>
      </c>
      <c r="M3529" s="3">
        <f>Data[[#This Row],[Quantity]]*Data[[#This Row],[Unit_Price]]</f>
        <v>14335.23</v>
      </c>
      <c r="N3529" s="3">
        <v>28</v>
      </c>
      <c r="O3529" s="3">
        <f>Data[[#This Row],[Total_Price]]*(1-Data[[#This Row],[Discount]]/100)</f>
        <v>10321.365599999999</v>
      </c>
      <c r="P3529" t="s">
        <v>20</v>
      </c>
      <c r="Q3529" t="s">
        <v>21</v>
      </c>
      <c r="R3529">
        <v>3</v>
      </c>
      <c r="S3529">
        <v>4</v>
      </c>
      <c r="T3529" s="2">
        <f>SUMIF(Q:Q,Data[[#This Row],[Order_Status]],O:O)</f>
        <v>40477276.296199858</v>
      </c>
    </row>
    <row r="3530" spans="1:20" x14ac:dyDescent="0.3">
      <c r="A3530" s="3">
        <v>503529</v>
      </c>
      <c r="B3530" s="3">
        <v>10195</v>
      </c>
      <c r="C3530" s="1">
        <v>46240</v>
      </c>
      <c r="D3530" s="3">
        <v>36</v>
      </c>
      <c r="E3530" t="s">
        <v>15</v>
      </c>
      <c r="F3530" t="s">
        <v>34</v>
      </c>
      <c r="G3530" t="s">
        <v>243</v>
      </c>
      <c r="H3530" t="s">
        <v>30</v>
      </c>
      <c r="I3530" t="s">
        <v>39</v>
      </c>
      <c r="J3530" t="s">
        <v>109</v>
      </c>
      <c r="K3530">
        <v>2</v>
      </c>
      <c r="L3530" s="3">
        <v>1576.8</v>
      </c>
      <c r="M3530" s="3">
        <f>Data[[#This Row],[Quantity]]*Data[[#This Row],[Unit_Price]]</f>
        <v>3153.6</v>
      </c>
      <c r="N3530" s="3">
        <v>21</v>
      </c>
      <c r="O3530" s="3">
        <f>Data[[#This Row],[Total_Price]]*(1-Data[[#This Row],[Discount]]/100)</f>
        <v>2491.3440000000001</v>
      </c>
      <c r="P3530" t="s">
        <v>20</v>
      </c>
      <c r="Q3530" t="s">
        <v>21</v>
      </c>
      <c r="R3530">
        <v>3</v>
      </c>
      <c r="S3530">
        <v>2</v>
      </c>
      <c r="T3530" s="2">
        <f>SUMIF(Q:Q,Data[[#This Row],[Order_Status]],O:O)</f>
        <v>40477276.296199858</v>
      </c>
    </row>
    <row r="3531" spans="1:20" x14ac:dyDescent="0.3">
      <c r="A3531" s="3">
        <v>503530</v>
      </c>
      <c r="B3531" s="3">
        <v>10935</v>
      </c>
      <c r="C3531" s="1">
        <v>45790</v>
      </c>
      <c r="D3531" s="3">
        <v>39</v>
      </c>
      <c r="E3531" t="s">
        <v>15</v>
      </c>
      <c r="F3531" t="s">
        <v>57</v>
      </c>
      <c r="G3531" t="s">
        <v>233</v>
      </c>
      <c r="H3531" t="s">
        <v>23</v>
      </c>
      <c r="I3531" t="s">
        <v>24</v>
      </c>
      <c r="J3531" t="s">
        <v>159</v>
      </c>
      <c r="K3531">
        <v>1</v>
      </c>
      <c r="L3531" s="3">
        <v>1940.04</v>
      </c>
      <c r="M3531" s="3">
        <f>Data[[#This Row],[Quantity]]*Data[[#This Row],[Unit_Price]]</f>
        <v>1940.04</v>
      </c>
      <c r="N3531" s="3">
        <v>25</v>
      </c>
      <c r="O3531" s="3">
        <f>Data[[#This Row],[Total_Price]]*(1-Data[[#This Row],[Discount]]/100)</f>
        <v>1455.03</v>
      </c>
      <c r="P3531" t="s">
        <v>33</v>
      </c>
      <c r="Q3531" t="s">
        <v>21</v>
      </c>
      <c r="R3531">
        <v>4</v>
      </c>
      <c r="S3531">
        <v>2</v>
      </c>
      <c r="T3531" s="2">
        <f>SUMIF(Q:Q,Data[[#This Row],[Order_Status]],O:O)</f>
        <v>40477276.296199858</v>
      </c>
    </row>
    <row r="3532" spans="1:20" x14ac:dyDescent="0.3">
      <c r="A3532" s="3">
        <v>503531</v>
      </c>
      <c r="B3532" s="3">
        <v>10071</v>
      </c>
      <c r="C3532" s="1">
        <v>45983</v>
      </c>
      <c r="D3532" s="3">
        <v>38</v>
      </c>
      <c r="E3532" t="s">
        <v>26</v>
      </c>
      <c r="F3532" t="s">
        <v>130</v>
      </c>
      <c r="G3532" t="s">
        <v>228</v>
      </c>
      <c r="H3532" t="s">
        <v>23</v>
      </c>
      <c r="I3532" t="s">
        <v>70</v>
      </c>
      <c r="J3532" t="s">
        <v>106</v>
      </c>
      <c r="K3532">
        <v>5</v>
      </c>
      <c r="L3532" s="3">
        <v>2626.12</v>
      </c>
      <c r="M3532" s="3">
        <f>Data[[#This Row],[Quantity]]*Data[[#This Row],[Unit_Price]]</f>
        <v>13130.599999999999</v>
      </c>
      <c r="N3532" s="3">
        <v>29</v>
      </c>
      <c r="O3532" s="3">
        <f>Data[[#This Row],[Total_Price]]*(1-Data[[#This Row],[Discount]]/100)</f>
        <v>9322.7259999999987</v>
      </c>
      <c r="P3532" t="s">
        <v>41</v>
      </c>
      <c r="Q3532" t="s">
        <v>21</v>
      </c>
      <c r="R3532">
        <v>5</v>
      </c>
      <c r="S3532">
        <v>5</v>
      </c>
      <c r="T3532" s="2">
        <f>SUMIF(Q:Q,Data[[#This Row],[Order_Status]],O:O)</f>
        <v>40477276.296199858</v>
      </c>
    </row>
    <row r="3533" spans="1:20" x14ac:dyDescent="0.3">
      <c r="A3533" s="3">
        <v>503532</v>
      </c>
      <c r="B3533" s="3">
        <v>10853</v>
      </c>
      <c r="C3533" s="1">
        <v>45827</v>
      </c>
      <c r="D3533" s="3">
        <v>27</v>
      </c>
      <c r="E3533" t="s">
        <v>15</v>
      </c>
      <c r="F3533" t="s">
        <v>78</v>
      </c>
      <c r="G3533" t="s">
        <v>242</v>
      </c>
      <c r="H3533" t="s">
        <v>30</v>
      </c>
      <c r="I3533" t="s">
        <v>46</v>
      </c>
      <c r="J3533" t="s">
        <v>47</v>
      </c>
      <c r="K3533">
        <v>1</v>
      </c>
      <c r="L3533" s="3">
        <v>5359.14</v>
      </c>
      <c r="M3533" s="3">
        <f>Data[[#This Row],[Quantity]]*Data[[#This Row],[Unit_Price]]</f>
        <v>5359.14</v>
      </c>
      <c r="N3533" s="3">
        <v>28</v>
      </c>
      <c r="O3533" s="3">
        <f>Data[[#This Row],[Total_Price]]*(1-Data[[#This Row],[Discount]]/100)</f>
        <v>3858.5808000000002</v>
      </c>
      <c r="P3533" t="s">
        <v>20</v>
      </c>
      <c r="Q3533" t="s">
        <v>21</v>
      </c>
      <c r="R3533">
        <v>4</v>
      </c>
      <c r="S3533">
        <v>4</v>
      </c>
      <c r="T3533" s="2">
        <f>SUMIF(Q:Q,Data[[#This Row],[Order_Status]],O:O)</f>
        <v>40477276.296199858</v>
      </c>
    </row>
    <row r="3534" spans="1:20" x14ac:dyDescent="0.3">
      <c r="A3534" s="3">
        <v>503533</v>
      </c>
      <c r="B3534" s="3">
        <v>10775</v>
      </c>
      <c r="C3534" s="1">
        <v>45874</v>
      </c>
      <c r="D3534" s="3">
        <v>41</v>
      </c>
      <c r="E3534" t="s">
        <v>15</v>
      </c>
      <c r="F3534" t="s">
        <v>22</v>
      </c>
      <c r="G3534" t="s">
        <v>238</v>
      </c>
      <c r="H3534" t="s">
        <v>17</v>
      </c>
      <c r="I3534" t="s">
        <v>18</v>
      </c>
      <c r="J3534" t="s">
        <v>149</v>
      </c>
      <c r="K3534">
        <v>4</v>
      </c>
      <c r="L3534" s="3">
        <v>41.9</v>
      </c>
      <c r="M3534" s="3">
        <f>Data[[#This Row],[Quantity]]*Data[[#This Row],[Unit_Price]]</f>
        <v>167.6</v>
      </c>
      <c r="N3534" s="3">
        <v>4</v>
      </c>
      <c r="O3534" s="3">
        <f>Data[[#This Row],[Total_Price]]*(1-Data[[#This Row],[Discount]]/100)</f>
        <v>160.89599999999999</v>
      </c>
      <c r="P3534" t="s">
        <v>20</v>
      </c>
      <c r="Q3534" t="s">
        <v>21</v>
      </c>
      <c r="R3534">
        <v>4</v>
      </c>
      <c r="S3534">
        <v>4</v>
      </c>
      <c r="T3534" s="2">
        <f>SUMIF(Q:Q,Data[[#This Row],[Order_Status]],O:O)</f>
        <v>40477276.296199858</v>
      </c>
    </row>
    <row r="3535" spans="1:20" x14ac:dyDescent="0.3">
      <c r="A3535" s="3">
        <v>503534</v>
      </c>
      <c r="B3535" s="3">
        <v>10231</v>
      </c>
      <c r="C3535" s="1">
        <v>46125</v>
      </c>
      <c r="D3535" s="3">
        <v>26</v>
      </c>
      <c r="E3535" t="s">
        <v>26</v>
      </c>
      <c r="F3535" t="s">
        <v>67</v>
      </c>
      <c r="G3535" t="s">
        <v>235</v>
      </c>
      <c r="H3535" t="s">
        <v>30</v>
      </c>
      <c r="I3535" t="s">
        <v>39</v>
      </c>
      <c r="J3535" t="s">
        <v>96</v>
      </c>
      <c r="K3535">
        <v>1</v>
      </c>
      <c r="L3535" s="3">
        <v>5346.94</v>
      </c>
      <c r="M3535" s="3">
        <f>Data[[#This Row],[Quantity]]*Data[[#This Row],[Unit_Price]]</f>
        <v>5346.94</v>
      </c>
      <c r="N3535" s="3">
        <v>18</v>
      </c>
      <c r="O3535" s="3">
        <f>Data[[#This Row],[Total_Price]]*(1-Data[[#This Row],[Discount]]/100)</f>
        <v>4384.4907999999996</v>
      </c>
      <c r="P3535" t="s">
        <v>33</v>
      </c>
      <c r="Q3535" t="s">
        <v>21</v>
      </c>
      <c r="R3535">
        <v>3</v>
      </c>
      <c r="S3535">
        <v>2</v>
      </c>
      <c r="T3535" s="2">
        <f>SUMIF(Q:Q,Data[[#This Row],[Order_Status]],O:O)</f>
        <v>40477276.296199858</v>
      </c>
    </row>
    <row r="3536" spans="1:20" x14ac:dyDescent="0.3">
      <c r="A3536" s="3">
        <v>503535</v>
      </c>
      <c r="B3536" s="3">
        <v>10582</v>
      </c>
      <c r="C3536" s="1">
        <v>45673</v>
      </c>
      <c r="D3536" s="3">
        <v>29</v>
      </c>
      <c r="E3536" t="s">
        <v>15</v>
      </c>
      <c r="F3536" t="s">
        <v>16</v>
      </c>
      <c r="G3536" t="s">
        <v>228</v>
      </c>
      <c r="H3536" t="s">
        <v>48</v>
      </c>
      <c r="I3536" t="s">
        <v>79</v>
      </c>
      <c r="J3536" t="s">
        <v>158</v>
      </c>
      <c r="K3536">
        <v>1</v>
      </c>
      <c r="L3536" s="3">
        <v>499.57</v>
      </c>
      <c r="M3536" s="3">
        <f>Data[[#This Row],[Quantity]]*Data[[#This Row],[Unit_Price]]</f>
        <v>499.57</v>
      </c>
      <c r="N3536" s="3">
        <v>28</v>
      </c>
      <c r="O3536" s="3">
        <f>Data[[#This Row],[Total_Price]]*(1-Data[[#This Row],[Discount]]/100)</f>
        <v>359.69039999999995</v>
      </c>
      <c r="P3536" t="s">
        <v>20</v>
      </c>
      <c r="Q3536" t="s">
        <v>21</v>
      </c>
      <c r="R3536">
        <v>3</v>
      </c>
      <c r="S3536">
        <v>6</v>
      </c>
      <c r="T3536" s="2">
        <f>SUMIF(Q:Q,Data[[#This Row],[Order_Status]],O:O)</f>
        <v>40477276.296199858</v>
      </c>
    </row>
    <row r="3537" spans="1:20" x14ac:dyDescent="0.3">
      <c r="A3537" s="3">
        <v>503536</v>
      </c>
      <c r="B3537" s="3">
        <v>10394</v>
      </c>
      <c r="C3537" s="1">
        <v>45778</v>
      </c>
      <c r="D3537" s="3">
        <v>54</v>
      </c>
      <c r="E3537" t="s">
        <v>26</v>
      </c>
      <c r="F3537" t="s">
        <v>34</v>
      </c>
      <c r="G3537" t="s">
        <v>243</v>
      </c>
      <c r="H3537" t="s">
        <v>83</v>
      </c>
      <c r="I3537" t="s">
        <v>70</v>
      </c>
      <c r="J3537" t="s">
        <v>184</v>
      </c>
      <c r="K3537">
        <v>2</v>
      </c>
      <c r="L3537" s="3">
        <v>375.49</v>
      </c>
      <c r="M3537" s="3">
        <f>Data[[#This Row],[Quantity]]*Data[[#This Row],[Unit_Price]]</f>
        <v>750.98</v>
      </c>
      <c r="N3537" s="3">
        <v>6</v>
      </c>
      <c r="O3537" s="3">
        <f>Data[[#This Row],[Total_Price]]*(1-Data[[#This Row],[Discount]]/100)</f>
        <v>705.9212</v>
      </c>
      <c r="P3537" t="s">
        <v>81</v>
      </c>
      <c r="Q3537" t="s">
        <v>21</v>
      </c>
      <c r="R3537">
        <v>3</v>
      </c>
      <c r="S3537">
        <v>4</v>
      </c>
      <c r="T3537" s="2">
        <f>SUMIF(Q:Q,Data[[#This Row],[Order_Status]],O:O)</f>
        <v>40477276.296199858</v>
      </c>
    </row>
    <row r="3538" spans="1:20" x14ac:dyDescent="0.3">
      <c r="A3538" s="3">
        <v>503537</v>
      </c>
      <c r="B3538" s="3">
        <v>10810</v>
      </c>
      <c r="C3538" s="1">
        <v>45662</v>
      </c>
      <c r="D3538" s="3">
        <v>24</v>
      </c>
      <c r="E3538" t="s">
        <v>15</v>
      </c>
      <c r="F3538" t="s">
        <v>69</v>
      </c>
      <c r="G3538" t="s">
        <v>228</v>
      </c>
      <c r="H3538" t="s">
        <v>23</v>
      </c>
      <c r="I3538" t="s">
        <v>28</v>
      </c>
      <c r="J3538" t="s">
        <v>43</v>
      </c>
      <c r="K3538">
        <v>1</v>
      </c>
      <c r="L3538" s="3">
        <v>5275.16</v>
      </c>
      <c r="M3538" s="3">
        <f>Data[[#This Row],[Quantity]]*Data[[#This Row],[Unit_Price]]</f>
        <v>5275.16</v>
      </c>
      <c r="N3538" s="3">
        <v>25</v>
      </c>
      <c r="O3538" s="3">
        <f>Data[[#This Row],[Total_Price]]*(1-Data[[#This Row],[Discount]]/100)</f>
        <v>3956.37</v>
      </c>
      <c r="P3538" t="s">
        <v>41</v>
      </c>
      <c r="Q3538" t="s">
        <v>66</v>
      </c>
      <c r="R3538">
        <v>3</v>
      </c>
      <c r="S3538">
        <v>0</v>
      </c>
      <c r="T3538" s="2">
        <f>SUMIF(Q:Q,Data[[#This Row],[Order_Status]],O:O)</f>
        <v>3077928.2320000008</v>
      </c>
    </row>
    <row r="3539" spans="1:20" x14ac:dyDescent="0.3">
      <c r="A3539" s="3">
        <v>503538</v>
      </c>
      <c r="B3539" s="3">
        <v>10916</v>
      </c>
      <c r="C3539" s="1">
        <v>46022</v>
      </c>
      <c r="D3539" s="3">
        <v>37</v>
      </c>
      <c r="E3539" t="s">
        <v>135</v>
      </c>
      <c r="F3539" t="s">
        <v>57</v>
      </c>
      <c r="G3539" t="s">
        <v>233</v>
      </c>
      <c r="H3539" t="s">
        <v>30</v>
      </c>
      <c r="I3539" t="s">
        <v>46</v>
      </c>
      <c r="J3539" t="s">
        <v>126</v>
      </c>
      <c r="K3539">
        <v>4</v>
      </c>
      <c r="L3539" s="3">
        <v>25988.28</v>
      </c>
      <c r="M3539" s="3">
        <f>Data[[#This Row],[Quantity]]*Data[[#This Row],[Unit_Price]]</f>
        <v>103953.12</v>
      </c>
      <c r="N3539" s="3">
        <v>17</v>
      </c>
      <c r="O3539" s="3">
        <f>Data[[#This Row],[Total_Price]]*(1-Data[[#This Row],[Discount]]/100)</f>
        <v>86281.089599999992</v>
      </c>
      <c r="P3539" t="s">
        <v>20</v>
      </c>
      <c r="Q3539" t="s">
        <v>21</v>
      </c>
      <c r="R3539">
        <v>5</v>
      </c>
      <c r="S3539">
        <v>4</v>
      </c>
      <c r="T3539" s="2">
        <f>SUMIF(Q:Q,Data[[#This Row],[Order_Status]],O:O)</f>
        <v>40477276.296199858</v>
      </c>
    </row>
    <row r="3540" spans="1:20" x14ac:dyDescent="0.3">
      <c r="A3540" s="3">
        <v>503539</v>
      </c>
      <c r="B3540" s="3">
        <v>10521</v>
      </c>
      <c r="C3540" s="1">
        <v>46058</v>
      </c>
      <c r="D3540" s="3">
        <v>16</v>
      </c>
      <c r="E3540" t="s">
        <v>26</v>
      </c>
      <c r="F3540" t="s">
        <v>67</v>
      </c>
      <c r="G3540" t="s">
        <v>235</v>
      </c>
      <c r="H3540" t="s">
        <v>48</v>
      </c>
      <c r="I3540" t="s">
        <v>79</v>
      </c>
      <c r="J3540" t="s">
        <v>158</v>
      </c>
      <c r="K3540">
        <v>2</v>
      </c>
      <c r="L3540" s="3">
        <v>507.3</v>
      </c>
      <c r="M3540" s="3">
        <f>Data[[#This Row],[Quantity]]*Data[[#This Row],[Unit_Price]]</f>
        <v>1014.6</v>
      </c>
      <c r="N3540" s="3">
        <v>12</v>
      </c>
      <c r="O3540" s="3">
        <f>Data[[#This Row],[Total_Price]]*(1-Data[[#This Row],[Discount]]/100)</f>
        <v>892.84800000000007</v>
      </c>
      <c r="P3540" t="s">
        <v>20</v>
      </c>
      <c r="Q3540" t="s">
        <v>21</v>
      </c>
      <c r="R3540">
        <v>2</v>
      </c>
      <c r="S3540">
        <v>7</v>
      </c>
      <c r="T3540" s="2">
        <f>SUMIF(Q:Q,Data[[#This Row],[Order_Status]],O:O)</f>
        <v>40477276.296199858</v>
      </c>
    </row>
    <row r="3541" spans="1:20" x14ac:dyDescent="0.3">
      <c r="A3541" s="3">
        <v>503540</v>
      </c>
      <c r="B3541" s="3">
        <v>10256</v>
      </c>
      <c r="C3541" s="1">
        <v>45760</v>
      </c>
      <c r="D3541" s="3">
        <v>29</v>
      </c>
      <c r="E3541" t="s">
        <v>15</v>
      </c>
      <c r="F3541" t="s">
        <v>16</v>
      </c>
      <c r="G3541" t="s">
        <v>228</v>
      </c>
      <c r="H3541" t="s">
        <v>30</v>
      </c>
      <c r="I3541" t="s">
        <v>76</v>
      </c>
      <c r="J3541" t="s">
        <v>92</v>
      </c>
      <c r="K3541">
        <v>1</v>
      </c>
      <c r="L3541" s="3">
        <v>55353.51</v>
      </c>
      <c r="M3541" s="3">
        <f>Data[[#This Row],[Quantity]]*Data[[#This Row],[Unit_Price]]</f>
        <v>55353.51</v>
      </c>
      <c r="N3541" s="3">
        <v>12</v>
      </c>
      <c r="O3541" s="3">
        <f>Data[[#This Row],[Total_Price]]*(1-Data[[#This Row],[Discount]]/100)</f>
        <v>48711.088800000005</v>
      </c>
      <c r="P3541" t="s">
        <v>33</v>
      </c>
      <c r="Q3541" t="s">
        <v>21</v>
      </c>
      <c r="R3541">
        <v>5</v>
      </c>
      <c r="S3541">
        <v>1</v>
      </c>
      <c r="T3541" s="2">
        <f>SUMIF(Q:Q,Data[[#This Row],[Order_Status]],O:O)</f>
        <v>40477276.296199858</v>
      </c>
    </row>
    <row r="3542" spans="1:20" x14ac:dyDescent="0.3">
      <c r="A3542" s="3">
        <v>503541</v>
      </c>
      <c r="B3542" s="3">
        <v>11417</v>
      </c>
      <c r="C3542" s="1">
        <v>45658</v>
      </c>
      <c r="D3542" s="3">
        <v>35</v>
      </c>
      <c r="E3542" t="s">
        <v>15</v>
      </c>
      <c r="F3542" t="s">
        <v>93</v>
      </c>
      <c r="G3542" t="s">
        <v>232</v>
      </c>
      <c r="H3542" t="s">
        <v>83</v>
      </c>
      <c r="I3542" t="s">
        <v>70</v>
      </c>
      <c r="J3542" t="s">
        <v>84</v>
      </c>
      <c r="K3542">
        <v>1</v>
      </c>
      <c r="L3542" s="3">
        <v>7858.99</v>
      </c>
      <c r="M3542" s="3">
        <f>Data[[#This Row],[Quantity]]*Data[[#This Row],[Unit_Price]]</f>
        <v>7858.99</v>
      </c>
      <c r="N3542" s="3">
        <v>6</v>
      </c>
      <c r="O3542" s="3">
        <f>Data[[#This Row],[Total_Price]]*(1-Data[[#This Row],[Discount]]/100)</f>
        <v>7387.4505999999992</v>
      </c>
      <c r="P3542" t="s">
        <v>51</v>
      </c>
      <c r="Q3542" t="s">
        <v>21</v>
      </c>
      <c r="R3542">
        <v>3</v>
      </c>
      <c r="S3542">
        <v>3</v>
      </c>
      <c r="T3542" s="2">
        <f>SUMIF(Q:Q,Data[[#This Row],[Order_Status]],O:O)</f>
        <v>40477276.296199858</v>
      </c>
    </row>
    <row r="3543" spans="1:20" x14ac:dyDescent="0.3">
      <c r="A3543" s="3">
        <v>503542</v>
      </c>
      <c r="B3543" s="3">
        <v>10817</v>
      </c>
      <c r="C3543" s="1">
        <v>45808</v>
      </c>
      <c r="D3543" s="3">
        <v>37</v>
      </c>
      <c r="E3543" t="s">
        <v>26</v>
      </c>
      <c r="F3543" t="s">
        <v>57</v>
      </c>
      <c r="G3543" t="s">
        <v>233</v>
      </c>
      <c r="H3543" t="s">
        <v>48</v>
      </c>
      <c r="I3543" t="s">
        <v>79</v>
      </c>
      <c r="J3543" t="s">
        <v>185</v>
      </c>
      <c r="K3543">
        <v>1</v>
      </c>
      <c r="L3543" s="3">
        <v>836.56</v>
      </c>
      <c r="M3543" s="3">
        <f>Data[[#This Row],[Quantity]]*Data[[#This Row],[Unit_Price]]</f>
        <v>836.56</v>
      </c>
      <c r="N3543" s="3">
        <v>30</v>
      </c>
      <c r="O3543" s="3">
        <f>Data[[#This Row],[Total_Price]]*(1-Data[[#This Row],[Discount]]/100)</f>
        <v>585.59199999999987</v>
      </c>
      <c r="P3543" t="s">
        <v>33</v>
      </c>
      <c r="Q3543" t="s">
        <v>21</v>
      </c>
      <c r="R3543">
        <v>5</v>
      </c>
      <c r="S3543">
        <v>5</v>
      </c>
      <c r="T3543" s="2">
        <f>SUMIF(Q:Q,Data[[#This Row],[Order_Status]],O:O)</f>
        <v>40477276.296199858</v>
      </c>
    </row>
    <row r="3544" spans="1:20" x14ac:dyDescent="0.3">
      <c r="A3544" s="3">
        <v>503543</v>
      </c>
      <c r="B3544" s="3">
        <v>10786</v>
      </c>
      <c r="C3544" s="1">
        <v>46126</v>
      </c>
      <c r="D3544" s="3">
        <v>46</v>
      </c>
      <c r="E3544" t="s">
        <v>26</v>
      </c>
      <c r="F3544" t="s">
        <v>78</v>
      </c>
      <c r="G3544" t="s">
        <v>242</v>
      </c>
      <c r="H3544" t="s">
        <v>23</v>
      </c>
      <c r="I3544" t="s">
        <v>59</v>
      </c>
      <c r="J3544" t="s">
        <v>60</v>
      </c>
      <c r="K3544">
        <v>1</v>
      </c>
      <c r="L3544" s="3">
        <v>2414.41</v>
      </c>
      <c r="M3544" s="3">
        <f>Data[[#This Row],[Quantity]]*Data[[#This Row],[Unit_Price]]</f>
        <v>2414.41</v>
      </c>
      <c r="N3544" s="3">
        <v>25</v>
      </c>
      <c r="O3544" s="3">
        <f>Data[[#This Row],[Total_Price]]*(1-Data[[#This Row],[Discount]]/100)</f>
        <v>1810.8074999999999</v>
      </c>
      <c r="P3544" t="s">
        <v>51</v>
      </c>
      <c r="Q3544" t="s">
        <v>21</v>
      </c>
      <c r="R3544">
        <v>1</v>
      </c>
      <c r="S3544">
        <v>3</v>
      </c>
      <c r="T3544" s="2">
        <f>SUMIF(Q:Q,Data[[#This Row],[Order_Status]],O:O)</f>
        <v>40477276.296199858</v>
      </c>
    </row>
    <row r="3545" spans="1:20" x14ac:dyDescent="0.3">
      <c r="A3545" s="3">
        <v>503544</v>
      </c>
      <c r="B3545" s="3">
        <v>10757</v>
      </c>
      <c r="C3545" s="1">
        <v>45941</v>
      </c>
      <c r="D3545" s="3">
        <v>39</v>
      </c>
      <c r="E3545" t="s">
        <v>26</v>
      </c>
      <c r="F3545" t="s">
        <v>42</v>
      </c>
      <c r="G3545" t="s">
        <v>230</v>
      </c>
      <c r="H3545" t="s">
        <v>23</v>
      </c>
      <c r="I3545" t="s">
        <v>70</v>
      </c>
      <c r="J3545" t="s">
        <v>71</v>
      </c>
      <c r="K3545">
        <v>3</v>
      </c>
      <c r="L3545" s="3">
        <v>1575.79</v>
      </c>
      <c r="M3545" s="3">
        <f>Data[[#This Row],[Quantity]]*Data[[#This Row],[Unit_Price]]</f>
        <v>4727.37</v>
      </c>
      <c r="N3545" s="3">
        <v>14</v>
      </c>
      <c r="O3545" s="3">
        <f>Data[[#This Row],[Total_Price]]*(1-Data[[#This Row],[Discount]]/100)</f>
        <v>4065.5382</v>
      </c>
      <c r="P3545" t="s">
        <v>20</v>
      </c>
      <c r="Q3545" t="s">
        <v>21</v>
      </c>
      <c r="R3545">
        <v>5</v>
      </c>
      <c r="S3545">
        <v>1</v>
      </c>
      <c r="T3545" s="2">
        <f>SUMIF(Q:Q,Data[[#This Row],[Order_Status]],O:O)</f>
        <v>40477276.296199858</v>
      </c>
    </row>
    <row r="3546" spans="1:20" x14ac:dyDescent="0.3">
      <c r="A3546" s="3">
        <v>503545</v>
      </c>
      <c r="B3546" s="3">
        <v>10282</v>
      </c>
      <c r="C3546" s="1">
        <v>46076</v>
      </c>
      <c r="D3546" s="3">
        <v>41</v>
      </c>
      <c r="E3546" t="s">
        <v>15</v>
      </c>
      <c r="F3546" t="s">
        <v>73</v>
      </c>
      <c r="G3546" t="s">
        <v>229</v>
      </c>
      <c r="H3546" t="s">
        <v>23</v>
      </c>
      <c r="I3546" t="s">
        <v>70</v>
      </c>
      <c r="J3546" t="s">
        <v>165</v>
      </c>
      <c r="K3546">
        <v>1</v>
      </c>
      <c r="L3546" s="3">
        <v>2413.7600000000002</v>
      </c>
      <c r="M3546" s="3">
        <f>Data[[#This Row],[Quantity]]*Data[[#This Row],[Unit_Price]]</f>
        <v>2413.7600000000002</v>
      </c>
      <c r="N3546" s="3">
        <v>30</v>
      </c>
      <c r="O3546" s="3">
        <f>Data[[#This Row],[Total_Price]]*(1-Data[[#This Row],[Discount]]/100)</f>
        <v>1689.6320000000001</v>
      </c>
      <c r="P3546" t="s">
        <v>33</v>
      </c>
      <c r="Q3546" t="s">
        <v>66</v>
      </c>
      <c r="R3546">
        <v>3</v>
      </c>
      <c r="S3546">
        <v>0</v>
      </c>
      <c r="T3546" s="2">
        <f>SUMIF(Q:Q,Data[[#This Row],[Order_Status]],O:O)</f>
        <v>3077928.2320000008</v>
      </c>
    </row>
    <row r="3547" spans="1:20" x14ac:dyDescent="0.3">
      <c r="A3547" s="3">
        <v>503546</v>
      </c>
      <c r="B3547" s="3">
        <v>11391</v>
      </c>
      <c r="C3547" s="1">
        <v>45803</v>
      </c>
      <c r="D3547" s="3">
        <v>39</v>
      </c>
      <c r="E3547" t="s">
        <v>26</v>
      </c>
      <c r="F3547" t="s">
        <v>16</v>
      </c>
      <c r="G3547" t="s">
        <v>228</v>
      </c>
      <c r="H3547" t="s">
        <v>30</v>
      </c>
      <c r="I3547" t="s">
        <v>76</v>
      </c>
      <c r="J3547" t="s">
        <v>164</v>
      </c>
      <c r="K3547">
        <v>4</v>
      </c>
      <c r="L3547" s="3">
        <v>68289.13</v>
      </c>
      <c r="M3547" s="3">
        <f>Data[[#This Row],[Quantity]]*Data[[#This Row],[Unit_Price]]</f>
        <v>273156.52</v>
      </c>
      <c r="N3547" s="3">
        <v>2</v>
      </c>
      <c r="O3547" s="3">
        <f>Data[[#This Row],[Total_Price]]*(1-Data[[#This Row],[Discount]]/100)</f>
        <v>267693.38959999999</v>
      </c>
      <c r="P3547" t="s">
        <v>72</v>
      </c>
      <c r="Q3547" t="s">
        <v>21</v>
      </c>
      <c r="R3547">
        <v>4</v>
      </c>
      <c r="S3547">
        <v>2</v>
      </c>
      <c r="T3547" s="2">
        <f>SUMIF(Q:Q,Data[[#This Row],[Order_Status]],O:O)</f>
        <v>40477276.296199858</v>
      </c>
    </row>
    <row r="3548" spans="1:20" x14ac:dyDescent="0.3">
      <c r="A3548" s="3">
        <v>503547</v>
      </c>
      <c r="B3548" s="3">
        <v>10907</v>
      </c>
      <c r="C3548" s="1">
        <v>45878</v>
      </c>
      <c r="D3548" s="3">
        <v>19</v>
      </c>
      <c r="E3548" t="s">
        <v>15</v>
      </c>
      <c r="F3548" t="s">
        <v>93</v>
      </c>
      <c r="G3548" t="s">
        <v>232</v>
      </c>
      <c r="H3548" t="s">
        <v>83</v>
      </c>
      <c r="I3548" t="s">
        <v>70</v>
      </c>
      <c r="J3548" t="s">
        <v>84</v>
      </c>
      <c r="K3548">
        <v>4</v>
      </c>
      <c r="L3548" s="3">
        <v>8448.32</v>
      </c>
      <c r="M3548" s="3">
        <f>Data[[#This Row],[Quantity]]*Data[[#This Row],[Unit_Price]]</f>
        <v>33793.279999999999</v>
      </c>
      <c r="N3548" s="3">
        <v>10</v>
      </c>
      <c r="O3548" s="3">
        <f>Data[[#This Row],[Total_Price]]*(1-Data[[#This Row],[Discount]]/100)</f>
        <v>30413.952000000001</v>
      </c>
      <c r="P3548" t="s">
        <v>33</v>
      </c>
      <c r="Q3548" t="s">
        <v>66</v>
      </c>
      <c r="R3548">
        <v>4</v>
      </c>
      <c r="S3548">
        <v>0</v>
      </c>
      <c r="T3548" s="2">
        <f>SUMIF(Q:Q,Data[[#This Row],[Order_Status]],O:O)</f>
        <v>3077928.2320000008</v>
      </c>
    </row>
    <row r="3549" spans="1:20" x14ac:dyDescent="0.3">
      <c r="A3549" s="3">
        <v>503548</v>
      </c>
      <c r="B3549" s="3">
        <v>10677</v>
      </c>
      <c r="C3549" s="1">
        <v>46056</v>
      </c>
      <c r="D3549" s="3">
        <v>22</v>
      </c>
      <c r="E3549" t="s">
        <v>15</v>
      </c>
      <c r="F3549" t="s">
        <v>78</v>
      </c>
      <c r="G3549" t="s">
        <v>242</v>
      </c>
      <c r="H3549" t="s">
        <v>30</v>
      </c>
      <c r="I3549" t="s">
        <v>31</v>
      </c>
      <c r="J3549" t="s">
        <v>139</v>
      </c>
      <c r="K3549">
        <v>1</v>
      </c>
      <c r="L3549" s="3">
        <v>55994.16</v>
      </c>
      <c r="M3549" s="3">
        <f>Data[[#This Row],[Quantity]]*Data[[#This Row],[Unit_Price]]</f>
        <v>55994.16</v>
      </c>
      <c r="N3549" s="3">
        <v>17</v>
      </c>
      <c r="O3549" s="3">
        <f>Data[[#This Row],[Total_Price]]*(1-Data[[#This Row],[Discount]]/100)</f>
        <v>46475.152800000003</v>
      </c>
      <c r="P3549" t="s">
        <v>72</v>
      </c>
      <c r="Q3549" t="s">
        <v>66</v>
      </c>
      <c r="R3549">
        <v>5</v>
      </c>
      <c r="S3549">
        <v>0</v>
      </c>
      <c r="T3549" s="2">
        <f>SUMIF(Q:Q,Data[[#This Row],[Order_Status]],O:O)</f>
        <v>3077928.2320000008</v>
      </c>
    </row>
    <row r="3550" spans="1:20" x14ac:dyDescent="0.3">
      <c r="A3550" s="3">
        <v>503549</v>
      </c>
      <c r="B3550" s="3">
        <v>11398</v>
      </c>
      <c r="C3550" s="1">
        <v>46202</v>
      </c>
      <c r="D3550" s="3">
        <v>23</v>
      </c>
      <c r="E3550" t="s">
        <v>15</v>
      </c>
      <c r="F3550" t="s">
        <v>34</v>
      </c>
      <c r="G3550" t="s">
        <v>243</v>
      </c>
      <c r="H3550" t="s">
        <v>17</v>
      </c>
      <c r="I3550" t="s">
        <v>74</v>
      </c>
      <c r="J3550" t="s">
        <v>178</v>
      </c>
      <c r="K3550">
        <v>4</v>
      </c>
      <c r="L3550" s="3">
        <v>285.38</v>
      </c>
      <c r="M3550" s="3">
        <f>Data[[#This Row],[Quantity]]*Data[[#This Row],[Unit_Price]]</f>
        <v>1141.52</v>
      </c>
      <c r="N3550" s="3">
        <v>21</v>
      </c>
      <c r="O3550" s="3">
        <f>Data[[#This Row],[Total_Price]]*(1-Data[[#This Row],[Discount]]/100)</f>
        <v>901.80079999999998</v>
      </c>
      <c r="P3550" t="s">
        <v>33</v>
      </c>
      <c r="Q3550" t="s">
        <v>21</v>
      </c>
      <c r="R3550">
        <v>5</v>
      </c>
      <c r="S3550">
        <v>2</v>
      </c>
      <c r="T3550" s="2">
        <f>SUMIF(Q:Q,Data[[#This Row],[Order_Status]],O:O)</f>
        <v>40477276.296199858</v>
      </c>
    </row>
    <row r="3551" spans="1:20" x14ac:dyDescent="0.3">
      <c r="A3551" s="3">
        <v>503550</v>
      </c>
      <c r="B3551" s="3">
        <v>10193</v>
      </c>
      <c r="C3551" s="1">
        <v>45977</v>
      </c>
      <c r="D3551" s="3">
        <v>36</v>
      </c>
      <c r="E3551" t="s">
        <v>15</v>
      </c>
      <c r="F3551" t="s">
        <v>34</v>
      </c>
      <c r="G3551" t="s">
        <v>243</v>
      </c>
      <c r="H3551" t="s">
        <v>23</v>
      </c>
      <c r="I3551" t="s">
        <v>28</v>
      </c>
      <c r="J3551" t="s">
        <v>43</v>
      </c>
      <c r="K3551">
        <v>2</v>
      </c>
      <c r="L3551" s="3">
        <v>5061.6499999999996</v>
      </c>
      <c r="M3551" s="3">
        <f>Data[[#This Row],[Quantity]]*Data[[#This Row],[Unit_Price]]</f>
        <v>10123.299999999999</v>
      </c>
      <c r="N3551" s="3">
        <v>23</v>
      </c>
      <c r="O3551" s="3">
        <f>Data[[#This Row],[Total_Price]]*(1-Data[[#This Row],[Discount]]/100)</f>
        <v>7794.9409999999998</v>
      </c>
      <c r="P3551" t="s">
        <v>33</v>
      </c>
      <c r="Q3551" t="s">
        <v>21</v>
      </c>
      <c r="R3551">
        <v>5</v>
      </c>
      <c r="S3551">
        <v>2</v>
      </c>
      <c r="T3551" s="2">
        <f>SUMIF(Q:Q,Data[[#This Row],[Order_Status]],O:O)</f>
        <v>40477276.296199858</v>
      </c>
    </row>
    <row r="3552" spans="1:20" x14ac:dyDescent="0.3">
      <c r="A3552" s="3">
        <v>503551</v>
      </c>
      <c r="B3552" s="3">
        <v>10186</v>
      </c>
      <c r="C3552" s="1">
        <v>46210</v>
      </c>
      <c r="D3552" s="3">
        <v>42</v>
      </c>
      <c r="E3552" t="s">
        <v>26</v>
      </c>
      <c r="F3552" t="s">
        <v>34</v>
      </c>
      <c r="G3552" t="s">
        <v>243</v>
      </c>
      <c r="H3552" t="s">
        <v>85</v>
      </c>
      <c r="I3552" t="s">
        <v>170</v>
      </c>
      <c r="J3552" t="s">
        <v>199</v>
      </c>
      <c r="K3552">
        <v>3</v>
      </c>
      <c r="L3552" s="3">
        <v>483.25</v>
      </c>
      <c r="M3552" s="3">
        <f>Data[[#This Row],[Quantity]]*Data[[#This Row],[Unit_Price]]</f>
        <v>1449.75</v>
      </c>
      <c r="N3552" s="3">
        <v>3</v>
      </c>
      <c r="O3552" s="3">
        <f>Data[[#This Row],[Total_Price]]*(1-Data[[#This Row],[Discount]]/100)</f>
        <v>1406.2574999999999</v>
      </c>
      <c r="P3552" t="s">
        <v>51</v>
      </c>
      <c r="Q3552" t="s">
        <v>21</v>
      </c>
      <c r="R3552">
        <v>4</v>
      </c>
      <c r="S3552">
        <v>2</v>
      </c>
      <c r="T3552" s="2">
        <f>SUMIF(Q:Q,Data[[#This Row],[Order_Status]],O:O)</f>
        <v>40477276.296199858</v>
      </c>
    </row>
    <row r="3553" spans="1:20" x14ac:dyDescent="0.3">
      <c r="A3553" s="3">
        <v>503552</v>
      </c>
      <c r="B3553" s="3">
        <v>11010</v>
      </c>
      <c r="C3553" s="1">
        <v>45839</v>
      </c>
      <c r="D3553" s="3">
        <v>28</v>
      </c>
      <c r="E3553" t="s">
        <v>15</v>
      </c>
      <c r="F3553" t="s">
        <v>27</v>
      </c>
      <c r="G3553" t="s">
        <v>230</v>
      </c>
      <c r="H3553" t="s">
        <v>83</v>
      </c>
      <c r="I3553" t="s">
        <v>162</v>
      </c>
      <c r="J3553" t="s">
        <v>197</v>
      </c>
      <c r="K3553">
        <v>2</v>
      </c>
      <c r="L3553" s="3">
        <v>310.32</v>
      </c>
      <c r="M3553" s="3">
        <f>Data[[#This Row],[Quantity]]*Data[[#This Row],[Unit_Price]]</f>
        <v>620.64</v>
      </c>
      <c r="N3553" s="3">
        <v>16</v>
      </c>
      <c r="O3553" s="3">
        <f>Data[[#This Row],[Total_Price]]*(1-Data[[#This Row],[Discount]]/100)</f>
        <v>521.33759999999995</v>
      </c>
      <c r="P3553" t="s">
        <v>72</v>
      </c>
      <c r="Q3553" t="s">
        <v>21</v>
      </c>
      <c r="R3553">
        <v>5</v>
      </c>
      <c r="S3553">
        <v>3</v>
      </c>
      <c r="T3553" s="2">
        <f>SUMIF(Q:Q,Data[[#This Row],[Order_Status]],O:O)</f>
        <v>40477276.296199858</v>
      </c>
    </row>
    <row r="3554" spans="1:20" x14ac:dyDescent="0.3">
      <c r="A3554" s="3">
        <v>503553</v>
      </c>
      <c r="B3554" s="3">
        <v>11173</v>
      </c>
      <c r="C3554" s="1">
        <v>46063</v>
      </c>
      <c r="D3554" s="3">
        <v>35</v>
      </c>
      <c r="E3554" t="s">
        <v>15</v>
      </c>
      <c r="F3554" t="s">
        <v>16</v>
      </c>
      <c r="G3554" t="s">
        <v>228</v>
      </c>
      <c r="H3554" t="s">
        <v>23</v>
      </c>
      <c r="I3554" t="s">
        <v>24</v>
      </c>
      <c r="J3554" t="s">
        <v>136</v>
      </c>
      <c r="K3554">
        <v>2</v>
      </c>
      <c r="L3554" s="3">
        <v>2523.81</v>
      </c>
      <c r="M3554" s="3">
        <f>Data[[#This Row],[Quantity]]*Data[[#This Row],[Unit_Price]]</f>
        <v>5047.62</v>
      </c>
      <c r="N3554" s="3">
        <v>9</v>
      </c>
      <c r="O3554" s="3">
        <f>Data[[#This Row],[Total_Price]]*(1-Data[[#This Row],[Discount]]/100)</f>
        <v>4593.3342000000002</v>
      </c>
      <c r="P3554" t="s">
        <v>41</v>
      </c>
      <c r="Q3554" t="s">
        <v>21</v>
      </c>
      <c r="R3554">
        <v>5</v>
      </c>
      <c r="S3554">
        <v>2</v>
      </c>
      <c r="T3554" s="2">
        <f>SUMIF(Q:Q,Data[[#This Row],[Order_Status]],O:O)</f>
        <v>40477276.296199858</v>
      </c>
    </row>
    <row r="3555" spans="1:20" x14ac:dyDescent="0.3">
      <c r="A3555" s="3">
        <v>503554</v>
      </c>
      <c r="B3555" s="3">
        <v>10199</v>
      </c>
      <c r="C3555" s="1">
        <v>45949</v>
      </c>
      <c r="D3555" s="3">
        <v>35</v>
      </c>
      <c r="E3555" t="s">
        <v>15</v>
      </c>
      <c r="F3555" t="s">
        <v>22</v>
      </c>
      <c r="G3555" t="s">
        <v>238</v>
      </c>
      <c r="H3555" t="s">
        <v>85</v>
      </c>
      <c r="I3555" t="s">
        <v>170</v>
      </c>
      <c r="J3555" t="s">
        <v>199</v>
      </c>
      <c r="K3555">
        <v>4</v>
      </c>
      <c r="L3555" s="3">
        <v>528.29</v>
      </c>
      <c r="M3555" s="3">
        <f>Data[[#This Row],[Quantity]]*Data[[#This Row],[Unit_Price]]</f>
        <v>2113.16</v>
      </c>
      <c r="N3555" s="3">
        <v>16</v>
      </c>
      <c r="O3555" s="3">
        <f>Data[[#This Row],[Total_Price]]*(1-Data[[#This Row],[Discount]]/100)</f>
        <v>1775.0543999999998</v>
      </c>
      <c r="P3555" t="s">
        <v>20</v>
      </c>
      <c r="Q3555" t="s">
        <v>21</v>
      </c>
      <c r="R3555">
        <v>3</v>
      </c>
      <c r="S3555">
        <v>4</v>
      </c>
      <c r="T3555" s="2">
        <f>SUMIF(Q:Q,Data[[#This Row],[Order_Status]],O:O)</f>
        <v>40477276.296199858</v>
      </c>
    </row>
    <row r="3556" spans="1:20" x14ac:dyDescent="0.3">
      <c r="A3556" s="3">
        <v>503555</v>
      </c>
      <c r="B3556" s="3">
        <v>10643</v>
      </c>
      <c r="C3556" s="1">
        <v>46179</v>
      </c>
      <c r="D3556" s="3">
        <v>31</v>
      </c>
      <c r="E3556" t="s">
        <v>15</v>
      </c>
      <c r="F3556" t="s">
        <v>22</v>
      </c>
      <c r="G3556" t="s">
        <v>238</v>
      </c>
      <c r="H3556" t="s">
        <v>23</v>
      </c>
      <c r="I3556" t="s">
        <v>59</v>
      </c>
      <c r="J3556" t="s">
        <v>95</v>
      </c>
      <c r="K3556">
        <v>1</v>
      </c>
      <c r="L3556" s="3">
        <v>1232.19</v>
      </c>
      <c r="M3556" s="3">
        <f>Data[[#This Row],[Quantity]]*Data[[#This Row],[Unit_Price]]</f>
        <v>1232.19</v>
      </c>
      <c r="N3556" s="3">
        <v>27</v>
      </c>
      <c r="O3556" s="3">
        <f>Data[[#This Row],[Total_Price]]*(1-Data[[#This Row],[Discount]]/100)</f>
        <v>899.49869999999999</v>
      </c>
      <c r="P3556" t="s">
        <v>81</v>
      </c>
      <c r="Q3556" t="s">
        <v>21</v>
      </c>
      <c r="R3556">
        <v>5</v>
      </c>
      <c r="S3556">
        <v>5</v>
      </c>
      <c r="T3556" s="2">
        <f>SUMIF(Q:Q,Data[[#This Row],[Order_Status]],O:O)</f>
        <v>40477276.296199858</v>
      </c>
    </row>
    <row r="3557" spans="1:20" x14ac:dyDescent="0.3">
      <c r="A3557" s="3">
        <v>503556</v>
      </c>
      <c r="B3557" s="3">
        <v>10153</v>
      </c>
      <c r="C3557" s="1">
        <v>46186</v>
      </c>
      <c r="D3557" s="3">
        <v>27</v>
      </c>
      <c r="E3557" t="s">
        <v>26</v>
      </c>
      <c r="F3557" t="s">
        <v>161</v>
      </c>
      <c r="G3557" t="s">
        <v>242</v>
      </c>
      <c r="H3557" t="s">
        <v>23</v>
      </c>
      <c r="I3557" t="s">
        <v>59</v>
      </c>
      <c r="J3557" t="s">
        <v>95</v>
      </c>
      <c r="K3557">
        <v>4</v>
      </c>
      <c r="L3557" s="3">
        <v>1308.31</v>
      </c>
      <c r="M3557" s="3">
        <f>Data[[#This Row],[Quantity]]*Data[[#This Row],[Unit_Price]]</f>
        <v>5233.24</v>
      </c>
      <c r="N3557" s="3">
        <v>19</v>
      </c>
      <c r="O3557" s="3">
        <f>Data[[#This Row],[Total_Price]]*(1-Data[[#This Row],[Discount]]/100)</f>
        <v>4238.9243999999999</v>
      </c>
      <c r="P3557" t="s">
        <v>33</v>
      </c>
      <c r="Q3557" t="s">
        <v>21</v>
      </c>
      <c r="R3557">
        <v>4</v>
      </c>
      <c r="S3557">
        <v>1</v>
      </c>
      <c r="T3557" s="2">
        <f>SUMIF(Q:Q,Data[[#This Row],[Order_Status]],O:O)</f>
        <v>40477276.296199858</v>
      </c>
    </row>
    <row r="3558" spans="1:20" x14ac:dyDescent="0.3">
      <c r="A3558" s="3">
        <v>503557</v>
      </c>
      <c r="B3558" s="3">
        <v>10080</v>
      </c>
      <c r="C3558" s="1">
        <v>45945</v>
      </c>
      <c r="D3558" s="3">
        <v>15</v>
      </c>
      <c r="E3558" t="s">
        <v>26</v>
      </c>
      <c r="F3558" t="s">
        <v>57</v>
      </c>
      <c r="G3558" t="s">
        <v>233</v>
      </c>
      <c r="H3558" t="s">
        <v>83</v>
      </c>
      <c r="I3558" t="s">
        <v>141</v>
      </c>
      <c r="J3558" t="s">
        <v>183</v>
      </c>
      <c r="K3558">
        <v>2</v>
      </c>
      <c r="L3558" s="3">
        <v>831.39</v>
      </c>
      <c r="M3558" s="3">
        <f>Data[[#This Row],[Quantity]]*Data[[#This Row],[Unit_Price]]</f>
        <v>1662.78</v>
      </c>
      <c r="N3558" s="3">
        <v>12</v>
      </c>
      <c r="O3558" s="3">
        <f>Data[[#This Row],[Total_Price]]*(1-Data[[#This Row],[Discount]]/100)</f>
        <v>1463.2464</v>
      </c>
      <c r="P3558" t="s">
        <v>20</v>
      </c>
      <c r="Q3558" t="s">
        <v>21</v>
      </c>
      <c r="R3558">
        <v>5</v>
      </c>
      <c r="S3558">
        <v>2</v>
      </c>
      <c r="T3558" s="2">
        <f>SUMIF(Q:Q,Data[[#This Row],[Order_Status]],O:O)</f>
        <v>40477276.296199858</v>
      </c>
    </row>
    <row r="3559" spans="1:20" x14ac:dyDescent="0.3">
      <c r="A3559" s="3">
        <v>503558</v>
      </c>
      <c r="B3559" s="3">
        <v>10011</v>
      </c>
      <c r="C3559" s="1">
        <v>45708</v>
      </c>
      <c r="D3559" s="3">
        <v>29</v>
      </c>
      <c r="E3559" t="s">
        <v>15</v>
      </c>
      <c r="F3559" t="s">
        <v>102</v>
      </c>
      <c r="G3559" t="s">
        <v>245</v>
      </c>
      <c r="H3559" t="s">
        <v>85</v>
      </c>
      <c r="I3559" t="s">
        <v>103</v>
      </c>
      <c r="J3559" t="s">
        <v>193</v>
      </c>
      <c r="K3559">
        <v>1</v>
      </c>
      <c r="L3559" s="3">
        <v>744.57</v>
      </c>
      <c r="M3559" s="3">
        <f>Data[[#This Row],[Quantity]]*Data[[#This Row],[Unit_Price]]</f>
        <v>744.57</v>
      </c>
      <c r="N3559" s="3">
        <v>11</v>
      </c>
      <c r="O3559" s="3">
        <f>Data[[#This Row],[Total_Price]]*(1-Data[[#This Row],[Discount]]/100)</f>
        <v>662.66730000000007</v>
      </c>
      <c r="P3559" t="s">
        <v>51</v>
      </c>
      <c r="Q3559" t="s">
        <v>66</v>
      </c>
      <c r="R3559">
        <v>5</v>
      </c>
      <c r="S3559">
        <v>0</v>
      </c>
      <c r="T3559" s="2">
        <f>SUMIF(Q:Q,Data[[#This Row],[Order_Status]],O:O)</f>
        <v>3077928.2320000008</v>
      </c>
    </row>
    <row r="3560" spans="1:20" x14ac:dyDescent="0.3">
      <c r="A3560" s="3">
        <v>503559</v>
      </c>
      <c r="B3560" s="3">
        <v>10092</v>
      </c>
      <c r="C3560" s="1">
        <v>46243</v>
      </c>
      <c r="D3560" s="3">
        <v>45</v>
      </c>
      <c r="E3560" t="s">
        <v>26</v>
      </c>
      <c r="F3560" t="s">
        <v>78</v>
      </c>
      <c r="G3560" t="s">
        <v>242</v>
      </c>
      <c r="H3560" t="s">
        <v>23</v>
      </c>
      <c r="I3560" t="s">
        <v>28</v>
      </c>
      <c r="J3560" t="s">
        <v>150</v>
      </c>
      <c r="K3560">
        <v>2</v>
      </c>
      <c r="L3560" s="3">
        <v>4189.33</v>
      </c>
      <c r="M3560" s="3">
        <f>Data[[#This Row],[Quantity]]*Data[[#This Row],[Unit_Price]]</f>
        <v>8378.66</v>
      </c>
      <c r="N3560" s="3">
        <v>16</v>
      </c>
      <c r="O3560" s="3">
        <f>Data[[#This Row],[Total_Price]]*(1-Data[[#This Row],[Discount]]/100)</f>
        <v>7038.0743999999995</v>
      </c>
      <c r="P3560" t="s">
        <v>33</v>
      </c>
      <c r="Q3560" t="s">
        <v>21</v>
      </c>
      <c r="R3560">
        <v>5</v>
      </c>
      <c r="S3560">
        <v>5</v>
      </c>
      <c r="T3560" s="2">
        <f>SUMIF(Q:Q,Data[[#This Row],[Order_Status]],O:O)</f>
        <v>40477276.296199858</v>
      </c>
    </row>
    <row r="3561" spans="1:20" x14ac:dyDescent="0.3">
      <c r="A3561" s="3">
        <v>503560</v>
      </c>
      <c r="B3561" s="3">
        <v>11178</v>
      </c>
      <c r="C3561" s="1">
        <v>45911</v>
      </c>
      <c r="D3561" s="3">
        <v>33</v>
      </c>
      <c r="E3561" t="s">
        <v>15</v>
      </c>
      <c r="F3561" t="s">
        <v>16</v>
      </c>
      <c r="G3561" t="s">
        <v>228</v>
      </c>
      <c r="H3561" t="s">
        <v>30</v>
      </c>
      <c r="I3561" t="s">
        <v>76</v>
      </c>
      <c r="J3561" t="s">
        <v>92</v>
      </c>
      <c r="K3561">
        <v>1</v>
      </c>
      <c r="L3561" s="3">
        <v>60095.87</v>
      </c>
      <c r="M3561" s="3">
        <f>Data[[#This Row],[Quantity]]*Data[[#This Row],[Unit_Price]]</f>
        <v>60095.87</v>
      </c>
      <c r="N3561" s="3">
        <v>9</v>
      </c>
      <c r="O3561" s="3">
        <f>Data[[#This Row],[Total_Price]]*(1-Data[[#This Row],[Discount]]/100)</f>
        <v>54687.241700000006</v>
      </c>
      <c r="P3561" t="s">
        <v>51</v>
      </c>
      <c r="Q3561" t="s">
        <v>21</v>
      </c>
      <c r="R3561">
        <v>5</v>
      </c>
      <c r="S3561">
        <v>4</v>
      </c>
      <c r="T3561" s="2">
        <f>SUMIF(Q:Q,Data[[#This Row],[Order_Status]],O:O)</f>
        <v>40477276.296199858</v>
      </c>
    </row>
    <row r="3562" spans="1:20" x14ac:dyDescent="0.3">
      <c r="A3562" s="3">
        <v>503561</v>
      </c>
      <c r="B3562" s="3">
        <v>11341</v>
      </c>
      <c r="C3562" s="1">
        <v>46092</v>
      </c>
      <c r="D3562" s="3">
        <v>36</v>
      </c>
      <c r="E3562" t="s">
        <v>15</v>
      </c>
      <c r="F3562" t="s">
        <v>107</v>
      </c>
      <c r="G3562" t="s">
        <v>231</v>
      </c>
      <c r="H3562" t="s">
        <v>17</v>
      </c>
      <c r="I3562" t="s">
        <v>18</v>
      </c>
      <c r="J3562" t="s">
        <v>149</v>
      </c>
      <c r="K3562">
        <v>1</v>
      </c>
      <c r="L3562" s="3">
        <v>40.770000000000003</v>
      </c>
      <c r="M3562" s="3">
        <f>Data[[#This Row],[Quantity]]*Data[[#This Row],[Unit_Price]]</f>
        <v>40.770000000000003</v>
      </c>
      <c r="N3562" s="3">
        <v>15</v>
      </c>
      <c r="O3562" s="3">
        <f>Data[[#This Row],[Total_Price]]*(1-Data[[#This Row],[Discount]]/100)</f>
        <v>34.654499999999999</v>
      </c>
      <c r="P3562" t="s">
        <v>41</v>
      </c>
      <c r="Q3562" t="s">
        <v>21</v>
      </c>
      <c r="R3562">
        <v>4</v>
      </c>
      <c r="S3562">
        <v>2</v>
      </c>
      <c r="T3562" s="2">
        <f>SUMIF(Q:Q,Data[[#This Row],[Order_Status]],O:O)</f>
        <v>40477276.296199858</v>
      </c>
    </row>
    <row r="3563" spans="1:20" x14ac:dyDescent="0.3">
      <c r="A3563" s="3">
        <v>503562</v>
      </c>
      <c r="B3563" s="3">
        <v>11074</v>
      </c>
      <c r="C3563" s="1">
        <v>45680</v>
      </c>
      <c r="D3563" s="3">
        <v>20</v>
      </c>
      <c r="E3563" t="s">
        <v>26</v>
      </c>
      <c r="F3563" t="s">
        <v>34</v>
      </c>
      <c r="G3563" t="s">
        <v>243</v>
      </c>
      <c r="H3563" t="s">
        <v>30</v>
      </c>
      <c r="I3563" t="s">
        <v>46</v>
      </c>
      <c r="J3563" t="s">
        <v>47</v>
      </c>
      <c r="K3563">
        <v>2</v>
      </c>
      <c r="L3563" s="3">
        <v>5653.08</v>
      </c>
      <c r="M3563" s="3">
        <f>Data[[#This Row],[Quantity]]*Data[[#This Row],[Unit_Price]]</f>
        <v>11306.16</v>
      </c>
      <c r="N3563" s="3">
        <v>26</v>
      </c>
      <c r="O3563" s="3">
        <f>Data[[#This Row],[Total_Price]]*(1-Data[[#This Row],[Discount]]/100)</f>
        <v>8366.5583999999999</v>
      </c>
      <c r="P3563" t="s">
        <v>33</v>
      </c>
      <c r="Q3563" t="s">
        <v>21</v>
      </c>
      <c r="R3563">
        <v>3</v>
      </c>
      <c r="S3563">
        <v>3</v>
      </c>
      <c r="T3563" s="2">
        <f>SUMIF(Q:Q,Data[[#This Row],[Order_Status]],O:O)</f>
        <v>40477276.296199858</v>
      </c>
    </row>
    <row r="3564" spans="1:20" x14ac:dyDescent="0.3">
      <c r="A3564" s="3">
        <v>503563</v>
      </c>
      <c r="B3564" s="3">
        <v>11445</v>
      </c>
      <c r="C3564" s="1">
        <v>45967</v>
      </c>
      <c r="D3564" s="3">
        <v>38</v>
      </c>
      <c r="E3564" t="s">
        <v>26</v>
      </c>
      <c r="F3564" t="s">
        <v>93</v>
      </c>
      <c r="G3564" t="s">
        <v>232</v>
      </c>
      <c r="H3564" t="s">
        <v>23</v>
      </c>
      <c r="I3564" t="s">
        <v>28</v>
      </c>
      <c r="J3564" t="s">
        <v>195</v>
      </c>
      <c r="K3564">
        <v>1</v>
      </c>
      <c r="L3564" s="3">
        <v>6047.54</v>
      </c>
      <c r="M3564" s="3">
        <f>Data[[#This Row],[Quantity]]*Data[[#This Row],[Unit_Price]]</f>
        <v>6047.54</v>
      </c>
      <c r="N3564" s="3">
        <v>28</v>
      </c>
      <c r="O3564" s="3">
        <f>Data[[#This Row],[Total_Price]]*(1-Data[[#This Row],[Discount]]/100)</f>
        <v>4354.2287999999999</v>
      </c>
      <c r="P3564" t="s">
        <v>20</v>
      </c>
      <c r="Q3564" t="s">
        <v>21</v>
      </c>
      <c r="R3564">
        <v>5</v>
      </c>
      <c r="S3564">
        <v>6</v>
      </c>
      <c r="T3564" s="2">
        <f>SUMIF(Q:Q,Data[[#This Row],[Order_Status]],O:O)</f>
        <v>40477276.296199858</v>
      </c>
    </row>
    <row r="3565" spans="1:20" x14ac:dyDescent="0.3">
      <c r="A3565" s="3">
        <v>503564</v>
      </c>
      <c r="B3565" s="3">
        <v>11351</v>
      </c>
      <c r="C3565" s="1">
        <v>45692</v>
      </c>
      <c r="D3565" s="3">
        <v>21</v>
      </c>
      <c r="E3565" t="s">
        <v>15</v>
      </c>
      <c r="F3565" t="s">
        <v>45</v>
      </c>
      <c r="G3565" t="s">
        <v>243</v>
      </c>
      <c r="H3565" t="s">
        <v>35</v>
      </c>
      <c r="I3565" t="s">
        <v>64</v>
      </c>
      <c r="J3565" t="s">
        <v>155</v>
      </c>
      <c r="K3565">
        <v>1</v>
      </c>
      <c r="L3565" s="3">
        <v>804.27</v>
      </c>
      <c r="M3565" s="3">
        <f>Data[[#This Row],[Quantity]]*Data[[#This Row],[Unit_Price]]</f>
        <v>804.27</v>
      </c>
      <c r="N3565" s="3">
        <v>15</v>
      </c>
      <c r="O3565" s="3">
        <f>Data[[#This Row],[Total_Price]]*(1-Data[[#This Row],[Discount]]/100)</f>
        <v>683.62950000000001</v>
      </c>
      <c r="P3565" t="s">
        <v>33</v>
      </c>
      <c r="Q3565" t="s">
        <v>21</v>
      </c>
      <c r="R3565">
        <v>5</v>
      </c>
      <c r="S3565">
        <v>4</v>
      </c>
      <c r="T3565" s="2">
        <f>SUMIF(Q:Q,Data[[#This Row],[Order_Status]],O:O)</f>
        <v>40477276.296199858</v>
      </c>
    </row>
    <row r="3566" spans="1:20" x14ac:dyDescent="0.3">
      <c r="A3566" s="3">
        <v>503565</v>
      </c>
      <c r="B3566" s="3">
        <v>10137</v>
      </c>
      <c r="C3566" s="1">
        <v>46118</v>
      </c>
      <c r="D3566" s="3">
        <v>25</v>
      </c>
      <c r="E3566" t="s">
        <v>15</v>
      </c>
      <c r="F3566" t="s">
        <v>22</v>
      </c>
      <c r="G3566" t="s">
        <v>238</v>
      </c>
      <c r="H3566" t="s">
        <v>48</v>
      </c>
      <c r="I3566" t="s">
        <v>79</v>
      </c>
      <c r="J3566" t="s">
        <v>185</v>
      </c>
      <c r="K3566">
        <v>1</v>
      </c>
      <c r="L3566" s="3">
        <v>821.75</v>
      </c>
      <c r="M3566" s="3">
        <f>Data[[#This Row],[Quantity]]*Data[[#This Row],[Unit_Price]]</f>
        <v>821.75</v>
      </c>
      <c r="N3566" s="3">
        <v>29</v>
      </c>
      <c r="O3566" s="3">
        <f>Data[[#This Row],[Total_Price]]*(1-Data[[#This Row],[Discount]]/100)</f>
        <v>583.4425</v>
      </c>
      <c r="P3566" t="s">
        <v>81</v>
      </c>
      <c r="Q3566" t="s">
        <v>21</v>
      </c>
      <c r="R3566">
        <v>5</v>
      </c>
      <c r="S3566">
        <v>7</v>
      </c>
      <c r="T3566" s="2">
        <f>SUMIF(Q:Q,Data[[#This Row],[Order_Status]],O:O)</f>
        <v>40477276.296199858</v>
      </c>
    </row>
    <row r="3567" spans="1:20" x14ac:dyDescent="0.3">
      <c r="A3567" s="3">
        <v>503566</v>
      </c>
      <c r="B3567" s="3">
        <v>10755</v>
      </c>
      <c r="C3567" s="1">
        <v>45752</v>
      </c>
      <c r="D3567" s="3">
        <v>24</v>
      </c>
      <c r="E3567" t="s">
        <v>15</v>
      </c>
      <c r="F3567" t="s">
        <v>52</v>
      </c>
      <c r="G3567" t="s">
        <v>240</v>
      </c>
      <c r="H3567" t="s">
        <v>17</v>
      </c>
      <c r="I3567" t="s">
        <v>89</v>
      </c>
      <c r="J3567" t="s">
        <v>115</v>
      </c>
      <c r="K3567">
        <v>1</v>
      </c>
      <c r="L3567" s="3">
        <v>30.21</v>
      </c>
      <c r="M3567" s="3">
        <f>Data[[#This Row],[Quantity]]*Data[[#This Row],[Unit_Price]]</f>
        <v>30.21</v>
      </c>
      <c r="N3567" s="3">
        <v>16</v>
      </c>
      <c r="O3567" s="3">
        <f>Data[[#This Row],[Total_Price]]*(1-Data[[#This Row],[Discount]]/100)</f>
        <v>25.3764</v>
      </c>
      <c r="P3567" t="s">
        <v>41</v>
      </c>
      <c r="Q3567" t="s">
        <v>21</v>
      </c>
      <c r="R3567">
        <v>1</v>
      </c>
      <c r="S3567">
        <v>3</v>
      </c>
      <c r="T3567" s="2">
        <f>SUMIF(Q:Q,Data[[#This Row],[Order_Status]],O:O)</f>
        <v>40477276.296199858</v>
      </c>
    </row>
    <row r="3568" spans="1:20" x14ac:dyDescent="0.3">
      <c r="A3568" s="3">
        <v>503567</v>
      </c>
      <c r="B3568" s="3">
        <v>10630</v>
      </c>
      <c r="C3568" s="1">
        <v>45730</v>
      </c>
      <c r="D3568" s="3">
        <v>46</v>
      </c>
      <c r="E3568" t="s">
        <v>26</v>
      </c>
      <c r="F3568" t="s">
        <v>67</v>
      </c>
      <c r="G3568" t="s">
        <v>235</v>
      </c>
      <c r="H3568" t="s">
        <v>17</v>
      </c>
      <c r="I3568" t="s">
        <v>18</v>
      </c>
      <c r="J3568" t="s">
        <v>149</v>
      </c>
      <c r="K3568">
        <v>1</v>
      </c>
      <c r="L3568" s="3">
        <v>41.94</v>
      </c>
      <c r="M3568" s="3">
        <f>Data[[#This Row],[Quantity]]*Data[[#This Row],[Unit_Price]]</f>
        <v>41.94</v>
      </c>
      <c r="N3568" s="3">
        <v>18</v>
      </c>
      <c r="O3568" s="3">
        <f>Data[[#This Row],[Total_Price]]*(1-Data[[#This Row],[Discount]]/100)</f>
        <v>34.390799999999999</v>
      </c>
      <c r="P3568" t="s">
        <v>20</v>
      </c>
      <c r="Q3568" t="s">
        <v>21</v>
      </c>
      <c r="R3568">
        <v>4</v>
      </c>
      <c r="S3568">
        <v>3</v>
      </c>
      <c r="T3568" s="2">
        <f>SUMIF(Q:Q,Data[[#This Row],[Order_Status]],O:O)</f>
        <v>40477276.296199858</v>
      </c>
    </row>
    <row r="3569" spans="1:20" x14ac:dyDescent="0.3">
      <c r="A3569" s="3">
        <v>503568</v>
      </c>
      <c r="B3569" s="3">
        <v>10425</v>
      </c>
      <c r="C3569" s="1">
        <v>45873</v>
      </c>
      <c r="D3569" s="3">
        <v>41</v>
      </c>
      <c r="E3569" t="s">
        <v>15</v>
      </c>
      <c r="F3569" t="s">
        <v>45</v>
      </c>
      <c r="G3569" t="s">
        <v>243</v>
      </c>
      <c r="H3569" t="s">
        <v>85</v>
      </c>
      <c r="I3569" t="s">
        <v>86</v>
      </c>
      <c r="J3569" t="s">
        <v>160</v>
      </c>
      <c r="K3569">
        <v>1</v>
      </c>
      <c r="L3569" s="3">
        <v>698.71</v>
      </c>
      <c r="M3569" s="3">
        <f>Data[[#This Row],[Quantity]]*Data[[#This Row],[Unit_Price]]</f>
        <v>698.71</v>
      </c>
      <c r="N3569" s="3">
        <v>12</v>
      </c>
      <c r="O3569" s="3">
        <f>Data[[#This Row],[Total_Price]]*(1-Data[[#This Row],[Discount]]/100)</f>
        <v>614.86480000000006</v>
      </c>
      <c r="P3569" t="s">
        <v>20</v>
      </c>
      <c r="Q3569" t="s">
        <v>21</v>
      </c>
      <c r="R3569">
        <v>4</v>
      </c>
      <c r="S3569">
        <v>7</v>
      </c>
      <c r="T3569" s="2">
        <f>SUMIF(Q:Q,Data[[#This Row],[Order_Status]],O:O)</f>
        <v>40477276.296199858</v>
      </c>
    </row>
    <row r="3570" spans="1:20" x14ac:dyDescent="0.3">
      <c r="A3570" s="3">
        <v>503569</v>
      </c>
      <c r="B3570" s="3">
        <v>11400</v>
      </c>
      <c r="C3570" s="1">
        <v>45912</v>
      </c>
      <c r="D3570" s="3">
        <v>27</v>
      </c>
      <c r="E3570" t="s">
        <v>26</v>
      </c>
      <c r="F3570" t="s">
        <v>45</v>
      </c>
      <c r="G3570" t="s">
        <v>243</v>
      </c>
      <c r="H3570" t="s">
        <v>48</v>
      </c>
      <c r="I3570" t="s">
        <v>124</v>
      </c>
      <c r="J3570" t="s">
        <v>131</v>
      </c>
      <c r="K3570">
        <v>3</v>
      </c>
      <c r="L3570" s="3">
        <v>401.45</v>
      </c>
      <c r="M3570" s="3">
        <f>Data[[#This Row],[Quantity]]*Data[[#This Row],[Unit_Price]]</f>
        <v>1204.3499999999999</v>
      </c>
      <c r="N3570" s="3">
        <v>19</v>
      </c>
      <c r="O3570" s="3">
        <f>Data[[#This Row],[Total_Price]]*(1-Data[[#This Row],[Discount]]/100)</f>
        <v>975.52350000000001</v>
      </c>
      <c r="P3570" t="s">
        <v>33</v>
      </c>
      <c r="Q3570" t="s">
        <v>21</v>
      </c>
      <c r="R3570">
        <v>4</v>
      </c>
      <c r="S3570">
        <v>2</v>
      </c>
      <c r="T3570" s="2">
        <f>SUMIF(Q:Q,Data[[#This Row],[Order_Status]],O:O)</f>
        <v>40477276.296199858</v>
      </c>
    </row>
    <row r="3571" spans="1:20" x14ac:dyDescent="0.3">
      <c r="A3571" s="3">
        <v>503570</v>
      </c>
      <c r="B3571" s="3">
        <v>10458</v>
      </c>
      <c r="C3571" s="1">
        <v>45869</v>
      </c>
      <c r="D3571" s="3">
        <v>23</v>
      </c>
      <c r="E3571" t="s">
        <v>15</v>
      </c>
      <c r="F3571" t="s">
        <v>57</v>
      </c>
      <c r="G3571" t="s">
        <v>233</v>
      </c>
      <c r="H3571" t="s">
        <v>48</v>
      </c>
      <c r="I3571" t="s">
        <v>98</v>
      </c>
      <c r="J3571" t="s">
        <v>99</v>
      </c>
      <c r="K3571">
        <v>1</v>
      </c>
      <c r="L3571" s="3">
        <v>395.97</v>
      </c>
      <c r="M3571" s="3">
        <f>Data[[#This Row],[Quantity]]*Data[[#This Row],[Unit_Price]]</f>
        <v>395.97</v>
      </c>
      <c r="N3571" s="3">
        <v>14</v>
      </c>
      <c r="O3571" s="3">
        <f>Data[[#This Row],[Total_Price]]*(1-Data[[#This Row],[Discount]]/100)</f>
        <v>340.5342</v>
      </c>
      <c r="P3571" t="s">
        <v>20</v>
      </c>
      <c r="Q3571" t="s">
        <v>44</v>
      </c>
      <c r="R3571">
        <v>1</v>
      </c>
      <c r="S3571">
        <v>1</v>
      </c>
      <c r="T3571" s="2">
        <f>SUMIF(Q:Q,Data[[#This Row],[Order_Status]],O:O)</f>
        <v>1813400.6490999996</v>
      </c>
    </row>
    <row r="3572" spans="1:20" x14ac:dyDescent="0.3">
      <c r="A3572" s="3">
        <v>503571</v>
      </c>
      <c r="B3572" s="3">
        <v>11138</v>
      </c>
      <c r="C3572" s="1">
        <v>45951</v>
      </c>
      <c r="D3572" s="3">
        <v>20</v>
      </c>
      <c r="E3572" t="s">
        <v>15</v>
      </c>
      <c r="F3572" t="s">
        <v>16</v>
      </c>
      <c r="G3572" t="s">
        <v>228</v>
      </c>
      <c r="H3572" t="s">
        <v>85</v>
      </c>
      <c r="I3572" t="s">
        <v>170</v>
      </c>
      <c r="J3572" t="s">
        <v>174</v>
      </c>
      <c r="K3572">
        <v>1</v>
      </c>
      <c r="L3572" s="3">
        <v>418.63</v>
      </c>
      <c r="M3572" s="3">
        <f>Data[[#This Row],[Quantity]]*Data[[#This Row],[Unit_Price]]</f>
        <v>418.63</v>
      </c>
      <c r="N3572" s="3">
        <v>22</v>
      </c>
      <c r="O3572" s="3">
        <f>Data[[#This Row],[Total_Price]]*(1-Data[[#This Row],[Discount]]/100)</f>
        <v>326.53140000000002</v>
      </c>
      <c r="P3572" t="s">
        <v>33</v>
      </c>
      <c r="Q3572" t="s">
        <v>21</v>
      </c>
      <c r="R3572">
        <v>3</v>
      </c>
      <c r="S3572">
        <v>5</v>
      </c>
      <c r="T3572" s="2">
        <f>SUMIF(Q:Q,Data[[#This Row],[Order_Status]],O:O)</f>
        <v>40477276.296199858</v>
      </c>
    </row>
    <row r="3573" spans="1:20" x14ac:dyDescent="0.3">
      <c r="A3573" s="3">
        <v>503572</v>
      </c>
      <c r="B3573" s="3">
        <v>10397</v>
      </c>
      <c r="C3573" s="1">
        <v>45674</v>
      </c>
      <c r="D3573" s="3">
        <v>15</v>
      </c>
      <c r="E3573" t="s">
        <v>15</v>
      </c>
      <c r="F3573" t="s">
        <v>57</v>
      </c>
      <c r="G3573" t="s">
        <v>233</v>
      </c>
      <c r="H3573" t="s">
        <v>23</v>
      </c>
      <c r="I3573" t="s">
        <v>70</v>
      </c>
      <c r="J3573" t="s">
        <v>71</v>
      </c>
      <c r="K3573">
        <v>1</v>
      </c>
      <c r="L3573" s="3">
        <v>1521.24</v>
      </c>
      <c r="M3573" s="3">
        <f>Data[[#This Row],[Quantity]]*Data[[#This Row],[Unit_Price]]</f>
        <v>1521.24</v>
      </c>
      <c r="N3573" s="3">
        <v>24</v>
      </c>
      <c r="O3573" s="3">
        <f>Data[[#This Row],[Total_Price]]*(1-Data[[#This Row],[Discount]]/100)</f>
        <v>1156.1424</v>
      </c>
      <c r="P3573" t="s">
        <v>20</v>
      </c>
      <c r="Q3573" t="s">
        <v>21</v>
      </c>
      <c r="R3573">
        <v>4</v>
      </c>
      <c r="S3573">
        <v>5</v>
      </c>
      <c r="T3573" s="2">
        <f>SUMIF(Q:Q,Data[[#This Row],[Order_Status]],O:O)</f>
        <v>40477276.296199858</v>
      </c>
    </row>
    <row r="3574" spans="1:20" x14ac:dyDescent="0.3">
      <c r="A3574" s="3">
        <v>503573</v>
      </c>
      <c r="B3574" s="3">
        <v>11012</v>
      </c>
      <c r="C3574" s="1">
        <v>46041</v>
      </c>
      <c r="D3574" s="3">
        <v>36</v>
      </c>
      <c r="E3574" t="s">
        <v>26</v>
      </c>
      <c r="F3574" t="s">
        <v>34</v>
      </c>
      <c r="G3574" t="s">
        <v>243</v>
      </c>
      <c r="H3574" t="s">
        <v>83</v>
      </c>
      <c r="I3574" t="s">
        <v>70</v>
      </c>
      <c r="J3574" t="s">
        <v>91</v>
      </c>
      <c r="K3574">
        <v>1</v>
      </c>
      <c r="L3574" s="3">
        <v>493.38</v>
      </c>
      <c r="M3574" s="3">
        <f>Data[[#This Row],[Quantity]]*Data[[#This Row],[Unit_Price]]</f>
        <v>493.38</v>
      </c>
      <c r="N3574" s="3">
        <v>25</v>
      </c>
      <c r="O3574" s="3">
        <f>Data[[#This Row],[Total_Price]]*(1-Data[[#This Row],[Discount]]/100)</f>
        <v>370.03499999999997</v>
      </c>
      <c r="P3574" t="s">
        <v>33</v>
      </c>
      <c r="Q3574" t="s">
        <v>66</v>
      </c>
      <c r="R3574">
        <v>3</v>
      </c>
      <c r="S3574">
        <v>0</v>
      </c>
      <c r="T3574" s="2">
        <f>SUMIF(Q:Q,Data[[#This Row],[Order_Status]],O:O)</f>
        <v>3077928.2320000008</v>
      </c>
    </row>
    <row r="3575" spans="1:20" x14ac:dyDescent="0.3">
      <c r="A3575" s="3">
        <v>503574</v>
      </c>
      <c r="B3575" s="3">
        <v>10107</v>
      </c>
      <c r="C3575" s="1">
        <v>46163</v>
      </c>
      <c r="D3575" s="3">
        <v>55</v>
      </c>
      <c r="E3575" t="s">
        <v>15</v>
      </c>
      <c r="F3575" t="s">
        <v>78</v>
      </c>
      <c r="G3575" t="s">
        <v>242</v>
      </c>
      <c r="H3575" t="s">
        <v>48</v>
      </c>
      <c r="I3575" t="s">
        <v>79</v>
      </c>
      <c r="J3575" t="s">
        <v>158</v>
      </c>
      <c r="K3575">
        <v>2</v>
      </c>
      <c r="L3575" s="3">
        <v>513.16</v>
      </c>
      <c r="M3575" s="3">
        <f>Data[[#This Row],[Quantity]]*Data[[#This Row],[Unit_Price]]</f>
        <v>1026.32</v>
      </c>
      <c r="N3575" s="3">
        <v>27</v>
      </c>
      <c r="O3575" s="3">
        <f>Data[[#This Row],[Total_Price]]*(1-Data[[#This Row],[Discount]]/100)</f>
        <v>749.21359999999993</v>
      </c>
      <c r="P3575" t="s">
        <v>33</v>
      </c>
      <c r="Q3575" t="s">
        <v>21</v>
      </c>
      <c r="R3575">
        <v>5</v>
      </c>
      <c r="S3575">
        <v>2</v>
      </c>
      <c r="T3575" s="2">
        <f>SUMIF(Q:Q,Data[[#This Row],[Order_Status]],O:O)</f>
        <v>40477276.296199858</v>
      </c>
    </row>
    <row r="3576" spans="1:20" x14ac:dyDescent="0.3">
      <c r="A3576" s="3">
        <v>503575</v>
      </c>
      <c r="B3576" s="3">
        <v>10628</v>
      </c>
      <c r="C3576" s="1">
        <v>45853</v>
      </c>
      <c r="D3576" s="3">
        <v>33</v>
      </c>
      <c r="E3576" t="s">
        <v>26</v>
      </c>
      <c r="F3576" t="s">
        <v>107</v>
      </c>
      <c r="G3576" t="s">
        <v>231</v>
      </c>
      <c r="H3576" t="s">
        <v>30</v>
      </c>
      <c r="I3576" t="s">
        <v>76</v>
      </c>
      <c r="J3576" t="s">
        <v>77</v>
      </c>
      <c r="K3576">
        <v>2</v>
      </c>
      <c r="L3576" s="3">
        <v>57262.45</v>
      </c>
      <c r="M3576" s="3">
        <f>Data[[#This Row],[Quantity]]*Data[[#This Row],[Unit_Price]]</f>
        <v>114524.9</v>
      </c>
      <c r="N3576" s="3">
        <v>25</v>
      </c>
      <c r="O3576" s="3">
        <f>Data[[#This Row],[Total_Price]]*(1-Data[[#This Row],[Discount]]/100)</f>
        <v>85893.674999999988</v>
      </c>
      <c r="P3576" t="s">
        <v>41</v>
      </c>
      <c r="Q3576" t="s">
        <v>21</v>
      </c>
      <c r="R3576">
        <v>2</v>
      </c>
      <c r="S3576">
        <v>7</v>
      </c>
      <c r="T3576" s="2">
        <f>SUMIF(Q:Q,Data[[#This Row],[Order_Status]],O:O)</f>
        <v>40477276.296199858</v>
      </c>
    </row>
    <row r="3577" spans="1:20" x14ac:dyDescent="0.3">
      <c r="A3577" s="3">
        <v>503576</v>
      </c>
      <c r="B3577" s="3">
        <v>10902</v>
      </c>
      <c r="C3577" s="1">
        <v>45876</v>
      </c>
      <c r="D3577" s="3">
        <v>30</v>
      </c>
      <c r="E3577" t="s">
        <v>15</v>
      </c>
      <c r="F3577" t="s">
        <v>105</v>
      </c>
      <c r="G3577" t="s">
        <v>243</v>
      </c>
      <c r="H3577" t="s">
        <v>23</v>
      </c>
      <c r="I3577" t="s">
        <v>24</v>
      </c>
      <c r="J3577" t="s">
        <v>159</v>
      </c>
      <c r="K3577">
        <v>2</v>
      </c>
      <c r="L3577" s="3">
        <v>2072.2199999999998</v>
      </c>
      <c r="M3577" s="3">
        <f>Data[[#This Row],[Quantity]]*Data[[#This Row],[Unit_Price]]</f>
        <v>4144.4399999999996</v>
      </c>
      <c r="N3577" s="3">
        <v>12</v>
      </c>
      <c r="O3577" s="3">
        <f>Data[[#This Row],[Total_Price]]*(1-Data[[#This Row],[Discount]]/100)</f>
        <v>3647.1071999999995</v>
      </c>
      <c r="P3577" t="s">
        <v>33</v>
      </c>
      <c r="Q3577" t="s">
        <v>21</v>
      </c>
      <c r="R3577">
        <v>4</v>
      </c>
      <c r="S3577">
        <v>6</v>
      </c>
      <c r="T3577" s="2">
        <f>SUMIF(Q:Q,Data[[#This Row],[Order_Status]],O:O)</f>
        <v>40477276.296199858</v>
      </c>
    </row>
    <row r="3578" spans="1:20" x14ac:dyDescent="0.3">
      <c r="A3578" s="3">
        <v>503577</v>
      </c>
      <c r="B3578" s="3">
        <v>10710</v>
      </c>
      <c r="C3578" s="1">
        <v>45985</v>
      </c>
      <c r="D3578" s="3">
        <v>53</v>
      </c>
      <c r="E3578" t="s">
        <v>15</v>
      </c>
      <c r="F3578" t="s">
        <v>38</v>
      </c>
      <c r="G3578" t="s">
        <v>236</v>
      </c>
      <c r="H3578" t="s">
        <v>17</v>
      </c>
      <c r="I3578" t="s">
        <v>18</v>
      </c>
      <c r="J3578" t="s">
        <v>179</v>
      </c>
      <c r="K3578">
        <v>1</v>
      </c>
      <c r="L3578" s="3">
        <v>49.42</v>
      </c>
      <c r="M3578" s="3">
        <f>Data[[#This Row],[Quantity]]*Data[[#This Row],[Unit_Price]]</f>
        <v>49.42</v>
      </c>
      <c r="N3578" s="3">
        <v>6</v>
      </c>
      <c r="O3578" s="3">
        <f>Data[[#This Row],[Total_Price]]*(1-Data[[#This Row],[Discount]]/100)</f>
        <v>46.454799999999999</v>
      </c>
      <c r="P3578" t="s">
        <v>33</v>
      </c>
      <c r="Q3578" t="s">
        <v>21</v>
      </c>
      <c r="R3578">
        <v>5</v>
      </c>
      <c r="S3578">
        <v>4</v>
      </c>
      <c r="T3578" s="2">
        <f>SUMIF(Q:Q,Data[[#This Row],[Order_Status]],O:O)</f>
        <v>40477276.296199858</v>
      </c>
    </row>
    <row r="3579" spans="1:20" x14ac:dyDescent="0.3">
      <c r="A3579" s="3">
        <v>503578</v>
      </c>
      <c r="B3579" s="3">
        <v>11281</v>
      </c>
      <c r="C3579" s="1">
        <v>46132</v>
      </c>
      <c r="D3579" s="3">
        <v>35</v>
      </c>
      <c r="E3579" t="s">
        <v>15</v>
      </c>
      <c r="F3579" t="s">
        <v>52</v>
      </c>
      <c r="G3579" t="s">
        <v>240</v>
      </c>
      <c r="H3579" t="s">
        <v>48</v>
      </c>
      <c r="I3579" t="s">
        <v>98</v>
      </c>
      <c r="J3579" t="s">
        <v>134</v>
      </c>
      <c r="K3579">
        <v>1</v>
      </c>
      <c r="L3579" s="3">
        <v>573.63</v>
      </c>
      <c r="M3579" s="3">
        <f>Data[[#This Row],[Quantity]]*Data[[#This Row],[Unit_Price]]</f>
        <v>573.63</v>
      </c>
      <c r="N3579" s="3">
        <v>25</v>
      </c>
      <c r="O3579" s="3">
        <f>Data[[#This Row],[Total_Price]]*(1-Data[[#This Row],[Discount]]/100)</f>
        <v>430.22249999999997</v>
      </c>
      <c r="P3579" t="s">
        <v>33</v>
      </c>
      <c r="Q3579" t="s">
        <v>21</v>
      </c>
      <c r="R3579">
        <v>5</v>
      </c>
      <c r="S3579">
        <v>7</v>
      </c>
      <c r="T3579" s="2">
        <f>SUMIF(Q:Q,Data[[#This Row],[Order_Status]],O:O)</f>
        <v>40477276.296199858</v>
      </c>
    </row>
    <row r="3580" spans="1:20" x14ac:dyDescent="0.3">
      <c r="A3580" s="3">
        <v>503579</v>
      </c>
      <c r="B3580" s="3">
        <v>10618</v>
      </c>
      <c r="C3580" s="1">
        <v>45682</v>
      </c>
      <c r="D3580" s="3">
        <v>42</v>
      </c>
      <c r="E3580" t="s">
        <v>15</v>
      </c>
      <c r="F3580" t="s">
        <v>102</v>
      </c>
      <c r="G3580" t="s">
        <v>245</v>
      </c>
      <c r="H3580" t="s">
        <v>30</v>
      </c>
      <c r="I3580" t="s">
        <v>76</v>
      </c>
      <c r="J3580" t="s">
        <v>92</v>
      </c>
      <c r="K3580">
        <v>1</v>
      </c>
      <c r="L3580" s="3">
        <v>56770.13</v>
      </c>
      <c r="M3580" s="3">
        <f>Data[[#This Row],[Quantity]]*Data[[#This Row],[Unit_Price]]</f>
        <v>56770.13</v>
      </c>
      <c r="N3580" s="3">
        <v>22</v>
      </c>
      <c r="O3580" s="3">
        <f>Data[[#This Row],[Total_Price]]*(1-Data[[#This Row],[Discount]]/100)</f>
        <v>44280.701399999998</v>
      </c>
      <c r="P3580" t="s">
        <v>33</v>
      </c>
      <c r="Q3580" t="s">
        <v>66</v>
      </c>
      <c r="R3580">
        <v>3</v>
      </c>
      <c r="S3580">
        <v>0</v>
      </c>
      <c r="T3580" s="2">
        <f>SUMIF(Q:Q,Data[[#This Row],[Order_Status]],O:O)</f>
        <v>3077928.2320000008</v>
      </c>
    </row>
    <row r="3581" spans="1:20" x14ac:dyDescent="0.3">
      <c r="A3581" s="3">
        <v>503580</v>
      </c>
      <c r="B3581" s="3">
        <v>11370</v>
      </c>
      <c r="C3581" s="1">
        <v>46006</v>
      </c>
      <c r="D3581" s="3">
        <v>24</v>
      </c>
      <c r="E3581" t="s">
        <v>26</v>
      </c>
      <c r="F3581" t="s">
        <v>16</v>
      </c>
      <c r="G3581" t="s">
        <v>228</v>
      </c>
      <c r="H3581" t="s">
        <v>83</v>
      </c>
      <c r="I3581" t="s">
        <v>141</v>
      </c>
      <c r="J3581" t="s">
        <v>198</v>
      </c>
      <c r="K3581">
        <v>1</v>
      </c>
      <c r="L3581" s="3">
        <v>2423.54</v>
      </c>
      <c r="M3581" s="3">
        <f>Data[[#This Row],[Quantity]]*Data[[#This Row],[Unit_Price]]</f>
        <v>2423.54</v>
      </c>
      <c r="N3581" s="3">
        <v>17</v>
      </c>
      <c r="O3581" s="3">
        <f>Data[[#This Row],[Total_Price]]*(1-Data[[#This Row],[Discount]]/100)</f>
        <v>2011.5382</v>
      </c>
      <c r="P3581" t="s">
        <v>51</v>
      </c>
      <c r="Q3581" t="s">
        <v>21</v>
      </c>
      <c r="R3581">
        <v>5</v>
      </c>
      <c r="S3581">
        <v>1</v>
      </c>
      <c r="T3581" s="2">
        <f>SUMIF(Q:Q,Data[[#This Row],[Order_Status]],O:O)</f>
        <v>40477276.296199858</v>
      </c>
    </row>
    <row r="3582" spans="1:20" x14ac:dyDescent="0.3">
      <c r="A3582" s="3">
        <v>503581</v>
      </c>
      <c r="B3582" s="3">
        <v>11325</v>
      </c>
      <c r="C3582" s="1">
        <v>45670</v>
      </c>
      <c r="D3582" s="3">
        <v>35</v>
      </c>
      <c r="E3582" t="s">
        <v>15</v>
      </c>
      <c r="F3582" t="s">
        <v>157</v>
      </c>
      <c r="G3582" t="s">
        <v>237</v>
      </c>
      <c r="H3582" t="s">
        <v>30</v>
      </c>
      <c r="I3582" t="s">
        <v>76</v>
      </c>
      <c r="J3582" t="s">
        <v>164</v>
      </c>
      <c r="K3582">
        <v>1</v>
      </c>
      <c r="L3582" s="3">
        <v>64066.73</v>
      </c>
      <c r="M3582" s="3">
        <f>Data[[#This Row],[Quantity]]*Data[[#This Row],[Unit_Price]]</f>
        <v>64066.73</v>
      </c>
      <c r="N3582" s="3">
        <v>28</v>
      </c>
      <c r="O3582" s="3">
        <f>Data[[#This Row],[Total_Price]]*(1-Data[[#This Row],[Discount]]/100)</f>
        <v>46128.045599999998</v>
      </c>
      <c r="P3582" t="s">
        <v>41</v>
      </c>
      <c r="Q3582" t="s">
        <v>21</v>
      </c>
      <c r="R3582">
        <v>5</v>
      </c>
      <c r="S3582">
        <v>4</v>
      </c>
      <c r="T3582" s="2">
        <f>SUMIF(Q:Q,Data[[#This Row],[Order_Status]],O:O)</f>
        <v>40477276.296199858</v>
      </c>
    </row>
    <row r="3583" spans="1:20" x14ac:dyDescent="0.3">
      <c r="A3583" s="3">
        <v>503582</v>
      </c>
      <c r="B3583" s="3">
        <v>11446</v>
      </c>
      <c r="C3583" s="1">
        <v>45714</v>
      </c>
      <c r="D3583" s="3">
        <v>27</v>
      </c>
      <c r="E3583" t="s">
        <v>26</v>
      </c>
      <c r="F3583" t="s">
        <v>57</v>
      </c>
      <c r="G3583" t="s">
        <v>233</v>
      </c>
      <c r="H3583" t="s">
        <v>85</v>
      </c>
      <c r="I3583" t="s">
        <v>86</v>
      </c>
      <c r="J3583" t="s">
        <v>160</v>
      </c>
      <c r="K3583">
        <v>2</v>
      </c>
      <c r="L3583" s="3">
        <v>669.37</v>
      </c>
      <c r="M3583" s="3">
        <f>Data[[#This Row],[Quantity]]*Data[[#This Row],[Unit_Price]]</f>
        <v>1338.74</v>
      </c>
      <c r="N3583" s="3">
        <v>26</v>
      </c>
      <c r="O3583" s="3">
        <f>Data[[#This Row],[Total_Price]]*(1-Data[[#This Row],[Discount]]/100)</f>
        <v>990.66759999999999</v>
      </c>
      <c r="P3583" t="s">
        <v>41</v>
      </c>
      <c r="Q3583" t="s">
        <v>66</v>
      </c>
      <c r="R3583">
        <v>3</v>
      </c>
      <c r="S3583">
        <v>0</v>
      </c>
      <c r="T3583" s="2">
        <f>SUMIF(Q:Q,Data[[#This Row],[Order_Status]],O:O)</f>
        <v>3077928.2320000008</v>
      </c>
    </row>
    <row r="3584" spans="1:20" x14ac:dyDescent="0.3">
      <c r="A3584" s="3">
        <v>503583</v>
      </c>
      <c r="B3584" s="3">
        <v>10355</v>
      </c>
      <c r="C3584" s="1">
        <v>45891</v>
      </c>
      <c r="D3584" s="3">
        <v>34</v>
      </c>
      <c r="E3584" t="s">
        <v>15</v>
      </c>
      <c r="F3584" t="s">
        <v>58</v>
      </c>
      <c r="G3584" t="s">
        <v>244</v>
      </c>
      <c r="H3584" t="s">
        <v>85</v>
      </c>
      <c r="I3584" t="s">
        <v>86</v>
      </c>
      <c r="J3584" t="s">
        <v>119</v>
      </c>
      <c r="K3584">
        <v>4</v>
      </c>
      <c r="L3584" s="3">
        <v>397.72</v>
      </c>
      <c r="M3584" s="3">
        <f>Data[[#This Row],[Quantity]]*Data[[#This Row],[Unit_Price]]</f>
        <v>1590.88</v>
      </c>
      <c r="N3584" s="3">
        <v>28</v>
      </c>
      <c r="O3584" s="3">
        <f>Data[[#This Row],[Total_Price]]*(1-Data[[#This Row],[Discount]]/100)</f>
        <v>1145.4336000000001</v>
      </c>
      <c r="P3584" t="s">
        <v>51</v>
      </c>
      <c r="Q3584" t="s">
        <v>21</v>
      </c>
      <c r="R3584">
        <v>5</v>
      </c>
      <c r="S3584">
        <v>3</v>
      </c>
      <c r="T3584" s="2">
        <f>SUMIF(Q:Q,Data[[#This Row],[Order_Status]],O:O)</f>
        <v>40477276.296199858</v>
      </c>
    </row>
    <row r="3585" spans="1:20" x14ac:dyDescent="0.3">
      <c r="A3585" s="3">
        <v>503584</v>
      </c>
      <c r="B3585" s="3">
        <v>10172</v>
      </c>
      <c r="C3585" s="1">
        <v>46187</v>
      </c>
      <c r="D3585" s="3">
        <v>25</v>
      </c>
      <c r="E3585" t="s">
        <v>26</v>
      </c>
      <c r="F3585" t="s">
        <v>73</v>
      </c>
      <c r="G3585" t="s">
        <v>229</v>
      </c>
      <c r="H3585" t="s">
        <v>23</v>
      </c>
      <c r="I3585" t="s">
        <v>59</v>
      </c>
      <c r="J3585" t="s">
        <v>60</v>
      </c>
      <c r="K3585">
        <v>2</v>
      </c>
      <c r="L3585" s="3">
        <v>2541.38</v>
      </c>
      <c r="M3585" s="3">
        <f>Data[[#This Row],[Quantity]]*Data[[#This Row],[Unit_Price]]</f>
        <v>5082.76</v>
      </c>
      <c r="N3585" s="3">
        <v>3</v>
      </c>
      <c r="O3585" s="3">
        <f>Data[[#This Row],[Total_Price]]*(1-Data[[#This Row],[Discount]]/100)</f>
        <v>4930.2772000000004</v>
      </c>
      <c r="P3585" t="s">
        <v>33</v>
      </c>
      <c r="Q3585" t="s">
        <v>21</v>
      </c>
      <c r="R3585">
        <v>5</v>
      </c>
      <c r="S3585">
        <v>3</v>
      </c>
      <c r="T3585" s="2">
        <f>SUMIF(Q:Q,Data[[#This Row],[Order_Status]],O:O)</f>
        <v>40477276.296199858</v>
      </c>
    </row>
    <row r="3586" spans="1:20" x14ac:dyDescent="0.3">
      <c r="A3586" s="3">
        <v>503585</v>
      </c>
      <c r="B3586" s="3">
        <v>11347</v>
      </c>
      <c r="C3586" s="1">
        <v>45770</v>
      </c>
      <c r="D3586" s="3">
        <v>15</v>
      </c>
      <c r="E3586" t="s">
        <v>26</v>
      </c>
      <c r="F3586" t="s">
        <v>57</v>
      </c>
      <c r="G3586" t="s">
        <v>233</v>
      </c>
      <c r="H3586" t="s">
        <v>17</v>
      </c>
      <c r="I3586" t="s">
        <v>74</v>
      </c>
      <c r="J3586" t="s">
        <v>151</v>
      </c>
      <c r="K3586">
        <v>1</v>
      </c>
      <c r="L3586" s="3">
        <v>176.76</v>
      </c>
      <c r="M3586" s="3">
        <f>Data[[#This Row],[Quantity]]*Data[[#This Row],[Unit_Price]]</f>
        <v>176.76</v>
      </c>
      <c r="N3586" s="3">
        <v>26</v>
      </c>
      <c r="O3586" s="3">
        <f>Data[[#This Row],[Total_Price]]*(1-Data[[#This Row],[Discount]]/100)</f>
        <v>130.80240000000001</v>
      </c>
      <c r="P3586" t="s">
        <v>72</v>
      </c>
      <c r="Q3586" t="s">
        <v>21</v>
      </c>
      <c r="R3586">
        <v>5</v>
      </c>
      <c r="S3586">
        <v>3</v>
      </c>
      <c r="T3586" s="2">
        <f>SUMIF(Q:Q,Data[[#This Row],[Order_Status]],O:O)</f>
        <v>40477276.296199858</v>
      </c>
    </row>
    <row r="3587" spans="1:20" x14ac:dyDescent="0.3">
      <c r="A3587" s="3">
        <v>503586</v>
      </c>
      <c r="B3587" s="3">
        <v>10008</v>
      </c>
      <c r="C3587" s="1">
        <v>46039</v>
      </c>
      <c r="D3587" s="3">
        <v>42</v>
      </c>
      <c r="E3587" t="s">
        <v>26</v>
      </c>
      <c r="F3587" t="s">
        <v>105</v>
      </c>
      <c r="G3587" t="s">
        <v>243</v>
      </c>
      <c r="H3587" t="s">
        <v>35</v>
      </c>
      <c r="I3587" t="s">
        <v>53</v>
      </c>
      <c r="J3587" t="s">
        <v>54</v>
      </c>
      <c r="K3587">
        <v>1</v>
      </c>
      <c r="L3587" s="3">
        <v>1014.37</v>
      </c>
      <c r="M3587" s="3">
        <f>Data[[#This Row],[Quantity]]*Data[[#This Row],[Unit_Price]]</f>
        <v>1014.37</v>
      </c>
      <c r="N3587" s="3">
        <v>9</v>
      </c>
      <c r="O3587" s="3">
        <f>Data[[#This Row],[Total_Price]]*(1-Data[[#This Row],[Discount]]/100)</f>
        <v>923.07670000000007</v>
      </c>
      <c r="P3587" t="s">
        <v>41</v>
      </c>
      <c r="Q3587" t="s">
        <v>21</v>
      </c>
      <c r="R3587">
        <v>5</v>
      </c>
      <c r="S3587">
        <v>3</v>
      </c>
      <c r="T3587" s="2">
        <f>SUMIF(Q:Q,Data[[#This Row],[Order_Status]],O:O)</f>
        <v>40477276.296199858</v>
      </c>
    </row>
    <row r="3588" spans="1:20" x14ac:dyDescent="0.3">
      <c r="A3588" s="3">
        <v>503587</v>
      </c>
      <c r="B3588" s="3">
        <v>10590</v>
      </c>
      <c r="C3588" s="1">
        <v>46208</v>
      </c>
      <c r="D3588" s="3">
        <v>25</v>
      </c>
      <c r="E3588" t="s">
        <v>26</v>
      </c>
      <c r="F3588" t="s">
        <v>38</v>
      </c>
      <c r="G3588" t="s">
        <v>236</v>
      </c>
      <c r="H3588" t="s">
        <v>35</v>
      </c>
      <c r="I3588" t="s">
        <v>36</v>
      </c>
      <c r="J3588" t="s">
        <v>116</v>
      </c>
      <c r="K3588">
        <v>1</v>
      </c>
      <c r="L3588" s="3">
        <v>5236.1899999999996</v>
      </c>
      <c r="M3588" s="3">
        <f>Data[[#This Row],[Quantity]]*Data[[#This Row],[Unit_Price]]</f>
        <v>5236.1899999999996</v>
      </c>
      <c r="N3588" s="3">
        <v>17</v>
      </c>
      <c r="O3588" s="3">
        <f>Data[[#This Row],[Total_Price]]*(1-Data[[#This Row],[Discount]]/100)</f>
        <v>4346.0376999999999</v>
      </c>
      <c r="P3588" t="s">
        <v>51</v>
      </c>
      <c r="Q3588" t="s">
        <v>21</v>
      </c>
      <c r="R3588">
        <v>4</v>
      </c>
      <c r="S3588">
        <v>4</v>
      </c>
      <c r="T3588" s="2">
        <f>SUMIF(Q:Q,Data[[#This Row],[Order_Status]],O:O)</f>
        <v>40477276.296199858</v>
      </c>
    </row>
    <row r="3589" spans="1:20" x14ac:dyDescent="0.3">
      <c r="A3589" s="3">
        <v>503588</v>
      </c>
      <c r="B3589" s="3">
        <v>10617</v>
      </c>
      <c r="C3589" s="1">
        <v>45847</v>
      </c>
      <c r="D3589" s="3">
        <v>35</v>
      </c>
      <c r="E3589" t="s">
        <v>15</v>
      </c>
      <c r="F3589" t="s">
        <v>52</v>
      </c>
      <c r="G3589" t="s">
        <v>240</v>
      </c>
      <c r="H3589" t="s">
        <v>23</v>
      </c>
      <c r="I3589" t="s">
        <v>59</v>
      </c>
      <c r="J3589" t="s">
        <v>122</v>
      </c>
      <c r="K3589">
        <v>1</v>
      </c>
      <c r="L3589" s="3">
        <v>1815.87</v>
      </c>
      <c r="M3589" s="3">
        <f>Data[[#This Row],[Quantity]]*Data[[#This Row],[Unit_Price]]</f>
        <v>1815.87</v>
      </c>
      <c r="N3589" s="3">
        <v>21</v>
      </c>
      <c r="O3589" s="3">
        <f>Data[[#This Row],[Total_Price]]*(1-Data[[#This Row],[Discount]]/100)</f>
        <v>1434.5373</v>
      </c>
      <c r="P3589" t="s">
        <v>33</v>
      </c>
      <c r="Q3589" t="s">
        <v>21</v>
      </c>
      <c r="R3589">
        <v>4</v>
      </c>
      <c r="S3589">
        <v>1</v>
      </c>
      <c r="T3589" s="2">
        <f>SUMIF(Q:Q,Data[[#This Row],[Order_Status]],O:O)</f>
        <v>40477276.296199858</v>
      </c>
    </row>
    <row r="3590" spans="1:20" x14ac:dyDescent="0.3">
      <c r="A3590" s="3">
        <v>503589</v>
      </c>
      <c r="B3590" s="3">
        <v>10667</v>
      </c>
      <c r="C3590" s="1">
        <v>46069</v>
      </c>
      <c r="D3590" s="3">
        <v>31</v>
      </c>
      <c r="E3590" t="s">
        <v>26</v>
      </c>
      <c r="F3590" t="s">
        <v>34</v>
      </c>
      <c r="G3590" t="s">
        <v>243</v>
      </c>
      <c r="H3590" t="s">
        <v>35</v>
      </c>
      <c r="I3590" t="s">
        <v>112</v>
      </c>
      <c r="J3590" t="s">
        <v>129</v>
      </c>
      <c r="K3590">
        <v>1</v>
      </c>
      <c r="L3590" s="3">
        <v>3335.12</v>
      </c>
      <c r="M3590" s="3">
        <f>Data[[#This Row],[Quantity]]*Data[[#This Row],[Unit_Price]]</f>
        <v>3335.12</v>
      </c>
      <c r="N3590" s="3">
        <v>15</v>
      </c>
      <c r="O3590" s="3">
        <f>Data[[#This Row],[Total_Price]]*(1-Data[[#This Row],[Discount]]/100)</f>
        <v>2834.8519999999999</v>
      </c>
      <c r="P3590" t="s">
        <v>33</v>
      </c>
      <c r="Q3590" t="s">
        <v>21</v>
      </c>
      <c r="R3590">
        <v>5</v>
      </c>
      <c r="S3590">
        <v>4</v>
      </c>
      <c r="T3590" s="2">
        <f>SUMIF(Q:Q,Data[[#This Row],[Order_Status]],O:O)</f>
        <v>40477276.296199858</v>
      </c>
    </row>
    <row r="3591" spans="1:20" x14ac:dyDescent="0.3">
      <c r="A3591" s="3">
        <v>503590</v>
      </c>
      <c r="B3591" s="3">
        <v>10397</v>
      </c>
      <c r="C3591" s="1">
        <v>45932</v>
      </c>
      <c r="D3591" s="3">
        <v>15</v>
      </c>
      <c r="E3591" t="s">
        <v>15</v>
      </c>
      <c r="F3591" t="s">
        <v>57</v>
      </c>
      <c r="G3591" t="s">
        <v>233</v>
      </c>
      <c r="H3591" t="s">
        <v>23</v>
      </c>
      <c r="I3591" t="s">
        <v>28</v>
      </c>
      <c r="J3591" t="s">
        <v>29</v>
      </c>
      <c r="K3591">
        <v>1</v>
      </c>
      <c r="L3591" s="3">
        <v>2497.71</v>
      </c>
      <c r="M3591" s="3">
        <f>Data[[#This Row],[Quantity]]*Data[[#This Row],[Unit_Price]]</f>
        <v>2497.71</v>
      </c>
      <c r="N3591" s="3">
        <v>16</v>
      </c>
      <c r="O3591" s="3">
        <f>Data[[#This Row],[Total_Price]]*(1-Data[[#This Row],[Discount]]/100)</f>
        <v>2098.0763999999999</v>
      </c>
      <c r="P3591" t="s">
        <v>20</v>
      </c>
      <c r="Q3591" t="s">
        <v>21</v>
      </c>
      <c r="R3591">
        <v>4</v>
      </c>
      <c r="S3591">
        <v>2</v>
      </c>
      <c r="T3591" s="2">
        <f>SUMIF(Q:Q,Data[[#This Row],[Order_Status]],O:O)</f>
        <v>40477276.296199858</v>
      </c>
    </row>
    <row r="3592" spans="1:20" x14ac:dyDescent="0.3">
      <c r="A3592" s="3">
        <v>503591</v>
      </c>
      <c r="B3592" s="3">
        <v>10923</v>
      </c>
      <c r="C3592" s="1">
        <v>45999</v>
      </c>
      <c r="D3592" s="3">
        <v>35</v>
      </c>
      <c r="E3592" t="s">
        <v>15</v>
      </c>
      <c r="F3592" t="s">
        <v>73</v>
      </c>
      <c r="G3592" t="s">
        <v>229</v>
      </c>
      <c r="H3592" t="s">
        <v>85</v>
      </c>
      <c r="I3592" t="s">
        <v>86</v>
      </c>
      <c r="J3592" t="s">
        <v>87</v>
      </c>
      <c r="K3592">
        <v>1</v>
      </c>
      <c r="L3592" s="3">
        <v>495.28</v>
      </c>
      <c r="M3592" s="3">
        <f>Data[[#This Row],[Quantity]]*Data[[#This Row],[Unit_Price]]</f>
        <v>495.28</v>
      </c>
      <c r="N3592" s="3">
        <v>27</v>
      </c>
      <c r="O3592" s="3">
        <f>Data[[#This Row],[Total_Price]]*(1-Data[[#This Row],[Discount]]/100)</f>
        <v>361.55439999999999</v>
      </c>
      <c r="P3592" t="s">
        <v>20</v>
      </c>
      <c r="Q3592" t="s">
        <v>21</v>
      </c>
      <c r="R3592">
        <v>3</v>
      </c>
      <c r="S3592">
        <v>3</v>
      </c>
      <c r="T3592" s="2">
        <f>SUMIF(Q:Q,Data[[#This Row],[Order_Status]],O:O)</f>
        <v>40477276.296199858</v>
      </c>
    </row>
    <row r="3593" spans="1:20" x14ac:dyDescent="0.3">
      <c r="A3593" s="3">
        <v>503592</v>
      </c>
      <c r="B3593" s="3">
        <v>11139</v>
      </c>
      <c r="C3593" s="1">
        <v>46058</v>
      </c>
      <c r="D3593" s="3">
        <v>41</v>
      </c>
      <c r="E3593" t="s">
        <v>15</v>
      </c>
      <c r="F3593" t="s">
        <v>38</v>
      </c>
      <c r="G3593" t="s">
        <v>236</v>
      </c>
      <c r="H3593" t="s">
        <v>30</v>
      </c>
      <c r="I3593" t="s">
        <v>31</v>
      </c>
      <c r="J3593" t="s">
        <v>94</v>
      </c>
      <c r="K3593">
        <v>1</v>
      </c>
      <c r="L3593" s="3">
        <v>39447.39</v>
      </c>
      <c r="M3593" s="3">
        <f>Data[[#This Row],[Quantity]]*Data[[#This Row],[Unit_Price]]</f>
        <v>39447.39</v>
      </c>
      <c r="N3593" s="3">
        <v>9</v>
      </c>
      <c r="O3593" s="3">
        <f>Data[[#This Row],[Total_Price]]*(1-Data[[#This Row],[Discount]]/100)</f>
        <v>35897.124900000003</v>
      </c>
      <c r="P3593" t="s">
        <v>51</v>
      </c>
      <c r="Q3593" t="s">
        <v>21</v>
      </c>
      <c r="R3593">
        <v>5</v>
      </c>
      <c r="S3593">
        <v>4</v>
      </c>
      <c r="T3593" s="2">
        <f>SUMIF(Q:Q,Data[[#This Row],[Order_Status]],O:O)</f>
        <v>40477276.296199858</v>
      </c>
    </row>
    <row r="3594" spans="1:20" x14ac:dyDescent="0.3">
      <c r="A3594" s="3">
        <v>503593</v>
      </c>
      <c r="B3594" s="3">
        <v>11233</v>
      </c>
      <c r="C3594" s="1">
        <v>45744</v>
      </c>
      <c r="D3594" s="3">
        <v>33</v>
      </c>
      <c r="E3594" t="s">
        <v>26</v>
      </c>
      <c r="F3594" t="s">
        <v>27</v>
      </c>
      <c r="G3594" t="s">
        <v>230</v>
      </c>
      <c r="H3594" t="s">
        <v>23</v>
      </c>
      <c r="I3594" t="s">
        <v>28</v>
      </c>
      <c r="J3594" t="s">
        <v>43</v>
      </c>
      <c r="K3594">
        <v>1</v>
      </c>
      <c r="L3594" s="3">
        <v>4941.2700000000004</v>
      </c>
      <c r="M3594" s="3">
        <f>Data[[#This Row],[Quantity]]*Data[[#This Row],[Unit_Price]]</f>
        <v>4941.2700000000004</v>
      </c>
      <c r="N3594" s="3">
        <v>19</v>
      </c>
      <c r="O3594" s="3">
        <f>Data[[#This Row],[Total_Price]]*(1-Data[[#This Row],[Discount]]/100)</f>
        <v>4002.4287000000004</v>
      </c>
      <c r="P3594" t="s">
        <v>51</v>
      </c>
      <c r="Q3594" t="s">
        <v>21</v>
      </c>
      <c r="R3594">
        <v>2</v>
      </c>
      <c r="S3594">
        <v>4</v>
      </c>
      <c r="T3594" s="2">
        <f>SUMIF(Q:Q,Data[[#This Row],[Order_Status]],O:O)</f>
        <v>40477276.296199858</v>
      </c>
    </row>
    <row r="3595" spans="1:20" x14ac:dyDescent="0.3">
      <c r="A3595" s="3">
        <v>503594</v>
      </c>
      <c r="B3595" s="3">
        <v>10240</v>
      </c>
      <c r="C3595" s="1">
        <v>45929</v>
      </c>
      <c r="D3595" s="3">
        <v>43</v>
      </c>
      <c r="E3595" t="s">
        <v>26</v>
      </c>
      <c r="F3595" t="s">
        <v>45</v>
      </c>
      <c r="G3595" t="s">
        <v>243</v>
      </c>
      <c r="H3595" t="s">
        <v>17</v>
      </c>
      <c r="I3595" t="s">
        <v>74</v>
      </c>
      <c r="J3595" t="s">
        <v>178</v>
      </c>
      <c r="K3595">
        <v>5</v>
      </c>
      <c r="L3595" s="3">
        <v>259.98</v>
      </c>
      <c r="M3595" s="3">
        <f>Data[[#This Row],[Quantity]]*Data[[#This Row],[Unit_Price]]</f>
        <v>1299.9000000000001</v>
      </c>
      <c r="N3595" s="3">
        <v>30</v>
      </c>
      <c r="O3595" s="3">
        <f>Data[[#This Row],[Total_Price]]*(1-Data[[#This Row],[Discount]]/100)</f>
        <v>909.93</v>
      </c>
      <c r="P3595" t="s">
        <v>51</v>
      </c>
      <c r="Q3595" t="s">
        <v>21</v>
      </c>
      <c r="R3595">
        <v>4</v>
      </c>
      <c r="S3595">
        <v>3</v>
      </c>
      <c r="T3595" s="2">
        <f>SUMIF(Q:Q,Data[[#This Row],[Order_Status]],O:O)</f>
        <v>40477276.296199858</v>
      </c>
    </row>
    <row r="3596" spans="1:20" x14ac:dyDescent="0.3">
      <c r="A3596" s="3">
        <v>503595</v>
      </c>
      <c r="B3596" s="3">
        <v>10779</v>
      </c>
      <c r="C3596" s="1">
        <v>46205</v>
      </c>
      <c r="D3596" s="3">
        <v>33</v>
      </c>
      <c r="E3596" t="s">
        <v>15</v>
      </c>
      <c r="F3596" t="s">
        <v>61</v>
      </c>
      <c r="G3596" t="s">
        <v>239</v>
      </c>
      <c r="H3596" t="s">
        <v>30</v>
      </c>
      <c r="I3596" t="s">
        <v>46</v>
      </c>
      <c r="J3596" t="s">
        <v>143</v>
      </c>
      <c r="K3596">
        <v>1</v>
      </c>
      <c r="L3596" s="3">
        <v>3489.76</v>
      </c>
      <c r="M3596" s="3">
        <f>Data[[#This Row],[Quantity]]*Data[[#This Row],[Unit_Price]]</f>
        <v>3489.76</v>
      </c>
      <c r="N3596" s="3">
        <v>19</v>
      </c>
      <c r="O3596" s="3">
        <f>Data[[#This Row],[Total_Price]]*(1-Data[[#This Row],[Discount]]/100)</f>
        <v>2826.7056000000002</v>
      </c>
      <c r="P3596" t="s">
        <v>33</v>
      </c>
      <c r="Q3596" t="s">
        <v>21</v>
      </c>
      <c r="R3596">
        <v>4</v>
      </c>
      <c r="S3596">
        <v>3</v>
      </c>
      <c r="T3596" s="2">
        <f>SUMIF(Q:Q,Data[[#This Row],[Order_Status]],O:O)</f>
        <v>40477276.296199858</v>
      </c>
    </row>
    <row r="3597" spans="1:20" x14ac:dyDescent="0.3">
      <c r="A3597" s="3">
        <v>503596</v>
      </c>
      <c r="B3597" s="3">
        <v>11023</v>
      </c>
      <c r="C3597" s="1">
        <v>45708</v>
      </c>
      <c r="D3597" s="3">
        <v>34</v>
      </c>
      <c r="E3597" t="s">
        <v>26</v>
      </c>
      <c r="F3597" t="s">
        <v>58</v>
      </c>
      <c r="G3597" t="s">
        <v>244</v>
      </c>
      <c r="H3597" t="s">
        <v>30</v>
      </c>
      <c r="I3597" t="s">
        <v>31</v>
      </c>
      <c r="J3597" t="s">
        <v>32</v>
      </c>
      <c r="K3597">
        <v>1</v>
      </c>
      <c r="L3597" s="3">
        <v>23734.29</v>
      </c>
      <c r="M3597" s="3">
        <f>Data[[#This Row],[Quantity]]*Data[[#This Row],[Unit_Price]]</f>
        <v>23734.29</v>
      </c>
      <c r="N3597" s="3">
        <v>28</v>
      </c>
      <c r="O3597" s="3">
        <f>Data[[#This Row],[Total_Price]]*(1-Data[[#This Row],[Discount]]/100)</f>
        <v>17088.6888</v>
      </c>
      <c r="P3597" t="s">
        <v>41</v>
      </c>
      <c r="Q3597" t="s">
        <v>21</v>
      </c>
      <c r="R3597">
        <v>4</v>
      </c>
      <c r="S3597">
        <v>3</v>
      </c>
      <c r="T3597" s="2">
        <f>SUMIF(Q:Q,Data[[#This Row],[Order_Status]],O:O)</f>
        <v>40477276.296199858</v>
      </c>
    </row>
    <row r="3598" spans="1:20" x14ac:dyDescent="0.3">
      <c r="A3598" s="3">
        <v>503597</v>
      </c>
      <c r="B3598" s="3">
        <v>10809</v>
      </c>
      <c r="C3598" s="1">
        <v>46214</v>
      </c>
      <c r="D3598" s="3">
        <v>48</v>
      </c>
      <c r="E3598" t="s">
        <v>15</v>
      </c>
      <c r="F3598" t="s">
        <v>27</v>
      </c>
      <c r="G3598" t="s">
        <v>230</v>
      </c>
      <c r="H3598" t="s">
        <v>30</v>
      </c>
      <c r="I3598" t="s">
        <v>46</v>
      </c>
      <c r="J3598" t="s">
        <v>47</v>
      </c>
      <c r="K3598">
        <v>1</v>
      </c>
      <c r="L3598" s="3">
        <v>5209.95</v>
      </c>
      <c r="M3598" s="3">
        <f>Data[[#This Row],[Quantity]]*Data[[#This Row],[Unit_Price]]</f>
        <v>5209.95</v>
      </c>
      <c r="N3598" s="3">
        <v>9</v>
      </c>
      <c r="O3598" s="3">
        <f>Data[[#This Row],[Total_Price]]*(1-Data[[#This Row],[Discount]]/100)</f>
        <v>4741.0545000000002</v>
      </c>
      <c r="P3598" t="s">
        <v>20</v>
      </c>
      <c r="Q3598" t="s">
        <v>21</v>
      </c>
      <c r="R3598">
        <v>5</v>
      </c>
      <c r="S3598">
        <v>3</v>
      </c>
      <c r="T3598" s="2">
        <f>SUMIF(Q:Q,Data[[#This Row],[Order_Status]],O:O)</f>
        <v>40477276.296199858</v>
      </c>
    </row>
    <row r="3599" spans="1:20" x14ac:dyDescent="0.3">
      <c r="A3599" s="3">
        <v>503598</v>
      </c>
      <c r="B3599" s="3">
        <v>11165</v>
      </c>
      <c r="C3599" s="1">
        <v>46256</v>
      </c>
      <c r="D3599" s="3">
        <v>45</v>
      </c>
      <c r="E3599" t="s">
        <v>15</v>
      </c>
      <c r="F3599" t="s">
        <v>128</v>
      </c>
      <c r="G3599" t="s">
        <v>233</v>
      </c>
      <c r="H3599" t="s">
        <v>83</v>
      </c>
      <c r="I3599" t="s">
        <v>141</v>
      </c>
      <c r="J3599" t="s">
        <v>142</v>
      </c>
      <c r="K3599">
        <v>2</v>
      </c>
      <c r="L3599" s="3">
        <v>2074.4299999999998</v>
      </c>
      <c r="M3599" s="3">
        <f>Data[[#This Row],[Quantity]]*Data[[#This Row],[Unit_Price]]</f>
        <v>4148.8599999999997</v>
      </c>
      <c r="N3599" s="3">
        <v>5</v>
      </c>
      <c r="O3599" s="3">
        <f>Data[[#This Row],[Total_Price]]*(1-Data[[#This Row],[Discount]]/100)</f>
        <v>3941.4169999999995</v>
      </c>
      <c r="P3599" t="s">
        <v>33</v>
      </c>
      <c r="Q3599" t="s">
        <v>21</v>
      </c>
      <c r="R3599">
        <v>4</v>
      </c>
      <c r="S3599">
        <v>2</v>
      </c>
      <c r="T3599" s="2">
        <f>SUMIF(Q:Q,Data[[#This Row],[Order_Status]],O:O)</f>
        <v>40477276.296199858</v>
      </c>
    </row>
    <row r="3600" spans="1:20" x14ac:dyDescent="0.3">
      <c r="A3600" s="3">
        <v>503599</v>
      </c>
      <c r="B3600" s="3">
        <v>10218</v>
      </c>
      <c r="C3600" s="1">
        <v>46139</v>
      </c>
      <c r="D3600" s="3">
        <v>31</v>
      </c>
      <c r="E3600" t="s">
        <v>26</v>
      </c>
      <c r="F3600" t="s">
        <v>58</v>
      </c>
      <c r="G3600" t="s">
        <v>244</v>
      </c>
      <c r="H3600" t="s">
        <v>23</v>
      </c>
      <c r="I3600" t="s">
        <v>59</v>
      </c>
      <c r="J3600" t="s">
        <v>60</v>
      </c>
      <c r="K3600">
        <v>5</v>
      </c>
      <c r="L3600" s="3">
        <v>2469.5300000000002</v>
      </c>
      <c r="M3600" s="3">
        <f>Data[[#This Row],[Quantity]]*Data[[#This Row],[Unit_Price]]</f>
        <v>12347.650000000001</v>
      </c>
      <c r="N3600" s="3">
        <v>2</v>
      </c>
      <c r="O3600" s="3">
        <f>Data[[#This Row],[Total_Price]]*(1-Data[[#This Row],[Discount]]/100)</f>
        <v>12100.697000000002</v>
      </c>
      <c r="P3600" t="s">
        <v>51</v>
      </c>
      <c r="Q3600" t="s">
        <v>66</v>
      </c>
      <c r="R3600">
        <v>3</v>
      </c>
      <c r="S3600">
        <v>0</v>
      </c>
      <c r="T3600" s="2">
        <f>SUMIF(Q:Q,Data[[#This Row],[Order_Status]],O:O)</f>
        <v>3077928.2320000008</v>
      </c>
    </row>
    <row r="3601" spans="1:20" x14ac:dyDescent="0.3">
      <c r="A3601" s="3">
        <v>503600</v>
      </c>
      <c r="B3601" s="3">
        <v>10259</v>
      </c>
      <c r="C3601" s="1">
        <v>45884</v>
      </c>
      <c r="D3601" s="3">
        <v>39</v>
      </c>
      <c r="E3601" t="s">
        <v>26</v>
      </c>
      <c r="F3601" t="s">
        <v>57</v>
      </c>
      <c r="G3601" t="s">
        <v>233</v>
      </c>
      <c r="H3601" t="s">
        <v>48</v>
      </c>
      <c r="I3601" t="s">
        <v>79</v>
      </c>
      <c r="J3601" t="s">
        <v>80</v>
      </c>
      <c r="K3601">
        <v>2</v>
      </c>
      <c r="L3601" s="3">
        <v>586.24</v>
      </c>
      <c r="M3601" s="3">
        <f>Data[[#This Row],[Quantity]]*Data[[#This Row],[Unit_Price]]</f>
        <v>1172.48</v>
      </c>
      <c r="N3601" s="3">
        <v>29</v>
      </c>
      <c r="O3601" s="3">
        <f>Data[[#This Row],[Total_Price]]*(1-Data[[#This Row],[Discount]]/100)</f>
        <v>832.46079999999995</v>
      </c>
      <c r="P3601" t="s">
        <v>20</v>
      </c>
      <c r="Q3601" t="s">
        <v>21</v>
      </c>
      <c r="R3601">
        <v>4</v>
      </c>
      <c r="S3601">
        <v>2</v>
      </c>
      <c r="T3601" s="2">
        <f>SUMIF(Q:Q,Data[[#This Row],[Order_Status]],O:O)</f>
        <v>40477276.296199858</v>
      </c>
    </row>
    <row r="3602" spans="1:20" x14ac:dyDescent="0.3">
      <c r="A3602" s="3">
        <v>503601</v>
      </c>
      <c r="B3602" s="3">
        <v>11126</v>
      </c>
      <c r="C3602" s="1">
        <v>45715</v>
      </c>
      <c r="D3602" s="3">
        <v>21</v>
      </c>
      <c r="E3602" t="s">
        <v>26</v>
      </c>
      <c r="F3602" t="s">
        <v>105</v>
      </c>
      <c r="G3602" t="s">
        <v>243</v>
      </c>
      <c r="H3602" t="s">
        <v>30</v>
      </c>
      <c r="I3602" t="s">
        <v>46</v>
      </c>
      <c r="J3602" t="s">
        <v>140</v>
      </c>
      <c r="K3602">
        <v>1</v>
      </c>
      <c r="L3602" s="3">
        <v>31100.07</v>
      </c>
      <c r="M3602" s="3">
        <f>Data[[#This Row],[Quantity]]*Data[[#This Row],[Unit_Price]]</f>
        <v>31100.07</v>
      </c>
      <c r="N3602" s="3">
        <v>22</v>
      </c>
      <c r="O3602" s="3">
        <f>Data[[#This Row],[Total_Price]]*(1-Data[[#This Row],[Discount]]/100)</f>
        <v>24258.054599999999</v>
      </c>
      <c r="P3602" t="s">
        <v>33</v>
      </c>
      <c r="Q3602" t="s">
        <v>21</v>
      </c>
      <c r="R3602">
        <v>4</v>
      </c>
      <c r="S3602">
        <v>3</v>
      </c>
      <c r="T3602" s="2">
        <f>SUMIF(Q:Q,Data[[#This Row],[Order_Status]],O:O)</f>
        <v>40477276.296199858</v>
      </c>
    </row>
    <row r="3603" spans="1:20" x14ac:dyDescent="0.3">
      <c r="A3603" s="3">
        <v>503602</v>
      </c>
      <c r="B3603" s="3">
        <v>11411</v>
      </c>
      <c r="C3603" s="1">
        <v>46247</v>
      </c>
      <c r="D3603" s="3">
        <v>49</v>
      </c>
      <c r="E3603" t="s">
        <v>15</v>
      </c>
      <c r="F3603" t="s">
        <v>45</v>
      </c>
      <c r="G3603" t="s">
        <v>243</v>
      </c>
      <c r="H3603" t="s">
        <v>30</v>
      </c>
      <c r="I3603" t="s">
        <v>39</v>
      </c>
      <c r="J3603" t="s">
        <v>109</v>
      </c>
      <c r="K3603">
        <v>1</v>
      </c>
      <c r="L3603" s="3">
        <v>1503.29</v>
      </c>
      <c r="M3603" s="3">
        <f>Data[[#This Row],[Quantity]]*Data[[#This Row],[Unit_Price]]</f>
        <v>1503.29</v>
      </c>
      <c r="N3603" s="3">
        <v>24</v>
      </c>
      <c r="O3603" s="3">
        <f>Data[[#This Row],[Total_Price]]*(1-Data[[#This Row],[Discount]]/100)</f>
        <v>1142.5003999999999</v>
      </c>
      <c r="P3603" t="s">
        <v>20</v>
      </c>
      <c r="Q3603" t="s">
        <v>21</v>
      </c>
      <c r="R3603">
        <v>5</v>
      </c>
      <c r="S3603">
        <v>6</v>
      </c>
      <c r="T3603" s="2">
        <f>SUMIF(Q:Q,Data[[#This Row],[Order_Status]],O:O)</f>
        <v>40477276.296199858</v>
      </c>
    </row>
    <row r="3604" spans="1:20" x14ac:dyDescent="0.3">
      <c r="A3604" s="3">
        <v>503603</v>
      </c>
      <c r="B3604" s="3">
        <v>10770</v>
      </c>
      <c r="C3604" s="1">
        <v>46125</v>
      </c>
      <c r="D3604" s="3">
        <v>54</v>
      </c>
      <c r="E3604" t="s">
        <v>26</v>
      </c>
      <c r="F3604" t="s">
        <v>145</v>
      </c>
      <c r="G3604" t="s">
        <v>243</v>
      </c>
      <c r="H3604" t="s">
        <v>17</v>
      </c>
      <c r="I3604" t="s">
        <v>89</v>
      </c>
      <c r="J3604" t="s">
        <v>90</v>
      </c>
      <c r="K3604">
        <v>1</v>
      </c>
      <c r="L3604" s="3">
        <v>165.24</v>
      </c>
      <c r="M3604" s="3">
        <f>Data[[#This Row],[Quantity]]*Data[[#This Row],[Unit_Price]]</f>
        <v>165.24</v>
      </c>
      <c r="N3604" s="3">
        <v>5</v>
      </c>
      <c r="O3604" s="3">
        <f>Data[[#This Row],[Total_Price]]*(1-Data[[#This Row],[Discount]]/100)</f>
        <v>156.97800000000001</v>
      </c>
      <c r="P3604" t="s">
        <v>81</v>
      </c>
      <c r="Q3604" t="s">
        <v>21</v>
      </c>
      <c r="R3604">
        <v>3</v>
      </c>
      <c r="S3604">
        <v>2</v>
      </c>
      <c r="T3604" s="2">
        <f>SUMIF(Q:Q,Data[[#This Row],[Order_Status]],O:O)</f>
        <v>40477276.296199858</v>
      </c>
    </row>
    <row r="3605" spans="1:20" x14ac:dyDescent="0.3">
      <c r="A3605" s="3">
        <v>503604</v>
      </c>
      <c r="B3605" s="3">
        <v>11416</v>
      </c>
      <c r="C3605" s="1">
        <v>46011</v>
      </c>
      <c r="D3605" s="3">
        <v>44</v>
      </c>
      <c r="E3605" t="s">
        <v>15</v>
      </c>
      <c r="F3605" t="s">
        <v>69</v>
      </c>
      <c r="G3605" t="s">
        <v>228</v>
      </c>
      <c r="H3605" t="s">
        <v>48</v>
      </c>
      <c r="I3605" t="s">
        <v>49</v>
      </c>
      <c r="J3605" t="s">
        <v>168</v>
      </c>
      <c r="K3605">
        <v>1</v>
      </c>
      <c r="L3605" s="3">
        <v>575.87</v>
      </c>
      <c r="M3605" s="3">
        <f>Data[[#This Row],[Quantity]]*Data[[#This Row],[Unit_Price]]</f>
        <v>575.87</v>
      </c>
      <c r="N3605" s="3">
        <v>3</v>
      </c>
      <c r="O3605" s="3">
        <f>Data[[#This Row],[Total_Price]]*(1-Data[[#This Row],[Discount]]/100)</f>
        <v>558.59389999999996</v>
      </c>
      <c r="P3605" t="s">
        <v>33</v>
      </c>
      <c r="Q3605" t="s">
        <v>66</v>
      </c>
      <c r="R3605">
        <v>5</v>
      </c>
      <c r="S3605">
        <v>0</v>
      </c>
      <c r="T3605" s="2">
        <f>SUMIF(Q:Q,Data[[#This Row],[Order_Status]],O:O)</f>
        <v>3077928.2320000008</v>
      </c>
    </row>
    <row r="3606" spans="1:20" x14ac:dyDescent="0.3">
      <c r="A3606" s="3">
        <v>503605</v>
      </c>
      <c r="B3606" s="3">
        <v>10808</v>
      </c>
      <c r="C3606" s="1">
        <v>46221</v>
      </c>
      <c r="D3606" s="3">
        <v>29</v>
      </c>
      <c r="E3606" t="s">
        <v>26</v>
      </c>
      <c r="F3606" t="s">
        <v>73</v>
      </c>
      <c r="G3606" t="s">
        <v>229</v>
      </c>
      <c r="H3606" t="s">
        <v>30</v>
      </c>
      <c r="I3606" t="s">
        <v>39</v>
      </c>
      <c r="J3606" t="s">
        <v>108</v>
      </c>
      <c r="K3606">
        <v>3</v>
      </c>
      <c r="L3606" s="3">
        <v>4311.5200000000004</v>
      </c>
      <c r="M3606" s="3">
        <f>Data[[#This Row],[Quantity]]*Data[[#This Row],[Unit_Price]]</f>
        <v>12934.560000000001</v>
      </c>
      <c r="N3606" s="3">
        <v>11</v>
      </c>
      <c r="O3606" s="3">
        <f>Data[[#This Row],[Total_Price]]*(1-Data[[#This Row],[Discount]]/100)</f>
        <v>11511.758400000001</v>
      </c>
      <c r="P3606" t="s">
        <v>20</v>
      </c>
      <c r="Q3606" t="s">
        <v>66</v>
      </c>
      <c r="R3606">
        <v>3</v>
      </c>
      <c r="S3606">
        <v>0</v>
      </c>
      <c r="T3606" s="2">
        <f>SUMIF(Q:Q,Data[[#This Row],[Order_Status]],O:O)</f>
        <v>3077928.2320000008</v>
      </c>
    </row>
    <row r="3607" spans="1:20" x14ac:dyDescent="0.3">
      <c r="A3607" s="3">
        <v>503606</v>
      </c>
      <c r="B3607" s="3">
        <v>11202</v>
      </c>
      <c r="C3607" s="1">
        <v>45679</v>
      </c>
      <c r="D3607" s="3">
        <v>29</v>
      </c>
      <c r="E3607" t="s">
        <v>26</v>
      </c>
      <c r="F3607" t="s">
        <v>45</v>
      </c>
      <c r="G3607" t="s">
        <v>243</v>
      </c>
      <c r="H3607" t="s">
        <v>30</v>
      </c>
      <c r="I3607" t="s">
        <v>76</v>
      </c>
      <c r="J3607" t="s">
        <v>164</v>
      </c>
      <c r="K3607">
        <v>5</v>
      </c>
      <c r="L3607" s="3">
        <v>62886.77</v>
      </c>
      <c r="M3607" s="3">
        <f>Data[[#This Row],[Quantity]]*Data[[#This Row],[Unit_Price]]</f>
        <v>314433.84999999998</v>
      </c>
      <c r="N3607" s="3">
        <v>12</v>
      </c>
      <c r="O3607" s="3">
        <f>Data[[#This Row],[Total_Price]]*(1-Data[[#This Row],[Discount]]/100)</f>
        <v>276701.788</v>
      </c>
      <c r="P3607" t="s">
        <v>51</v>
      </c>
      <c r="Q3607" t="s">
        <v>21</v>
      </c>
      <c r="R3607">
        <v>3</v>
      </c>
      <c r="S3607">
        <v>3</v>
      </c>
      <c r="T3607" s="2">
        <f>SUMIF(Q:Q,Data[[#This Row],[Order_Status]],O:O)</f>
        <v>40477276.296199858</v>
      </c>
    </row>
    <row r="3608" spans="1:20" x14ac:dyDescent="0.3">
      <c r="A3608" s="3">
        <v>503607</v>
      </c>
      <c r="B3608" s="3">
        <v>11251</v>
      </c>
      <c r="C3608" s="1">
        <v>46033</v>
      </c>
      <c r="D3608" s="3">
        <v>38</v>
      </c>
      <c r="E3608" t="s">
        <v>26</v>
      </c>
      <c r="F3608" t="s">
        <v>52</v>
      </c>
      <c r="G3608" t="s">
        <v>240</v>
      </c>
      <c r="H3608" t="s">
        <v>23</v>
      </c>
      <c r="I3608" t="s">
        <v>28</v>
      </c>
      <c r="J3608" t="s">
        <v>150</v>
      </c>
      <c r="K3608">
        <v>2</v>
      </c>
      <c r="L3608" s="3">
        <v>3871.03</v>
      </c>
      <c r="M3608" s="3">
        <f>Data[[#This Row],[Quantity]]*Data[[#This Row],[Unit_Price]]</f>
        <v>7742.06</v>
      </c>
      <c r="N3608" s="3">
        <v>4</v>
      </c>
      <c r="O3608" s="3">
        <f>Data[[#This Row],[Total_Price]]*(1-Data[[#This Row],[Discount]]/100)</f>
        <v>7432.3775999999998</v>
      </c>
      <c r="P3608" t="s">
        <v>33</v>
      </c>
      <c r="Q3608" t="s">
        <v>21</v>
      </c>
      <c r="R3608">
        <v>4</v>
      </c>
      <c r="S3608">
        <v>1</v>
      </c>
      <c r="T3608" s="2">
        <f>SUMIF(Q:Q,Data[[#This Row],[Order_Status]],O:O)</f>
        <v>40477276.296199858</v>
      </c>
    </row>
    <row r="3609" spans="1:20" x14ac:dyDescent="0.3">
      <c r="A3609" s="3">
        <v>503608</v>
      </c>
      <c r="B3609" s="3">
        <v>10370</v>
      </c>
      <c r="C3609" s="1">
        <v>45932</v>
      </c>
      <c r="D3609" s="3">
        <v>25</v>
      </c>
      <c r="E3609" t="s">
        <v>135</v>
      </c>
      <c r="F3609" t="s">
        <v>73</v>
      </c>
      <c r="G3609" t="s">
        <v>229</v>
      </c>
      <c r="H3609" t="s">
        <v>85</v>
      </c>
      <c r="I3609" t="s">
        <v>166</v>
      </c>
      <c r="J3609" t="s">
        <v>181</v>
      </c>
      <c r="K3609">
        <v>5</v>
      </c>
      <c r="L3609" s="3">
        <v>407.04</v>
      </c>
      <c r="M3609" s="3">
        <f>Data[[#This Row],[Quantity]]*Data[[#This Row],[Unit_Price]]</f>
        <v>2035.2</v>
      </c>
      <c r="N3609" s="3">
        <v>10</v>
      </c>
      <c r="O3609" s="3">
        <f>Data[[#This Row],[Total_Price]]*(1-Data[[#This Row],[Discount]]/100)</f>
        <v>1831.68</v>
      </c>
      <c r="P3609" t="s">
        <v>51</v>
      </c>
      <c r="Q3609" t="s">
        <v>21</v>
      </c>
      <c r="R3609">
        <v>5</v>
      </c>
      <c r="S3609">
        <v>7</v>
      </c>
      <c r="T3609" s="2">
        <f>SUMIF(Q:Q,Data[[#This Row],[Order_Status]],O:O)</f>
        <v>40477276.296199858</v>
      </c>
    </row>
    <row r="3610" spans="1:20" x14ac:dyDescent="0.3">
      <c r="A3610" s="3">
        <v>503609</v>
      </c>
      <c r="B3610" s="3">
        <v>10412</v>
      </c>
      <c r="C3610" s="1">
        <v>46145</v>
      </c>
      <c r="D3610" s="3">
        <v>22</v>
      </c>
      <c r="E3610" t="s">
        <v>15</v>
      </c>
      <c r="F3610" t="s">
        <v>88</v>
      </c>
      <c r="G3610" t="s">
        <v>241</v>
      </c>
      <c r="H3610" t="s">
        <v>35</v>
      </c>
      <c r="I3610" t="s">
        <v>112</v>
      </c>
      <c r="J3610" t="s">
        <v>147</v>
      </c>
      <c r="K3610">
        <v>1</v>
      </c>
      <c r="L3610" s="3">
        <v>6307.22</v>
      </c>
      <c r="M3610" s="3">
        <f>Data[[#This Row],[Quantity]]*Data[[#This Row],[Unit_Price]]</f>
        <v>6307.22</v>
      </c>
      <c r="N3610" s="3">
        <v>20</v>
      </c>
      <c r="O3610" s="3">
        <f>Data[[#This Row],[Total_Price]]*(1-Data[[#This Row],[Discount]]/100)</f>
        <v>5045.7760000000007</v>
      </c>
      <c r="P3610" t="s">
        <v>20</v>
      </c>
      <c r="Q3610" t="s">
        <v>21</v>
      </c>
      <c r="R3610">
        <v>5</v>
      </c>
      <c r="S3610">
        <v>2</v>
      </c>
      <c r="T3610" s="2">
        <f>SUMIF(Q:Q,Data[[#This Row],[Order_Status]],O:O)</f>
        <v>40477276.296199858</v>
      </c>
    </row>
    <row r="3611" spans="1:20" x14ac:dyDescent="0.3">
      <c r="A3611" s="3">
        <v>503610</v>
      </c>
      <c r="B3611" s="3">
        <v>10653</v>
      </c>
      <c r="C3611" s="1">
        <v>45889</v>
      </c>
      <c r="D3611" s="3">
        <v>31</v>
      </c>
      <c r="E3611" t="s">
        <v>15</v>
      </c>
      <c r="F3611" t="s">
        <v>57</v>
      </c>
      <c r="G3611" t="s">
        <v>233</v>
      </c>
      <c r="H3611" t="s">
        <v>35</v>
      </c>
      <c r="I3611" t="s">
        <v>112</v>
      </c>
      <c r="J3611" t="s">
        <v>129</v>
      </c>
      <c r="K3611">
        <v>5</v>
      </c>
      <c r="L3611" s="3">
        <v>3706.93</v>
      </c>
      <c r="M3611" s="3">
        <f>Data[[#This Row],[Quantity]]*Data[[#This Row],[Unit_Price]]</f>
        <v>18534.649999999998</v>
      </c>
      <c r="N3611" s="3">
        <v>9</v>
      </c>
      <c r="O3611" s="3">
        <f>Data[[#This Row],[Total_Price]]*(1-Data[[#This Row],[Discount]]/100)</f>
        <v>16866.531499999997</v>
      </c>
      <c r="P3611" t="s">
        <v>33</v>
      </c>
      <c r="Q3611" t="s">
        <v>21</v>
      </c>
      <c r="R3611">
        <v>4</v>
      </c>
      <c r="S3611">
        <v>2</v>
      </c>
      <c r="T3611" s="2">
        <f>SUMIF(Q:Q,Data[[#This Row],[Order_Status]],O:O)</f>
        <v>40477276.296199858</v>
      </c>
    </row>
    <row r="3612" spans="1:20" x14ac:dyDescent="0.3">
      <c r="A3612" s="3">
        <v>503611</v>
      </c>
      <c r="B3612" s="3">
        <v>10152</v>
      </c>
      <c r="C3612" s="1">
        <v>45734</v>
      </c>
      <c r="D3612" s="3">
        <v>38</v>
      </c>
      <c r="E3612" t="s">
        <v>15</v>
      </c>
      <c r="F3612" t="s">
        <v>58</v>
      </c>
      <c r="G3612" t="s">
        <v>244</v>
      </c>
      <c r="H3612" t="s">
        <v>83</v>
      </c>
      <c r="I3612" t="s">
        <v>162</v>
      </c>
      <c r="J3612" t="s">
        <v>186</v>
      </c>
      <c r="K3612">
        <v>5</v>
      </c>
      <c r="L3612" s="3">
        <v>1038.33</v>
      </c>
      <c r="M3612" s="3">
        <f>Data[[#This Row],[Quantity]]*Data[[#This Row],[Unit_Price]]</f>
        <v>5191.6499999999996</v>
      </c>
      <c r="N3612" s="3">
        <v>10</v>
      </c>
      <c r="O3612" s="3">
        <f>Data[[#This Row],[Total_Price]]*(1-Data[[#This Row],[Discount]]/100)</f>
        <v>4672.4849999999997</v>
      </c>
      <c r="P3612" t="s">
        <v>41</v>
      </c>
      <c r="Q3612" t="s">
        <v>21</v>
      </c>
      <c r="R3612">
        <v>5</v>
      </c>
      <c r="S3612">
        <v>4</v>
      </c>
      <c r="T3612" s="2">
        <f>SUMIF(Q:Q,Data[[#This Row],[Order_Status]],O:O)</f>
        <v>40477276.296199858</v>
      </c>
    </row>
    <row r="3613" spans="1:20" x14ac:dyDescent="0.3">
      <c r="A3613" s="3">
        <v>503612</v>
      </c>
      <c r="B3613" s="3">
        <v>10100</v>
      </c>
      <c r="C3613" s="1">
        <v>46221</v>
      </c>
      <c r="D3613" s="3">
        <v>31</v>
      </c>
      <c r="E3613" t="s">
        <v>26</v>
      </c>
      <c r="F3613" t="s">
        <v>34</v>
      </c>
      <c r="G3613" t="s">
        <v>243</v>
      </c>
      <c r="H3613" t="s">
        <v>48</v>
      </c>
      <c r="I3613" t="s">
        <v>79</v>
      </c>
      <c r="J3613" t="s">
        <v>158</v>
      </c>
      <c r="K3613">
        <v>1</v>
      </c>
      <c r="L3613" s="3">
        <v>523.92999999999995</v>
      </c>
      <c r="M3613" s="3">
        <f>Data[[#This Row],[Quantity]]*Data[[#This Row],[Unit_Price]]</f>
        <v>523.92999999999995</v>
      </c>
      <c r="N3613" s="3">
        <v>10</v>
      </c>
      <c r="O3613" s="3">
        <f>Data[[#This Row],[Total_Price]]*(1-Data[[#This Row],[Discount]]/100)</f>
        <v>471.53699999999998</v>
      </c>
      <c r="P3613" t="s">
        <v>33</v>
      </c>
      <c r="Q3613" t="s">
        <v>21</v>
      </c>
      <c r="R3613">
        <v>5</v>
      </c>
      <c r="S3613">
        <v>5</v>
      </c>
      <c r="T3613" s="2">
        <f>SUMIF(Q:Q,Data[[#This Row],[Order_Status]],O:O)</f>
        <v>40477276.296199858</v>
      </c>
    </row>
    <row r="3614" spans="1:20" x14ac:dyDescent="0.3">
      <c r="A3614" s="3">
        <v>503613</v>
      </c>
      <c r="B3614" s="3">
        <v>10407</v>
      </c>
      <c r="C3614" s="1">
        <v>46042</v>
      </c>
      <c r="D3614" s="3">
        <v>22</v>
      </c>
      <c r="E3614" t="s">
        <v>15</v>
      </c>
      <c r="F3614" t="s">
        <v>67</v>
      </c>
      <c r="G3614" t="s">
        <v>235</v>
      </c>
      <c r="H3614" t="s">
        <v>30</v>
      </c>
      <c r="I3614" t="s">
        <v>39</v>
      </c>
      <c r="J3614" t="s">
        <v>96</v>
      </c>
      <c r="K3614">
        <v>1</v>
      </c>
      <c r="L3614" s="3">
        <v>5250.26</v>
      </c>
      <c r="M3614" s="3">
        <f>Data[[#This Row],[Quantity]]*Data[[#This Row],[Unit_Price]]</f>
        <v>5250.26</v>
      </c>
      <c r="N3614" s="3">
        <v>20</v>
      </c>
      <c r="O3614" s="3">
        <f>Data[[#This Row],[Total_Price]]*(1-Data[[#This Row],[Discount]]/100)</f>
        <v>4200.2080000000005</v>
      </c>
      <c r="P3614" t="s">
        <v>33</v>
      </c>
      <c r="Q3614" t="s">
        <v>66</v>
      </c>
      <c r="R3614">
        <v>3</v>
      </c>
      <c r="S3614">
        <v>0</v>
      </c>
      <c r="T3614" s="2">
        <f>SUMIF(Q:Q,Data[[#This Row],[Order_Status]],O:O)</f>
        <v>3077928.2320000008</v>
      </c>
    </row>
    <row r="3615" spans="1:20" x14ac:dyDescent="0.3">
      <c r="A3615" s="3">
        <v>503614</v>
      </c>
      <c r="B3615" s="3">
        <v>10965</v>
      </c>
      <c r="C3615" s="1">
        <v>45682</v>
      </c>
      <c r="D3615" s="3">
        <v>33</v>
      </c>
      <c r="E3615" t="s">
        <v>26</v>
      </c>
      <c r="F3615" t="s">
        <v>57</v>
      </c>
      <c r="G3615" t="s">
        <v>233</v>
      </c>
      <c r="H3615" t="s">
        <v>23</v>
      </c>
      <c r="I3615" t="s">
        <v>70</v>
      </c>
      <c r="J3615" t="s">
        <v>165</v>
      </c>
      <c r="K3615">
        <v>1</v>
      </c>
      <c r="L3615" s="3">
        <v>2325.06</v>
      </c>
      <c r="M3615" s="3">
        <f>Data[[#This Row],[Quantity]]*Data[[#This Row],[Unit_Price]]</f>
        <v>2325.06</v>
      </c>
      <c r="N3615" s="3">
        <v>16</v>
      </c>
      <c r="O3615" s="3">
        <f>Data[[#This Row],[Total_Price]]*(1-Data[[#This Row],[Discount]]/100)</f>
        <v>1953.0503999999999</v>
      </c>
      <c r="P3615" t="s">
        <v>33</v>
      </c>
      <c r="Q3615" t="s">
        <v>21</v>
      </c>
      <c r="R3615">
        <v>4</v>
      </c>
      <c r="S3615">
        <v>4</v>
      </c>
      <c r="T3615" s="2">
        <f>SUMIF(Q:Q,Data[[#This Row],[Order_Status]],O:O)</f>
        <v>40477276.296199858</v>
      </c>
    </row>
    <row r="3616" spans="1:20" x14ac:dyDescent="0.3">
      <c r="A3616" s="3">
        <v>503615</v>
      </c>
      <c r="B3616" s="3">
        <v>10945</v>
      </c>
      <c r="C3616" s="1">
        <v>46236</v>
      </c>
      <c r="D3616" s="3">
        <v>54</v>
      </c>
      <c r="E3616" t="s">
        <v>15</v>
      </c>
      <c r="F3616" t="s">
        <v>58</v>
      </c>
      <c r="G3616" t="s">
        <v>244</v>
      </c>
      <c r="H3616" t="s">
        <v>83</v>
      </c>
      <c r="I3616" t="s">
        <v>141</v>
      </c>
      <c r="J3616" t="s">
        <v>180</v>
      </c>
      <c r="K3616">
        <v>1</v>
      </c>
      <c r="L3616" s="3">
        <v>1774.75</v>
      </c>
      <c r="M3616" s="3">
        <f>Data[[#This Row],[Quantity]]*Data[[#This Row],[Unit_Price]]</f>
        <v>1774.75</v>
      </c>
      <c r="N3616" s="3">
        <v>25</v>
      </c>
      <c r="O3616" s="3">
        <f>Data[[#This Row],[Total_Price]]*(1-Data[[#This Row],[Discount]]/100)</f>
        <v>1331.0625</v>
      </c>
      <c r="P3616" t="s">
        <v>20</v>
      </c>
      <c r="Q3616" t="s">
        <v>21</v>
      </c>
      <c r="R3616">
        <v>3</v>
      </c>
      <c r="S3616">
        <v>3</v>
      </c>
      <c r="T3616" s="2">
        <f>SUMIF(Q:Q,Data[[#This Row],[Order_Status]],O:O)</f>
        <v>40477276.296199858</v>
      </c>
    </row>
    <row r="3617" spans="1:20" x14ac:dyDescent="0.3">
      <c r="A3617" s="3">
        <v>503616</v>
      </c>
      <c r="B3617" s="3">
        <v>10047</v>
      </c>
      <c r="C3617" s="1">
        <v>46047</v>
      </c>
      <c r="D3617" s="3">
        <v>29</v>
      </c>
      <c r="E3617" t="s">
        <v>26</v>
      </c>
      <c r="F3617" t="s">
        <v>73</v>
      </c>
      <c r="G3617" t="s">
        <v>229</v>
      </c>
      <c r="H3617" t="s">
        <v>30</v>
      </c>
      <c r="I3617" t="s">
        <v>46</v>
      </c>
      <c r="J3617" t="s">
        <v>47</v>
      </c>
      <c r="K3617">
        <v>1</v>
      </c>
      <c r="L3617" s="3">
        <v>5466.07</v>
      </c>
      <c r="M3617" s="3">
        <f>Data[[#This Row],[Quantity]]*Data[[#This Row],[Unit_Price]]</f>
        <v>5466.07</v>
      </c>
      <c r="N3617" s="3">
        <v>18</v>
      </c>
      <c r="O3617" s="3">
        <f>Data[[#This Row],[Total_Price]]*(1-Data[[#This Row],[Discount]]/100)</f>
        <v>4482.1774000000005</v>
      </c>
      <c r="P3617" t="s">
        <v>33</v>
      </c>
      <c r="Q3617" t="s">
        <v>21</v>
      </c>
      <c r="R3617">
        <v>5</v>
      </c>
      <c r="S3617">
        <v>5</v>
      </c>
      <c r="T3617" s="2">
        <f>SUMIF(Q:Q,Data[[#This Row],[Order_Status]],O:O)</f>
        <v>40477276.296199858</v>
      </c>
    </row>
    <row r="3618" spans="1:20" x14ac:dyDescent="0.3">
      <c r="A3618" s="3">
        <v>503617</v>
      </c>
      <c r="B3618" s="3">
        <v>10696</v>
      </c>
      <c r="C3618" s="1">
        <v>46168</v>
      </c>
      <c r="D3618" s="3">
        <v>31</v>
      </c>
      <c r="E3618" t="s">
        <v>26</v>
      </c>
      <c r="F3618" t="s">
        <v>73</v>
      </c>
      <c r="G3618" t="s">
        <v>229</v>
      </c>
      <c r="H3618" t="s">
        <v>30</v>
      </c>
      <c r="I3618" t="s">
        <v>39</v>
      </c>
      <c r="J3618" t="s">
        <v>96</v>
      </c>
      <c r="K3618">
        <v>1</v>
      </c>
      <c r="L3618" s="3">
        <v>5490.17</v>
      </c>
      <c r="M3618" s="3">
        <f>Data[[#This Row],[Quantity]]*Data[[#This Row],[Unit_Price]]</f>
        <v>5490.17</v>
      </c>
      <c r="N3618" s="3">
        <v>26</v>
      </c>
      <c r="O3618" s="3">
        <f>Data[[#This Row],[Total_Price]]*(1-Data[[#This Row],[Discount]]/100)</f>
        <v>4062.7258000000002</v>
      </c>
      <c r="P3618" t="s">
        <v>20</v>
      </c>
      <c r="Q3618" t="s">
        <v>21</v>
      </c>
      <c r="R3618">
        <v>5</v>
      </c>
      <c r="S3618">
        <v>1</v>
      </c>
      <c r="T3618" s="2">
        <f>SUMIF(Q:Q,Data[[#This Row],[Order_Status]],O:O)</f>
        <v>40477276.296199858</v>
      </c>
    </row>
    <row r="3619" spans="1:20" x14ac:dyDescent="0.3">
      <c r="A3619" s="3">
        <v>503618</v>
      </c>
      <c r="B3619" s="3">
        <v>10471</v>
      </c>
      <c r="C3619" s="1">
        <v>46033</v>
      </c>
      <c r="D3619" s="3">
        <v>31</v>
      </c>
      <c r="E3619" t="s">
        <v>26</v>
      </c>
      <c r="F3619" t="s">
        <v>34</v>
      </c>
      <c r="G3619" t="s">
        <v>243</v>
      </c>
      <c r="H3619" t="s">
        <v>35</v>
      </c>
      <c r="I3619" t="s">
        <v>64</v>
      </c>
      <c r="J3619" t="s">
        <v>127</v>
      </c>
      <c r="K3619">
        <v>1</v>
      </c>
      <c r="L3619" s="3">
        <v>693.67</v>
      </c>
      <c r="M3619" s="3">
        <f>Data[[#This Row],[Quantity]]*Data[[#This Row],[Unit_Price]]</f>
        <v>693.67</v>
      </c>
      <c r="N3619" s="3">
        <v>24</v>
      </c>
      <c r="O3619" s="3">
        <f>Data[[#This Row],[Total_Price]]*(1-Data[[#This Row],[Discount]]/100)</f>
        <v>527.18920000000003</v>
      </c>
      <c r="P3619" t="s">
        <v>51</v>
      </c>
      <c r="Q3619" t="s">
        <v>21</v>
      </c>
      <c r="R3619">
        <v>5</v>
      </c>
      <c r="S3619">
        <v>2</v>
      </c>
      <c r="T3619" s="2">
        <f>SUMIF(Q:Q,Data[[#This Row],[Order_Status]],O:O)</f>
        <v>40477276.296199858</v>
      </c>
    </row>
    <row r="3620" spans="1:20" x14ac:dyDescent="0.3">
      <c r="A3620" s="3">
        <v>503619</v>
      </c>
      <c r="B3620" s="3">
        <v>10906</v>
      </c>
      <c r="C3620" s="1">
        <v>45775</v>
      </c>
      <c r="D3620" s="3">
        <v>35</v>
      </c>
      <c r="E3620" t="s">
        <v>15</v>
      </c>
      <c r="F3620" t="s">
        <v>73</v>
      </c>
      <c r="G3620" t="s">
        <v>229</v>
      </c>
      <c r="H3620" t="s">
        <v>23</v>
      </c>
      <c r="I3620" t="s">
        <v>59</v>
      </c>
      <c r="J3620" t="s">
        <v>122</v>
      </c>
      <c r="K3620">
        <v>2</v>
      </c>
      <c r="L3620" s="3">
        <v>1831.82</v>
      </c>
      <c r="M3620" s="3">
        <f>Data[[#This Row],[Quantity]]*Data[[#This Row],[Unit_Price]]</f>
        <v>3663.64</v>
      </c>
      <c r="N3620" s="3">
        <v>16</v>
      </c>
      <c r="O3620" s="3">
        <f>Data[[#This Row],[Total_Price]]*(1-Data[[#This Row],[Discount]]/100)</f>
        <v>3077.4575999999997</v>
      </c>
      <c r="P3620" t="s">
        <v>20</v>
      </c>
      <c r="Q3620" t="s">
        <v>21</v>
      </c>
      <c r="R3620">
        <v>5</v>
      </c>
      <c r="S3620">
        <v>4</v>
      </c>
      <c r="T3620" s="2">
        <f>SUMIF(Q:Q,Data[[#This Row],[Order_Status]],O:O)</f>
        <v>40477276.296199858</v>
      </c>
    </row>
    <row r="3621" spans="1:20" x14ac:dyDescent="0.3">
      <c r="A3621" s="3">
        <v>503620</v>
      </c>
      <c r="B3621" s="3">
        <v>10339</v>
      </c>
      <c r="C3621" s="1">
        <v>46079</v>
      </c>
      <c r="D3621" s="3">
        <v>39</v>
      </c>
      <c r="E3621" t="s">
        <v>15</v>
      </c>
      <c r="F3621" t="s">
        <v>34</v>
      </c>
      <c r="G3621" t="s">
        <v>243</v>
      </c>
      <c r="H3621" t="s">
        <v>17</v>
      </c>
      <c r="I3621" t="s">
        <v>62</v>
      </c>
      <c r="J3621" t="s">
        <v>194</v>
      </c>
      <c r="K3621">
        <v>1</v>
      </c>
      <c r="L3621" s="3">
        <v>203.07</v>
      </c>
      <c r="M3621" s="3">
        <f>Data[[#This Row],[Quantity]]*Data[[#This Row],[Unit_Price]]</f>
        <v>203.07</v>
      </c>
      <c r="N3621" s="3">
        <v>7</v>
      </c>
      <c r="O3621" s="3">
        <f>Data[[#This Row],[Total_Price]]*(1-Data[[#This Row],[Discount]]/100)</f>
        <v>188.85509999999999</v>
      </c>
      <c r="P3621" t="s">
        <v>33</v>
      </c>
      <c r="Q3621" t="s">
        <v>21</v>
      </c>
      <c r="R3621">
        <v>4</v>
      </c>
      <c r="S3621">
        <v>4</v>
      </c>
      <c r="T3621" s="2">
        <f>SUMIF(Q:Q,Data[[#This Row],[Order_Status]],O:O)</f>
        <v>40477276.296199858</v>
      </c>
    </row>
    <row r="3622" spans="1:20" x14ac:dyDescent="0.3">
      <c r="A3622" s="3">
        <v>503621</v>
      </c>
      <c r="B3622" s="3">
        <v>10293</v>
      </c>
      <c r="C3622" s="1">
        <v>45874</v>
      </c>
      <c r="D3622" s="3">
        <v>28</v>
      </c>
      <c r="E3622" t="s">
        <v>26</v>
      </c>
      <c r="F3622" t="s">
        <v>61</v>
      </c>
      <c r="G3622" t="s">
        <v>239</v>
      </c>
      <c r="H3622" t="s">
        <v>23</v>
      </c>
      <c r="I3622" t="s">
        <v>70</v>
      </c>
      <c r="J3622" t="s">
        <v>106</v>
      </c>
      <c r="K3622">
        <v>1</v>
      </c>
      <c r="L3622" s="3">
        <v>2361.7399999999998</v>
      </c>
      <c r="M3622" s="3">
        <f>Data[[#This Row],[Quantity]]*Data[[#This Row],[Unit_Price]]</f>
        <v>2361.7399999999998</v>
      </c>
      <c r="N3622" s="3">
        <v>29</v>
      </c>
      <c r="O3622" s="3">
        <f>Data[[#This Row],[Total_Price]]*(1-Data[[#This Row],[Discount]]/100)</f>
        <v>1676.8353999999997</v>
      </c>
      <c r="P3622" t="s">
        <v>33</v>
      </c>
      <c r="Q3622" t="s">
        <v>21</v>
      </c>
      <c r="R3622">
        <v>4</v>
      </c>
      <c r="S3622">
        <v>4</v>
      </c>
      <c r="T3622" s="2">
        <f>SUMIF(Q:Q,Data[[#This Row],[Order_Status]],O:O)</f>
        <v>40477276.296199858</v>
      </c>
    </row>
    <row r="3623" spans="1:20" x14ac:dyDescent="0.3">
      <c r="A3623" s="3">
        <v>503622</v>
      </c>
      <c r="B3623" s="3">
        <v>10923</v>
      </c>
      <c r="C3623" s="1">
        <v>45673</v>
      </c>
      <c r="D3623" s="3">
        <v>35</v>
      </c>
      <c r="E3623" t="s">
        <v>15</v>
      </c>
      <c r="F3623" t="s">
        <v>73</v>
      </c>
      <c r="G3623" t="s">
        <v>229</v>
      </c>
      <c r="H3623" t="s">
        <v>30</v>
      </c>
      <c r="I3623" t="s">
        <v>31</v>
      </c>
      <c r="J3623" t="s">
        <v>94</v>
      </c>
      <c r="K3623">
        <v>1</v>
      </c>
      <c r="L3623" s="3">
        <v>41069.21</v>
      </c>
      <c r="M3623" s="3">
        <f>Data[[#This Row],[Quantity]]*Data[[#This Row],[Unit_Price]]</f>
        <v>41069.21</v>
      </c>
      <c r="N3623" s="3">
        <v>27</v>
      </c>
      <c r="O3623" s="3">
        <f>Data[[#This Row],[Total_Price]]*(1-Data[[#This Row],[Discount]]/100)</f>
        <v>29980.523299999997</v>
      </c>
      <c r="P3623" t="s">
        <v>33</v>
      </c>
      <c r="Q3623" t="s">
        <v>21</v>
      </c>
      <c r="R3623">
        <v>4</v>
      </c>
      <c r="S3623">
        <v>6</v>
      </c>
      <c r="T3623" s="2">
        <f>SUMIF(Q:Q,Data[[#This Row],[Order_Status]],O:O)</f>
        <v>40477276.296199858</v>
      </c>
    </row>
    <row r="3624" spans="1:20" x14ac:dyDescent="0.3">
      <c r="A3624" s="3">
        <v>503623</v>
      </c>
      <c r="B3624" s="3">
        <v>10136</v>
      </c>
      <c r="C3624" s="1">
        <v>46003</v>
      </c>
      <c r="D3624" s="3">
        <v>51</v>
      </c>
      <c r="E3624" t="s">
        <v>15</v>
      </c>
      <c r="F3624" t="s">
        <v>27</v>
      </c>
      <c r="G3624" t="s">
        <v>230</v>
      </c>
      <c r="H3624" t="s">
        <v>30</v>
      </c>
      <c r="I3624" t="s">
        <v>39</v>
      </c>
      <c r="J3624" t="s">
        <v>109</v>
      </c>
      <c r="K3624">
        <v>1</v>
      </c>
      <c r="L3624" s="3">
        <v>1525.08</v>
      </c>
      <c r="M3624" s="3">
        <f>Data[[#This Row],[Quantity]]*Data[[#This Row],[Unit_Price]]</f>
        <v>1525.08</v>
      </c>
      <c r="N3624" s="3">
        <v>26</v>
      </c>
      <c r="O3624" s="3">
        <f>Data[[#This Row],[Total_Price]]*(1-Data[[#This Row],[Discount]]/100)</f>
        <v>1128.5591999999999</v>
      </c>
      <c r="P3624" t="s">
        <v>72</v>
      </c>
      <c r="Q3624" t="s">
        <v>21</v>
      </c>
      <c r="R3624">
        <v>5</v>
      </c>
      <c r="S3624">
        <v>3</v>
      </c>
      <c r="T3624" s="2">
        <f>SUMIF(Q:Q,Data[[#This Row],[Order_Status]],O:O)</f>
        <v>40477276.296199858</v>
      </c>
    </row>
    <row r="3625" spans="1:20" x14ac:dyDescent="0.3">
      <c r="A3625" s="3">
        <v>503624</v>
      </c>
      <c r="B3625" s="3">
        <v>10427</v>
      </c>
      <c r="C3625" s="1">
        <v>45828</v>
      </c>
      <c r="D3625" s="3">
        <v>23</v>
      </c>
      <c r="E3625" t="s">
        <v>26</v>
      </c>
      <c r="F3625" t="s">
        <v>102</v>
      </c>
      <c r="G3625" t="s">
        <v>245</v>
      </c>
      <c r="H3625" t="s">
        <v>35</v>
      </c>
      <c r="I3625" t="s">
        <v>53</v>
      </c>
      <c r="J3625" t="s">
        <v>68</v>
      </c>
      <c r="K3625">
        <v>1</v>
      </c>
      <c r="L3625" s="3">
        <v>675.56</v>
      </c>
      <c r="M3625" s="3">
        <f>Data[[#This Row],[Quantity]]*Data[[#This Row],[Unit_Price]]</f>
        <v>675.56</v>
      </c>
      <c r="N3625" s="3">
        <v>25</v>
      </c>
      <c r="O3625" s="3">
        <f>Data[[#This Row],[Total_Price]]*(1-Data[[#This Row],[Discount]]/100)</f>
        <v>506.66999999999996</v>
      </c>
      <c r="P3625" t="s">
        <v>51</v>
      </c>
      <c r="Q3625" t="s">
        <v>21</v>
      </c>
      <c r="R3625">
        <v>5</v>
      </c>
      <c r="S3625">
        <v>2</v>
      </c>
      <c r="T3625" s="2">
        <f>SUMIF(Q:Q,Data[[#This Row],[Order_Status]],O:O)</f>
        <v>40477276.296199858</v>
      </c>
    </row>
    <row r="3626" spans="1:20" x14ac:dyDescent="0.3">
      <c r="A3626" s="3">
        <v>503625</v>
      </c>
      <c r="B3626" s="3">
        <v>10178</v>
      </c>
      <c r="C3626" s="1">
        <v>45786</v>
      </c>
      <c r="D3626" s="3">
        <v>50</v>
      </c>
      <c r="E3626" t="s">
        <v>15</v>
      </c>
      <c r="F3626" t="s">
        <v>58</v>
      </c>
      <c r="G3626" t="s">
        <v>244</v>
      </c>
      <c r="H3626" t="s">
        <v>23</v>
      </c>
      <c r="I3626" t="s">
        <v>24</v>
      </c>
      <c r="J3626" t="s">
        <v>173</v>
      </c>
      <c r="K3626">
        <v>3</v>
      </c>
      <c r="L3626" s="3">
        <v>2336</v>
      </c>
      <c r="M3626" s="3">
        <f>Data[[#This Row],[Quantity]]*Data[[#This Row],[Unit_Price]]</f>
        <v>7008</v>
      </c>
      <c r="N3626" s="3">
        <v>8</v>
      </c>
      <c r="O3626" s="3">
        <f>Data[[#This Row],[Total_Price]]*(1-Data[[#This Row],[Discount]]/100)</f>
        <v>6447.3600000000006</v>
      </c>
      <c r="P3626" t="s">
        <v>33</v>
      </c>
      <c r="Q3626" t="s">
        <v>21</v>
      </c>
      <c r="R3626">
        <v>2</v>
      </c>
      <c r="S3626">
        <v>7</v>
      </c>
      <c r="T3626" s="2">
        <f>SUMIF(Q:Q,Data[[#This Row],[Order_Status]],O:O)</f>
        <v>40477276.296199858</v>
      </c>
    </row>
    <row r="3627" spans="1:20" x14ac:dyDescent="0.3">
      <c r="A3627" s="3">
        <v>503626</v>
      </c>
      <c r="B3627" s="3">
        <v>11301</v>
      </c>
      <c r="C3627" s="1">
        <v>45675</v>
      </c>
      <c r="D3627" s="3">
        <v>27</v>
      </c>
      <c r="E3627" t="s">
        <v>15</v>
      </c>
      <c r="F3627" t="s">
        <v>110</v>
      </c>
      <c r="G3627" t="s">
        <v>229</v>
      </c>
      <c r="H3627" t="s">
        <v>85</v>
      </c>
      <c r="I3627" t="s">
        <v>86</v>
      </c>
      <c r="J3627" t="s">
        <v>119</v>
      </c>
      <c r="K3627">
        <v>1</v>
      </c>
      <c r="L3627" s="3">
        <v>375.18</v>
      </c>
      <c r="M3627" s="3">
        <f>Data[[#This Row],[Quantity]]*Data[[#This Row],[Unit_Price]]</f>
        <v>375.18</v>
      </c>
      <c r="N3627" s="3">
        <v>17</v>
      </c>
      <c r="O3627" s="3">
        <f>Data[[#This Row],[Total_Price]]*(1-Data[[#This Row],[Discount]]/100)</f>
        <v>311.39940000000001</v>
      </c>
      <c r="P3627" t="s">
        <v>33</v>
      </c>
      <c r="Q3627" t="s">
        <v>21</v>
      </c>
      <c r="R3627">
        <v>5</v>
      </c>
      <c r="S3627">
        <v>5</v>
      </c>
      <c r="T3627" s="2">
        <f>SUMIF(Q:Q,Data[[#This Row],[Order_Status]],O:O)</f>
        <v>40477276.296199858</v>
      </c>
    </row>
    <row r="3628" spans="1:20" x14ac:dyDescent="0.3">
      <c r="A3628" s="3">
        <v>503627</v>
      </c>
      <c r="B3628" s="3">
        <v>10254</v>
      </c>
      <c r="C3628" s="1">
        <v>45714</v>
      </c>
      <c r="D3628" s="3">
        <v>45</v>
      </c>
      <c r="E3628" t="s">
        <v>15</v>
      </c>
      <c r="F3628" t="s">
        <v>16</v>
      </c>
      <c r="G3628" t="s">
        <v>228</v>
      </c>
      <c r="H3628" t="s">
        <v>23</v>
      </c>
      <c r="I3628" t="s">
        <v>24</v>
      </c>
      <c r="J3628" t="s">
        <v>159</v>
      </c>
      <c r="K3628">
        <v>1</v>
      </c>
      <c r="L3628" s="3">
        <v>2108.2800000000002</v>
      </c>
      <c r="M3628" s="3">
        <f>Data[[#This Row],[Quantity]]*Data[[#This Row],[Unit_Price]]</f>
        <v>2108.2800000000002</v>
      </c>
      <c r="N3628" s="3">
        <v>17</v>
      </c>
      <c r="O3628" s="3">
        <f>Data[[#This Row],[Total_Price]]*(1-Data[[#This Row],[Discount]]/100)</f>
        <v>1749.8724</v>
      </c>
      <c r="P3628" t="s">
        <v>33</v>
      </c>
      <c r="Q3628" t="s">
        <v>21</v>
      </c>
      <c r="R3628">
        <v>3</v>
      </c>
      <c r="S3628">
        <v>2</v>
      </c>
      <c r="T3628" s="2">
        <f>SUMIF(Q:Q,Data[[#This Row],[Order_Status]],O:O)</f>
        <v>40477276.296199858</v>
      </c>
    </row>
    <row r="3629" spans="1:20" x14ac:dyDescent="0.3">
      <c r="A3629" s="3">
        <v>503628</v>
      </c>
      <c r="B3629" s="3">
        <v>10768</v>
      </c>
      <c r="C3629" s="1">
        <v>45969</v>
      </c>
      <c r="D3629" s="3">
        <v>53</v>
      </c>
      <c r="E3629" t="s">
        <v>15</v>
      </c>
      <c r="F3629" t="s">
        <v>57</v>
      </c>
      <c r="G3629" t="s">
        <v>233</v>
      </c>
      <c r="H3629" t="s">
        <v>23</v>
      </c>
      <c r="I3629" t="s">
        <v>70</v>
      </c>
      <c r="J3629" t="s">
        <v>165</v>
      </c>
      <c r="K3629">
        <v>2</v>
      </c>
      <c r="L3629" s="3">
        <v>2271.1999999999998</v>
      </c>
      <c r="M3629" s="3">
        <f>Data[[#This Row],[Quantity]]*Data[[#This Row],[Unit_Price]]</f>
        <v>4542.3999999999996</v>
      </c>
      <c r="N3629" s="3">
        <v>20</v>
      </c>
      <c r="O3629" s="3">
        <f>Data[[#This Row],[Total_Price]]*(1-Data[[#This Row],[Discount]]/100)</f>
        <v>3633.92</v>
      </c>
      <c r="P3629" t="s">
        <v>33</v>
      </c>
      <c r="Q3629" t="s">
        <v>66</v>
      </c>
      <c r="R3629">
        <v>2</v>
      </c>
      <c r="S3629">
        <v>0</v>
      </c>
      <c r="T3629" s="2">
        <f>SUMIF(Q:Q,Data[[#This Row],[Order_Status]],O:O)</f>
        <v>3077928.2320000008</v>
      </c>
    </row>
    <row r="3630" spans="1:20" x14ac:dyDescent="0.3">
      <c r="A3630" s="3">
        <v>503629</v>
      </c>
      <c r="B3630" s="3">
        <v>10644</v>
      </c>
      <c r="C3630" s="1">
        <v>45905</v>
      </c>
      <c r="D3630" s="3">
        <v>17</v>
      </c>
      <c r="E3630" t="s">
        <v>15</v>
      </c>
      <c r="F3630" t="s">
        <v>34</v>
      </c>
      <c r="G3630" t="s">
        <v>243</v>
      </c>
      <c r="H3630" t="s">
        <v>23</v>
      </c>
      <c r="I3630" t="s">
        <v>59</v>
      </c>
      <c r="J3630" t="s">
        <v>60</v>
      </c>
      <c r="K3630">
        <v>2</v>
      </c>
      <c r="L3630" s="3">
        <v>2501.29</v>
      </c>
      <c r="M3630" s="3">
        <f>Data[[#This Row],[Quantity]]*Data[[#This Row],[Unit_Price]]</f>
        <v>5002.58</v>
      </c>
      <c r="N3630" s="3">
        <v>30</v>
      </c>
      <c r="O3630" s="3">
        <f>Data[[#This Row],[Total_Price]]*(1-Data[[#This Row],[Discount]]/100)</f>
        <v>3501.8059999999996</v>
      </c>
      <c r="P3630" t="s">
        <v>51</v>
      </c>
      <c r="Q3630" t="s">
        <v>21</v>
      </c>
      <c r="R3630">
        <v>5</v>
      </c>
      <c r="S3630">
        <v>5</v>
      </c>
      <c r="T3630" s="2">
        <f>SUMIF(Q:Q,Data[[#This Row],[Order_Status]],O:O)</f>
        <v>40477276.296199858</v>
      </c>
    </row>
    <row r="3631" spans="1:20" x14ac:dyDescent="0.3">
      <c r="A3631" s="3">
        <v>503630</v>
      </c>
      <c r="B3631" s="3">
        <v>10414</v>
      </c>
      <c r="C3631" s="1">
        <v>45773</v>
      </c>
      <c r="D3631" s="3">
        <v>48</v>
      </c>
      <c r="E3631" t="s">
        <v>15</v>
      </c>
      <c r="F3631" t="s">
        <v>52</v>
      </c>
      <c r="G3631" t="s">
        <v>240</v>
      </c>
      <c r="H3631" t="s">
        <v>30</v>
      </c>
      <c r="I3631" t="s">
        <v>46</v>
      </c>
      <c r="J3631" t="s">
        <v>126</v>
      </c>
      <c r="K3631">
        <v>1</v>
      </c>
      <c r="L3631" s="3">
        <v>24214.21</v>
      </c>
      <c r="M3631" s="3">
        <f>Data[[#This Row],[Quantity]]*Data[[#This Row],[Unit_Price]]</f>
        <v>24214.21</v>
      </c>
      <c r="N3631" s="3">
        <v>24</v>
      </c>
      <c r="O3631" s="3">
        <f>Data[[#This Row],[Total_Price]]*(1-Data[[#This Row],[Discount]]/100)</f>
        <v>18402.799599999998</v>
      </c>
      <c r="P3631" t="s">
        <v>41</v>
      </c>
      <c r="Q3631" t="s">
        <v>21</v>
      </c>
      <c r="R3631">
        <v>5</v>
      </c>
      <c r="S3631">
        <v>3</v>
      </c>
      <c r="T3631" s="2">
        <f>SUMIF(Q:Q,Data[[#This Row],[Order_Status]],O:O)</f>
        <v>40477276.296199858</v>
      </c>
    </row>
    <row r="3632" spans="1:20" x14ac:dyDescent="0.3">
      <c r="A3632" s="3">
        <v>503631</v>
      </c>
      <c r="B3632" s="3">
        <v>10424</v>
      </c>
      <c r="C3632" s="1">
        <v>45970</v>
      </c>
      <c r="D3632" s="3">
        <v>45</v>
      </c>
      <c r="E3632" t="s">
        <v>15</v>
      </c>
      <c r="F3632" t="s">
        <v>45</v>
      </c>
      <c r="G3632" t="s">
        <v>243</v>
      </c>
      <c r="H3632" t="s">
        <v>85</v>
      </c>
      <c r="I3632" t="s">
        <v>86</v>
      </c>
      <c r="J3632" t="s">
        <v>87</v>
      </c>
      <c r="K3632">
        <v>1</v>
      </c>
      <c r="L3632" s="3">
        <v>519.21</v>
      </c>
      <c r="M3632" s="3">
        <f>Data[[#This Row],[Quantity]]*Data[[#This Row],[Unit_Price]]</f>
        <v>519.21</v>
      </c>
      <c r="N3632" s="3">
        <v>11</v>
      </c>
      <c r="O3632" s="3">
        <f>Data[[#This Row],[Total_Price]]*(1-Data[[#This Row],[Discount]]/100)</f>
        <v>462.09690000000006</v>
      </c>
      <c r="P3632" t="s">
        <v>81</v>
      </c>
      <c r="Q3632" t="s">
        <v>21</v>
      </c>
      <c r="R3632">
        <v>5</v>
      </c>
      <c r="S3632">
        <v>5</v>
      </c>
      <c r="T3632" s="2">
        <f>SUMIF(Q:Q,Data[[#This Row],[Order_Status]],O:O)</f>
        <v>40477276.296199858</v>
      </c>
    </row>
    <row r="3633" spans="1:20" x14ac:dyDescent="0.3">
      <c r="A3633" s="3">
        <v>503632</v>
      </c>
      <c r="B3633" s="3">
        <v>11020</v>
      </c>
      <c r="C3633" s="1">
        <v>46196</v>
      </c>
      <c r="D3633" s="3">
        <v>39</v>
      </c>
      <c r="E3633" t="s">
        <v>26</v>
      </c>
      <c r="F3633" t="s">
        <v>107</v>
      </c>
      <c r="G3633" t="s">
        <v>231</v>
      </c>
      <c r="H3633" t="s">
        <v>85</v>
      </c>
      <c r="I3633" t="s">
        <v>86</v>
      </c>
      <c r="J3633" t="s">
        <v>119</v>
      </c>
      <c r="K3633">
        <v>2</v>
      </c>
      <c r="L3633" s="3">
        <v>389.24</v>
      </c>
      <c r="M3633" s="3">
        <f>Data[[#This Row],[Quantity]]*Data[[#This Row],[Unit_Price]]</f>
        <v>778.48</v>
      </c>
      <c r="N3633" s="3">
        <v>20</v>
      </c>
      <c r="O3633" s="3">
        <f>Data[[#This Row],[Total_Price]]*(1-Data[[#This Row],[Discount]]/100)</f>
        <v>622.78400000000011</v>
      </c>
      <c r="P3633" t="s">
        <v>72</v>
      </c>
      <c r="Q3633" t="s">
        <v>21</v>
      </c>
      <c r="R3633">
        <v>3</v>
      </c>
      <c r="S3633">
        <v>3</v>
      </c>
      <c r="T3633" s="2">
        <f>SUMIF(Q:Q,Data[[#This Row],[Order_Status]],O:O)</f>
        <v>40477276.296199858</v>
      </c>
    </row>
    <row r="3634" spans="1:20" x14ac:dyDescent="0.3">
      <c r="A3634" s="3">
        <v>503633</v>
      </c>
      <c r="B3634" s="3">
        <v>11413</v>
      </c>
      <c r="C3634" s="1">
        <v>45918</v>
      </c>
      <c r="D3634" s="3">
        <v>39</v>
      </c>
      <c r="E3634" t="s">
        <v>15</v>
      </c>
      <c r="F3634" t="s">
        <v>16</v>
      </c>
      <c r="G3634" t="s">
        <v>228</v>
      </c>
      <c r="H3634" t="s">
        <v>30</v>
      </c>
      <c r="I3634" t="s">
        <v>31</v>
      </c>
      <c r="J3634" t="s">
        <v>94</v>
      </c>
      <c r="K3634">
        <v>2</v>
      </c>
      <c r="L3634" s="3">
        <v>38522.74</v>
      </c>
      <c r="M3634" s="3">
        <f>Data[[#This Row],[Quantity]]*Data[[#This Row],[Unit_Price]]</f>
        <v>77045.48</v>
      </c>
      <c r="N3634" s="3">
        <v>12</v>
      </c>
      <c r="O3634" s="3">
        <f>Data[[#This Row],[Total_Price]]*(1-Data[[#This Row],[Discount]]/100)</f>
        <v>67800.022400000002</v>
      </c>
      <c r="P3634" t="s">
        <v>33</v>
      </c>
      <c r="Q3634" t="s">
        <v>21</v>
      </c>
      <c r="R3634">
        <v>1</v>
      </c>
      <c r="S3634">
        <v>2</v>
      </c>
      <c r="T3634" s="2">
        <f>SUMIF(Q:Q,Data[[#This Row],[Order_Status]],O:O)</f>
        <v>40477276.296199858</v>
      </c>
    </row>
    <row r="3635" spans="1:20" x14ac:dyDescent="0.3">
      <c r="A3635" s="3">
        <v>503634</v>
      </c>
      <c r="B3635" s="3">
        <v>10977</v>
      </c>
      <c r="C3635" s="1">
        <v>45685</v>
      </c>
      <c r="D3635" s="3">
        <v>29</v>
      </c>
      <c r="E3635" t="s">
        <v>26</v>
      </c>
      <c r="F3635" t="s">
        <v>34</v>
      </c>
      <c r="G3635" t="s">
        <v>243</v>
      </c>
      <c r="H3635" t="s">
        <v>23</v>
      </c>
      <c r="I3635" t="s">
        <v>70</v>
      </c>
      <c r="J3635" t="s">
        <v>165</v>
      </c>
      <c r="K3635">
        <v>1</v>
      </c>
      <c r="L3635" s="3">
        <v>2385.6799999999998</v>
      </c>
      <c r="M3635" s="3">
        <f>Data[[#This Row],[Quantity]]*Data[[#This Row],[Unit_Price]]</f>
        <v>2385.6799999999998</v>
      </c>
      <c r="N3635" s="3">
        <v>18</v>
      </c>
      <c r="O3635" s="3">
        <f>Data[[#This Row],[Total_Price]]*(1-Data[[#This Row],[Discount]]/100)</f>
        <v>1956.2575999999999</v>
      </c>
      <c r="P3635" t="s">
        <v>33</v>
      </c>
      <c r="Q3635" t="s">
        <v>21</v>
      </c>
      <c r="R3635">
        <v>5</v>
      </c>
      <c r="S3635">
        <v>5</v>
      </c>
      <c r="T3635" s="2">
        <f>SUMIF(Q:Q,Data[[#This Row],[Order_Status]],O:O)</f>
        <v>40477276.296199858</v>
      </c>
    </row>
    <row r="3636" spans="1:20" x14ac:dyDescent="0.3">
      <c r="A3636" s="3">
        <v>503635</v>
      </c>
      <c r="B3636" s="3">
        <v>10184</v>
      </c>
      <c r="C3636" s="1">
        <v>46022</v>
      </c>
      <c r="D3636" s="3">
        <v>39</v>
      </c>
      <c r="E3636" t="s">
        <v>15</v>
      </c>
      <c r="F3636" t="s">
        <v>88</v>
      </c>
      <c r="G3636" t="s">
        <v>241</v>
      </c>
      <c r="H3636" t="s">
        <v>85</v>
      </c>
      <c r="I3636" t="s">
        <v>166</v>
      </c>
      <c r="J3636" t="s">
        <v>167</v>
      </c>
      <c r="K3636">
        <v>1</v>
      </c>
      <c r="L3636" s="3">
        <v>598.14</v>
      </c>
      <c r="M3636" s="3">
        <f>Data[[#This Row],[Quantity]]*Data[[#This Row],[Unit_Price]]</f>
        <v>598.14</v>
      </c>
      <c r="N3636" s="3">
        <v>21</v>
      </c>
      <c r="O3636" s="3">
        <f>Data[[#This Row],[Total_Price]]*(1-Data[[#This Row],[Discount]]/100)</f>
        <v>472.53059999999999</v>
      </c>
      <c r="P3636" t="s">
        <v>33</v>
      </c>
      <c r="Q3636" t="s">
        <v>21</v>
      </c>
      <c r="R3636">
        <v>5</v>
      </c>
      <c r="S3636">
        <v>2</v>
      </c>
      <c r="T3636" s="2">
        <f>SUMIF(Q:Q,Data[[#This Row],[Order_Status]],O:O)</f>
        <v>40477276.296199858</v>
      </c>
    </row>
    <row r="3637" spans="1:20" x14ac:dyDescent="0.3">
      <c r="A3637" s="3">
        <v>503636</v>
      </c>
      <c r="B3637" s="3">
        <v>11401</v>
      </c>
      <c r="C3637" s="1">
        <v>45977</v>
      </c>
      <c r="D3637" s="3">
        <v>22</v>
      </c>
      <c r="E3637" t="s">
        <v>26</v>
      </c>
      <c r="F3637" t="s">
        <v>73</v>
      </c>
      <c r="G3637" t="s">
        <v>229</v>
      </c>
      <c r="H3637" t="s">
        <v>17</v>
      </c>
      <c r="I3637" t="s">
        <v>62</v>
      </c>
      <c r="J3637" t="s">
        <v>169</v>
      </c>
      <c r="K3637">
        <v>2</v>
      </c>
      <c r="L3637" s="3">
        <v>702.67</v>
      </c>
      <c r="M3637" s="3">
        <f>Data[[#This Row],[Quantity]]*Data[[#This Row],[Unit_Price]]</f>
        <v>1405.34</v>
      </c>
      <c r="N3637" s="3">
        <v>25</v>
      </c>
      <c r="O3637" s="3">
        <f>Data[[#This Row],[Total_Price]]*(1-Data[[#This Row],[Discount]]/100)</f>
        <v>1054.0049999999999</v>
      </c>
      <c r="P3637" t="s">
        <v>51</v>
      </c>
      <c r="Q3637" t="s">
        <v>21</v>
      </c>
      <c r="R3637">
        <v>4</v>
      </c>
      <c r="S3637">
        <v>4</v>
      </c>
      <c r="T3637" s="2">
        <f>SUMIF(Q:Q,Data[[#This Row],[Order_Status]],O:O)</f>
        <v>40477276.296199858</v>
      </c>
    </row>
    <row r="3638" spans="1:20" x14ac:dyDescent="0.3">
      <c r="A3638" s="3">
        <v>503637</v>
      </c>
      <c r="B3638" s="3">
        <v>11165</v>
      </c>
      <c r="C3638" s="1">
        <v>46228</v>
      </c>
      <c r="D3638" s="3">
        <v>45</v>
      </c>
      <c r="E3638" t="s">
        <v>15</v>
      </c>
      <c r="F3638" t="s">
        <v>128</v>
      </c>
      <c r="G3638" t="s">
        <v>233</v>
      </c>
      <c r="H3638" t="s">
        <v>30</v>
      </c>
      <c r="I3638" t="s">
        <v>39</v>
      </c>
      <c r="J3638" t="s">
        <v>96</v>
      </c>
      <c r="K3638">
        <v>1</v>
      </c>
      <c r="L3638" s="3">
        <v>5673.89</v>
      </c>
      <c r="M3638" s="3">
        <f>Data[[#This Row],[Quantity]]*Data[[#This Row],[Unit_Price]]</f>
        <v>5673.89</v>
      </c>
      <c r="N3638" s="3">
        <v>19</v>
      </c>
      <c r="O3638" s="3">
        <f>Data[[#This Row],[Total_Price]]*(1-Data[[#This Row],[Discount]]/100)</f>
        <v>4595.8509000000004</v>
      </c>
      <c r="P3638" t="s">
        <v>33</v>
      </c>
      <c r="Q3638" t="s">
        <v>21</v>
      </c>
      <c r="R3638">
        <v>5</v>
      </c>
      <c r="S3638">
        <v>6</v>
      </c>
      <c r="T3638" s="2">
        <f>SUMIF(Q:Q,Data[[#This Row],[Order_Status]],O:O)</f>
        <v>40477276.296199858</v>
      </c>
    </row>
    <row r="3639" spans="1:20" x14ac:dyDescent="0.3">
      <c r="A3639" s="3">
        <v>503638</v>
      </c>
      <c r="B3639" s="3">
        <v>10065</v>
      </c>
      <c r="C3639" s="1">
        <v>45859</v>
      </c>
      <c r="D3639" s="3">
        <v>43</v>
      </c>
      <c r="E3639" t="s">
        <v>15</v>
      </c>
      <c r="F3639" t="s">
        <v>34</v>
      </c>
      <c r="G3639" t="s">
        <v>243</v>
      </c>
      <c r="H3639" t="s">
        <v>30</v>
      </c>
      <c r="I3639" t="s">
        <v>76</v>
      </c>
      <c r="J3639" t="s">
        <v>144</v>
      </c>
      <c r="K3639">
        <v>1</v>
      </c>
      <c r="L3639" s="3">
        <v>62510.89</v>
      </c>
      <c r="M3639" s="3">
        <f>Data[[#This Row],[Quantity]]*Data[[#This Row],[Unit_Price]]</f>
        <v>62510.89</v>
      </c>
      <c r="N3639" s="3">
        <v>30</v>
      </c>
      <c r="O3639" s="3">
        <f>Data[[#This Row],[Total_Price]]*(1-Data[[#This Row],[Discount]]/100)</f>
        <v>43757.623</v>
      </c>
      <c r="P3639" t="s">
        <v>33</v>
      </c>
      <c r="Q3639" t="s">
        <v>21</v>
      </c>
      <c r="R3639">
        <v>3</v>
      </c>
      <c r="S3639">
        <v>3</v>
      </c>
      <c r="T3639" s="2">
        <f>SUMIF(Q:Q,Data[[#This Row],[Order_Status]],O:O)</f>
        <v>40477276.296199858</v>
      </c>
    </row>
    <row r="3640" spans="1:20" x14ac:dyDescent="0.3">
      <c r="A3640" s="3">
        <v>503639</v>
      </c>
      <c r="B3640" s="3">
        <v>11037</v>
      </c>
      <c r="C3640" s="1">
        <v>45780</v>
      </c>
      <c r="D3640" s="3">
        <v>21</v>
      </c>
      <c r="E3640" t="s">
        <v>15</v>
      </c>
      <c r="F3640" t="s">
        <v>34</v>
      </c>
      <c r="G3640" t="s">
        <v>243</v>
      </c>
      <c r="H3640" t="s">
        <v>35</v>
      </c>
      <c r="I3640" t="s">
        <v>112</v>
      </c>
      <c r="J3640" t="s">
        <v>129</v>
      </c>
      <c r="K3640">
        <v>2</v>
      </c>
      <c r="L3640" s="3">
        <v>3389.99</v>
      </c>
      <c r="M3640" s="3">
        <f>Data[[#This Row],[Quantity]]*Data[[#This Row],[Unit_Price]]</f>
        <v>6779.98</v>
      </c>
      <c r="N3640" s="3">
        <v>27</v>
      </c>
      <c r="O3640" s="3">
        <f>Data[[#This Row],[Total_Price]]*(1-Data[[#This Row],[Discount]]/100)</f>
        <v>4949.3853999999992</v>
      </c>
      <c r="P3640" t="s">
        <v>20</v>
      </c>
      <c r="Q3640" t="s">
        <v>21</v>
      </c>
      <c r="R3640">
        <v>5</v>
      </c>
      <c r="S3640">
        <v>7</v>
      </c>
      <c r="T3640" s="2">
        <f>SUMIF(Q:Q,Data[[#This Row],[Order_Status]],O:O)</f>
        <v>40477276.296199858</v>
      </c>
    </row>
    <row r="3641" spans="1:20" x14ac:dyDescent="0.3">
      <c r="A3641" s="3">
        <v>503640</v>
      </c>
      <c r="B3641" s="3">
        <v>10403</v>
      </c>
      <c r="C3641" s="1">
        <v>45692</v>
      </c>
      <c r="D3641" s="3">
        <v>34</v>
      </c>
      <c r="E3641" t="s">
        <v>26</v>
      </c>
      <c r="F3641" t="s">
        <v>34</v>
      </c>
      <c r="G3641" t="s">
        <v>243</v>
      </c>
      <c r="H3641" t="s">
        <v>17</v>
      </c>
      <c r="I3641" t="s">
        <v>74</v>
      </c>
      <c r="J3641" t="s">
        <v>151</v>
      </c>
      <c r="K3641">
        <v>4</v>
      </c>
      <c r="L3641" s="3">
        <v>169.7</v>
      </c>
      <c r="M3641" s="3">
        <f>Data[[#This Row],[Quantity]]*Data[[#This Row],[Unit_Price]]</f>
        <v>678.8</v>
      </c>
      <c r="N3641" s="3">
        <v>22</v>
      </c>
      <c r="O3641" s="3">
        <f>Data[[#This Row],[Total_Price]]*(1-Data[[#This Row],[Discount]]/100)</f>
        <v>529.46399999999994</v>
      </c>
      <c r="P3641" t="s">
        <v>41</v>
      </c>
      <c r="Q3641" t="s">
        <v>21</v>
      </c>
      <c r="R3641">
        <v>4</v>
      </c>
      <c r="S3641">
        <v>3</v>
      </c>
      <c r="T3641" s="2">
        <f>SUMIF(Q:Q,Data[[#This Row],[Order_Status]],O:O)</f>
        <v>40477276.296199858</v>
      </c>
    </row>
    <row r="3642" spans="1:20" x14ac:dyDescent="0.3">
      <c r="A3642" s="3">
        <v>503641</v>
      </c>
      <c r="B3642" s="3">
        <v>11109</v>
      </c>
      <c r="C3642" s="1">
        <v>45868</v>
      </c>
      <c r="D3642" s="3">
        <v>27</v>
      </c>
      <c r="E3642" t="s">
        <v>26</v>
      </c>
      <c r="F3642" t="s">
        <v>88</v>
      </c>
      <c r="G3642" t="s">
        <v>241</v>
      </c>
      <c r="H3642" t="s">
        <v>35</v>
      </c>
      <c r="I3642" t="s">
        <v>112</v>
      </c>
      <c r="J3642" t="s">
        <v>147</v>
      </c>
      <c r="K3642">
        <v>3</v>
      </c>
      <c r="L3642" s="3">
        <v>6298.79</v>
      </c>
      <c r="M3642" s="3">
        <f>Data[[#This Row],[Quantity]]*Data[[#This Row],[Unit_Price]]</f>
        <v>18896.37</v>
      </c>
      <c r="N3642" s="3">
        <v>2</v>
      </c>
      <c r="O3642" s="3">
        <f>Data[[#This Row],[Total_Price]]*(1-Data[[#This Row],[Discount]]/100)</f>
        <v>18518.442599999998</v>
      </c>
      <c r="P3642" t="s">
        <v>72</v>
      </c>
      <c r="Q3642" t="s">
        <v>66</v>
      </c>
      <c r="R3642">
        <v>1</v>
      </c>
      <c r="S3642">
        <v>0</v>
      </c>
      <c r="T3642" s="2">
        <f>SUMIF(Q:Q,Data[[#This Row],[Order_Status]],O:O)</f>
        <v>3077928.2320000008</v>
      </c>
    </row>
    <row r="3643" spans="1:20" x14ac:dyDescent="0.3">
      <c r="A3643" s="3">
        <v>503642</v>
      </c>
      <c r="B3643" s="3">
        <v>11022</v>
      </c>
      <c r="C3643" s="1">
        <v>45950</v>
      </c>
      <c r="D3643" s="3">
        <v>28</v>
      </c>
      <c r="E3643" t="s">
        <v>26</v>
      </c>
      <c r="F3643" t="s">
        <v>57</v>
      </c>
      <c r="G3643" t="s">
        <v>233</v>
      </c>
      <c r="H3643" t="s">
        <v>83</v>
      </c>
      <c r="I3643" t="s">
        <v>70</v>
      </c>
      <c r="J3643" t="s">
        <v>91</v>
      </c>
      <c r="K3643">
        <v>1</v>
      </c>
      <c r="L3643" s="3">
        <v>514.51</v>
      </c>
      <c r="M3643" s="3">
        <f>Data[[#This Row],[Quantity]]*Data[[#This Row],[Unit_Price]]</f>
        <v>514.51</v>
      </c>
      <c r="N3643" s="3">
        <v>30</v>
      </c>
      <c r="O3643" s="3">
        <f>Data[[#This Row],[Total_Price]]*(1-Data[[#This Row],[Discount]]/100)</f>
        <v>360.15699999999998</v>
      </c>
      <c r="P3643" t="s">
        <v>81</v>
      </c>
      <c r="Q3643" t="s">
        <v>21</v>
      </c>
      <c r="R3643">
        <v>4</v>
      </c>
      <c r="S3643">
        <v>3</v>
      </c>
      <c r="T3643" s="2">
        <f>SUMIF(Q:Q,Data[[#This Row],[Order_Status]],O:O)</f>
        <v>40477276.296199858</v>
      </c>
    </row>
    <row r="3644" spans="1:20" x14ac:dyDescent="0.3">
      <c r="A3644" s="3">
        <v>503643</v>
      </c>
      <c r="B3644" s="3">
        <v>10263</v>
      </c>
      <c r="C3644" s="1">
        <v>45863</v>
      </c>
      <c r="D3644" s="3">
        <v>15</v>
      </c>
      <c r="E3644" t="s">
        <v>15</v>
      </c>
      <c r="F3644" t="s">
        <v>88</v>
      </c>
      <c r="G3644" t="s">
        <v>241</v>
      </c>
      <c r="H3644" t="s">
        <v>48</v>
      </c>
      <c r="I3644" t="s">
        <v>124</v>
      </c>
      <c r="J3644" t="s">
        <v>125</v>
      </c>
      <c r="K3644">
        <v>3</v>
      </c>
      <c r="L3644" s="3">
        <v>427.79</v>
      </c>
      <c r="M3644" s="3">
        <f>Data[[#This Row],[Quantity]]*Data[[#This Row],[Unit_Price]]</f>
        <v>1283.3700000000001</v>
      </c>
      <c r="N3644" s="3">
        <v>12</v>
      </c>
      <c r="O3644" s="3">
        <f>Data[[#This Row],[Total_Price]]*(1-Data[[#This Row],[Discount]]/100)</f>
        <v>1129.3656000000001</v>
      </c>
      <c r="P3644" t="s">
        <v>33</v>
      </c>
      <c r="Q3644" t="s">
        <v>21</v>
      </c>
      <c r="R3644">
        <v>3</v>
      </c>
      <c r="S3644">
        <v>1</v>
      </c>
      <c r="T3644" s="2">
        <f>SUMIF(Q:Q,Data[[#This Row],[Order_Status]],O:O)</f>
        <v>40477276.296199858</v>
      </c>
    </row>
    <row r="3645" spans="1:20" x14ac:dyDescent="0.3">
      <c r="A3645" s="3">
        <v>503644</v>
      </c>
      <c r="B3645" s="3">
        <v>10284</v>
      </c>
      <c r="C3645" s="1">
        <v>46023</v>
      </c>
      <c r="D3645" s="3">
        <v>20</v>
      </c>
      <c r="E3645" t="s">
        <v>15</v>
      </c>
      <c r="F3645" t="s">
        <v>22</v>
      </c>
      <c r="G3645" t="s">
        <v>238</v>
      </c>
      <c r="H3645" t="s">
        <v>30</v>
      </c>
      <c r="I3645" t="s">
        <v>46</v>
      </c>
      <c r="J3645" t="s">
        <v>126</v>
      </c>
      <c r="K3645">
        <v>1</v>
      </c>
      <c r="L3645" s="3">
        <v>24806.31</v>
      </c>
      <c r="M3645" s="3">
        <f>Data[[#This Row],[Quantity]]*Data[[#This Row],[Unit_Price]]</f>
        <v>24806.31</v>
      </c>
      <c r="N3645" s="3">
        <v>24</v>
      </c>
      <c r="O3645" s="3">
        <f>Data[[#This Row],[Total_Price]]*(1-Data[[#This Row],[Discount]]/100)</f>
        <v>18852.795600000001</v>
      </c>
      <c r="P3645" t="s">
        <v>33</v>
      </c>
      <c r="Q3645" t="s">
        <v>21</v>
      </c>
      <c r="R3645">
        <v>5</v>
      </c>
      <c r="S3645">
        <v>5</v>
      </c>
      <c r="T3645" s="2">
        <f>SUMIF(Q:Q,Data[[#This Row],[Order_Status]],O:O)</f>
        <v>40477276.296199858</v>
      </c>
    </row>
    <row r="3646" spans="1:20" x14ac:dyDescent="0.3">
      <c r="A3646" s="3">
        <v>503645</v>
      </c>
      <c r="B3646" s="3">
        <v>10234</v>
      </c>
      <c r="C3646" s="1">
        <v>46096</v>
      </c>
      <c r="D3646" s="3">
        <v>27</v>
      </c>
      <c r="E3646" t="s">
        <v>26</v>
      </c>
      <c r="F3646" t="s">
        <v>16</v>
      </c>
      <c r="G3646" t="s">
        <v>228</v>
      </c>
      <c r="H3646" t="s">
        <v>30</v>
      </c>
      <c r="I3646" t="s">
        <v>31</v>
      </c>
      <c r="J3646" t="s">
        <v>94</v>
      </c>
      <c r="K3646">
        <v>2</v>
      </c>
      <c r="L3646" s="3">
        <v>39135.21</v>
      </c>
      <c r="M3646" s="3">
        <f>Data[[#This Row],[Quantity]]*Data[[#This Row],[Unit_Price]]</f>
        <v>78270.42</v>
      </c>
      <c r="N3646" s="3">
        <v>27</v>
      </c>
      <c r="O3646" s="3">
        <f>Data[[#This Row],[Total_Price]]*(1-Data[[#This Row],[Discount]]/100)</f>
        <v>57137.406599999995</v>
      </c>
      <c r="P3646" t="s">
        <v>33</v>
      </c>
      <c r="Q3646" t="s">
        <v>21</v>
      </c>
      <c r="R3646">
        <v>4</v>
      </c>
      <c r="S3646">
        <v>3</v>
      </c>
      <c r="T3646" s="2">
        <f>SUMIF(Q:Q,Data[[#This Row],[Order_Status]],O:O)</f>
        <v>40477276.296199858</v>
      </c>
    </row>
    <row r="3647" spans="1:20" x14ac:dyDescent="0.3">
      <c r="A3647" s="3">
        <v>503646</v>
      </c>
      <c r="B3647" s="3">
        <v>11416</v>
      </c>
      <c r="C3647" s="1">
        <v>45865</v>
      </c>
      <c r="D3647" s="3">
        <v>44</v>
      </c>
      <c r="E3647" t="s">
        <v>15</v>
      </c>
      <c r="F3647" t="s">
        <v>69</v>
      </c>
      <c r="G3647" t="s">
        <v>228</v>
      </c>
      <c r="H3647" t="s">
        <v>23</v>
      </c>
      <c r="I3647" t="s">
        <v>24</v>
      </c>
      <c r="J3647" t="s">
        <v>159</v>
      </c>
      <c r="K3647">
        <v>1</v>
      </c>
      <c r="L3647" s="3">
        <v>2094.83</v>
      </c>
      <c r="M3647" s="3">
        <f>Data[[#This Row],[Quantity]]*Data[[#This Row],[Unit_Price]]</f>
        <v>2094.83</v>
      </c>
      <c r="N3647" s="3">
        <v>11</v>
      </c>
      <c r="O3647" s="3">
        <f>Data[[#This Row],[Total_Price]]*(1-Data[[#This Row],[Discount]]/100)</f>
        <v>1864.3987</v>
      </c>
      <c r="P3647" t="s">
        <v>20</v>
      </c>
      <c r="Q3647" t="s">
        <v>21</v>
      </c>
      <c r="R3647">
        <v>4</v>
      </c>
      <c r="S3647">
        <v>3</v>
      </c>
      <c r="T3647" s="2">
        <f>SUMIF(Q:Q,Data[[#This Row],[Order_Status]],O:O)</f>
        <v>40477276.296199858</v>
      </c>
    </row>
    <row r="3648" spans="1:20" x14ac:dyDescent="0.3">
      <c r="A3648" s="3">
        <v>503647</v>
      </c>
      <c r="B3648" s="3">
        <v>10466</v>
      </c>
      <c r="C3648" s="1">
        <v>45794</v>
      </c>
      <c r="D3648" s="3">
        <v>32</v>
      </c>
      <c r="E3648" t="s">
        <v>15</v>
      </c>
      <c r="F3648" t="s">
        <v>38</v>
      </c>
      <c r="G3648" t="s">
        <v>236</v>
      </c>
      <c r="H3648" t="s">
        <v>35</v>
      </c>
      <c r="I3648" t="s">
        <v>64</v>
      </c>
      <c r="J3648" t="s">
        <v>127</v>
      </c>
      <c r="K3648">
        <v>2</v>
      </c>
      <c r="L3648" s="3">
        <v>694.6</v>
      </c>
      <c r="M3648" s="3">
        <f>Data[[#This Row],[Quantity]]*Data[[#This Row],[Unit_Price]]</f>
        <v>1389.2</v>
      </c>
      <c r="N3648" s="3">
        <v>27</v>
      </c>
      <c r="O3648" s="3">
        <f>Data[[#This Row],[Total_Price]]*(1-Data[[#This Row],[Discount]]/100)</f>
        <v>1014.116</v>
      </c>
      <c r="P3648" t="s">
        <v>33</v>
      </c>
      <c r="Q3648" t="s">
        <v>21</v>
      </c>
      <c r="R3648">
        <v>4</v>
      </c>
      <c r="S3648">
        <v>2</v>
      </c>
      <c r="T3648" s="2">
        <f>SUMIF(Q:Q,Data[[#This Row],[Order_Status]],O:O)</f>
        <v>40477276.296199858</v>
      </c>
    </row>
    <row r="3649" spans="1:20" x14ac:dyDescent="0.3">
      <c r="A3649" s="3">
        <v>503648</v>
      </c>
      <c r="B3649" s="3">
        <v>10053</v>
      </c>
      <c r="C3649" s="1">
        <v>45737</v>
      </c>
      <c r="D3649" s="3">
        <v>27</v>
      </c>
      <c r="E3649" t="s">
        <v>26</v>
      </c>
      <c r="F3649" t="s">
        <v>52</v>
      </c>
      <c r="G3649" t="s">
        <v>240</v>
      </c>
      <c r="H3649" t="s">
        <v>30</v>
      </c>
      <c r="I3649" t="s">
        <v>39</v>
      </c>
      <c r="J3649" t="s">
        <v>40</v>
      </c>
      <c r="K3649">
        <v>5</v>
      </c>
      <c r="L3649" s="3">
        <v>6230.69</v>
      </c>
      <c r="M3649" s="3">
        <f>Data[[#This Row],[Quantity]]*Data[[#This Row],[Unit_Price]]</f>
        <v>31153.449999999997</v>
      </c>
      <c r="N3649" s="3">
        <v>15</v>
      </c>
      <c r="O3649" s="3">
        <f>Data[[#This Row],[Total_Price]]*(1-Data[[#This Row],[Discount]]/100)</f>
        <v>26480.432499999995</v>
      </c>
      <c r="P3649" t="s">
        <v>20</v>
      </c>
      <c r="Q3649" t="s">
        <v>21</v>
      </c>
      <c r="R3649">
        <v>1</v>
      </c>
      <c r="S3649">
        <v>6</v>
      </c>
      <c r="T3649" s="2">
        <f>SUMIF(Q:Q,Data[[#This Row],[Order_Status]],O:O)</f>
        <v>40477276.296199858</v>
      </c>
    </row>
    <row r="3650" spans="1:20" x14ac:dyDescent="0.3">
      <c r="A3650" s="3">
        <v>503649</v>
      </c>
      <c r="B3650" s="3">
        <v>11076</v>
      </c>
      <c r="C3650" s="1">
        <v>46237</v>
      </c>
      <c r="D3650" s="3">
        <v>29</v>
      </c>
      <c r="E3650" t="s">
        <v>26</v>
      </c>
      <c r="F3650" t="s">
        <v>67</v>
      </c>
      <c r="G3650" t="s">
        <v>235</v>
      </c>
      <c r="H3650" t="s">
        <v>23</v>
      </c>
      <c r="I3650" t="s">
        <v>24</v>
      </c>
      <c r="J3650" t="s">
        <v>25</v>
      </c>
      <c r="K3650">
        <v>4</v>
      </c>
      <c r="L3650" s="3">
        <v>1716.73</v>
      </c>
      <c r="M3650" s="3">
        <f>Data[[#This Row],[Quantity]]*Data[[#This Row],[Unit_Price]]</f>
        <v>6866.92</v>
      </c>
      <c r="N3650" s="3">
        <v>23</v>
      </c>
      <c r="O3650" s="3">
        <f>Data[[#This Row],[Total_Price]]*(1-Data[[#This Row],[Discount]]/100)</f>
        <v>5287.5284000000001</v>
      </c>
      <c r="P3650" t="s">
        <v>33</v>
      </c>
      <c r="Q3650" t="s">
        <v>66</v>
      </c>
      <c r="R3650">
        <v>4</v>
      </c>
      <c r="S3650">
        <v>0</v>
      </c>
      <c r="T3650" s="2">
        <f>SUMIF(Q:Q,Data[[#This Row],[Order_Status]],O:O)</f>
        <v>3077928.2320000008</v>
      </c>
    </row>
    <row r="3651" spans="1:20" x14ac:dyDescent="0.3">
      <c r="A3651" s="3">
        <v>503650</v>
      </c>
      <c r="B3651" s="3">
        <v>10102</v>
      </c>
      <c r="C3651" s="1">
        <v>46094</v>
      </c>
      <c r="D3651" s="3">
        <v>29</v>
      </c>
      <c r="E3651" t="s">
        <v>26</v>
      </c>
      <c r="F3651" t="s">
        <v>69</v>
      </c>
      <c r="G3651" t="s">
        <v>228</v>
      </c>
      <c r="H3651" t="s">
        <v>30</v>
      </c>
      <c r="I3651" t="s">
        <v>31</v>
      </c>
      <c r="J3651" t="s">
        <v>32</v>
      </c>
      <c r="K3651">
        <v>2</v>
      </c>
      <c r="L3651" s="3">
        <v>25301.040000000001</v>
      </c>
      <c r="M3651" s="3">
        <f>Data[[#This Row],[Quantity]]*Data[[#This Row],[Unit_Price]]</f>
        <v>50602.080000000002</v>
      </c>
      <c r="N3651" s="3">
        <v>16</v>
      </c>
      <c r="O3651" s="3">
        <f>Data[[#This Row],[Total_Price]]*(1-Data[[#This Row],[Discount]]/100)</f>
        <v>42505.747199999998</v>
      </c>
      <c r="P3651" t="s">
        <v>72</v>
      </c>
      <c r="Q3651" t="s">
        <v>21</v>
      </c>
      <c r="R3651">
        <v>4</v>
      </c>
      <c r="S3651">
        <v>4</v>
      </c>
      <c r="T3651" s="2">
        <f>SUMIF(Q:Q,Data[[#This Row],[Order_Status]],O:O)</f>
        <v>40477276.296199858</v>
      </c>
    </row>
    <row r="3652" spans="1:20" x14ac:dyDescent="0.3">
      <c r="A3652" s="3">
        <v>503651</v>
      </c>
      <c r="B3652" s="3">
        <v>10884</v>
      </c>
      <c r="C3652" s="1">
        <v>45822</v>
      </c>
      <c r="D3652" s="3">
        <v>45</v>
      </c>
      <c r="E3652" t="s">
        <v>26</v>
      </c>
      <c r="F3652" t="s">
        <v>61</v>
      </c>
      <c r="G3652" t="s">
        <v>239</v>
      </c>
      <c r="H3652" t="s">
        <v>23</v>
      </c>
      <c r="I3652" t="s">
        <v>24</v>
      </c>
      <c r="J3652" t="s">
        <v>159</v>
      </c>
      <c r="K3652">
        <v>1</v>
      </c>
      <c r="L3652" s="3">
        <v>1910.38</v>
      </c>
      <c r="M3652" s="3">
        <f>Data[[#This Row],[Quantity]]*Data[[#This Row],[Unit_Price]]</f>
        <v>1910.38</v>
      </c>
      <c r="N3652" s="3">
        <v>21</v>
      </c>
      <c r="O3652" s="3">
        <f>Data[[#This Row],[Total_Price]]*(1-Data[[#This Row],[Discount]]/100)</f>
        <v>1509.2002000000002</v>
      </c>
      <c r="P3652" t="s">
        <v>33</v>
      </c>
      <c r="Q3652" t="s">
        <v>66</v>
      </c>
      <c r="R3652">
        <v>2</v>
      </c>
      <c r="S3652">
        <v>0</v>
      </c>
      <c r="T3652" s="2">
        <f>SUMIF(Q:Q,Data[[#This Row],[Order_Status]],O:O)</f>
        <v>3077928.2320000008</v>
      </c>
    </row>
    <row r="3653" spans="1:20" x14ac:dyDescent="0.3">
      <c r="A3653" s="3">
        <v>503652</v>
      </c>
      <c r="B3653" s="3">
        <v>11279</v>
      </c>
      <c r="C3653" s="1">
        <v>46108</v>
      </c>
      <c r="D3653" s="3">
        <v>36</v>
      </c>
      <c r="E3653" t="s">
        <v>26</v>
      </c>
      <c r="F3653" t="s">
        <v>130</v>
      </c>
      <c r="G3653" t="s">
        <v>228</v>
      </c>
      <c r="H3653" t="s">
        <v>30</v>
      </c>
      <c r="I3653" t="s">
        <v>76</v>
      </c>
      <c r="J3653" t="s">
        <v>144</v>
      </c>
      <c r="K3653">
        <v>1</v>
      </c>
      <c r="L3653" s="3">
        <v>63388.39</v>
      </c>
      <c r="M3653" s="3">
        <f>Data[[#This Row],[Quantity]]*Data[[#This Row],[Unit_Price]]</f>
        <v>63388.39</v>
      </c>
      <c r="N3653" s="3">
        <v>10</v>
      </c>
      <c r="O3653" s="3">
        <f>Data[[#This Row],[Total_Price]]*(1-Data[[#This Row],[Discount]]/100)</f>
        <v>57049.550999999999</v>
      </c>
      <c r="P3653" t="s">
        <v>33</v>
      </c>
      <c r="Q3653" t="s">
        <v>21</v>
      </c>
      <c r="R3653">
        <v>4</v>
      </c>
      <c r="S3653">
        <v>2</v>
      </c>
      <c r="T3653" s="2">
        <f>SUMIF(Q:Q,Data[[#This Row],[Order_Status]],O:O)</f>
        <v>40477276.296199858</v>
      </c>
    </row>
    <row r="3654" spans="1:20" x14ac:dyDescent="0.3">
      <c r="A3654" s="3">
        <v>503653</v>
      </c>
      <c r="B3654" s="3">
        <v>10974</v>
      </c>
      <c r="C3654" s="1">
        <v>45749</v>
      </c>
      <c r="D3654" s="3">
        <v>27</v>
      </c>
      <c r="E3654" t="s">
        <v>15</v>
      </c>
      <c r="F3654" t="s">
        <v>67</v>
      </c>
      <c r="G3654" t="s">
        <v>235</v>
      </c>
      <c r="H3654" t="s">
        <v>23</v>
      </c>
      <c r="I3654" t="s">
        <v>70</v>
      </c>
      <c r="J3654" t="s">
        <v>97</v>
      </c>
      <c r="K3654">
        <v>1</v>
      </c>
      <c r="L3654" s="3">
        <v>1910.38</v>
      </c>
      <c r="M3654" s="3">
        <f>Data[[#This Row],[Quantity]]*Data[[#This Row],[Unit_Price]]</f>
        <v>1910.38</v>
      </c>
      <c r="N3654" s="3">
        <v>16</v>
      </c>
      <c r="O3654" s="3">
        <f>Data[[#This Row],[Total_Price]]*(1-Data[[#This Row],[Discount]]/100)</f>
        <v>1604.7192</v>
      </c>
      <c r="P3654" t="s">
        <v>33</v>
      </c>
      <c r="Q3654" t="s">
        <v>21</v>
      </c>
      <c r="R3654">
        <v>5</v>
      </c>
      <c r="S3654">
        <v>4</v>
      </c>
      <c r="T3654" s="2">
        <f>SUMIF(Q:Q,Data[[#This Row],[Order_Status]],O:O)</f>
        <v>40477276.296199858</v>
      </c>
    </row>
    <row r="3655" spans="1:20" x14ac:dyDescent="0.3">
      <c r="A3655" s="3">
        <v>503654</v>
      </c>
      <c r="B3655" s="3">
        <v>10695</v>
      </c>
      <c r="C3655" s="1">
        <v>46079</v>
      </c>
      <c r="D3655" s="3">
        <v>41</v>
      </c>
      <c r="E3655" t="s">
        <v>26</v>
      </c>
      <c r="F3655" t="s">
        <v>22</v>
      </c>
      <c r="G3655" t="s">
        <v>238</v>
      </c>
      <c r="H3655" t="s">
        <v>23</v>
      </c>
      <c r="I3655" t="s">
        <v>70</v>
      </c>
      <c r="J3655" t="s">
        <v>71</v>
      </c>
      <c r="K3655">
        <v>1</v>
      </c>
      <c r="L3655" s="3">
        <v>1491.23</v>
      </c>
      <c r="M3655" s="3">
        <f>Data[[#This Row],[Quantity]]*Data[[#This Row],[Unit_Price]]</f>
        <v>1491.23</v>
      </c>
      <c r="N3655" s="3">
        <v>25</v>
      </c>
      <c r="O3655" s="3">
        <f>Data[[#This Row],[Total_Price]]*(1-Data[[#This Row],[Discount]]/100)</f>
        <v>1118.4225000000001</v>
      </c>
      <c r="P3655" t="s">
        <v>33</v>
      </c>
      <c r="Q3655" t="s">
        <v>21</v>
      </c>
      <c r="R3655">
        <v>5</v>
      </c>
      <c r="S3655">
        <v>3</v>
      </c>
      <c r="T3655" s="2">
        <f>SUMIF(Q:Q,Data[[#This Row],[Order_Status]],O:O)</f>
        <v>40477276.296199858</v>
      </c>
    </row>
    <row r="3656" spans="1:20" x14ac:dyDescent="0.3">
      <c r="A3656" s="3">
        <v>503655</v>
      </c>
      <c r="B3656" s="3">
        <v>10700</v>
      </c>
      <c r="C3656" s="1">
        <v>46188</v>
      </c>
      <c r="D3656" s="3">
        <v>32</v>
      </c>
      <c r="E3656" t="s">
        <v>15</v>
      </c>
      <c r="F3656" t="s">
        <v>107</v>
      </c>
      <c r="G3656" t="s">
        <v>231</v>
      </c>
      <c r="H3656" t="s">
        <v>23</v>
      </c>
      <c r="I3656" t="s">
        <v>59</v>
      </c>
      <c r="J3656" t="s">
        <v>146</v>
      </c>
      <c r="K3656">
        <v>3</v>
      </c>
      <c r="L3656" s="3">
        <v>1560.93</v>
      </c>
      <c r="M3656" s="3">
        <f>Data[[#This Row],[Quantity]]*Data[[#This Row],[Unit_Price]]</f>
        <v>4682.79</v>
      </c>
      <c r="N3656" s="3">
        <v>16</v>
      </c>
      <c r="O3656" s="3">
        <f>Data[[#This Row],[Total_Price]]*(1-Data[[#This Row],[Discount]]/100)</f>
        <v>3933.5436</v>
      </c>
      <c r="P3656" t="s">
        <v>20</v>
      </c>
      <c r="Q3656" t="s">
        <v>21</v>
      </c>
      <c r="R3656">
        <v>2</v>
      </c>
      <c r="S3656">
        <v>2</v>
      </c>
      <c r="T3656" s="2">
        <f>SUMIF(Q:Q,Data[[#This Row],[Order_Status]],O:O)</f>
        <v>40477276.296199858</v>
      </c>
    </row>
    <row r="3657" spans="1:20" x14ac:dyDescent="0.3">
      <c r="A3657" s="3">
        <v>503656</v>
      </c>
      <c r="B3657" s="3">
        <v>10153</v>
      </c>
      <c r="C3657" s="1">
        <v>45672</v>
      </c>
      <c r="D3657" s="3">
        <v>27</v>
      </c>
      <c r="E3657" t="s">
        <v>26</v>
      </c>
      <c r="F3657" t="s">
        <v>161</v>
      </c>
      <c r="G3657" t="s">
        <v>242</v>
      </c>
      <c r="H3657" t="s">
        <v>23</v>
      </c>
      <c r="I3657" t="s">
        <v>24</v>
      </c>
      <c r="J3657" t="s">
        <v>25</v>
      </c>
      <c r="K3657">
        <v>1</v>
      </c>
      <c r="L3657" s="3">
        <v>1788.99</v>
      </c>
      <c r="M3657" s="3">
        <f>Data[[#This Row],[Quantity]]*Data[[#This Row],[Unit_Price]]</f>
        <v>1788.99</v>
      </c>
      <c r="N3657" s="3">
        <v>23</v>
      </c>
      <c r="O3657" s="3">
        <f>Data[[#This Row],[Total_Price]]*(1-Data[[#This Row],[Discount]]/100)</f>
        <v>1377.5223000000001</v>
      </c>
      <c r="P3657" t="s">
        <v>33</v>
      </c>
      <c r="Q3657" t="s">
        <v>21</v>
      </c>
      <c r="R3657">
        <v>4</v>
      </c>
      <c r="S3657">
        <v>4</v>
      </c>
      <c r="T3657" s="2">
        <f>SUMIF(Q:Q,Data[[#This Row],[Order_Status]],O:O)</f>
        <v>40477276.296199858</v>
      </c>
    </row>
    <row r="3658" spans="1:20" x14ac:dyDescent="0.3">
      <c r="A3658" s="3">
        <v>503657</v>
      </c>
      <c r="B3658" s="3">
        <v>10604</v>
      </c>
      <c r="C3658" s="1">
        <v>45744</v>
      </c>
      <c r="D3658" s="3">
        <v>49</v>
      </c>
      <c r="E3658" t="s">
        <v>26</v>
      </c>
      <c r="F3658" t="s">
        <v>27</v>
      </c>
      <c r="G3658" t="s">
        <v>230</v>
      </c>
      <c r="H3658" t="s">
        <v>30</v>
      </c>
      <c r="I3658" t="s">
        <v>76</v>
      </c>
      <c r="J3658" t="s">
        <v>164</v>
      </c>
      <c r="K3658">
        <v>5</v>
      </c>
      <c r="L3658" s="3">
        <v>62694.01</v>
      </c>
      <c r="M3658" s="3">
        <f>Data[[#This Row],[Quantity]]*Data[[#This Row],[Unit_Price]]</f>
        <v>313470.05</v>
      </c>
      <c r="N3658" s="3">
        <v>28</v>
      </c>
      <c r="O3658" s="3">
        <f>Data[[#This Row],[Total_Price]]*(1-Data[[#This Row],[Discount]]/100)</f>
        <v>225698.43599999999</v>
      </c>
      <c r="P3658" t="s">
        <v>33</v>
      </c>
      <c r="Q3658" t="s">
        <v>21</v>
      </c>
      <c r="R3658">
        <v>4</v>
      </c>
      <c r="S3658">
        <v>3</v>
      </c>
      <c r="T3658" s="2">
        <f>SUMIF(Q:Q,Data[[#This Row],[Order_Status]],O:O)</f>
        <v>40477276.296199858</v>
      </c>
    </row>
    <row r="3659" spans="1:20" x14ac:dyDescent="0.3">
      <c r="A3659" s="3">
        <v>503658</v>
      </c>
      <c r="B3659" s="3">
        <v>10532</v>
      </c>
      <c r="C3659" s="1">
        <v>45663</v>
      </c>
      <c r="D3659" s="3">
        <v>16</v>
      </c>
      <c r="E3659" t="s">
        <v>26</v>
      </c>
      <c r="F3659" t="s">
        <v>34</v>
      </c>
      <c r="G3659" t="s">
        <v>243</v>
      </c>
      <c r="H3659" t="s">
        <v>17</v>
      </c>
      <c r="I3659" t="s">
        <v>89</v>
      </c>
      <c r="J3659" t="s">
        <v>111</v>
      </c>
      <c r="K3659">
        <v>1</v>
      </c>
      <c r="L3659" s="3">
        <v>303.66000000000003</v>
      </c>
      <c r="M3659" s="3">
        <f>Data[[#This Row],[Quantity]]*Data[[#This Row],[Unit_Price]]</f>
        <v>303.66000000000003</v>
      </c>
      <c r="N3659" s="3">
        <v>3</v>
      </c>
      <c r="O3659" s="3">
        <f>Data[[#This Row],[Total_Price]]*(1-Data[[#This Row],[Discount]]/100)</f>
        <v>294.55020000000002</v>
      </c>
      <c r="P3659" t="s">
        <v>72</v>
      </c>
      <c r="Q3659" t="s">
        <v>21</v>
      </c>
      <c r="R3659">
        <v>4</v>
      </c>
      <c r="S3659">
        <v>3</v>
      </c>
      <c r="T3659" s="2">
        <f>SUMIF(Q:Q,Data[[#This Row],[Order_Status]],O:O)</f>
        <v>40477276.296199858</v>
      </c>
    </row>
    <row r="3660" spans="1:20" x14ac:dyDescent="0.3">
      <c r="A3660" s="3">
        <v>503659</v>
      </c>
      <c r="B3660" s="3">
        <v>11323</v>
      </c>
      <c r="C3660" s="1">
        <v>45941</v>
      </c>
      <c r="D3660" s="3">
        <v>33</v>
      </c>
      <c r="E3660" t="s">
        <v>26</v>
      </c>
      <c r="F3660" t="s">
        <v>42</v>
      </c>
      <c r="G3660" t="s">
        <v>230</v>
      </c>
      <c r="H3660" t="s">
        <v>17</v>
      </c>
      <c r="I3660" t="s">
        <v>18</v>
      </c>
      <c r="J3660" t="s">
        <v>149</v>
      </c>
      <c r="K3660">
        <v>2</v>
      </c>
      <c r="L3660" s="3">
        <v>40</v>
      </c>
      <c r="M3660" s="3">
        <f>Data[[#This Row],[Quantity]]*Data[[#This Row],[Unit_Price]]</f>
        <v>80</v>
      </c>
      <c r="N3660" s="3">
        <v>14</v>
      </c>
      <c r="O3660" s="3">
        <f>Data[[#This Row],[Total_Price]]*(1-Data[[#This Row],[Discount]]/100)</f>
        <v>68.8</v>
      </c>
      <c r="P3660" t="s">
        <v>51</v>
      </c>
      <c r="Q3660" t="s">
        <v>21</v>
      </c>
      <c r="R3660">
        <v>5</v>
      </c>
      <c r="S3660">
        <v>4</v>
      </c>
      <c r="T3660" s="2">
        <f>SUMIF(Q:Q,Data[[#This Row],[Order_Status]],O:O)</f>
        <v>40477276.296199858</v>
      </c>
    </row>
    <row r="3661" spans="1:20" x14ac:dyDescent="0.3">
      <c r="A3661" s="3">
        <v>503660</v>
      </c>
      <c r="B3661" s="3">
        <v>10581</v>
      </c>
      <c r="C3661" s="1">
        <v>45672</v>
      </c>
      <c r="D3661" s="3">
        <v>38</v>
      </c>
      <c r="E3661" t="s">
        <v>26</v>
      </c>
      <c r="F3661" t="s">
        <v>55</v>
      </c>
      <c r="G3661" t="s">
        <v>246</v>
      </c>
      <c r="H3661" t="s">
        <v>23</v>
      </c>
      <c r="I3661" t="s">
        <v>24</v>
      </c>
      <c r="J3661" t="s">
        <v>25</v>
      </c>
      <c r="K3661">
        <v>1</v>
      </c>
      <c r="L3661" s="3">
        <v>1882.76</v>
      </c>
      <c r="M3661" s="3">
        <f>Data[[#This Row],[Quantity]]*Data[[#This Row],[Unit_Price]]</f>
        <v>1882.76</v>
      </c>
      <c r="N3661" s="3">
        <v>15</v>
      </c>
      <c r="O3661" s="3">
        <f>Data[[#This Row],[Total_Price]]*(1-Data[[#This Row],[Discount]]/100)</f>
        <v>1600.346</v>
      </c>
      <c r="P3661" t="s">
        <v>33</v>
      </c>
      <c r="Q3661" t="s">
        <v>21</v>
      </c>
      <c r="R3661">
        <v>3</v>
      </c>
      <c r="S3661">
        <v>3</v>
      </c>
      <c r="T3661" s="2">
        <f>SUMIF(Q:Q,Data[[#This Row],[Order_Status]],O:O)</f>
        <v>40477276.296199858</v>
      </c>
    </row>
    <row r="3662" spans="1:20" x14ac:dyDescent="0.3">
      <c r="A3662" s="3">
        <v>503661</v>
      </c>
      <c r="B3662" s="3">
        <v>11203</v>
      </c>
      <c r="C3662" s="1">
        <v>45865</v>
      </c>
      <c r="D3662" s="3">
        <v>35</v>
      </c>
      <c r="E3662" t="s">
        <v>26</v>
      </c>
      <c r="F3662" t="s">
        <v>105</v>
      </c>
      <c r="G3662" t="s">
        <v>243</v>
      </c>
      <c r="H3662" t="s">
        <v>30</v>
      </c>
      <c r="I3662" t="s">
        <v>31</v>
      </c>
      <c r="J3662" t="s">
        <v>32</v>
      </c>
      <c r="K3662">
        <v>2</v>
      </c>
      <c r="L3662" s="3">
        <v>25962.799999999999</v>
      </c>
      <c r="M3662" s="3">
        <f>Data[[#This Row],[Quantity]]*Data[[#This Row],[Unit_Price]]</f>
        <v>51925.599999999999</v>
      </c>
      <c r="N3662" s="3">
        <v>23</v>
      </c>
      <c r="O3662" s="3">
        <f>Data[[#This Row],[Total_Price]]*(1-Data[[#This Row],[Discount]]/100)</f>
        <v>39982.712</v>
      </c>
      <c r="P3662" t="s">
        <v>33</v>
      </c>
      <c r="Q3662" t="s">
        <v>21</v>
      </c>
      <c r="R3662">
        <v>4</v>
      </c>
      <c r="S3662">
        <v>5</v>
      </c>
      <c r="T3662" s="2">
        <f>SUMIF(Q:Q,Data[[#This Row],[Order_Status]],O:O)</f>
        <v>40477276.296199858</v>
      </c>
    </row>
    <row r="3663" spans="1:20" x14ac:dyDescent="0.3">
      <c r="A3663" s="3">
        <v>503662</v>
      </c>
      <c r="B3663" s="3">
        <v>10649</v>
      </c>
      <c r="C3663" s="1">
        <v>46208</v>
      </c>
      <c r="D3663" s="3">
        <v>31</v>
      </c>
      <c r="E3663" t="s">
        <v>15</v>
      </c>
      <c r="F3663" t="s">
        <v>22</v>
      </c>
      <c r="G3663" t="s">
        <v>238</v>
      </c>
      <c r="H3663" t="s">
        <v>17</v>
      </c>
      <c r="I3663" t="s">
        <v>62</v>
      </c>
      <c r="J3663" t="s">
        <v>101</v>
      </c>
      <c r="K3663">
        <v>2</v>
      </c>
      <c r="L3663" s="3">
        <v>141</v>
      </c>
      <c r="M3663" s="3">
        <f>Data[[#This Row],[Quantity]]*Data[[#This Row],[Unit_Price]]</f>
        <v>282</v>
      </c>
      <c r="N3663" s="3">
        <v>7</v>
      </c>
      <c r="O3663" s="3">
        <f>Data[[#This Row],[Total_Price]]*(1-Data[[#This Row],[Discount]]/100)</f>
        <v>262.26</v>
      </c>
      <c r="P3663" t="s">
        <v>33</v>
      </c>
      <c r="Q3663" t="s">
        <v>21</v>
      </c>
      <c r="R3663">
        <v>4</v>
      </c>
      <c r="S3663">
        <v>4</v>
      </c>
      <c r="T3663" s="2">
        <f>SUMIF(Q:Q,Data[[#This Row],[Order_Status]],O:O)</f>
        <v>40477276.296199858</v>
      </c>
    </row>
    <row r="3664" spans="1:20" x14ac:dyDescent="0.3">
      <c r="A3664" s="3">
        <v>503663</v>
      </c>
      <c r="B3664" s="3">
        <v>10760</v>
      </c>
      <c r="C3664" s="1">
        <v>45673</v>
      </c>
      <c r="D3664" s="3">
        <v>42</v>
      </c>
      <c r="E3664" t="s">
        <v>15</v>
      </c>
      <c r="F3664" t="s">
        <v>105</v>
      </c>
      <c r="G3664" t="s">
        <v>243</v>
      </c>
      <c r="H3664" t="s">
        <v>85</v>
      </c>
      <c r="I3664" t="s">
        <v>170</v>
      </c>
      <c r="J3664" t="s">
        <v>199</v>
      </c>
      <c r="K3664">
        <v>1</v>
      </c>
      <c r="L3664" s="3">
        <v>514.16</v>
      </c>
      <c r="M3664" s="3">
        <f>Data[[#This Row],[Quantity]]*Data[[#This Row],[Unit_Price]]</f>
        <v>514.16</v>
      </c>
      <c r="N3664" s="3">
        <v>17</v>
      </c>
      <c r="O3664" s="3">
        <f>Data[[#This Row],[Total_Price]]*(1-Data[[#This Row],[Discount]]/100)</f>
        <v>426.75279999999998</v>
      </c>
      <c r="P3664" t="s">
        <v>51</v>
      </c>
      <c r="Q3664" t="s">
        <v>21</v>
      </c>
      <c r="R3664">
        <v>3</v>
      </c>
      <c r="S3664">
        <v>6</v>
      </c>
      <c r="T3664" s="2">
        <f>SUMIF(Q:Q,Data[[#This Row],[Order_Status]],O:O)</f>
        <v>40477276.296199858</v>
      </c>
    </row>
    <row r="3665" spans="1:20" x14ac:dyDescent="0.3">
      <c r="A3665" s="3">
        <v>503664</v>
      </c>
      <c r="B3665" s="3">
        <v>11360</v>
      </c>
      <c r="C3665" s="1">
        <v>46170</v>
      </c>
      <c r="D3665" s="3">
        <v>36</v>
      </c>
      <c r="E3665" t="s">
        <v>15</v>
      </c>
      <c r="F3665" t="s">
        <v>22</v>
      </c>
      <c r="G3665" t="s">
        <v>238</v>
      </c>
      <c r="H3665" t="s">
        <v>83</v>
      </c>
      <c r="I3665" t="s">
        <v>162</v>
      </c>
      <c r="J3665" t="s">
        <v>186</v>
      </c>
      <c r="K3665">
        <v>5</v>
      </c>
      <c r="L3665" s="3">
        <v>1020.25</v>
      </c>
      <c r="M3665" s="3">
        <f>Data[[#This Row],[Quantity]]*Data[[#This Row],[Unit_Price]]</f>
        <v>5101.25</v>
      </c>
      <c r="N3665" s="3">
        <v>26</v>
      </c>
      <c r="O3665" s="3">
        <f>Data[[#This Row],[Total_Price]]*(1-Data[[#This Row],[Discount]]/100)</f>
        <v>3774.9250000000002</v>
      </c>
      <c r="P3665" t="s">
        <v>81</v>
      </c>
      <c r="Q3665" t="s">
        <v>21</v>
      </c>
      <c r="R3665">
        <v>5</v>
      </c>
      <c r="S3665">
        <v>4</v>
      </c>
      <c r="T3665" s="2">
        <f>SUMIF(Q:Q,Data[[#This Row],[Order_Status]],O:O)</f>
        <v>40477276.296199858</v>
      </c>
    </row>
    <row r="3666" spans="1:20" x14ac:dyDescent="0.3">
      <c r="A3666" s="3">
        <v>503665</v>
      </c>
      <c r="B3666" s="3">
        <v>11242</v>
      </c>
      <c r="C3666" s="1">
        <v>46134</v>
      </c>
      <c r="D3666" s="3">
        <v>32</v>
      </c>
      <c r="E3666" t="s">
        <v>26</v>
      </c>
      <c r="F3666" t="s">
        <v>102</v>
      </c>
      <c r="G3666" t="s">
        <v>245</v>
      </c>
      <c r="H3666" t="s">
        <v>17</v>
      </c>
      <c r="I3666" t="s">
        <v>62</v>
      </c>
      <c r="J3666" t="s">
        <v>194</v>
      </c>
      <c r="K3666">
        <v>1</v>
      </c>
      <c r="L3666" s="3">
        <v>187.36</v>
      </c>
      <c r="M3666" s="3">
        <f>Data[[#This Row],[Quantity]]*Data[[#This Row],[Unit_Price]]</f>
        <v>187.36</v>
      </c>
      <c r="N3666" s="3">
        <v>10</v>
      </c>
      <c r="O3666" s="3">
        <f>Data[[#This Row],[Total_Price]]*(1-Data[[#This Row],[Discount]]/100)</f>
        <v>168.62400000000002</v>
      </c>
      <c r="P3666" t="s">
        <v>20</v>
      </c>
      <c r="Q3666" t="s">
        <v>21</v>
      </c>
      <c r="R3666">
        <v>5</v>
      </c>
      <c r="S3666">
        <v>7</v>
      </c>
      <c r="T3666" s="2">
        <f>SUMIF(Q:Q,Data[[#This Row],[Order_Status]],O:O)</f>
        <v>40477276.296199858</v>
      </c>
    </row>
    <row r="3667" spans="1:20" x14ac:dyDescent="0.3">
      <c r="A3667" s="3">
        <v>503666</v>
      </c>
      <c r="B3667" s="3">
        <v>10525</v>
      </c>
      <c r="C3667" s="1">
        <v>46232</v>
      </c>
      <c r="D3667" s="3">
        <v>26</v>
      </c>
      <c r="E3667" t="s">
        <v>26</v>
      </c>
      <c r="F3667" t="s">
        <v>93</v>
      </c>
      <c r="G3667" t="s">
        <v>232</v>
      </c>
      <c r="H3667" t="s">
        <v>48</v>
      </c>
      <c r="I3667" t="s">
        <v>49</v>
      </c>
      <c r="J3667" t="s">
        <v>168</v>
      </c>
      <c r="K3667">
        <v>2</v>
      </c>
      <c r="L3667" s="3">
        <v>596.1</v>
      </c>
      <c r="M3667" s="3">
        <f>Data[[#This Row],[Quantity]]*Data[[#This Row],[Unit_Price]]</f>
        <v>1192.2</v>
      </c>
      <c r="N3667" s="3">
        <v>20</v>
      </c>
      <c r="O3667" s="3">
        <f>Data[[#This Row],[Total_Price]]*(1-Data[[#This Row],[Discount]]/100)</f>
        <v>953.7600000000001</v>
      </c>
      <c r="P3667" t="s">
        <v>33</v>
      </c>
      <c r="Q3667" t="s">
        <v>21</v>
      </c>
      <c r="R3667">
        <v>4</v>
      </c>
      <c r="S3667">
        <v>3</v>
      </c>
      <c r="T3667" s="2">
        <f>SUMIF(Q:Q,Data[[#This Row],[Order_Status]],O:O)</f>
        <v>40477276.296199858</v>
      </c>
    </row>
    <row r="3668" spans="1:20" x14ac:dyDescent="0.3">
      <c r="A3668" s="3">
        <v>503667</v>
      </c>
      <c r="B3668" s="3">
        <v>10122</v>
      </c>
      <c r="C3668" s="1">
        <v>46098</v>
      </c>
      <c r="D3668" s="3">
        <v>24</v>
      </c>
      <c r="E3668" t="s">
        <v>26</v>
      </c>
      <c r="F3668" t="s">
        <v>27</v>
      </c>
      <c r="G3668" t="s">
        <v>230</v>
      </c>
      <c r="H3668" t="s">
        <v>85</v>
      </c>
      <c r="I3668" t="s">
        <v>86</v>
      </c>
      <c r="J3668" t="s">
        <v>119</v>
      </c>
      <c r="K3668">
        <v>1</v>
      </c>
      <c r="L3668" s="3">
        <v>406.66</v>
      </c>
      <c r="M3668" s="3">
        <f>Data[[#This Row],[Quantity]]*Data[[#This Row],[Unit_Price]]</f>
        <v>406.66</v>
      </c>
      <c r="N3668" s="3">
        <v>25</v>
      </c>
      <c r="O3668" s="3">
        <f>Data[[#This Row],[Total_Price]]*(1-Data[[#This Row],[Discount]]/100)</f>
        <v>304.995</v>
      </c>
      <c r="P3668" t="s">
        <v>20</v>
      </c>
      <c r="Q3668" t="s">
        <v>21</v>
      </c>
      <c r="R3668">
        <v>5</v>
      </c>
      <c r="S3668">
        <v>5</v>
      </c>
      <c r="T3668" s="2">
        <f>SUMIF(Q:Q,Data[[#This Row],[Order_Status]],O:O)</f>
        <v>40477276.296199858</v>
      </c>
    </row>
    <row r="3669" spans="1:20" x14ac:dyDescent="0.3">
      <c r="A3669" s="3">
        <v>503668</v>
      </c>
      <c r="B3669" s="3">
        <v>11425</v>
      </c>
      <c r="C3669" s="1">
        <v>46218</v>
      </c>
      <c r="D3669" s="3">
        <v>23</v>
      </c>
      <c r="E3669" t="s">
        <v>15</v>
      </c>
      <c r="F3669" t="s">
        <v>45</v>
      </c>
      <c r="G3669" t="s">
        <v>243</v>
      </c>
      <c r="H3669" t="s">
        <v>23</v>
      </c>
      <c r="I3669" t="s">
        <v>70</v>
      </c>
      <c r="J3669" t="s">
        <v>97</v>
      </c>
      <c r="K3669">
        <v>1</v>
      </c>
      <c r="L3669" s="3">
        <v>1903.85</v>
      </c>
      <c r="M3669" s="3">
        <f>Data[[#This Row],[Quantity]]*Data[[#This Row],[Unit_Price]]</f>
        <v>1903.85</v>
      </c>
      <c r="N3669" s="3">
        <v>21</v>
      </c>
      <c r="O3669" s="3">
        <f>Data[[#This Row],[Total_Price]]*(1-Data[[#This Row],[Discount]]/100)</f>
        <v>1504.0415</v>
      </c>
      <c r="P3669" t="s">
        <v>51</v>
      </c>
      <c r="Q3669" t="s">
        <v>21</v>
      </c>
      <c r="R3669">
        <v>5</v>
      </c>
      <c r="S3669">
        <v>3</v>
      </c>
      <c r="T3669" s="2">
        <f>SUMIF(Q:Q,Data[[#This Row],[Order_Status]],O:O)</f>
        <v>40477276.296199858</v>
      </c>
    </row>
    <row r="3670" spans="1:20" x14ac:dyDescent="0.3">
      <c r="A3670" s="3">
        <v>503669</v>
      </c>
      <c r="B3670" s="3">
        <v>11182</v>
      </c>
      <c r="C3670" s="1">
        <v>45863</v>
      </c>
      <c r="D3670" s="3">
        <v>49</v>
      </c>
      <c r="E3670" t="s">
        <v>26</v>
      </c>
      <c r="F3670" t="s">
        <v>22</v>
      </c>
      <c r="G3670" t="s">
        <v>238</v>
      </c>
      <c r="H3670" t="s">
        <v>30</v>
      </c>
      <c r="I3670" t="s">
        <v>46</v>
      </c>
      <c r="J3670" t="s">
        <v>126</v>
      </c>
      <c r="K3670">
        <v>1</v>
      </c>
      <c r="L3670" s="3">
        <v>24877.17</v>
      </c>
      <c r="M3670" s="3">
        <f>Data[[#This Row],[Quantity]]*Data[[#This Row],[Unit_Price]]</f>
        <v>24877.17</v>
      </c>
      <c r="N3670" s="3">
        <v>29</v>
      </c>
      <c r="O3670" s="3">
        <f>Data[[#This Row],[Total_Price]]*(1-Data[[#This Row],[Discount]]/100)</f>
        <v>17662.790699999998</v>
      </c>
      <c r="P3670" t="s">
        <v>51</v>
      </c>
      <c r="Q3670" t="s">
        <v>21</v>
      </c>
      <c r="R3670">
        <v>4</v>
      </c>
      <c r="S3670">
        <v>7</v>
      </c>
      <c r="T3670" s="2">
        <f>SUMIF(Q:Q,Data[[#This Row],[Order_Status]],O:O)</f>
        <v>40477276.296199858</v>
      </c>
    </row>
    <row r="3671" spans="1:20" x14ac:dyDescent="0.3">
      <c r="A3671" s="3">
        <v>503670</v>
      </c>
      <c r="B3671" s="3">
        <v>11145</v>
      </c>
      <c r="C3671" s="1">
        <v>45754</v>
      </c>
      <c r="D3671" s="3">
        <v>32</v>
      </c>
      <c r="E3671" t="s">
        <v>15</v>
      </c>
      <c r="F3671" t="s">
        <v>110</v>
      </c>
      <c r="G3671" t="s">
        <v>229</v>
      </c>
      <c r="H3671" t="s">
        <v>85</v>
      </c>
      <c r="I3671" t="s">
        <v>86</v>
      </c>
      <c r="J3671" t="s">
        <v>160</v>
      </c>
      <c r="K3671">
        <v>4</v>
      </c>
      <c r="L3671" s="3">
        <v>722.6</v>
      </c>
      <c r="M3671" s="3">
        <f>Data[[#This Row],[Quantity]]*Data[[#This Row],[Unit_Price]]</f>
        <v>2890.4</v>
      </c>
      <c r="N3671" s="3">
        <v>25</v>
      </c>
      <c r="O3671" s="3">
        <f>Data[[#This Row],[Total_Price]]*(1-Data[[#This Row],[Discount]]/100)</f>
        <v>2167.8000000000002</v>
      </c>
      <c r="P3671" t="s">
        <v>33</v>
      </c>
      <c r="Q3671" t="s">
        <v>21</v>
      </c>
      <c r="R3671">
        <v>5</v>
      </c>
      <c r="S3671">
        <v>3</v>
      </c>
      <c r="T3671" s="2">
        <f>SUMIF(Q:Q,Data[[#This Row],[Order_Status]],O:O)</f>
        <v>40477276.296199858</v>
      </c>
    </row>
    <row r="3672" spans="1:20" x14ac:dyDescent="0.3">
      <c r="A3672" s="3">
        <v>503671</v>
      </c>
      <c r="B3672" s="3">
        <v>11119</v>
      </c>
      <c r="C3672" s="1">
        <v>45687</v>
      </c>
      <c r="D3672" s="3">
        <v>36</v>
      </c>
      <c r="E3672" t="s">
        <v>26</v>
      </c>
      <c r="F3672" t="s">
        <v>73</v>
      </c>
      <c r="G3672" t="s">
        <v>229</v>
      </c>
      <c r="H3672" t="s">
        <v>48</v>
      </c>
      <c r="I3672" t="s">
        <v>49</v>
      </c>
      <c r="J3672" t="s">
        <v>138</v>
      </c>
      <c r="K3672">
        <v>1</v>
      </c>
      <c r="L3672" s="3">
        <v>814.2</v>
      </c>
      <c r="M3672" s="3">
        <f>Data[[#This Row],[Quantity]]*Data[[#This Row],[Unit_Price]]</f>
        <v>814.2</v>
      </c>
      <c r="N3672" s="3">
        <v>29</v>
      </c>
      <c r="O3672" s="3">
        <f>Data[[#This Row],[Total_Price]]*(1-Data[[#This Row],[Discount]]/100)</f>
        <v>578.08199999999999</v>
      </c>
      <c r="P3672" t="s">
        <v>33</v>
      </c>
      <c r="Q3672" t="s">
        <v>21</v>
      </c>
      <c r="R3672">
        <v>4</v>
      </c>
      <c r="S3672">
        <v>1</v>
      </c>
      <c r="T3672" s="2">
        <f>SUMIF(Q:Q,Data[[#This Row],[Order_Status]],O:O)</f>
        <v>40477276.296199858</v>
      </c>
    </row>
    <row r="3673" spans="1:20" x14ac:dyDescent="0.3">
      <c r="A3673" s="3">
        <v>503672</v>
      </c>
      <c r="B3673" s="3">
        <v>10807</v>
      </c>
      <c r="C3673" s="1">
        <v>46017</v>
      </c>
      <c r="D3673" s="3">
        <v>36</v>
      </c>
      <c r="E3673" t="s">
        <v>15</v>
      </c>
      <c r="F3673" t="s">
        <v>22</v>
      </c>
      <c r="G3673" t="s">
        <v>238</v>
      </c>
      <c r="H3673" t="s">
        <v>23</v>
      </c>
      <c r="I3673" t="s">
        <v>70</v>
      </c>
      <c r="J3673" t="s">
        <v>165</v>
      </c>
      <c r="K3673">
        <v>1</v>
      </c>
      <c r="L3673" s="3">
        <v>2313.87</v>
      </c>
      <c r="M3673" s="3">
        <f>Data[[#This Row],[Quantity]]*Data[[#This Row],[Unit_Price]]</f>
        <v>2313.87</v>
      </c>
      <c r="N3673" s="3">
        <v>3</v>
      </c>
      <c r="O3673" s="3">
        <f>Data[[#This Row],[Total_Price]]*(1-Data[[#This Row],[Discount]]/100)</f>
        <v>2244.4539</v>
      </c>
      <c r="P3673" t="s">
        <v>33</v>
      </c>
      <c r="Q3673" t="s">
        <v>21</v>
      </c>
      <c r="R3673">
        <v>5</v>
      </c>
      <c r="S3673">
        <v>4</v>
      </c>
      <c r="T3673" s="2">
        <f>SUMIF(Q:Q,Data[[#This Row],[Order_Status]],O:O)</f>
        <v>40477276.296199858</v>
      </c>
    </row>
    <row r="3674" spans="1:20" x14ac:dyDescent="0.3">
      <c r="A3674" s="3">
        <v>503673</v>
      </c>
      <c r="B3674" s="3">
        <v>10608</v>
      </c>
      <c r="C3674" s="1">
        <v>46064</v>
      </c>
      <c r="D3674" s="3">
        <v>20</v>
      </c>
      <c r="E3674" t="s">
        <v>26</v>
      </c>
      <c r="F3674" t="s">
        <v>73</v>
      </c>
      <c r="G3674" t="s">
        <v>229</v>
      </c>
      <c r="H3674" t="s">
        <v>23</v>
      </c>
      <c r="I3674" t="s">
        <v>24</v>
      </c>
      <c r="J3674" t="s">
        <v>173</v>
      </c>
      <c r="K3674">
        <v>1</v>
      </c>
      <c r="L3674" s="3">
        <v>2434.0300000000002</v>
      </c>
      <c r="M3674" s="3">
        <f>Data[[#This Row],[Quantity]]*Data[[#This Row],[Unit_Price]]</f>
        <v>2434.0300000000002</v>
      </c>
      <c r="N3674" s="3">
        <v>8</v>
      </c>
      <c r="O3674" s="3">
        <f>Data[[#This Row],[Total_Price]]*(1-Data[[#This Row],[Discount]]/100)</f>
        <v>2239.3076000000001</v>
      </c>
      <c r="P3674" t="s">
        <v>33</v>
      </c>
      <c r="Q3674" t="s">
        <v>21</v>
      </c>
      <c r="R3674">
        <v>4</v>
      </c>
      <c r="S3674">
        <v>1</v>
      </c>
      <c r="T3674" s="2">
        <f>SUMIF(Q:Q,Data[[#This Row],[Order_Status]],O:O)</f>
        <v>40477276.296199858</v>
      </c>
    </row>
    <row r="3675" spans="1:20" x14ac:dyDescent="0.3">
      <c r="A3675" s="3">
        <v>503674</v>
      </c>
      <c r="B3675" s="3">
        <v>10848</v>
      </c>
      <c r="C3675" s="1">
        <v>46040</v>
      </c>
      <c r="D3675" s="3">
        <v>61</v>
      </c>
      <c r="E3675" t="s">
        <v>26</v>
      </c>
      <c r="F3675" t="s">
        <v>38</v>
      </c>
      <c r="G3675" t="s">
        <v>236</v>
      </c>
      <c r="H3675" t="s">
        <v>30</v>
      </c>
      <c r="I3675" t="s">
        <v>31</v>
      </c>
      <c r="J3675" t="s">
        <v>94</v>
      </c>
      <c r="K3675">
        <v>1</v>
      </c>
      <c r="L3675" s="3">
        <v>39525.43</v>
      </c>
      <c r="M3675" s="3">
        <f>Data[[#This Row],[Quantity]]*Data[[#This Row],[Unit_Price]]</f>
        <v>39525.43</v>
      </c>
      <c r="N3675" s="3">
        <v>26</v>
      </c>
      <c r="O3675" s="3">
        <f>Data[[#This Row],[Total_Price]]*(1-Data[[#This Row],[Discount]]/100)</f>
        <v>29248.818200000002</v>
      </c>
      <c r="P3675" t="s">
        <v>33</v>
      </c>
      <c r="Q3675" t="s">
        <v>21</v>
      </c>
      <c r="R3675">
        <v>5</v>
      </c>
      <c r="S3675">
        <v>3</v>
      </c>
      <c r="T3675" s="2">
        <f>SUMIF(Q:Q,Data[[#This Row],[Order_Status]],O:O)</f>
        <v>40477276.296199858</v>
      </c>
    </row>
    <row r="3676" spans="1:20" x14ac:dyDescent="0.3">
      <c r="A3676" s="3">
        <v>503675</v>
      </c>
      <c r="B3676" s="3">
        <v>11195</v>
      </c>
      <c r="C3676" s="1">
        <v>46001</v>
      </c>
      <c r="D3676" s="3">
        <v>16</v>
      </c>
      <c r="E3676" t="s">
        <v>15</v>
      </c>
      <c r="F3676" t="s">
        <v>73</v>
      </c>
      <c r="G3676" t="s">
        <v>229</v>
      </c>
      <c r="H3676" t="s">
        <v>23</v>
      </c>
      <c r="I3676" t="s">
        <v>24</v>
      </c>
      <c r="J3676" t="s">
        <v>25</v>
      </c>
      <c r="K3676">
        <v>2</v>
      </c>
      <c r="L3676" s="3">
        <v>1753.67</v>
      </c>
      <c r="M3676" s="3">
        <f>Data[[#This Row],[Quantity]]*Data[[#This Row],[Unit_Price]]</f>
        <v>3507.34</v>
      </c>
      <c r="N3676" s="3">
        <v>8</v>
      </c>
      <c r="O3676" s="3">
        <f>Data[[#This Row],[Total_Price]]*(1-Data[[#This Row],[Discount]]/100)</f>
        <v>3226.7528000000002</v>
      </c>
      <c r="P3676" t="s">
        <v>33</v>
      </c>
      <c r="Q3676" t="s">
        <v>21</v>
      </c>
      <c r="R3676">
        <v>5</v>
      </c>
      <c r="S3676">
        <v>3</v>
      </c>
      <c r="T3676" s="2">
        <f>SUMIF(Q:Q,Data[[#This Row],[Order_Status]],O:O)</f>
        <v>40477276.296199858</v>
      </c>
    </row>
    <row r="3677" spans="1:20" x14ac:dyDescent="0.3">
      <c r="A3677" s="3">
        <v>503676</v>
      </c>
      <c r="B3677" s="3">
        <v>10433</v>
      </c>
      <c r="C3677" s="1">
        <v>46144</v>
      </c>
      <c r="D3677" s="3">
        <v>31</v>
      </c>
      <c r="E3677" t="s">
        <v>15</v>
      </c>
      <c r="F3677" t="s">
        <v>73</v>
      </c>
      <c r="G3677" t="s">
        <v>229</v>
      </c>
      <c r="H3677" t="s">
        <v>30</v>
      </c>
      <c r="I3677" t="s">
        <v>39</v>
      </c>
      <c r="J3677" t="s">
        <v>109</v>
      </c>
      <c r="K3677">
        <v>1</v>
      </c>
      <c r="L3677" s="3">
        <v>1570.55</v>
      </c>
      <c r="M3677" s="3">
        <f>Data[[#This Row],[Quantity]]*Data[[#This Row],[Unit_Price]]</f>
        <v>1570.55</v>
      </c>
      <c r="N3677" s="3">
        <v>8</v>
      </c>
      <c r="O3677" s="3">
        <f>Data[[#This Row],[Total_Price]]*(1-Data[[#This Row],[Discount]]/100)</f>
        <v>1444.9059999999999</v>
      </c>
      <c r="P3677" t="s">
        <v>41</v>
      </c>
      <c r="Q3677" t="s">
        <v>21</v>
      </c>
      <c r="R3677">
        <v>5</v>
      </c>
      <c r="S3677">
        <v>3</v>
      </c>
      <c r="T3677" s="2">
        <f>SUMIF(Q:Q,Data[[#This Row],[Order_Status]],O:O)</f>
        <v>40477276.296199858</v>
      </c>
    </row>
    <row r="3678" spans="1:20" x14ac:dyDescent="0.3">
      <c r="A3678" s="3">
        <v>503677</v>
      </c>
      <c r="B3678" s="3">
        <v>11000</v>
      </c>
      <c r="C3678" s="1">
        <v>45955</v>
      </c>
      <c r="D3678" s="3">
        <v>40</v>
      </c>
      <c r="E3678" t="s">
        <v>15</v>
      </c>
      <c r="F3678" t="s">
        <v>16</v>
      </c>
      <c r="G3678" t="s">
        <v>228</v>
      </c>
      <c r="H3678" t="s">
        <v>30</v>
      </c>
      <c r="I3678" t="s">
        <v>76</v>
      </c>
      <c r="J3678" t="s">
        <v>77</v>
      </c>
      <c r="K3678">
        <v>1</v>
      </c>
      <c r="L3678" s="3">
        <v>56388.18</v>
      </c>
      <c r="M3678" s="3">
        <f>Data[[#This Row],[Quantity]]*Data[[#This Row],[Unit_Price]]</f>
        <v>56388.18</v>
      </c>
      <c r="N3678" s="3">
        <v>26</v>
      </c>
      <c r="O3678" s="3">
        <f>Data[[#This Row],[Total_Price]]*(1-Data[[#This Row],[Discount]]/100)</f>
        <v>41727.253199999999</v>
      </c>
      <c r="P3678" t="s">
        <v>33</v>
      </c>
      <c r="Q3678" t="s">
        <v>21</v>
      </c>
      <c r="R3678">
        <v>5</v>
      </c>
      <c r="S3678">
        <v>2</v>
      </c>
      <c r="T3678" s="2">
        <f>SUMIF(Q:Q,Data[[#This Row],[Order_Status]],O:O)</f>
        <v>40477276.296199858</v>
      </c>
    </row>
    <row r="3679" spans="1:20" x14ac:dyDescent="0.3">
      <c r="A3679" s="3">
        <v>503678</v>
      </c>
      <c r="B3679" s="3">
        <v>10879</v>
      </c>
      <c r="C3679" s="1">
        <v>46232</v>
      </c>
      <c r="D3679" s="3">
        <v>34</v>
      </c>
      <c r="E3679" t="s">
        <v>15</v>
      </c>
      <c r="F3679" t="s">
        <v>67</v>
      </c>
      <c r="G3679" t="s">
        <v>235</v>
      </c>
      <c r="H3679" t="s">
        <v>30</v>
      </c>
      <c r="I3679" t="s">
        <v>31</v>
      </c>
      <c r="J3679" t="s">
        <v>32</v>
      </c>
      <c r="K3679">
        <v>2</v>
      </c>
      <c r="L3679" s="3">
        <v>23747.75</v>
      </c>
      <c r="M3679" s="3">
        <f>Data[[#This Row],[Quantity]]*Data[[#This Row],[Unit_Price]]</f>
        <v>47495.5</v>
      </c>
      <c r="N3679" s="3">
        <v>18</v>
      </c>
      <c r="O3679" s="3">
        <f>Data[[#This Row],[Total_Price]]*(1-Data[[#This Row],[Discount]]/100)</f>
        <v>38946.310000000005</v>
      </c>
      <c r="P3679" t="s">
        <v>33</v>
      </c>
      <c r="Q3679" t="s">
        <v>21</v>
      </c>
      <c r="R3679">
        <v>5</v>
      </c>
      <c r="S3679">
        <v>2</v>
      </c>
      <c r="T3679" s="2">
        <f>SUMIF(Q:Q,Data[[#This Row],[Order_Status]],O:O)</f>
        <v>40477276.296199858</v>
      </c>
    </row>
    <row r="3680" spans="1:20" x14ac:dyDescent="0.3">
      <c r="A3680" s="3">
        <v>503679</v>
      </c>
      <c r="B3680" s="3">
        <v>10072</v>
      </c>
      <c r="C3680" s="1">
        <v>46162</v>
      </c>
      <c r="D3680" s="3">
        <v>51</v>
      </c>
      <c r="E3680" t="s">
        <v>26</v>
      </c>
      <c r="F3680" t="s">
        <v>38</v>
      </c>
      <c r="G3680" t="s">
        <v>236</v>
      </c>
      <c r="H3680" t="s">
        <v>23</v>
      </c>
      <c r="I3680" t="s">
        <v>24</v>
      </c>
      <c r="J3680" t="s">
        <v>136</v>
      </c>
      <c r="K3680">
        <v>1</v>
      </c>
      <c r="L3680" s="3">
        <v>2545.46</v>
      </c>
      <c r="M3680" s="3">
        <f>Data[[#This Row],[Quantity]]*Data[[#This Row],[Unit_Price]]</f>
        <v>2545.46</v>
      </c>
      <c r="N3680" s="3">
        <v>27</v>
      </c>
      <c r="O3680" s="3">
        <f>Data[[#This Row],[Total_Price]]*(1-Data[[#This Row],[Discount]]/100)</f>
        <v>1858.1858</v>
      </c>
      <c r="P3680" t="s">
        <v>41</v>
      </c>
      <c r="Q3680" t="s">
        <v>21</v>
      </c>
      <c r="R3680">
        <v>5</v>
      </c>
      <c r="S3680">
        <v>6</v>
      </c>
      <c r="T3680" s="2">
        <f>SUMIF(Q:Q,Data[[#This Row],[Order_Status]],O:O)</f>
        <v>40477276.296199858</v>
      </c>
    </row>
    <row r="3681" spans="1:20" x14ac:dyDescent="0.3">
      <c r="A3681" s="3">
        <v>503680</v>
      </c>
      <c r="B3681" s="3">
        <v>11103</v>
      </c>
      <c r="C3681" s="1">
        <v>45834</v>
      </c>
      <c r="D3681" s="3">
        <v>57</v>
      </c>
      <c r="E3681" t="s">
        <v>26</v>
      </c>
      <c r="F3681" t="s">
        <v>73</v>
      </c>
      <c r="G3681" t="s">
        <v>229</v>
      </c>
      <c r="H3681" t="s">
        <v>85</v>
      </c>
      <c r="I3681" t="s">
        <v>86</v>
      </c>
      <c r="J3681" t="s">
        <v>154</v>
      </c>
      <c r="K3681">
        <v>2</v>
      </c>
      <c r="L3681" s="3">
        <v>581.92999999999995</v>
      </c>
      <c r="M3681" s="3">
        <f>Data[[#This Row],[Quantity]]*Data[[#This Row],[Unit_Price]]</f>
        <v>1163.8599999999999</v>
      </c>
      <c r="N3681" s="3">
        <v>17</v>
      </c>
      <c r="O3681" s="3">
        <f>Data[[#This Row],[Total_Price]]*(1-Data[[#This Row],[Discount]]/100)</f>
        <v>966.00379999999984</v>
      </c>
      <c r="P3681" t="s">
        <v>81</v>
      </c>
      <c r="Q3681" t="s">
        <v>44</v>
      </c>
      <c r="R3681">
        <v>2</v>
      </c>
      <c r="S3681">
        <v>4</v>
      </c>
      <c r="T3681" s="2">
        <f>SUMIF(Q:Q,Data[[#This Row],[Order_Status]],O:O)</f>
        <v>1813400.6490999996</v>
      </c>
    </row>
    <row r="3682" spans="1:20" x14ac:dyDescent="0.3">
      <c r="A3682" s="3">
        <v>503681</v>
      </c>
      <c r="B3682" s="3">
        <v>10578</v>
      </c>
      <c r="C3682" s="1">
        <v>46002</v>
      </c>
      <c r="D3682" s="3">
        <v>42</v>
      </c>
      <c r="E3682" t="s">
        <v>26</v>
      </c>
      <c r="F3682" t="s">
        <v>45</v>
      </c>
      <c r="G3682" t="s">
        <v>243</v>
      </c>
      <c r="H3682" t="s">
        <v>83</v>
      </c>
      <c r="I3682" t="s">
        <v>162</v>
      </c>
      <c r="J3682" t="s">
        <v>176</v>
      </c>
      <c r="K3682">
        <v>2</v>
      </c>
      <c r="L3682" s="3">
        <v>718.22</v>
      </c>
      <c r="M3682" s="3">
        <f>Data[[#This Row],[Quantity]]*Data[[#This Row],[Unit_Price]]</f>
        <v>1436.44</v>
      </c>
      <c r="N3682" s="3">
        <v>12</v>
      </c>
      <c r="O3682" s="3">
        <f>Data[[#This Row],[Total_Price]]*(1-Data[[#This Row],[Discount]]/100)</f>
        <v>1264.0672</v>
      </c>
      <c r="P3682" t="s">
        <v>41</v>
      </c>
      <c r="Q3682" t="s">
        <v>21</v>
      </c>
      <c r="R3682">
        <v>5</v>
      </c>
      <c r="S3682">
        <v>3</v>
      </c>
      <c r="T3682" s="2">
        <f>SUMIF(Q:Q,Data[[#This Row],[Order_Status]],O:O)</f>
        <v>40477276.296199858</v>
      </c>
    </row>
    <row r="3683" spans="1:20" x14ac:dyDescent="0.3">
      <c r="A3683" s="3">
        <v>503682</v>
      </c>
      <c r="B3683" s="3">
        <v>10258</v>
      </c>
      <c r="C3683" s="1">
        <v>46203</v>
      </c>
      <c r="D3683" s="3">
        <v>26</v>
      </c>
      <c r="E3683" t="s">
        <v>15</v>
      </c>
      <c r="F3683" t="s">
        <v>107</v>
      </c>
      <c r="G3683" t="s">
        <v>231</v>
      </c>
      <c r="H3683" t="s">
        <v>48</v>
      </c>
      <c r="I3683" t="s">
        <v>79</v>
      </c>
      <c r="J3683" t="s">
        <v>185</v>
      </c>
      <c r="K3683">
        <v>1</v>
      </c>
      <c r="L3683" s="3">
        <v>795.27</v>
      </c>
      <c r="M3683" s="3">
        <f>Data[[#This Row],[Quantity]]*Data[[#This Row],[Unit_Price]]</f>
        <v>795.27</v>
      </c>
      <c r="N3683" s="3">
        <v>18</v>
      </c>
      <c r="O3683" s="3">
        <f>Data[[#This Row],[Total_Price]]*(1-Data[[#This Row],[Discount]]/100)</f>
        <v>652.12139999999999</v>
      </c>
      <c r="P3683" t="s">
        <v>41</v>
      </c>
      <c r="Q3683" t="s">
        <v>21</v>
      </c>
      <c r="R3683">
        <v>4</v>
      </c>
      <c r="S3683">
        <v>6</v>
      </c>
      <c r="T3683" s="2">
        <f>SUMIF(Q:Q,Data[[#This Row],[Order_Status]],O:O)</f>
        <v>40477276.296199858</v>
      </c>
    </row>
    <row r="3684" spans="1:20" x14ac:dyDescent="0.3">
      <c r="A3684" s="3">
        <v>503683</v>
      </c>
      <c r="B3684" s="3">
        <v>10271</v>
      </c>
      <c r="C3684" s="1">
        <v>46219</v>
      </c>
      <c r="D3684" s="3">
        <v>50</v>
      </c>
      <c r="E3684" t="s">
        <v>15</v>
      </c>
      <c r="F3684" t="s">
        <v>16</v>
      </c>
      <c r="G3684" t="s">
        <v>228</v>
      </c>
      <c r="H3684" t="s">
        <v>30</v>
      </c>
      <c r="I3684" t="s">
        <v>46</v>
      </c>
      <c r="J3684" t="s">
        <v>47</v>
      </c>
      <c r="K3684">
        <v>2</v>
      </c>
      <c r="L3684" s="3">
        <v>5397.73</v>
      </c>
      <c r="M3684" s="3">
        <f>Data[[#This Row],[Quantity]]*Data[[#This Row],[Unit_Price]]</f>
        <v>10795.46</v>
      </c>
      <c r="N3684" s="3">
        <v>8</v>
      </c>
      <c r="O3684" s="3">
        <f>Data[[#This Row],[Total_Price]]*(1-Data[[#This Row],[Discount]]/100)</f>
        <v>9931.8231999999989</v>
      </c>
      <c r="P3684" t="s">
        <v>51</v>
      </c>
      <c r="Q3684" t="s">
        <v>44</v>
      </c>
      <c r="R3684">
        <v>3</v>
      </c>
      <c r="S3684">
        <v>5</v>
      </c>
      <c r="T3684" s="2">
        <f>SUMIF(Q:Q,Data[[#This Row],[Order_Status]],O:O)</f>
        <v>1813400.6490999996</v>
      </c>
    </row>
    <row r="3685" spans="1:20" x14ac:dyDescent="0.3">
      <c r="A3685" s="3">
        <v>503684</v>
      </c>
      <c r="B3685" s="3">
        <v>10751</v>
      </c>
      <c r="C3685" s="1">
        <v>46229</v>
      </c>
      <c r="D3685" s="3">
        <v>24</v>
      </c>
      <c r="E3685" t="s">
        <v>15</v>
      </c>
      <c r="F3685" t="s">
        <v>42</v>
      </c>
      <c r="G3685" t="s">
        <v>230</v>
      </c>
      <c r="H3685" t="s">
        <v>30</v>
      </c>
      <c r="I3685" t="s">
        <v>39</v>
      </c>
      <c r="J3685" t="s">
        <v>96</v>
      </c>
      <c r="K3685">
        <v>1</v>
      </c>
      <c r="L3685" s="3">
        <v>5436.97</v>
      </c>
      <c r="M3685" s="3">
        <f>Data[[#This Row],[Quantity]]*Data[[#This Row],[Unit_Price]]</f>
        <v>5436.97</v>
      </c>
      <c r="N3685" s="3">
        <v>11</v>
      </c>
      <c r="O3685" s="3">
        <f>Data[[#This Row],[Total_Price]]*(1-Data[[#This Row],[Discount]]/100)</f>
        <v>4838.9032999999999</v>
      </c>
      <c r="P3685" t="s">
        <v>33</v>
      </c>
      <c r="Q3685" t="s">
        <v>21</v>
      </c>
      <c r="R3685">
        <v>4</v>
      </c>
      <c r="S3685">
        <v>6</v>
      </c>
      <c r="T3685" s="2">
        <f>SUMIF(Q:Q,Data[[#This Row],[Order_Status]],O:O)</f>
        <v>40477276.296199858</v>
      </c>
    </row>
    <row r="3686" spans="1:20" x14ac:dyDescent="0.3">
      <c r="A3686" s="3">
        <v>503685</v>
      </c>
      <c r="B3686" s="3">
        <v>10984</v>
      </c>
      <c r="C3686" s="1">
        <v>45965</v>
      </c>
      <c r="D3686" s="3">
        <v>33</v>
      </c>
      <c r="E3686" t="s">
        <v>15</v>
      </c>
      <c r="F3686" t="s">
        <v>69</v>
      </c>
      <c r="G3686" t="s">
        <v>228</v>
      </c>
      <c r="H3686" t="s">
        <v>17</v>
      </c>
      <c r="I3686" t="s">
        <v>62</v>
      </c>
      <c r="J3686" t="s">
        <v>194</v>
      </c>
      <c r="K3686">
        <v>2</v>
      </c>
      <c r="L3686" s="3">
        <v>200.56</v>
      </c>
      <c r="M3686" s="3">
        <f>Data[[#This Row],[Quantity]]*Data[[#This Row],[Unit_Price]]</f>
        <v>401.12</v>
      </c>
      <c r="N3686" s="3">
        <v>21</v>
      </c>
      <c r="O3686" s="3">
        <f>Data[[#This Row],[Total_Price]]*(1-Data[[#This Row],[Discount]]/100)</f>
        <v>316.88480000000004</v>
      </c>
      <c r="P3686" t="s">
        <v>33</v>
      </c>
      <c r="Q3686" t="s">
        <v>21</v>
      </c>
      <c r="R3686">
        <v>4</v>
      </c>
      <c r="S3686">
        <v>1</v>
      </c>
      <c r="T3686" s="2">
        <f>SUMIF(Q:Q,Data[[#This Row],[Order_Status]],O:O)</f>
        <v>40477276.296199858</v>
      </c>
    </row>
    <row r="3687" spans="1:20" x14ac:dyDescent="0.3">
      <c r="A3687" s="3">
        <v>503686</v>
      </c>
      <c r="B3687" s="3">
        <v>11149</v>
      </c>
      <c r="C3687" s="1">
        <v>45992</v>
      </c>
      <c r="D3687" s="3">
        <v>52</v>
      </c>
      <c r="E3687" t="s">
        <v>26</v>
      </c>
      <c r="F3687" t="s">
        <v>73</v>
      </c>
      <c r="G3687" t="s">
        <v>229</v>
      </c>
      <c r="H3687" t="s">
        <v>23</v>
      </c>
      <c r="I3687" t="s">
        <v>24</v>
      </c>
      <c r="J3687" t="s">
        <v>159</v>
      </c>
      <c r="K3687">
        <v>2</v>
      </c>
      <c r="L3687" s="3">
        <v>2001.86</v>
      </c>
      <c r="M3687" s="3">
        <f>Data[[#This Row],[Quantity]]*Data[[#This Row],[Unit_Price]]</f>
        <v>4003.72</v>
      </c>
      <c r="N3687" s="3">
        <v>16</v>
      </c>
      <c r="O3687" s="3">
        <f>Data[[#This Row],[Total_Price]]*(1-Data[[#This Row],[Discount]]/100)</f>
        <v>3363.1247999999996</v>
      </c>
      <c r="P3687" t="s">
        <v>51</v>
      </c>
      <c r="Q3687" t="s">
        <v>21</v>
      </c>
      <c r="R3687">
        <v>4</v>
      </c>
      <c r="S3687">
        <v>7</v>
      </c>
      <c r="T3687" s="2">
        <f>SUMIF(Q:Q,Data[[#This Row],[Order_Status]],O:O)</f>
        <v>40477276.296199858</v>
      </c>
    </row>
    <row r="3688" spans="1:20" x14ac:dyDescent="0.3">
      <c r="A3688" s="3">
        <v>503687</v>
      </c>
      <c r="B3688" s="3">
        <v>10549</v>
      </c>
      <c r="C3688" s="1">
        <v>46031</v>
      </c>
      <c r="D3688" s="3">
        <v>38</v>
      </c>
      <c r="E3688" t="s">
        <v>26</v>
      </c>
      <c r="F3688" t="s">
        <v>67</v>
      </c>
      <c r="G3688" t="s">
        <v>235</v>
      </c>
      <c r="H3688" t="s">
        <v>23</v>
      </c>
      <c r="I3688" t="s">
        <v>70</v>
      </c>
      <c r="J3688" t="s">
        <v>106</v>
      </c>
      <c r="K3688">
        <v>3</v>
      </c>
      <c r="L3688" s="3">
        <v>2523.58</v>
      </c>
      <c r="M3688" s="3">
        <f>Data[[#This Row],[Quantity]]*Data[[#This Row],[Unit_Price]]</f>
        <v>7570.74</v>
      </c>
      <c r="N3688" s="3">
        <v>24</v>
      </c>
      <c r="O3688" s="3">
        <f>Data[[#This Row],[Total_Price]]*(1-Data[[#This Row],[Discount]]/100)</f>
        <v>5753.7623999999996</v>
      </c>
      <c r="P3688" t="s">
        <v>33</v>
      </c>
      <c r="Q3688" t="s">
        <v>21</v>
      </c>
      <c r="R3688">
        <v>5</v>
      </c>
      <c r="S3688">
        <v>5</v>
      </c>
      <c r="T3688" s="2">
        <f>SUMIF(Q:Q,Data[[#This Row],[Order_Status]],O:O)</f>
        <v>40477276.296199858</v>
      </c>
    </row>
    <row r="3689" spans="1:20" x14ac:dyDescent="0.3">
      <c r="A3689" s="3">
        <v>503688</v>
      </c>
      <c r="B3689" s="3">
        <v>11337</v>
      </c>
      <c r="C3689" s="1">
        <v>45729</v>
      </c>
      <c r="D3689" s="3">
        <v>27</v>
      </c>
      <c r="E3689" t="s">
        <v>15</v>
      </c>
      <c r="F3689" t="s">
        <v>16</v>
      </c>
      <c r="G3689" t="s">
        <v>228</v>
      </c>
      <c r="H3689" t="s">
        <v>35</v>
      </c>
      <c r="I3689" t="s">
        <v>36</v>
      </c>
      <c r="J3689" t="s">
        <v>116</v>
      </c>
      <c r="K3689">
        <v>1</v>
      </c>
      <c r="L3689" s="3">
        <v>5132.5200000000004</v>
      </c>
      <c r="M3689" s="3">
        <f>Data[[#This Row],[Quantity]]*Data[[#This Row],[Unit_Price]]</f>
        <v>5132.5200000000004</v>
      </c>
      <c r="N3689" s="3">
        <v>23</v>
      </c>
      <c r="O3689" s="3">
        <f>Data[[#This Row],[Total_Price]]*(1-Data[[#This Row],[Discount]]/100)</f>
        <v>3952.0404000000003</v>
      </c>
      <c r="P3689" t="s">
        <v>33</v>
      </c>
      <c r="Q3689" t="s">
        <v>21</v>
      </c>
      <c r="R3689">
        <v>4</v>
      </c>
      <c r="S3689">
        <v>3</v>
      </c>
      <c r="T3689" s="2">
        <f>SUMIF(Q:Q,Data[[#This Row],[Order_Status]],O:O)</f>
        <v>40477276.296199858</v>
      </c>
    </row>
    <row r="3690" spans="1:20" x14ac:dyDescent="0.3">
      <c r="A3690" s="3">
        <v>503689</v>
      </c>
      <c r="B3690" s="3">
        <v>10302</v>
      </c>
      <c r="C3690" s="1">
        <v>46147</v>
      </c>
      <c r="D3690" s="3">
        <v>28</v>
      </c>
      <c r="E3690" t="s">
        <v>26</v>
      </c>
      <c r="F3690" t="s">
        <v>22</v>
      </c>
      <c r="G3690" t="s">
        <v>238</v>
      </c>
      <c r="H3690" t="s">
        <v>23</v>
      </c>
      <c r="I3690" t="s">
        <v>24</v>
      </c>
      <c r="J3690" t="s">
        <v>173</v>
      </c>
      <c r="K3690">
        <v>1</v>
      </c>
      <c r="L3690" s="3">
        <v>2404.9299999999998</v>
      </c>
      <c r="M3690" s="3">
        <f>Data[[#This Row],[Quantity]]*Data[[#This Row],[Unit_Price]]</f>
        <v>2404.9299999999998</v>
      </c>
      <c r="N3690" s="3">
        <v>26</v>
      </c>
      <c r="O3690" s="3">
        <f>Data[[#This Row],[Total_Price]]*(1-Data[[#This Row],[Discount]]/100)</f>
        <v>1779.6481999999999</v>
      </c>
      <c r="P3690" t="s">
        <v>51</v>
      </c>
      <c r="Q3690" t="s">
        <v>21</v>
      </c>
      <c r="R3690">
        <v>5</v>
      </c>
      <c r="S3690">
        <v>2</v>
      </c>
      <c r="T3690" s="2">
        <f>SUMIF(Q:Q,Data[[#This Row],[Order_Status]],O:O)</f>
        <v>40477276.296199858</v>
      </c>
    </row>
    <row r="3691" spans="1:20" x14ac:dyDescent="0.3">
      <c r="A3691" s="3">
        <v>503690</v>
      </c>
      <c r="B3691" s="3">
        <v>10099</v>
      </c>
      <c r="C3691" s="1">
        <v>45874</v>
      </c>
      <c r="D3691" s="3">
        <v>34</v>
      </c>
      <c r="E3691" t="s">
        <v>15</v>
      </c>
      <c r="F3691" t="s">
        <v>52</v>
      </c>
      <c r="G3691" t="s">
        <v>240</v>
      </c>
      <c r="H3691" t="s">
        <v>83</v>
      </c>
      <c r="I3691" t="s">
        <v>132</v>
      </c>
      <c r="J3691" t="s">
        <v>133</v>
      </c>
      <c r="K3691">
        <v>1</v>
      </c>
      <c r="L3691" s="3">
        <v>972.46</v>
      </c>
      <c r="M3691" s="3">
        <f>Data[[#This Row],[Quantity]]*Data[[#This Row],[Unit_Price]]</f>
        <v>972.46</v>
      </c>
      <c r="N3691" s="3">
        <v>15</v>
      </c>
      <c r="O3691" s="3">
        <f>Data[[#This Row],[Total_Price]]*(1-Data[[#This Row],[Discount]]/100)</f>
        <v>826.59100000000001</v>
      </c>
      <c r="P3691" t="s">
        <v>33</v>
      </c>
      <c r="Q3691" t="s">
        <v>21</v>
      </c>
      <c r="R3691">
        <v>5</v>
      </c>
      <c r="S3691">
        <v>2</v>
      </c>
      <c r="T3691" s="2">
        <f>SUMIF(Q:Q,Data[[#This Row],[Order_Status]],O:O)</f>
        <v>40477276.296199858</v>
      </c>
    </row>
    <row r="3692" spans="1:20" x14ac:dyDescent="0.3">
      <c r="A3692" s="3">
        <v>503691</v>
      </c>
      <c r="B3692" s="3">
        <v>11239</v>
      </c>
      <c r="C3692" s="1">
        <v>45774</v>
      </c>
      <c r="D3692" s="3">
        <v>40</v>
      </c>
      <c r="E3692" t="s">
        <v>26</v>
      </c>
      <c r="F3692" t="s">
        <v>157</v>
      </c>
      <c r="G3692" t="s">
        <v>237</v>
      </c>
      <c r="H3692" t="s">
        <v>23</v>
      </c>
      <c r="I3692" t="s">
        <v>70</v>
      </c>
      <c r="J3692" t="s">
        <v>106</v>
      </c>
      <c r="K3692">
        <v>1</v>
      </c>
      <c r="L3692" s="3">
        <v>2538.62</v>
      </c>
      <c r="M3692" s="3">
        <f>Data[[#This Row],[Quantity]]*Data[[#This Row],[Unit_Price]]</f>
        <v>2538.62</v>
      </c>
      <c r="N3692" s="3">
        <v>28</v>
      </c>
      <c r="O3692" s="3">
        <f>Data[[#This Row],[Total_Price]]*(1-Data[[#This Row],[Discount]]/100)</f>
        <v>1827.8063999999999</v>
      </c>
      <c r="P3692" t="s">
        <v>33</v>
      </c>
      <c r="Q3692" t="s">
        <v>21</v>
      </c>
      <c r="R3692">
        <v>5</v>
      </c>
      <c r="S3692">
        <v>6</v>
      </c>
      <c r="T3692" s="2">
        <f>SUMIF(Q:Q,Data[[#This Row],[Order_Status]],O:O)</f>
        <v>40477276.296199858</v>
      </c>
    </row>
    <row r="3693" spans="1:20" x14ac:dyDescent="0.3">
      <c r="A3693" s="3">
        <v>503692</v>
      </c>
      <c r="B3693" s="3">
        <v>11177</v>
      </c>
      <c r="C3693" s="1">
        <v>45680</v>
      </c>
      <c r="D3693" s="3">
        <v>15</v>
      </c>
      <c r="E3693" t="s">
        <v>15</v>
      </c>
      <c r="F3693" t="s">
        <v>69</v>
      </c>
      <c r="G3693" t="s">
        <v>228</v>
      </c>
      <c r="H3693" t="s">
        <v>83</v>
      </c>
      <c r="I3693" t="s">
        <v>162</v>
      </c>
      <c r="J3693" t="s">
        <v>176</v>
      </c>
      <c r="K3693">
        <v>1</v>
      </c>
      <c r="L3693" s="3">
        <v>704.33</v>
      </c>
      <c r="M3693" s="3">
        <f>Data[[#This Row],[Quantity]]*Data[[#This Row],[Unit_Price]]</f>
        <v>704.33</v>
      </c>
      <c r="N3693" s="3">
        <v>22</v>
      </c>
      <c r="O3693" s="3">
        <f>Data[[#This Row],[Total_Price]]*(1-Data[[#This Row],[Discount]]/100)</f>
        <v>549.37740000000008</v>
      </c>
      <c r="P3693" t="s">
        <v>33</v>
      </c>
      <c r="Q3693" t="s">
        <v>21</v>
      </c>
      <c r="R3693">
        <v>3</v>
      </c>
      <c r="S3693">
        <v>3</v>
      </c>
      <c r="T3693" s="2">
        <f>SUMIF(Q:Q,Data[[#This Row],[Order_Status]],O:O)</f>
        <v>40477276.296199858</v>
      </c>
    </row>
    <row r="3694" spans="1:20" x14ac:dyDescent="0.3">
      <c r="A3694" s="3">
        <v>503693</v>
      </c>
      <c r="B3694" s="3">
        <v>10777</v>
      </c>
      <c r="C3694" s="1">
        <v>45674</v>
      </c>
      <c r="D3694" s="3">
        <v>26</v>
      </c>
      <c r="E3694" t="s">
        <v>15</v>
      </c>
      <c r="F3694" t="s">
        <v>69</v>
      </c>
      <c r="G3694" t="s">
        <v>228</v>
      </c>
      <c r="H3694" t="s">
        <v>83</v>
      </c>
      <c r="I3694" t="s">
        <v>70</v>
      </c>
      <c r="J3694" t="s">
        <v>91</v>
      </c>
      <c r="K3694">
        <v>1</v>
      </c>
      <c r="L3694" s="3">
        <v>492.83</v>
      </c>
      <c r="M3694" s="3">
        <f>Data[[#This Row],[Quantity]]*Data[[#This Row],[Unit_Price]]</f>
        <v>492.83</v>
      </c>
      <c r="N3694" s="3">
        <v>16</v>
      </c>
      <c r="O3694" s="3">
        <f>Data[[#This Row],[Total_Price]]*(1-Data[[#This Row],[Discount]]/100)</f>
        <v>413.97719999999998</v>
      </c>
      <c r="P3694" t="s">
        <v>72</v>
      </c>
      <c r="Q3694" t="s">
        <v>21</v>
      </c>
      <c r="R3694">
        <v>3</v>
      </c>
      <c r="S3694">
        <v>3</v>
      </c>
      <c r="T3694" s="2">
        <f>SUMIF(Q:Q,Data[[#This Row],[Order_Status]],O:O)</f>
        <v>40477276.296199858</v>
      </c>
    </row>
    <row r="3695" spans="1:20" x14ac:dyDescent="0.3">
      <c r="A3695" s="3">
        <v>503694</v>
      </c>
      <c r="B3695" s="3">
        <v>10934</v>
      </c>
      <c r="C3695" s="1">
        <v>46214</v>
      </c>
      <c r="D3695" s="3">
        <v>15</v>
      </c>
      <c r="E3695" t="s">
        <v>15</v>
      </c>
      <c r="F3695" t="s">
        <v>88</v>
      </c>
      <c r="G3695" t="s">
        <v>241</v>
      </c>
      <c r="H3695" t="s">
        <v>17</v>
      </c>
      <c r="I3695" t="s">
        <v>74</v>
      </c>
      <c r="J3695" t="s">
        <v>151</v>
      </c>
      <c r="K3695">
        <v>1</v>
      </c>
      <c r="L3695" s="3">
        <v>169.82</v>
      </c>
      <c r="M3695" s="3">
        <f>Data[[#This Row],[Quantity]]*Data[[#This Row],[Unit_Price]]</f>
        <v>169.82</v>
      </c>
      <c r="N3695" s="3">
        <v>17</v>
      </c>
      <c r="O3695" s="3">
        <f>Data[[#This Row],[Total_Price]]*(1-Data[[#This Row],[Discount]]/100)</f>
        <v>140.95059999999998</v>
      </c>
      <c r="P3695" t="s">
        <v>51</v>
      </c>
      <c r="Q3695" t="s">
        <v>21</v>
      </c>
      <c r="R3695">
        <v>5</v>
      </c>
      <c r="S3695">
        <v>3</v>
      </c>
      <c r="T3695" s="2">
        <f>SUMIF(Q:Q,Data[[#This Row],[Order_Status]],O:O)</f>
        <v>40477276.296199858</v>
      </c>
    </row>
    <row r="3696" spans="1:20" x14ac:dyDescent="0.3">
      <c r="A3696" s="3">
        <v>503695</v>
      </c>
      <c r="B3696" s="3">
        <v>10372</v>
      </c>
      <c r="C3696" s="1">
        <v>46126</v>
      </c>
      <c r="D3696" s="3">
        <v>39</v>
      </c>
      <c r="E3696" t="s">
        <v>26</v>
      </c>
      <c r="F3696" t="s">
        <v>34</v>
      </c>
      <c r="G3696" t="s">
        <v>243</v>
      </c>
      <c r="H3696" t="s">
        <v>48</v>
      </c>
      <c r="I3696" t="s">
        <v>98</v>
      </c>
      <c r="J3696" t="s">
        <v>153</v>
      </c>
      <c r="K3696">
        <v>2</v>
      </c>
      <c r="L3696" s="3">
        <v>360.35</v>
      </c>
      <c r="M3696" s="3">
        <f>Data[[#This Row],[Quantity]]*Data[[#This Row],[Unit_Price]]</f>
        <v>720.7</v>
      </c>
      <c r="N3696" s="3">
        <v>15</v>
      </c>
      <c r="O3696" s="3">
        <f>Data[[#This Row],[Total_Price]]*(1-Data[[#This Row],[Discount]]/100)</f>
        <v>612.59500000000003</v>
      </c>
      <c r="P3696" t="s">
        <v>81</v>
      </c>
      <c r="Q3696" t="s">
        <v>21</v>
      </c>
      <c r="R3696">
        <v>4</v>
      </c>
      <c r="S3696">
        <v>3</v>
      </c>
      <c r="T3696" s="2">
        <f>SUMIF(Q:Q,Data[[#This Row],[Order_Status]],O:O)</f>
        <v>40477276.296199858</v>
      </c>
    </row>
    <row r="3697" spans="1:20" x14ac:dyDescent="0.3">
      <c r="A3697" s="3">
        <v>503696</v>
      </c>
      <c r="B3697" s="3">
        <v>11097</v>
      </c>
      <c r="C3697" s="1">
        <v>45662</v>
      </c>
      <c r="D3697" s="3">
        <v>35</v>
      </c>
      <c r="E3697" t="s">
        <v>15</v>
      </c>
      <c r="F3697" t="s">
        <v>67</v>
      </c>
      <c r="G3697" t="s">
        <v>235</v>
      </c>
      <c r="H3697" t="s">
        <v>30</v>
      </c>
      <c r="I3697" t="s">
        <v>39</v>
      </c>
      <c r="J3697" t="s">
        <v>108</v>
      </c>
      <c r="K3697">
        <v>4</v>
      </c>
      <c r="L3697" s="3">
        <v>4637.16</v>
      </c>
      <c r="M3697" s="3">
        <f>Data[[#This Row],[Quantity]]*Data[[#This Row],[Unit_Price]]</f>
        <v>18548.64</v>
      </c>
      <c r="N3697" s="3">
        <v>9</v>
      </c>
      <c r="O3697" s="3">
        <f>Data[[#This Row],[Total_Price]]*(1-Data[[#This Row],[Discount]]/100)</f>
        <v>16879.2624</v>
      </c>
      <c r="P3697" t="s">
        <v>81</v>
      </c>
      <c r="Q3697" t="s">
        <v>66</v>
      </c>
      <c r="R3697">
        <v>2</v>
      </c>
      <c r="S3697">
        <v>0</v>
      </c>
      <c r="T3697" s="2">
        <f>SUMIF(Q:Q,Data[[#This Row],[Order_Status]],O:O)</f>
        <v>3077928.2320000008</v>
      </c>
    </row>
    <row r="3698" spans="1:20" x14ac:dyDescent="0.3">
      <c r="A3698" s="3">
        <v>503697</v>
      </c>
      <c r="B3698" s="3">
        <v>10513</v>
      </c>
      <c r="C3698" s="1">
        <v>45807</v>
      </c>
      <c r="D3698" s="3">
        <v>31</v>
      </c>
      <c r="E3698" t="s">
        <v>15</v>
      </c>
      <c r="F3698" t="s">
        <v>145</v>
      </c>
      <c r="G3698" t="s">
        <v>243</v>
      </c>
      <c r="H3698" t="s">
        <v>35</v>
      </c>
      <c r="I3698" t="s">
        <v>112</v>
      </c>
      <c r="J3698" t="s">
        <v>121</v>
      </c>
      <c r="K3698">
        <v>1</v>
      </c>
      <c r="L3698" s="3">
        <v>7539.42</v>
      </c>
      <c r="M3698" s="3">
        <f>Data[[#This Row],[Quantity]]*Data[[#This Row],[Unit_Price]]</f>
        <v>7539.42</v>
      </c>
      <c r="N3698" s="3">
        <v>12</v>
      </c>
      <c r="O3698" s="3">
        <f>Data[[#This Row],[Total_Price]]*(1-Data[[#This Row],[Discount]]/100)</f>
        <v>6634.6895999999997</v>
      </c>
      <c r="P3698" t="s">
        <v>33</v>
      </c>
      <c r="Q3698" t="s">
        <v>21</v>
      </c>
      <c r="R3698">
        <v>4</v>
      </c>
      <c r="S3698">
        <v>3</v>
      </c>
      <c r="T3698" s="2">
        <f>SUMIF(Q:Q,Data[[#This Row],[Order_Status]],O:O)</f>
        <v>40477276.296199858</v>
      </c>
    </row>
    <row r="3699" spans="1:20" x14ac:dyDescent="0.3">
      <c r="A3699" s="3">
        <v>503698</v>
      </c>
      <c r="B3699" s="3">
        <v>10305</v>
      </c>
      <c r="C3699" s="1">
        <v>46152</v>
      </c>
      <c r="D3699" s="3">
        <v>34</v>
      </c>
      <c r="E3699" t="s">
        <v>26</v>
      </c>
      <c r="F3699" t="s">
        <v>128</v>
      </c>
      <c r="G3699" t="s">
        <v>233</v>
      </c>
      <c r="H3699" t="s">
        <v>23</v>
      </c>
      <c r="I3699" t="s">
        <v>70</v>
      </c>
      <c r="J3699" t="s">
        <v>106</v>
      </c>
      <c r="K3699">
        <v>4</v>
      </c>
      <c r="L3699" s="3">
        <v>2598</v>
      </c>
      <c r="M3699" s="3">
        <f>Data[[#This Row],[Quantity]]*Data[[#This Row],[Unit_Price]]</f>
        <v>10392</v>
      </c>
      <c r="N3699" s="3">
        <v>12</v>
      </c>
      <c r="O3699" s="3">
        <f>Data[[#This Row],[Total_Price]]*(1-Data[[#This Row],[Discount]]/100)</f>
        <v>9144.9600000000009</v>
      </c>
      <c r="P3699" t="s">
        <v>51</v>
      </c>
      <c r="Q3699" t="s">
        <v>21</v>
      </c>
      <c r="R3699">
        <v>4</v>
      </c>
      <c r="S3699">
        <v>2</v>
      </c>
      <c r="T3699" s="2">
        <f>SUMIF(Q:Q,Data[[#This Row],[Order_Status]],O:O)</f>
        <v>40477276.296199858</v>
      </c>
    </row>
    <row r="3700" spans="1:20" x14ac:dyDescent="0.3">
      <c r="A3700" s="3">
        <v>503699</v>
      </c>
      <c r="B3700" s="3">
        <v>11344</v>
      </c>
      <c r="C3700" s="1">
        <v>45763</v>
      </c>
      <c r="D3700" s="3">
        <v>47</v>
      </c>
      <c r="E3700" t="s">
        <v>15</v>
      </c>
      <c r="F3700" t="s">
        <v>55</v>
      </c>
      <c r="G3700" t="s">
        <v>246</v>
      </c>
      <c r="H3700" t="s">
        <v>85</v>
      </c>
      <c r="I3700" t="s">
        <v>86</v>
      </c>
      <c r="J3700" t="s">
        <v>154</v>
      </c>
      <c r="K3700">
        <v>1</v>
      </c>
      <c r="L3700" s="3">
        <v>585.05999999999995</v>
      </c>
      <c r="M3700" s="3">
        <f>Data[[#This Row],[Quantity]]*Data[[#This Row],[Unit_Price]]</f>
        <v>585.05999999999995</v>
      </c>
      <c r="N3700" s="3">
        <v>22</v>
      </c>
      <c r="O3700" s="3">
        <f>Data[[#This Row],[Total_Price]]*(1-Data[[#This Row],[Discount]]/100)</f>
        <v>456.34679999999997</v>
      </c>
      <c r="P3700" t="s">
        <v>41</v>
      </c>
      <c r="Q3700" t="s">
        <v>21</v>
      </c>
      <c r="R3700">
        <v>2</v>
      </c>
      <c r="S3700">
        <v>3</v>
      </c>
      <c r="T3700" s="2">
        <f>SUMIF(Q:Q,Data[[#This Row],[Order_Status]],O:O)</f>
        <v>40477276.296199858</v>
      </c>
    </row>
    <row r="3701" spans="1:20" x14ac:dyDescent="0.3">
      <c r="A3701" s="3">
        <v>503700</v>
      </c>
      <c r="B3701" s="3">
        <v>10877</v>
      </c>
      <c r="C3701" s="1">
        <v>46094</v>
      </c>
      <c r="D3701" s="3">
        <v>28</v>
      </c>
      <c r="E3701" t="s">
        <v>15</v>
      </c>
      <c r="F3701" t="s">
        <v>55</v>
      </c>
      <c r="G3701" t="s">
        <v>246</v>
      </c>
      <c r="H3701" t="s">
        <v>30</v>
      </c>
      <c r="I3701" t="s">
        <v>76</v>
      </c>
      <c r="J3701" t="s">
        <v>92</v>
      </c>
      <c r="K3701">
        <v>1</v>
      </c>
      <c r="L3701" s="3">
        <v>59374.49</v>
      </c>
      <c r="M3701" s="3">
        <f>Data[[#This Row],[Quantity]]*Data[[#This Row],[Unit_Price]]</f>
        <v>59374.49</v>
      </c>
      <c r="N3701" s="3">
        <v>23</v>
      </c>
      <c r="O3701" s="3">
        <f>Data[[#This Row],[Total_Price]]*(1-Data[[#This Row],[Discount]]/100)</f>
        <v>45718.357299999996</v>
      </c>
      <c r="P3701" t="s">
        <v>20</v>
      </c>
      <c r="Q3701" t="s">
        <v>21</v>
      </c>
      <c r="R3701">
        <v>5</v>
      </c>
      <c r="S3701">
        <v>6</v>
      </c>
      <c r="T3701" s="2">
        <f>SUMIF(Q:Q,Data[[#This Row],[Order_Status]],O:O)</f>
        <v>40477276.296199858</v>
      </c>
    </row>
    <row r="3702" spans="1:20" x14ac:dyDescent="0.3">
      <c r="A3702" s="3">
        <v>503701</v>
      </c>
      <c r="B3702" s="3">
        <v>10900</v>
      </c>
      <c r="C3702" s="1">
        <v>45741</v>
      </c>
      <c r="D3702" s="3">
        <v>25</v>
      </c>
      <c r="E3702" t="s">
        <v>15</v>
      </c>
      <c r="F3702" t="s">
        <v>58</v>
      </c>
      <c r="G3702" t="s">
        <v>244</v>
      </c>
      <c r="H3702" t="s">
        <v>30</v>
      </c>
      <c r="I3702" t="s">
        <v>76</v>
      </c>
      <c r="J3702" t="s">
        <v>92</v>
      </c>
      <c r="K3702">
        <v>1</v>
      </c>
      <c r="L3702" s="3">
        <v>58970.879999999997</v>
      </c>
      <c r="M3702" s="3">
        <f>Data[[#This Row],[Quantity]]*Data[[#This Row],[Unit_Price]]</f>
        <v>58970.879999999997</v>
      </c>
      <c r="N3702" s="3">
        <v>14</v>
      </c>
      <c r="O3702" s="3">
        <f>Data[[#This Row],[Total_Price]]*(1-Data[[#This Row],[Discount]]/100)</f>
        <v>50714.9568</v>
      </c>
      <c r="P3702" t="s">
        <v>51</v>
      </c>
      <c r="Q3702" t="s">
        <v>21</v>
      </c>
      <c r="R3702">
        <v>4</v>
      </c>
      <c r="S3702">
        <v>5</v>
      </c>
      <c r="T3702" s="2">
        <f>SUMIF(Q:Q,Data[[#This Row],[Order_Status]],O:O)</f>
        <v>40477276.296199858</v>
      </c>
    </row>
    <row r="3703" spans="1:20" x14ac:dyDescent="0.3">
      <c r="A3703" s="3">
        <v>503702</v>
      </c>
      <c r="B3703" s="3">
        <v>11390</v>
      </c>
      <c r="C3703" s="1">
        <v>45830</v>
      </c>
      <c r="D3703" s="3">
        <v>26</v>
      </c>
      <c r="E3703" t="s">
        <v>15</v>
      </c>
      <c r="F3703" t="s">
        <v>52</v>
      </c>
      <c r="G3703" t="s">
        <v>240</v>
      </c>
      <c r="H3703" t="s">
        <v>17</v>
      </c>
      <c r="I3703" t="s">
        <v>74</v>
      </c>
      <c r="J3703" t="s">
        <v>192</v>
      </c>
      <c r="K3703">
        <v>1</v>
      </c>
      <c r="L3703" s="3">
        <v>152.28</v>
      </c>
      <c r="M3703" s="3">
        <f>Data[[#This Row],[Quantity]]*Data[[#This Row],[Unit_Price]]</f>
        <v>152.28</v>
      </c>
      <c r="N3703" s="3">
        <v>4</v>
      </c>
      <c r="O3703" s="3">
        <f>Data[[#This Row],[Total_Price]]*(1-Data[[#This Row],[Discount]]/100)</f>
        <v>146.18879999999999</v>
      </c>
      <c r="P3703" t="s">
        <v>41</v>
      </c>
      <c r="Q3703" t="s">
        <v>66</v>
      </c>
      <c r="R3703">
        <v>2</v>
      </c>
      <c r="S3703">
        <v>0</v>
      </c>
      <c r="T3703" s="2">
        <f>SUMIF(Q:Q,Data[[#This Row],[Order_Status]],O:O)</f>
        <v>3077928.2320000008</v>
      </c>
    </row>
    <row r="3704" spans="1:20" x14ac:dyDescent="0.3">
      <c r="A3704" s="3">
        <v>503703</v>
      </c>
      <c r="B3704" s="3">
        <v>10899</v>
      </c>
      <c r="C3704" s="1">
        <v>45758</v>
      </c>
      <c r="D3704" s="3">
        <v>47</v>
      </c>
      <c r="E3704" t="s">
        <v>26</v>
      </c>
      <c r="F3704" t="s">
        <v>102</v>
      </c>
      <c r="G3704" t="s">
        <v>245</v>
      </c>
      <c r="H3704" t="s">
        <v>23</v>
      </c>
      <c r="I3704" t="s">
        <v>59</v>
      </c>
      <c r="J3704" t="s">
        <v>95</v>
      </c>
      <c r="K3704">
        <v>4</v>
      </c>
      <c r="L3704" s="3">
        <v>1367.5</v>
      </c>
      <c r="M3704" s="3">
        <f>Data[[#This Row],[Quantity]]*Data[[#This Row],[Unit_Price]]</f>
        <v>5470</v>
      </c>
      <c r="N3704" s="3">
        <v>14</v>
      </c>
      <c r="O3704" s="3">
        <f>Data[[#This Row],[Total_Price]]*(1-Data[[#This Row],[Discount]]/100)</f>
        <v>4704.2</v>
      </c>
      <c r="P3704" t="s">
        <v>33</v>
      </c>
      <c r="Q3704" t="s">
        <v>21</v>
      </c>
      <c r="R3704">
        <v>3</v>
      </c>
      <c r="S3704">
        <v>6</v>
      </c>
      <c r="T3704" s="2">
        <f>SUMIF(Q:Q,Data[[#This Row],[Order_Status]],O:O)</f>
        <v>40477276.296199858</v>
      </c>
    </row>
    <row r="3705" spans="1:20" x14ac:dyDescent="0.3">
      <c r="A3705" s="3">
        <v>503704</v>
      </c>
      <c r="B3705" s="3">
        <v>11162</v>
      </c>
      <c r="C3705" s="1">
        <v>45756</v>
      </c>
      <c r="D3705" s="3">
        <v>59</v>
      </c>
      <c r="E3705" t="s">
        <v>15</v>
      </c>
      <c r="F3705" t="s">
        <v>105</v>
      </c>
      <c r="G3705" t="s">
        <v>243</v>
      </c>
      <c r="H3705" t="s">
        <v>17</v>
      </c>
      <c r="I3705" t="s">
        <v>74</v>
      </c>
      <c r="J3705" t="s">
        <v>75</v>
      </c>
      <c r="K3705">
        <v>3</v>
      </c>
      <c r="L3705" s="3">
        <v>378.13</v>
      </c>
      <c r="M3705" s="3">
        <f>Data[[#This Row],[Quantity]]*Data[[#This Row],[Unit_Price]]</f>
        <v>1134.3899999999999</v>
      </c>
      <c r="N3705" s="3">
        <v>28</v>
      </c>
      <c r="O3705" s="3">
        <f>Data[[#This Row],[Total_Price]]*(1-Data[[#This Row],[Discount]]/100)</f>
        <v>816.7607999999999</v>
      </c>
      <c r="P3705" t="s">
        <v>81</v>
      </c>
      <c r="Q3705" t="s">
        <v>21</v>
      </c>
      <c r="R3705">
        <v>5</v>
      </c>
      <c r="S3705">
        <v>3</v>
      </c>
      <c r="T3705" s="2">
        <f>SUMIF(Q:Q,Data[[#This Row],[Order_Status]],O:O)</f>
        <v>40477276.296199858</v>
      </c>
    </row>
    <row r="3706" spans="1:20" x14ac:dyDescent="0.3">
      <c r="A3706" s="3">
        <v>503705</v>
      </c>
      <c r="B3706" s="3">
        <v>10616</v>
      </c>
      <c r="C3706" s="1">
        <v>46237</v>
      </c>
      <c r="D3706" s="3">
        <v>35</v>
      </c>
      <c r="E3706" t="s">
        <v>15</v>
      </c>
      <c r="F3706" t="s">
        <v>45</v>
      </c>
      <c r="G3706" t="s">
        <v>243</v>
      </c>
      <c r="H3706" t="s">
        <v>23</v>
      </c>
      <c r="I3706" t="s">
        <v>24</v>
      </c>
      <c r="J3706" t="s">
        <v>173</v>
      </c>
      <c r="K3706">
        <v>1</v>
      </c>
      <c r="L3706" s="3">
        <v>2210.34</v>
      </c>
      <c r="M3706" s="3">
        <f>Data[[#This Row],[Quantity]]*Data[[#This Row],[Unit_Price]]</f>
        <v>2210.34</v>
      </c>
      <c r="N3706" s="3">
        <v>2</v>
      </c>
      <c r="O3706" s="3">
        <f>Data[[#This Row],[Total_Price]]*(1-Data[[#This Row],[Discount]]/100)</f>
        <v>2166.1332000000002</v>
      </c>
      <c r="P3706" t="s">
        <v>33</v>
      </c>
      <c r="Q3706" t="s">
        <v>21</v>
      </c>
      <c r="R3706">
        <v>5</v>
      </c>
      <c r="S3706">
        <v>5</v>
      </c>
      <c r="T3706" s="2">
        <f>SUMIF(Q:Q,Data[[#This Row],[Order_Status]],O:O)</f>
        <v>40477276.296199858</v>
      </c>
    </row>
    <row r="3707" spans="1:20" x14ac:dyDescent="0.3">
      <c r="A3707" s="3">
        <v>503706</v>
      </c>
      <c r="B3707" s="3">
        <v>10501</v>
      </c>
      <c r="C3707" s="1">
        <v>45848</v>
      </c>
      <c r="D3707" s="3">
        <v>44</v>
      </c>
      <c r="E3707" t="s">
        <v>26</v>
      </c>
      <c r="F3707" t="s">
        <v>73</v>
      </c>
      <c r="G3707" t="s">
        <v>229</v>
      </c>
      <c r="H3707" t="s">
        <v>23</v>
      </c>
      <c r="I3707" t="s">
        <v>59</v>
      </c>
      <c r="J3707" t="s">
        <v>95</v>
      </c>
      <c r="K3707">
        <v>1</v>
      </c>
      <c r="L3707" s="3">
        <v>1366.36</v>
      </c>
      <c r="M3707" s="3">
        <f>Data[[#This Row],[Quantity]]*Data[[#This Row],[Unit_Price]]</f>
        <v>1366.36</v>
      </c>
      <c r="N3707" s="3">
        <v>19</v>
      </c>
      <c r="O3707" s="3">
        <f>Data[[#This Row],[Total_Price]]*(1-Data[[#This Row],[Discount]]/100)</f>
        <v>1106.7516000000001</v>
      </c>
      <c r="P3707" t="s">
        <v>33</v>
      </c>
      <c r="Q3707" t="s">
        <v>21</v>
      </c>
      <c r="R3707">
        <v>5</v>
      </c>
      <c r="S3707">
        <v>2</v>
      </c>
      <c r="T3707" s="2">
        <f>SUMIF(Q:Q,Data[[#This Row],[Order_Status]],O:O)</f>
        <v>40477276.296199858</v>
      </c>
    </row>
    <row r="3708" spans="1:20" x14ac:dyDescent="0.3">
      <c r="A3708" s="3">
        <v>503707</v>
      </c>
      <c r="B3708" s="3">
        <v>11437</v>
      </c>
      <c r="C3708" s="1">
        <v>46035</v>
      </c>
      <c r="D3708" s="3">
        <v>31</v>
      </c>
      <c r="E3708" t="s">
        <v>26</v>
      </c>
      <c r="F3708" t="s">
        <v>16</v>
      </c>
      <c r="G3708" t="s">
        <v>228</v>
      </c>
      <c r="H3708" t="s">
        <v>23</v>
      </c>
      <c r="I3708" t="s">
        <v>59</v>
      </c>
      <c r="J3708" t="s">
        <v>60</v>
      </c>
      <c r="K3708">
        <v>1</v>
      </c>
      <c r="L3708" s="3">
        <v>2416.2199999999998</v>
      </c>
      <c r="M3708" s="3">
        <f>Data[[#This Row],[Quantity]]*Data[[#This Row],[Unit_Price]]</f>
        <v>2416.2199999999998</v>
      </c>
      <c r="N3708" s="3">
        <v>2</v>
      </c>
      <c r="O3708" s="3">
        <f>Data[[#This Row],[Total_Price]]*(1-Data[[#This Row],[Discount]]/100)</f>
        <v>2367.8955999999998</v>
      </c>
      <c r="P3708" t="s">
        <v>33</v>
      </c>
      <c r="Q3708" t="s">
        <v>21</v>
      </c>
      <c r="R3708">
        <v>3</v>
      </c>
      <c r="S3708">
        <v>6</v>
      </c>
      <c r="T3708" s="2">
        <f>SUMIF(Q:Q,Data[[#This Row],[Order_Status]],O:O)</f>
        <v>40477276.296199858</v>
      </c>
    </row>
    <row r="3709" spans="1:20" x14ac:dyDescent="0.3">
      <c r="A3709" s="3">
        <v>503708</v>
      </c>
      <c r="B3709" s="3">
        <v>11205</v>
      </c>
      <c r="C3709" s="1">
        <v>46122</v>
      </c>
      <c r="D3709" s="3">
        <v>35</v>
      </c>
      <c r="E3709" t="s">
        <v>15</v>
      </c>
      <c r="F3709" t="s">
        <v>78</v>
      </c>
      <c r="G3709" t="s">
        <v>242</v>
      </c>
      <c r="H3709" t="s">
        <v>30</v>
      </c>
      <c r="I3709" t="s">
        <v>31</v>
      </c>
      <c r="J3709" t="s">
        <v>94</v>
      </c>
      <c r="K3709">
        <v>2</v>
      </c>
      <c r="L3709" s="3">
        <v>40347.39</v>
      </c>
      <c r="M3709" s="3">
        <f>Data[[#This Row],[Quantity]]*Data[[#This Row],[Unit_Price]]</f>
        <v>80694.78</v>
      </c>
      <c r="N3709" s="3">
        <v>10</v>
      </c>
      <c r="O3709" s="3">
        <f>Data[[#This Row],[Total_Price]]*(1-Data[[#This Row],[Discount]]/100)</f>
        <v>72625.301999999996</v>
      </c>
      <c r="P3709" t="s">
        <v>33</v>
      </c>
      <c r="Q3709" t="s">
        <v>21</v>
      </c>
      <c r="R3709">
        <v>5</v>
      </c>
      <c r="S3709">
        <v>2</v>
      </c>
      <c r="T3709" s="2">
        <f>SUMIF(Q:Q,Data[[#This Row],[Order_Status]],O:O)</f>
        <v>40477276.296199858</v>
      </c>
    </row>
    <row r="3710" spans="1:20" x14ac:dyDescent="0.3">
      <c r="A3710" s="3">
        <v>503709</v>
      </c>
      <c r="B3710" s="3">
        <v>10242</v>
      </c>
      <c r="C3710" s="1">
        <v>46143</v>
      </c>
      <c r="D3710" s="3">
        <v>33</v>
      </c>
      <c r="E3710" t="s">
        <v>15</v>
      </c>
      <c r="F3710" t="s">
        <v>105</v>
      </c>
      <c r="G3710" t="s">
        <v>243</v>
      </c>
      <c r="H3710" t="s">
        <v>35</v>
      </c>
      <c r="I3710" t="s">
        <v>53</v>
      </c>
      <c r="J3710" t="s">
        <v>114</v>
      </c>
      <c r="K3710">
        <v>1</v>
      </c>
      <c r="L3710" s="3">
        <v>946.88</v>
      </c>
      <c r="M3710" s="3">
        <f>Data[[#This Row],[Quantity]]*Data[[#This Row],[Unit_Price]]</f>
        <v>946.88</v>
      </c>
      <c r="N3710" s="3">
        <v>26</v>
      </c>
      <c r="O3710" s="3">
        <f>Data[[#This Row],[Total_Price]]*(1-Data[[#This Row],[Discount]]/100)</f>
        <v>700.69119999999998</v>
      </c>
      <c r="P3710" t="s">
        <v>33</v>
      </c>
      <c r="Q3710" t="s">
        <v>21</v>
      </c>
      <c r="R3710">
        <v>5</v>
      </c>
      <c r="S3710">
        <v>3</v>
      </c>
      <c r="T3710" s="2">
        <f>SUMIF(Q:Q,Data[[#This Row],[Order_Status]],O:O)</f>
        <v>40477276.296199858</v>
      </c>
    </row>
    <row r="3711" spans="1:20" x14ac:dyDescent="0.3">
      <c r="A3711" s="3">
        <v>503710</v>
      </c>
      <c r="B3711" s="3">
        <v>10058</v>
      </c>
      <c r="C3711" s="1">
        <v>46162</v>
      </c>
      <c r="D3711" s="3">
        <v>31</v>
      </c>
      <c r="E3711" t="s">
        <v>26</v>
      </c>
      <c r="F3711" t="s">
        <v>45</v>
      </c>
      <c r="G3711" t="s">
        <v>243</v>
      </c>
      <c r="H3711" t="s">
        <v>30</v>
      </c>
      <c r="I3711" t="s">
        <v>46</v>
      </c>
      <c r="J3711" t="s">
        <v>126</v>
      </c>
      <c r="K3711">
        <v>3</v>
      </c>
      <c r="L3711" s="3">
        <v>24073.75</v>
      </c>
      <c r="M3711" s="3">
        <f>Data[[#This Row],[Quantity]]*Data[[#This Row],[Unit_Price]]</f>
        <v>72221.25</v>
      </c>
      <c r="N3711" s="3">
        <v>7</v>
      </c>
      <c r="O3711" s="3">
        <f>Data[[#This Row],[Total_Price]]*(1-Data[[#This Row],[Discount]]/100)</f>
        <v>67165.762499999997</v>
      </c>
      <c r="P3711" t="s">
        <v>20</v>
      </c>
      <c r="Q3711" t="s">
        <v>21</v>
      </c>
      <c r="R3711">
        <v>5</v>
      </c>
      <c r="S3711">
        <v>4</v>
      </c>
      <c r="T3711" s="2">
        <f>SUMIF(Q:Q,Data[[#This Row],[Order_Status]],O:O)</f>
        <v>40477276.296199858</v>
      </c>
    </row>
    <row r="3712" spans="1:20" x14ac:dyDescent="0.3">
      <c r="A3712" s="3">
        <v>503711</v>
      </c>
      <c r="B3712" s="3">
        <v>10365</v>
      </c>
      <c r="C3712" s="1">
        <v>46003</v>
      </c>
      <c r="D3712" s="3">
        <v>42</v>
      </c>
      <c r="E3712" t="s">
        <v>15</v>
      </c>
      <c r="F3712" t="s">
        <v>34</v>
      </c>
      <c r="G3712" t="s">
        <v>243</v>
      </c>
      <c r="H3712" t="s">
        <v>30</v>
      </c>
      <c r="I3712" t="s">
        <v>46</v>
      </c>
      <c r="J3712" t="s">
        <v>47</v>
      </c>
      <c r="K3712">
        <v>1</v>
      </c>
      <c r="L3712" s="3">
        <v>5458.81</v>
      </c>
      <c r="M3712" s="3">
        <f>Data[[#This Row],[Quantity]]*Data[[#This Row],[Unit_Price]]</f>
        <v>5458.81</v>
      </c>
      <c r="N3712" s="3">
        <v>29</v>
      </c>
      <c r="O3712" s="3">
        <f>Data[[#This Row],[Total_Price]]*(1-Data[[#This Row],[Discount]]/100)</f>
        <v>3875.7551000000003</v>
      </c>
      <c r="P3712" t="s">
        <v>33</v>
      </c>
      <c r="Q3712" t="s">
        <v>21</v>
      </c>
      <c r="R3712">
        <v>3</v>
      </c>
      <c r="S3712">
        <v>1</v>
      </c>
      <c r="T3712" s="2">
        <f>SUMIF(Q:Q,Data[[#This Row],[Order_Status]],O:O)</f>
        <v>40477276.296199858</v>
      </c>
    </row>
    <row r="3713" spans="1:20" x14ac:dyDescent="0.3">
      <c r="A3713" s="3">
        <v>503712</v>
      </c>
      <c r="B3713" s="3">
        <v>10009</v>
      </c>
      <c r="C3713" s="1">
        <v>45846</v>
      </c>
      <c r="D3713" s="3">
        <v>29</v>
      </c>
      <c r="E3713" t="s">
        <v>26</v>
      </c>
      <c r="F3713" t="s">
        <v>67</v>
      </c>
      <c r="G3713" t="s">
        <v>235</v>
      </c>
      <c r="H3713" t="s">
        <v>35</v>
      </c>
      <c r="I3713" t="s">
        <v>112</v>
      </c>
      <c r="J3713" t="s">
        <v>113</v>
      </c>
      <c r="K3713">
        <v>1</v>
      </c>
      <c r="L3713" s="3">
        <v>6786.74</v>
      </c>
      <c r="M3713" s="3">
        <f>Data[[#This Row],[Quantity]]*Data[[#This Row],[Unit_Price]]</f>
        <v>6786.74</v>
      </c>
      <c r="N3713" s="3">
        <v>24</v>
      </c>
      <c r="O3713" s="3">
        <f>Data[[#This Row],[Total_Price]]*(1-Data[[#This Row],[Discount]]/100)</f>
        <v>5157.9223999999995</v>
      </c>
      <c r="P3713" t="s">
        <v>33</v>
      </c>
      <c r="Q3713" t="s">
        <v>21</v>
      </c>
      <c r="R3713">
        <v>3</v>
      </c>
      <c r="S3713">
        <v>2</v>
      </c>
      <c r="T3713" s="2">
        <f>SUMIF(Q:Q,Data[[#This Row],[Order_Status]],O:O)</f>
        <v>40477276.296199858</v>
      </c>
    </row>
    <row r="3714" spans="1:20" x14ac:dyDescent="0.3">
      <c r="A3714" s="3">
        <v>503713</v>
      </c>
      <c r="B3714" s="3">
        <v>10028</v>
      </c>
      <c r="C3714" s="1">
        <v>46055</v>
      </c>
      <c r="D3714" s="3">
        <v>38</v>
      </c>
      <c r="E3714" t="s">
        <v>15</v>
      </c>
      <c r="F3714" t="s">
        <v>45</v>
      </c>
      <c r="G3714" t="s">
        <v>243</v>
      </c>
      <c r="H3714" t="s">
        <v>17</v>
      </c>
      <c r="I3714" t="s">
        <v>18</v>
      </c>
      <c r="J3714" t="s">
        <v>19</v>
      </c>
      <c r="K3714">
        <v>1</v>
      </c>
      <c r="L3714" s="3">
        <v>179.23</v>
      </c>
      <c r="M3714" s="3">
        <f>Data[[#This Row],[Quantity]]*Data[[#This Row],[Unit_Price]]</f>
        <v>179.23</v>
      </c>
      <c r="N3714" s="3">
        <v>28</v>
      </c>
      <c r="O3714" s="3">
        <f>Data[[#This Row],[Total_Price]]*(1-Data[[#This Row],[Discount]]/100)</f>
        <v>129.04559999999998</v>
      </c>
      <c r="P3714" t="s">
        <v>33</v>
      </c>
      <c r="Q3714" t="s">
        <v>21</v>
      </c>
      <c r="R3714">
        <v>3</v>
      </c>
      <c r="S3714">
        <v>2</v>
      </c>
      <c r="T3714" s="2">
        <f>SUMIF(Q:Q,Data[[#This Row],[Order_Status]],O:O)</f>
        <v>40477276.296199858</v>
      </c>
    </row>
    <row r="3715" spans="1:20" x14ac:dyDescent="0.3">
      <c r="A3715" s="3">
        <v>503714</v>
      </c>
      <c r="B3715" s="3">
        <v>10419</v>
      </c>
      <c r="C3715" s="1">
        <v>46048</v>
      </c>
      <c r="D3715" s="3">
        <v>47</v>
      </c>
      <c r="E3715" t="s">
        <v>15</v>
      </c>
      <c r="F3715" t="s">
        <v>52</v>
      </c>
      <c r="G3715" t="s">
        <v>240</v>
      </c>
      <c r="H3715" t="s">
        <v>48</v>
      </c>
      <c r="I3715" t="s">
        <v>79</v>
      </c>
      <c r="J3715" t="s">
        <v>152</v>
      </c>
      <c r="K3715">
        <v>2</v>
      </c>
      <c r="L3715" s="3">
        <v>711</v>
      </c>
      <c r="M3715" s="3">
        <f>Data[[#This Row],[Quantity]]*Data[[#This Row],[Unit_Price]]</f>
        <v>1422</v>
      </c>
      <c r="N3715" s="3">
        <v>4</v>
      </c>
      <c r="O3715" s="3">
        <f>Data[[#This Row],[Total_Price]]*(1-Data[[#This Row],[Discount]]/100)</f>
        <v>1365.12</v>
      </c>
      <c r="P3715" t="s">
        <v>33</v>
      </c>
      <c r="Q3715" t="s">
        <v>21</v>
      </c>
      <c r="R3715">
        <v>4</v>
      </c>
      <c r="S3715">
        <v>5</v>
      </c>
      <c r="T3715" s="2">
        <f>SUMIF(Q:Q,Data[[#This Row],[Order_Status]],O:O)</f>
        <v>40477276.296199858</v>
      </c>
    </row>
    <row r="3716" spans="1:20" x14ac:dyDescent="0.3">
      <c r="A3716" s="3">
        <v>503715</v>
      </c>
      <c r="B3716" s="3">
        <v>10932</v>
      </c>
      <c r="C3716" s="1">
        <v>45782</v>
      </c>
      <c r="D3716" s="3">
        <v>55</v>
      </c>
      <c r="E3716" t="s">
        <v>26</v>
      </c>
      <c r="F3716" t="s">
        <v>27</v>
      </c>
      <c r="G3716" t="s">
        <v>230</v>
      </c>
      <c r="H3716" t="s">
        <v>48</v>
      </c>
      <c r="I3716" t="s">
        <v>124</v>
      </c>
      <c r="J3716" t="s">
        <v>125</v>
      </c>
      <c r="K3716">
        <v>3</v>
      </c>
      <c r="L3716" s="3">
        <v>461.98</v>
      </c>
      <c r="M3716" s="3">
        <f>Data[[#This Row],[Quantity]]*Data[[#This Row],[Unit_Price]]</f>
        <v>1385.94</v>
      </c>
      <c r="N3716" s="3">
        <v>3</v>
      </c>
      <c r="O3716" s="3">
        <f>Data[[#This Row],[Total_Price]]*(1-Data[[#This Row],[Discount]]/100)</f>
        <v>1344.3617999999999</v>
      </c>
      <c r="P3716" t="s">
        <v>51</v>
      </c>
      <c r="Q3716" t="s">
        <v>21</v>
      </c>
      <c r="R3716">
        <v>5</v>
      </c>
      <c r="S3716">
        <v>5</v>
      </c>
      <c r="T3716" s="2">
        <f>SUMIF(Q:Q,Data[[#This Row],[Order_Status]],O:O)</f>
        <v>40477276.296199858</v>
      </c>
    </row>
    <row r="3717" spans="1:20" x14ac:dyDescent="0.3">
      <c r="A3717" s="3">
        <v>503716</v>
      </c>
      <c r="B3717" s="3">
        <v>10272</v>
      </c>
      <c r="C3717" s="1">
        <v>46159</v>
      </c>
      <c r="D3717" s="3">
        <v>18</v>
      </c>
      <c r="E3717" t="s">
        <v>26</v>
      </c>
      <c r="F3717" t="s">
        <v>27</v>
      </c>
      <c r="G3717" t="s">
        <v>230</v>
      </c>
      <c r="H3717" t="s">
        <v>83</v>
      </c>
      <c r="I3717" t="s">
        <v>162</v>
      </c>
      <c r="J3717" t="s">
        <v>176</v>
      </c>
      <c r="K3717">
        <v>1</v>
      </c>
      <c r="L3717" s="3">
        <v>730.42</v>
      </c>
      <c r="M3717" s="3">
        <f>Data[[#This Row],[Quantity]]*Data[[#This Row],[Unit_Price]]</f>
        <v>730.42</v>
      </c>
      <c r="N3717" s="3">
        <v>9</v>
      </c>
      <c r="O3717" s="3">
        <f>Data[[#This Row],[Total_Price]]*(1-Data[[#This Row],[Discount]]/100)</f>
        <v>664.68219999999997</v>
      </c>
      <c r="P3717" t="s">
        <v>72</v>
      </c>
      <c r="Q3717" t="s">
        <v>21</v>
      </c>
      <c r="R3717">
        <v>3</v>
      </c>
      <c r="S3717">
        <v>4</v>
      </c>
      <c r="T3717" s="2">
        <f>SUMIF(Q:Q,Data[[#This Row],[Order_Status]],O:O)</f>
        <v>40477276.296199858</v>
      </c>
    </row>
    <row r="3718" spans="1:20" x14ac:dyDescent="0.3">
      <c r="A3718" s="3">
        <v>503717</v>
      </c>
      <c r="B3718" s="3">
        <v>10860</v>
      </c>
      <c r="C3718" s="1">
        <v>45723</v>
      </c>
      <c r="D3718" s="3">
        <v>41</v>
      </c>
      <c r="E3718" t="s">
        <v>26</v>
      </c>
      <c r="F3718" t="s">
        <v>22</v>
      </c>
      <c r="G3718" t="s">
        <v>238</v>
      </c>
      <c r="H3718" t="s">
        <v>35</v>
      </c>
      <c r="I3718" t="s">
        <v>36</v>
      </c>
      <c r="J3718" t="s">
        <v>182</v>
      </c>
      <c r="K3718">
        <v>2</v>
      </c>
      <c r="L3718" s="3">
        <v>1786.01</v>
      </c>
      <c r="M3718" s="3">
        <f>Data[[#This Row],[Quantity]]*Data[[#This Row],[Unit_Price]]</f>
        <v>3572.02</v>
      </c>
      <c r="N3718" s="3">
        <v>20</v>
      </c>
      <c r="O3718" s="3">
        <f>Data[[#This Row],[Total_Price]]*(1-Data[[#This Row],[Discount]]/100)</f>
        <v>2857.616</v>
      </c>
      <c r="P3718" t="s">
        <v>33</v>
      </c>
      <c r="Q3718" t="s">
        <v>21</v>
      </c>
      <c r="R3718">
        <v>5</v>
      </c>
      <c r="S3718">
        <v>7</v>
      </c>
      <c r="T3718" s="2">
        <f>SUMIF(Q:Q,Data[[#This Row],[Order_Status]],O:O)</f>
        <v>40477276.296199858</v>
      </c>
    </row>
    <row r="3719" spans="1:20" x14ac:dyDescent="0.3">
      <c r="A3719" s="3">
        <v>503718</v>
      </c>
      <c r="B3719" s="3">
        <v>11100</v>
      </c>
      <c r="C3719" s="1">
        <v>45845</v>
      </c>
      <c r="D3719" s="3">
        <v>38</v>
      </c>
      <c r="E3719" t="s">
        <v>26</v>
      </c>
      <c r="F3719" t="s">
        <v>105</v>
      </c>
      <c r="G3719" t="s">
        <v>243</v>
      </c>
      <c r="H3719" t="s">
        <v>17</v>
      </c>
      <c r="I3719" t="s">
        <v>18</v>
      </c>
      <c r="J3719" t="s">
        <v>149</v>
      </c>
      <c r="K3719">
        <v>1</v>
      </c>
      <c r="L3719" s="3">
        <v>39.25</v>
      </c>
      <c r="M3719" s="3">
        <f>Data[[#This Row],[Quantity]]*Data[[#This Row],[Unit_Price]]</f>
        <v>39.25</v>
      </c>
      <c r="N3719" s="3">
        <v>26</v>
      </c>
      <c r="O3719" s="3">
        <f>Data[[#This Row],[Total_Price]]*(1-Data[[#This Row],[Discount]]/100)</f>
        <v>29.044999999999998</v>
      </c>
      <c r="P3719" t="s">
        <v>81</v>
      </c>
      <c r="Q3719" t="s">
        <v>44</v>
      </c>
      <c r="R3719">
        <v>2</v>
      </c>
      <c r="S3719">
        <v>6</v>
      </c>
      <c r="T3719" s="2">
        <f>SUMIF(Q:Q,Data[[#This Row],[Order_Status]],O:O)</f>
        <v>1813400.6490999996</v>
      </c>
    </row>
    <row r="3720" spans="1:20" x14ac:dyDescent="0.3">
      <c r="A3720" s="3">
        <v>503719</v>
      </c>
      <c r="B3720" s="3">
        <v>10774</v>
      </c>
      <c r="C3720" s="1">
        <v>45887</v>
      </c>
      <c r="D3720" s="3">
        <v>45</v>
      </c>
      <c r="E3720" t="s">
        <v>26</v>
      </c>
      <c r="F3720" t="s">
        <v>34</v>
      </c>
      <c r="G3720" t="s">
        <v>243</v>
      </c>
      <c r="H3720" t="s">
        <v>23</v>
      </c>
      <c r="I3720" t="s">
        <v>59</v>
      </c>
      <c r="J3720" t="s">
        <v>146</v>
      </c>
      <c r="K3720">
        <v>1</v>
      </c>
      <c r="L3720" s="3">
        <v>1634.2</v>
      </c>
      <c r="M3720" s="3">
        <f>Data[[#This Row],[Quantity]]*Data[[#This Row],[Unit_Price]]</f>
        <v>1634.2</v>
      </c>
      <c r="N3720" s="3">
        <v>25</v>
      </c>
      <c r="O3720" s="3">
        <f>Data[[#This Row],[Total_Price]]*(1-Data[[#This Row],[Discount]]/100)</f>
        <v>1225.6500000000001</v>
      </c>
      <c r="P3720" t="s">
        <v>41</v>
      </c>
      <c r="Q3720" t="s">
        <v>66</v>
      </c>
      <c r="R3720">
        <v>5</v>
      </c>
      <c r="S3720">
        <v>0</v>
      </c>
      <c r="T3720" s="2">
        <f>SUMIF(Q:Q,Data[[#This Row],[Order_Status]],O:O)</f>
        <v>3077928.2320000008</v>
      </c>
    </row>
    <row r="3721" spans="1:20" x14ac:dyDescent="0.3">
      <c r="A3721" s="3">
        <v>503720</v>
      </c>
      <c r="B3721" s="3">
        <v>11368</v>
      </c>
      <c r="C3721" s="1">
        <v>46180</v>
      </c>
      <c r="D3721" s="3">
        <v>24</v>
      </c>
      <c r="E3721" t="s">
        <v>15</v>
      </c>
      <c r="F3721" t="s">
        <v>57</v>
      </c>
      <c r="G3721" t="s">
        <v>233</v>
      </c>
      <c r="H3721" t="s">
        <v>30</v>
      </c>
      <c r="I3721" t="s">
        <v>31</v>
      </c>
      <c r="J3721" t="s">
        <v>139</v>
      </c>
      <c r="K3721">
        <v>1</v>
      </c>
      <c r="L3721" s="3">
        <v>51472.45</v>
      </c>
      <c r="M3721" s="3">
        <f>Data[[#This Row],[Quantity]]*Data[[#This Row],[Unit_Price]]</f>
        <v>51472.45</v>
      </c>
      <c r="N3721" s="3">
        <v>16</v>
      </c>
      <c r="O3721" s="3">
        <f>Data[[#This Row],[Total_Price]]*(1-Data[[#This Row],[Discount]]/100)</f>
        <v>43236.857999999993</v>
      </c>
      <c r="P3721" t="s">
        <v>20</v>
      </c>
      <c r="Q3721" t="s">
        <v>21</v>
      </c>
      <c r="R3721">
        <v>3</v>
      </c>
      <c r="S3721">
        <v>3</v>
      </c>
      <c r="T3721" s="2">
        <f>SUMIF(Q:Q,Data[[#This Row],[Order_Status]],O:O)</f>
        <v>40477276.296199858</v>
      </c>
    </row>
    <row r="3722" spans="1:20" x14ac:dyDescent="0.3">
      <c r="A3722" s="3">
        <v>503721</v>
      </c>
      <c r="B3722" s="3">
        <v>10317</v>
      </c>
      <c r="C3722" s="1">
        <v>45677</v>
      </c>
      <c r="D3722" s="3">
        <v>42</v>
      </c>
      <c r="E3722" t="s">
        <v>15</v>
      </c>
      <c r="F3722" t="s">
        <v>73</v>
      </c>
      <c r="G3722" t="s">
        <v>229</v>
      </c>
      <c r="H3722" t="s">
        <v>35</v>
      </c>
      <c r="I3722" t="s">
        <v>53</v>
      </c>
      <c r="J3722" t="s">
        <v>114</v>
      </c>
      <c r="K3722">
        <v>1</v>
      </c>
      <c r="L3722" s="3">
        <v>926.97</v>
      </c>
      <c r="M3722" s="3">
        <f>Data[[#This Row],[Quantity]]*Data[[#This Row],[Unit_Price]]</f>
        <v>926.97</v>
      </c>
      <c r="N3722" s="3">
        <v>22</v>
      </c>
      <c r="O3722" s="3">
        <f>Data[[#This Row],[Total_Price]]*(1-Data[[#This Row],[Discount]]/100)</f>
        <v>723.03660000000002</v>
      </c>
      <c r="P3722" t="s">
        <v>33</v>
      </c>
      <c r="Q3722" t="s">
        <v>21</v>
      </c>
      <c r="R3722">
        <v>5</v>
      </c>
      <c r="S3722">
        <v>3</v>
      </c>
      <c r="T3722" s="2">
        <f>SUMIF(Q:Q,Data[[#This Row],[Order_Status]],O:O)</f>
        <v>40477276.296199858</v>
      </c>
    </row>
    <row r="3723" spans="1:20" x14ac:dyDescent="0.3">
      <c r="A3723" s="3">
        <v>503722</v>
      </c>
      <c r="B3723" s="3">
        <v>10940</v>
      </c>
      <c r="C3723" s="1">
        <v>45895</v>
      </c>
      <c r="D3723" s="3">
        <v>28</v>
      </c>
      <c r="E3723" t="s">
        <v>15</v>
      </c>
      <c r="F3723" t="s">
        <v>45</v>
      </c>
      <c r="G3723" t="s">
        <v>243</v>
      </c>
      <c r="H3723" t="s">
        <v>30</v>
      </c>
      <c r="I3723" t="s">
        <v>31</v>
      </c>
      <c r="J3723" t="s">
        <v>139</v>
      </c>
      <c r="K3723">
        <v>1</v>
      </c>
      <c r="L3723" s="3">
        <v>53832</v>
      </c>
      <c r="M3723" s="3">
        <f>Data[[#This Row],[Quantity]]*Data[[#This Row],[Unit_Price]]</f>
        <v>53832</v>
      </c>
      <c r="N3723" s="3">
        <v>13</v>
      </c>
      <c r="O3723" s="3">
        <f>Data[[#This Row],[Total_Price]]*(1-Data[[#This Row],[Discount]]/100)</f>
        <v>46833.84</v>
      </c>
      <c r="P3723" t="s">
        <v>20</v>
      </c>
      <c r="Q3723" t="s">
        <v>21</v>
      </c>
      <c r="R3723">
        <v>4</v>
      </c>
      <c r="S3723">
        <v>3</v>
      </c>
      <c r="T3723" s="2">
        <f>SUMIF(Q:Q,Data[[#This Row],[Order_Status]],O:O)</f>
        <v>40477276.296199858</v>
      </c>
    </row>
    <row r="3724" spans="1:20" x14ac:dyDescent="0.3">
      <c r="A3724" s="3">
        <v>503723</v>
      </c>
      <c r="B3724" s="3">
        <v>10269</v>
      </c>
      <c r="C3724" s="1">
        <v>45727</v>
      </c>
      <c r="D3724" s="3">
        <v>29</v>
      </c>
      <c r="E3724" t="s">
        <v>26</v>
      </c>
      <c r="F3724" t="s">
        <v>78</v>
      </c>
      <c r="G3724" t="s">
        <v>242</v>
      </c>
      <c r="H3724" t="s">
        <v>23</v>
      </c>
      <c r="I3724" t="s">
        <v>28</v>
      </c>
      <c r="J3724" t="s">
        <v>195</v>
      </c>
      <c r="K3724">
        <v>2</v>
      </c>
      <c r="L3724" s="3">
        <v>6271.79</v>
      </c>
      <c r="M3724" s="3">
        <f>Data[[#This Row],[Quantity]]*Data[[#This Row],[Unit_Price]]</f>
        <v>12543.58</v>
      </c>
      <c r="N3724" s="3">
        <v>22</v>
      </c>
      <c r="O3724" s="3">
        <f>Data[[#This Row],[Total_Price]]*(1-Data[[#This Row],[Discount]]/100)</f>
        <v>9783.992400000001</v>
      </c>
      <c r="P3724" t="s">
        <v>20</v>
      </c>
      <c r="Q3724" t="s">
        <v>21</v>
      </c>
      <c r="R3724">
        <v>5</v>
      </c>
      <c r="S3724">
        <v>2</v>
      </c>
      <c r="T3724" s="2">
        <f>SUMIF(Q:Q,Data[[#This Row],[Order_Status]],O:O)</f>
        <v>40477276.296199858</v>
      </c>
    </row>
    <row r="3725" spans="1:20" x14ac:dyDescent="0.3">
      <c r="A3725" s="3">
        <v>503724</v>
      </c>
      <c r="B3725" s="3">
        <v>10344</v>
      </c>
      <c r="C3725" s="1">
        <v>45887</v>
      </c>
      <c r="D3725" s="3">
        <v>28</v>
      </c>
      <c r="E3725" t="s">
        <v>15</v>
      </c>
      <c r="F3725" t="s">
        <v>67</v>
      </c>
      <c r="G3725" t="s">
        <v>235</v>
      </c>
      <c r="H3725" t="s">
        <v>48</v>
      </c>
      <c r="I3725" t="s">
        <v>98</v>
      </c>
      <c r="J3725" t="s">
        <v>172</v>
      </c>
      <c r="K3725">
        <v>4</v>
      </c>
      <c r="L3725" s="3">
        <v>316.01</v>
      </c>
      <c r="M3725" s="3">
        <f>Data[[#This Row],[Quantity]]*Data[[#This Row],[Unit_Price]]</f>
        <v>1264.04</v>
      </c>
      <c r="N3725" s="3">
        <v>30</v>
      </c>
      <c r="O3725" s="3">
        <f>Data[[#This Row],[Total_Price]]*(1-Data[[#This Row],[Discount]]/100)</f>
        <v>884.82799999999997</v>
      </c>
      <c r="P3725" t="s">
        <v>41</v>
      </c>
      <c r="Q3725" t="s">
        <v>21</v>
      </c>
      <c r="R3725">
        <v>5</v>
      </c>
      <c r="S3725">
        <v>1</v>
      </c>
      <c r="T3725" s="2">
        <f>SUMIF(Q:Q,Data[[#This Row],[Order_Status]],O:O)</f>
        <v>40477276.296199858</v>
      </c>
    </row>
    <row r="3726" spans="1:20" x14ac:dyDescent="0.3">
      <c r="A3726" s="3">
        <v>503725</v>
      </c>
      <c r="B3726" s="3">
        <v>10287</v>
      </c>
      <c r="C3726" s="1">
        <v>45988</v>
      </c>
      <c r="D3726" s="3">
        <v>32</v>
      </c>
      <c r="E3726" t="s">
        <v>26</v>
      </c>
      <c r="F3726" t="s">
        <v>78</v>
      </c>
      <c r="G3726" t="s">
        <v>242</v>
      </c>
      <c r="H3726" t="s">
        <v>48</v>
      </c>
      <c r="I3726" t="s">
        <v>98</v>
      </c>
      <c r="J3726" t="s">
        <v>99</v>
      </c>
      <c r="K3726">
        <v>3</v>
      </c>
      <c r="L3726" s="3">
        <v>404.65</v>
      </c>
      <c r="M3726" s="3">
        <f>Data[[#This Row],[Quantity]]*Data[[#This Row],[Unit_Price]]</f>
        <v>1213.9499999999998</v>
      </c>
      <c r="N3726" s="3">
        <v>8</v>
      </c>
      <c r="O3726" s="3">
        <f>Data[[#This Row],[Total_Price]]*(1-Data[[#This Row],[Discount]]/100)</f>
        <v>1116.8339999999998</v>
      </c>
      <c r="P3726" t="s">
        <v>20</v>
      </c>
      <c r="Q3726" t="s">
        <v>21</v>
      </c>
      <c r="R3726">
        <v>5</v>
      </c>
      <c r="S3726">
        <v>3</v>
      </c>
      <c r="T3726" s="2">
        <f>SUMIF(Q:Q,Data[[#This Row],[Order_Status]],O:O)</f>
        <v>40477276.296199858</v>
      </c>
    </row>
    <row r="3727" spans="1:20" x14ac:dyDescent="0.3">
      <c r="A3727" s="3">
        <v>503726</v>
      </c>
      <c r="B3727" s="3">
        <v>10059</v>
      </c>
      <c r="C3727" s="1">
        <v>46216</v>
      </c>
      <c r="D3727" s="3">
        <v>38</v>
      </c>
      <c r="E3727" t="s">
        <v>26</v>
      </c>
      <c r="F3727" t="s">
        <v>34</v>
      </c>
      <c r="G3727" t="s">
        <v>243</v>
      </c>
      <c r="H3727" t="s">
        <v>83</v>
      </c>
      <c r="I3727" t="s">
        <v>70</v>
      </c>
      <c r="J3727" t="s">
        <v>84</v>
      </c>
      <c r="K3727">
        <v>2</v>
      </c>
      <c r="L3727" s="3">
        <v>8213.23</v>
      </c>
      <c r="M3727" s="3">
        <f>Data[[#This Row],[Quantity]]*Data[[#This Row],[Unit_Price]]</f>
        <v>16426.46</v>
      </c>
      <c r="N3727" s="3">
        <v>11</v>
      </c>
      <c r="O3727" s="3">
        <f>Data[[#This Row],[Total_Price]]*(1-Data[[#This Row],[Discount]]/100)</f>
        <v>14619.5494</v>
      </c>
      <c r="P3727" t="s">
        <v>33</v>
      </c>
      <c r="Q3727" t="s">
        <v>21</v>
      </c>
      <c r="R3727">
        <v>4</v>
      </c>
      <c r="S3727">
        <v>2</v>
      </c>
      <c r="T3727" s="2">
        <f>SUMIF(Q:Q,Data[[#This Row],[Order_Status]],O:O)</f>
        <v>40477276.296199858</v>
      </c>
    </row>
    <row r="3728" spans="1:20" x14ac:dyDescent="0.3">
      <c r="A3728" s="3">
        <v>503727</v>
      </c>
      <c r="B3728" s="3">
        <v>10863</v>
      </c>
      <c r="C3728" s="1">
        <v>46250</v>
      </c>
      <c r="D3728" s="3">
        <v>51</v>
      </c>
      <c r="E3728" t="s">
        <v>135</v>
      </c>
      <c r="F3728" t="s">
        <v>67</v>
      </c>
      <c r="G3728" t="s">
        <v>235</v>
      </c>
      <c r="H3728" t="s">
        <v>83</v>
      </c>
      <c r="I3728" t="s">
        <v>70</v>
      </c>
      <c r="J3728" t="s">
        <v>184</v>
      </c>
      <c r="K3728">
        <v>1</v>
      </c>
      <c r="L3728" s="3">
        <v>416.91</v>
      </c>
      <c r="M3728" s="3">
        <f>Data[[#This Row],[Quantity]]*Data[[#This Row],[Unit_Price]]</f>
        <v>416.91</v>
      </c>
      <c r="N3728" s="3">
        <v>22</v>
      </c>
      <c r="O3728" s="3">
        <f>Data[[#This Row],[Total_Price]]*(1-Data[[#This Row],[Discount]]/100)</f>
        <v>325.18980000000005</v>
      </c>
      <c r="P3728" t="s">
        <v>33</v>
      </c>
      <c r="Q3728" t="s">
        <v>21</v>
      </c>
      <c r="R3728">
        <v>4</v>
      </c>
      <c r="S3728">
        <v>5</v>
      </c>
      <c r="T3728" s="2">
        <f>SUMIF(Q:Q,Data[[#This Row],[Order_Status]],O:O)</f>
        <v>40477276.296199858</v>
      </c>
    </row>
    <row r="3729" spans="1:20" x14ac:dyDescent="0.3">
      <c r="A3729" s="3">
        <v>503728</v>
      </c>
      <c r="B3729" s="3">
        <v>10310</v>
      </c>
      <c r="C3729" s="1">
        <v>45843</v>
      </c>
      <c r="D3729" s="3">
        <v>32</v>
      </c>
      <c r="E3729" t="s">
        <v>15</v>
      </c>
      <c r="F3729" t="s">
        <v>57</v>
      </c>
      <c r="G3729" t="s">
        <v>233</v>
      </c>
      <c r="H3729" t="s">
        <v>23</v>
      </c>
      <c r="I3729" t="s">
        <v>70</v>
      </c>
      <c r="J3729" t="s">
        <v>106</v>
      </c>
      <c r="K3729">
        <v>2</v>
      </c>
      <c r="L3729" s="3">
        <v>2576.2399999999998</v>
      </c>
      <c r="M3729" s="3">
        <f>Data[[#This Row],[Quantity]]*Data[[#This Row],[Unit_Price]]</f>
        <v>5152.4799999999996</v>
      </c>
      <c r="N3729" s="3">
        <v>22</v>
      </c>
      <c r="O3729" s="3">
        <f>Data[[#This Row],[Total_Price]]*(1-Data[[#This Row],[Discount]]/100)</f>
        <v>4018.9343999999996</v>
      </c>
      <c r="P3729" t="s">
        <v>33</v>
      </c>
      <c r="Q3729" t="s">
        <v>21</v>
      </c>
      <c r="R3729">
        <v>2</v>
      </c>
      <c r="S3729">
        <v>3</v>
      </c>
      <c r="T3729" s="2">
        <f>SUMIF(Q:Q,Data[[#This Row],[Order_Status]],O:O)</f>
        <v>40477276.296199858</v>
      </c>
    </row>
    <row r="3730" spans="1:20" x14ac:dyDescent="0.3">
      <c r="A3730" s="3">
        <v>503729</v>
      </c>
      <c r="B3730" s="3">
        <v>10737</v>
      </c>
      <c r="C3730" s="1">
        <v>45932</v>
      </c>
      <c r="D3730" s="3">
        <v>37</v>
      </c>
      <c r="E3730" t="s">
        <v>26</v>
      </c>
      <c r="F3730" t="s">
        <v>22</v>
      </c>
      <c r="G3730" t="s">
        <v>238</v>
      </c>
      <c r="H3730" t="s">
        <v>85</v>
      </c>
      <c r="I3730" t="s">
        <v>103</v>
      </c>
      <c r="J3730" t="s">
        <v>104</v>
      </c>
      <c r="K3730">
        <v>1</v>
      </c>
      <c r="L3730" s="3">
        <v>794.52</v>
      </c>
      <c r="M3730" s="3">
        <f>Data[[#This Row],[Quantity]]*Data[[#This Row],[Unit_Price]]</f>
        <v>794.52</v>
      </c>
      <c r="N3730" s="3">
        <v>14</v>
      </c>
      <c r="O3730" s="3">
        <f>Data[[#This Row],[Total_Price]]*(1-Data[[#This Row],[Discount]]/100)</f>
        <v>683.28719999999998</v>
      </c>
      <c r="P3730" t="s">
        <v>33</v>
      </c>
      <c r="Q3730" t="s">
        <v>21</v>
      </c>
      <c r="R3730">
        <v>4</v>
      </c>
      <c r="S3730">
        <v>2</v>
      </c>
      <c r="T3730" s="2">
        <f>SUMIF(Q:Q,Data[[#This Row],[Order_Status]],O:O)</f>
        <v>40477276.296199858</v>
      </c>
    </row>
    <row r="3731" spans="1:20" x14ac:dyDescent="0.3">
      <c r="A3731" s="3">
        <v>503730</v>
      </c>
      <c r="B3731" s="3">
        <v>11251</v>
      </c>
      <c r="C3731" s="1">
        <v>46113</v>
      </c>
      <c r="D3731" s="3">
        <v>38</v>
      </c>
      <c r="E3731" t="s">
        <v>26</v>
      </c>
      <c r="F3731" t="s">
        <v>52</v>
      </c>
      <c r="G3731" t="s">
        <v>240</v>
      </c>
      <c r="H3731" t="s">
        <v>83</v>
      </c>
      <c r="I3731" t="s">
        <v>162</v>
      </c>
      <c r="J3731" t="s">
        <v>186</v>
      </c>
      <c r="K3731">
        <v>2</v>
      </c>
      <c r="L3731" s="3">
        <v>1045.08</v>
      </c>
      <c r="M3731" s="3">
        <f>Data[[#This Row],[Quantity]]*Data[[#This Row],[Unit_Price]]</f>
        <v>2090.16</v>
      </c>
      <c r="N3731" s="3">
        <v>25</v>
      </c>
      <c r="O3731" s="3">
        <f>Data[[#This Row],[Total_Price]]*(1-Data[[#This Row],[Discount]]/100)</f>
        <v>1567.62</v>
      </c>
      <c r="P3731" t="s">
        <v>51</v>
      </c>
      <c r="Q3731" t="s">
        <v>21</v>
      </c>
      <c r="R3731">
        <v>3</v>
      </c>
      <c r="S3731">
        <v>3</v>
      </c>
      <c r="T3731" s="2">
        <f>SUMIF(Q:Q,Data[[#This Row],[Order_Status]],O:O)</f>
        <v>40477276.296199858</v>
      </c>
    </row>
    <row r="3732" spans="1:20" x14ac:dyDescent="0.3">
      <c r="A3732" s="3">
        <v>503731</v>
      </c>
      <c r="B3732" s="3">
        <v>11251</v>
      </c>
      <c r="C3732" s="1">
        <v>46223</v>
      </c>
      <c r="D3732" s="3">
        <v>38</v>
      </c>
      <c r="E3732" t="s">
        <v>26</v>
      </c>
      <c r="F3732" t="s">
        <v>52</v>
      </c>
      <c r="G3732" t="s">
        <v>240</v>
      </c>
      <c r="H3732" t="s">
        <v>85</v>
      </c>
      <c r="I3732" t="s">
        <v>86</v>
      </c>
      <c r="J3732" t="s">
        <v>154</v>
      </c>
      <c r="K3732">
        <v>2</v>
      </c>
      <c r="L3732" s="3">
        <v>627.21</v>
      </c>
      <c r="M3732" s="3">
        <f>Data[[#This Row],[Quantity]]*Data[[#This Row],[Unit_Price]]</f>
        <v>1254.42</v>
      </c>
      <c r="N3732" s="3">
        <v>20</v>
      </c>
      <c r="O3732" s="3">
        <f>Data[[#This Row],[Total_Price]]*(1-Data[[#This Row],[Discount]]/100)</f>
        <v>1003.5360000000001</v>
      </c>
      <c r="P3732" t="s">
        <v>20</v>
      </c>
      <c r="Q3732" t="s">
        <v>21</v>
      </c>
      <c r="R3732">
        <v>3</v>
      </c>
      <c r="S3732">
        <v>2</v>
      </c>
      <c r="T3732" s="2">
        <f>SUMIF(Q:Q,Data[[#This Row],[Order_Status]],O:O)</f>
        <v>40477276.296199858</v>
      </c>
    </row>
    <row r="3733" spans="1:20" x14ac:dyDescent="0.3">
      <c r="A3733" s="3">
        <v>503732</v>
      </c>
      <c r="B3733" s="3">
        <v>10154</v>
      </c>
      <c r="C3733" s="1">
        <v>46059</v>
      </c>
      <c r="D3733" s="3">
        <v>37</v>
      </c>
      <c r="E3733" t="s">
        <v>135</v>
      </c>
      <c r="F3733" t="s">
        <v>61</v>
      </c>
      <c r="G3733" t="s">
        <v>239</v>
      </c>
      <c r="H3733" t="s">
        <v>30</v>
      </c>
      <c r="I3733" t="s">
        <v>76</v>
      </c>
      <c r="J3733" t="s">
        <v>144</v>
      </c>
      <c r="K3733">
        <v>1</v>
      </c>
      <c r="L3733" s="3">
        <v>63192.84</v>
      </c>
      <c r="M3733" s="3">
        <f>Data[[#This Row],[Quantity]]*Data[[#This Row],[Unit_Price]]</f>
        <v>63192.84</v>
      </c>
      <c r="N3733" s="3">
        <v>5</v>
      </c>
      <c r="O3733" s="3">
        <f>Data[[#This Row],[Total_Price]]*(1-Data[[#This Row],[Discount]]/100)</f>
        <v>60033.197999999997</v>
      </c>
      <c r="P3733" t="s">
        <v>20</v>
      </c>
      <c r="Q3733" t="s">
        <v>21</v>
      </c>
      <c r="R3733">
        <v>5</v>
      </c>
      <c r="S3733">
        <v>1</v>
      </c>
      <c r="T3733" s="2">
        <f>SUMIF(Q:Q,Data[[#This Row],[Order_Status]],O:O)</f>
        <v>40477276.296199858</v>
      </c>
    </row>
    <row r="3734" spans="1:20" x14ac:dyDescent="0.3">
      <c r="A3734" s="3">
        <v>503733</v>
      </c>
      <c r="B3734" s="3">
        <v>10340</v>
      </c>
      <c r="C3734" s="1">
        <v>46020</v>
      </c>
      <c r="D3734" s="3">
        <v>28</v>
      </c>
      <c r="E3734" t="s">
        <v>26</v>
      </c>
      <c r="F3734" t="s">
        <v>34</v>
      </c>
      <c r="G3734" t="s">
        <v>243</v>
      </c>
      <c r="H3734" t="s">
        <v>85</v>
      </c>
      <c r="I3734" t="s">
        <v>103</v>
      </c>
      <c r="J3734" t="s">
        <v>118</v>
      </c>
      <c r="K3734">
        <v>1</v>
      </c>
      <c r="L3734" s="3">
        <v>868.82</v>
      </c>
      <c r="M3734" s="3">
        <f>Data[[#This Row],[Quantity]]*Data[[#This Row],[Unit_Price]]</f>
        <v>868.82</v>
      </c>
      <c r="N3734" s="3">
        <v>25</v>
      </c>
      <c r="O3734" s="3">
        <f>Data[[#This Row],[Total_Price]]*(1-Data[[#This Row],[Discount]]/100)</f>
        <v>651.61500000000001</v>
      </c>
      <c r="P3734" t="s">
        <v>33</v>
      </c>
      <c r="Q3734" t="s">
        <v>66</v>
      </c>
      <c r="R3734">
        <v>2</v>
      </c>
      <c r="S3734">
        <v>0</v>
      </c>
      <c r="T3734" s="2">
        <f>SUMIF(Q:Q,Data[[#This Row],[Order_Status]],O:O)</f>
        <v>3077928.2320000008</v>
      </c>
    </row>
    <row r="3735" spans="1:20" x14ac:dyDescent="0.3">
      <c r="A3735" s="3">
        <v>503734</v>
      </c>
      <c r="B3735" s="3">
        <v>10369</v>
      </c>
      <c r="C3735" s="1">
        <v>45735</v>
      </c>
      <c r="D3735" s="3">
        <v>35</v>
      </c>
      <c r="E3735" t="s">
        <v>26</v>
      </c>
      <c r="F3735" t="s">
        <v>128</v>
      </c>
      <c r="G3735" t="s">
        <v>233</v>
      </c>
      <c r="H3735" t="s">
        <v>48</v>
      </c>
      <c r="I3735" t="s">
        <v>49</v>
      </c>
      <c r="J3735" t="s">
        <v>56</v>
      </c>
      <c r="K3735">
        <v>1</v>
      </c>
      <c r="L3735" s="3">
        <v>714.26</v>
      </c>
      <c r="M3735" s="3">
        <f>Data[[#This Row],[Quantity]]*Data[[#This Row],[Unit_Price]]</f>
        <v>714.26</v>
      </c>
      <c r="N3735" s="3">
        <v>21</v>
      </c>
      <c r="O3735" s="3">
        <f>Data[[#This Row],[Total_Price]]*(1-Data[[#This Row],[Discount]]/100)</f>
        <v>564.2654</v>
      </c>
      <c r="P3735" t="s">
        <v>81</v>
      </c>
      <c r="Q3735" t="s">
        <v>21</v>
      </c>
      <c r="R3735">
        <v>3</v>
      </c>
      <c r="S3735">
        <v>3</v>
      </c>
      <c r="T3735" s="2">
        <f>SUMIF(Q:Q,Data[[#This Row],[Order_Status]],O:O)</f>
        <v>40477276.296199858</v>
      </c>
    </row>
    <row r="3736" spans="1:20" x14ac:dyDescent="0.3">
      <c r="A3736" s="3">
        <v>503735</v>
      </c>
      <c r="B3736" s="3">
        <v>10452</v>
      </c>
      <c r="C3736" s="1">
        <v>45872</v>
      </c>
      <c r="D3736" s="3">
        <v>45</v>
      </c>
      <c r="E3736" t="s">
        <v>26</v>
      </c>
      <c r="F3736" t="s">
        <v>145</v>
      </c>
      <c r="G3736" t="s">
        <v>243</v>
      </c>
      <c r="H3736" t="s">
        <v>35</v>
      </c>
      <c r="I3736" t="s">
        <v>64</v>
      </c>
      <c r="J3736" t="s">
        <v>155</v>
      </c>
      <c r="K3736">
        <v>1</v>
      </c>
      <c r="L3736" s="3">
        <v>845.16</v>
      </c>
      <c r="M3736" s="3">
        <f>Data[[#This Row],[Quantity]]*Data[[#This Row],[Unit_Price]]</f>
        <v>845.16</v>
      </c>
      <c r="N3736" s="3">
        <v>29</v>
      </c>
      <c r="O3736" s="3">
        <f>Data[[#This Row],[Total_Price]]*(1-Data[[#This Row],[Discount]]/100)</f>
        <v>600.06359999999995</v>
      </c>
      <c r="P3736" t="s">
        <v>51</v>
      </c>
      <c r="Q3736" t="s">
        <v>21</v>
      </c>
      <c r="R3736">
        <v>4</v>
      </c>
      <c r="S3736">
        <v>3</v>
      </c>
      <c r="T3736" s="2">
        <f>SUMIF(Q:Q,Data[[#This Row],[Order_Status]],O:O)</f>
        <v>40477276.296199858</v>
      </c>
    </row>
    <row r="3737" spans="1:20" x14ac:dyDescent="0.3">
      <c r="A3737" s="3">
        <v>503736</v>
      </c>
      <c r="B3737" s="3">
        <v>10871</v>
      </c>
      <c r="C3737" s="1">
        <v>45758</v>
      </c>
      <c r="D3737" s="3">
        <v>32</v>
      </c>
      <c r="E3737" t="s">
        <v>26</v>
      </c>
      <c r="F3737" t="s">
        <v>69</v>
      </c>
      <c r="G3737" t="s">
        <v>228</v>
      </c>
      <c r="H3737" t="s">
        <v>48</v>
      </c>
      <c r="I3737" t="s">
        <v>98</v>
      </c>
      <c r="J3737" t="s">
        <v>99</v>
      </c>
      <c r="K3737">
        <v>1</v>
      </c>
      <c r="L3737" s="3">
        <v>419.12</v>
      </c>
      <c r="M3737" s="3">
        <f>Data[[#This Row],[Quantity]]*Data[[#This Row],[Unit_Price]]</f>
        <v>419.12</v>
      </c>
      <c r="N3737" s="3">
        <v>20</v>
      </c>
      <c r="O3737" s="3">
        <f>Data[[#This Row],[Total_Price]]*(1-Data[[#This Row],[Discount]]/100)</f>
        <v>335.29600000000005</v>
      </c>
      <c r="P3737" t="s">
        <v>20</v>
      </c>
      <c r="Q3737" t="s">
        <v>21</v>
      </c>
      <c r="R3737">
        <v>4</v>
      </c>
      <c r="S3737">
        <v>2</v>
      </c>
      <c r="T3737" s="2">
        <f>SUMIF(Q:Q,Data[[#This Row],[Order_Status]],O:O)</f>
        <v>40477276.296199858</v>
      </c>
    </row>
    <row r="3738" spans="1:20" x14ac:dyDescent="0.3">
      <c r="A3738" s="3">
        <v>503737</v>
      </c>
      <c r="B3738" s="3">
        <v>10983</v>
      </c>
      <c r="C3738" s="1">
        <v>46066</v>
      </c>
      <c r="D3738" s="3">
        <v>23</v>
      </c>
      <c r="E3738" t="s">
        <v>15</v>
      </c>
      <c r="F3738" t="s">
        <v>88</v>
      </c>
      <c r="G3738" t="s">
        <v>241</v>
      </c>
      <c r="H3738" t="s">
        <v>48</v>
      </c>
      <c r="I3738" t="s">
        <v>79</v>
      </c>
      <c r="J3738" t="s">
        <v>152</v>
      </c>
      <c r="K3738">
        <v>2</v>
      </c>
      <c r="L3738" s="3">
        <v>668.86</v>
      </c>
      <c r="M3738" s="3">
        <f>Data[[#This Row],[Quantity]]*Data[[#This Row],[Unit_Price]]</f>
        <v>1337.72</v>
      </c>
      <c r="N3738" s="3">
        <v>25</v>
      </c>
      <c r="O3738" s="3">
        <f>Data[[#This Row],[Total_Price]]*(1-Data[[#This Row],[Discount]]/100)</f>
        <v>1003.29</v>
      </c>
      <c r="P3738" t="s">
        <v>33</v>
      </c>
      <c r="Q3738" t="s">
        <v>21</v>
      </c>
      <c r="R3738">
        <v>4</v>
      </c>
      <c r="S3738">
        <v>4</v>
      </c>
      <c r="T3738" s="2">
        <f>SUMIF(Q:Q,Data[[#This Row],[Order_Status]],O:O)</f>
        <v>40477276.296199858</v>
      </c>
    </row>
    <row r="3739" spans="1:20" x14ac:dyDescent="0.3">
      <c r="A3739" s="3">
        <v>503738</v>
      </c>
      <c r="B3739" s="3">
        <v>11386</v>
      </c>
      <c r="C3739" s="1">
        <v>46069</v>
      </c>
      <c r="D3739" s="3">
        <v>37</v>
      </c>
      <c r="E3739" t="s">
        <v>26</v>
      </c>
      <c r="F3739" t="s">
        <v>27</v>
      </c>
      <c r="G3739" t="s">
        <v>230</v>
      </c>
      <c r="H3739" t="s">
        <v>17</v>
      </c>
      <c r="I3739" t="s">
        <v>18</v>
      </c>
      <c r="J3739" t="s">
        <v>179</v>
      </c>
      <c r="K3739">
        <v>1</v>
      </c>
      <c r="L3739" s="3">
        <v>51.1</v>
      </c>
      <c r="M3739" s="3">
        <f>Data[[#This Row],[Quantity]]*Data[[#This Row],[Unit_Price]]</f>
        <v>51.1</v>
      </c>
      <c r="N3739" s="3">
        <v>13</v>
      </c>
      <c r="O3739" s="3">
        <f>Data[[#This Row],[Total_Price]]*(1-Data[[#This Row],[Discount]]/100)</f>
        <v>44.457000000000001</v>
      </c>
      <c r="P3739" t="s">
        <v>51</v>
      </c>
      <c r="Q3739" t="s">
        <v>21</v>
      </c>
      <c r="R3739">
        <v>3</v>
      </c>
      <c r="S3739">
        <v>3</v>
      </c>
      <c r="T3739" s="2">
        <f>SUMIF(Q:Q,Data[[#This Row],[Order_Status]],O:O)</f>
        <v>40477276.296199858</v>
      </c>
    </row>
    <row r="3740" spans="1:20" x14ac:dyDescent="0.3">
      <c r="A3740" s="3">
        <v>503739</v>
      </c>
      <c r="B3740" s="3">
        <v>10567</v>
      </c>
      <c r="C3740" s="1">
        <v>45740</v>
      </c>
      <c r="D3740" s="3">
        <v>15</v>
      </c>
      <c r="E3740" t="s">
        <v>26</v>
      </c>
      <c r="F3740" t="s">
        <v>52</v>
      </c>
      <c r="G3740" t="s">
        <v>240</v>
      </c>
      <c r="H3740" t="s">
        <v>30</v>
      </c>
      <c r="I3740" t="s">
        <v>39</v>
      </c>
      <c r="J3740" t="s">
        <v>96</v>
      </c>
      <c r="K3740">
        <v>1</v>
      </c>
      <c r="L3740" s="3">
        <v>5378.79</v>
      </c>
      <c r="M3740" s="3">
        <f>Data[[#This Row],[Quantity]]*Data[[#This Row],[Unit_Price]]</f>
        <v>5378.79</v>
      </c>
      <c r="N3740" s="3">
        <v>29</v>
      </c>
      <c r="O3740" s="3">
        <f>Data[[#This Row],[Total_Price]]*(1-Data[[#This Row],[Discount]]/100)</f>
        <v>3818.9408999999996</v>
      </c>
      <c r="P3740" t="s">
        <v>33</v>
      </c>
      <c r="Q3740" t="s">
        <v>21</v>
      </c>
      <c r="R3740">
        <v>3</v>
      </c>
      <c r="S3740">
        <v>3</v>
      </c>
      <c r="T3740" s="2">
        <f>SUMIF(Q:Q,Data[[#This Row],[Order_Status]],O:O)</f>
        <v>40477276.296199858</v>
      </c>
    </row>
    <row r="3741" spans="1:20" x14ac:dyDescent="0.3">
      <c r="A3741" s="3">
        <v>503740</v>
      </c>
      <c r="B3741" s="3">
        <v>10814</v>
      </c>
      <c r="C3741" s="1">
        <v>45661</v>
      </c>
      <c r="D3741" s="3">
        <v>36</v>
      </c>
      <c r="E3741" t="s">
        <v>15</v>
      </c>
      <c r="F3741" t="s">
        <v>57</v>
      </c>
      <c r="G3741" t="s">
        <v>233</v>
      </c>
      <c r="H3741" t="s">
        <v>23</v>
      </c>
      <c r="I3741" t="s">
        <v>59</v>
      </c>
      <c r="J3741" t="s">
        <v>122</v>
      </c>
      <c r="K3741">
        <v>1</v>
      </c>
      <c r="L3741" s="3">
        <v>1838.17</v>
      </c>
      <c r="M3741" s="3">
        <f>Data[[#This Row],[Quantity]]*Data[[#This Row],[Unit_Price]]</f>
        <v>1838.17</v>
      </c>
      <c r="N3741" s="3">
        <v>15</v>
      </c>
      <c r="O3741" s="3">
        <f>Data[[#This Row],[Total_Price]]*(1-Data[[#This Row],[Discount]]/100)</f>
        <v>1562.4445000000001</v>
      </c>
      <c r="P3741" t="s">
        <v>33</v>
      </c>
      <c r="Q3741" t="s">
        <v>21</v>
      </c>
      <c r="R3741">
        <v>5</v>
      </c>
      <c r="S3741">
        <v>3</v>
      </c>
      <c r="T3741" s="2">
        <f>SUMIF(Q:Q,Data[[#This Row],[Order_Status]],O:O)</f>
        <v>40477276.296199858</v>
      </c>
    </row>
    <row r="3742" spans="1:20" x14ac:dyDescent="0.3">
      <c r="A3742" s="3">
        <v>503741</v>
      </c>
      <c r="B3742" s="3">
        <v>10132</v>
      </c>
      <c r="C3742" s="1">
        <v>45705</v>
      </c>
      <c r="D3742" s="3">
        <v>35</v>
      </c>
      <c r="E3742" t="s">
        <v>26</v>
      </c>
      <c r="F3742" t="s">
        <v>67</v>
      </c>
      <c r="G3742" t="s">
        <v>235</v>
      </c>
      <c r="H3742" t="s">
        <v>23</v>
      </c>
      <c r="I3742" t="s">
        <v>59</v>
      </c>
      <c r="J3742" t="s">
        <v>122</v>
      </c>
      <c r="K3742">
        <v>1</v>
      </c>
      <c r="L3742" s="3">
        <v>1903.04</v>
      </c>
      <c r="M3742" s="3">
        <f>Data[[#This Row],[Quantity]]*Data[[#This Row],[Unit_Price]]</f>
        <v>1903.04</v>
      </c>
      <c r="N3742" s="3">
        <v>20</v>
      </c>
      <c r="O3742" s="3">
        <f>Data[[#This Row],[Total_Price]]*(1-Data[[#This Row],[Discount]]/100)</f>
        <v>1522.432</v>
      </c>
      <c r="P3742" t="s">
        <v>51</v>
      </c>
      <c r="Q3742" t="s">
        <v>21</v>
      </c>
      <c r="R3742">
        <v>3</v>
      </c>
      <c r="S3742">
        <v>2</v>
      </c>
      <c r="T3742" s="2">
        <f>SUMIF(Q:Q,Data[[#This Row],[Order_Status]],O:O)</f>
        <v>40477276.296199858</v>
      </c>
    </row>
    <row r="3743" spans="1:20" x14ac:dyDescent="0.3">
      <c r="A3743" s="3">
        <v>503742</v>
      </c>
      <c r="B3743" s="3">
        <v>11033</v>
      </c>
      <c r="C3743" s="1">
        <v>46070</v>
      </c>
      <c r="D3743" s="3">
        <v>38</v>
      </c>
      <c r="E3743" t="s">
        <v>26</v>
      </c>
      <c r="F3743" t="s">
        <v>73</v>
      </c>
      <c r="G3743" t="s">
        <v>229</v>
      </c>
      <c r="H3743" t="s">
        <v>48</v>
      </c>
      <c r="I3743" t="s">
        <v>124</v>
      </c>
      <c r="J3743" t="s">
        <v>148</v>
      </c>
      <c r="K3743">
        <v>1</v>
      </c>
      <c r="L3743" s="3">
        <v>583.54</v>
      </c>
      <c r="M3743" s="3">
        <f>Data[[#This Row],[Quantity]]*Data[[#This Row],[Unit_Price]]</f>
        <v>583.54</v>
      </c>
      <c r="N3743" s="3">
        <v>19</v>
      </c>
      <c r="O3743" s="3">
        <f>Data[[#This Row],[Total_Price]]*(1-Data[[#This Row],[Discount]]/100)</f>
        <v>472.66739999999999</v>
      </c>
      <c r="P3743" t="s">
        <v>20</v>
      </c>
      <c r="Q3743" t="s">
        <v>21</v>
      </c>
      <c r="R3743">
        <v>3</v>
      </c>
      <c r="S3743">
        <v>3</v>
      </c>
      <c r="T3743" s="2">
        <f>SUMIF(Q:Q,Data[[#This Row],[Order_Status]],O:O)</f>
        <v>40477276.296199858</v>
      </c>
    </row>
    <row r="3744" spans="1:20" x14ac:dyDescent="0.3">
      <c r="A3744" s="3">
        <v>503743</v>
      </c>
      <c r="B3744" s="3">
        <v>10064</v>
      </c>
      <c r="C3744" s="1">
        <v>45835</v>
      </c>
      <c r="D3744" s="3">
        <v>21</v>
      </c>
      <c r="E3744" t="s">
        <v>26</v>
      </c>
      <c r="F3744" t="s">
        <v>61</v>
      </c>
      <c r="G3744" t="s">
        <v>239</v>
      </c>
      <c r="H3744" t="s">
        <v>30</v>
      </c>
      <c r="I3744" t="s">
        <v>76</v>
      </c>
      <c r="J3744" t="s">
        <v>77</v>
      </c>
      <c r="K3744">
        <v>3</v>
      </c>
      <c r="L3744" s="3">
        <v>57980.91</v>
      </c>
      <c r="M3744" s="3">
        <f>Data[[#This Row],[Quantity]]*Data[[#This Row],[Unit_Price]]</f>
        <v>173942.73</v>
      </c>
      <c r="N3744" s="3">
        <v>16</v>
      </c>
      <c r="O3744" s="3">
        <f>Data[[#This Row],[Total_Price]]*(1-Data[[#This Row],[Discount]]/100)</f>
        <v>146111.89319999999</v>
      </c>
      <c r="P3744" t="s">
        <v>41</v>
      </c>
      <c r="Q3744" t="s">
        <v>21</v>
      </c>
      <c r="R3744">
        <v>5</v>
      </c>
      <c r="S3744">
        <v>3</v>
      </c>
      <c r="T3744" s="2">
        <f>SUMIF(Q:Q,Data[[#This Row],[Order_Status]],O:O)</f>
        <v>40477276.296199858</v>
      </c>
    </row>
    <row r="3745" spans="1:20" x14ac:dyDescent="0.3">
      <c r="A3745" s="3">
        <v>503744</v>
      </c>
      <c r="B3745" s="3">
        <v>11132</v>
      </c>
      <c r="C3745" s="1">
        <v>45687</v>
      </c>
      <c r="D3745" s="3">
        <v>39</v>
      </c>
      <c r="E3745" t="s">
        <v>26</v>
      </c>
      <c r="F3745" t="s">
        <v>34</v>
      </c>
      <c r="G3745" t="s">
        <v>243</v>
      </c>
      <c r="H3745" t="s">
        <v>83</v>
      </c>
      <c r="I3745" t="s">
        <v>141</v>
      </c>
      <c r="J3745" t="s">
        <v>198</v>
      </c>
      <c r="K3745">
        <v>1</v>
      </c>
      <c r="L3745" s="3">
        <v>2367.1799999999998</v>
      </c>
      <c r="M3745" s="3">
        <f>Data[[#This Row],[Quantity]]*Data[[#This Row],[Unit_Price]]</f>
        <v>2367.1799999999998</v>
      </c>
      <c r="N3745" s="3">
        <v>8</v>
      </c>
      <c r="O3745" s="3">
        <f>Data[[#This Row],[Total_Price]]*(1-Data[[#This Row],[Discount]]/100)</f>
        <v>2177.8056000000001</v>
      </c>
      <c r="P3745" t="s">
        <v>51</v>
      </c>
      <c r="Q3745" t="s">
        <v>44</v>
      </c>
      <c r="R3745">
        <v>4</v>
      </c>
      <c r="S3745">
        <v>5</v>
      </c>
      <c r="T3745" s="2">
        <f>SUMIF(Q:Q,Data[[#This Row],[Order_Status]],O:O)</f>
        <v>1813400.6490999996</v>
      </c>
    </row>
    <row r="3746" spans="1:20" x14ac:dyDescent="0.3">
      <c r="A3746" s="3">
        <v>503745</v>
      </c>
      <c r="B3746" s="3">
        <v>11230</v>
      </c>
      <c r="C3746" s="1">
        <v>45988</v>
      </c>
      <c r="D3746" s="3">
        <v>58</v>
      </c>
      <c r="E3746" t="s">
        <v>15</v>
      </c>
      <c r="F3746" t="s">
        <v>102</v>
      </c>
      <c r="G3746" t="s">
        <v>245</v>
      </c>
      <c r="H3746" t="s">
        <v>83</v>
      </c>
      <c r="I3746" t="s">
        <v>162</v>
      </c>
      <c r="J3746" t="s">
        <v>163</v>
      </c>
      <c r="K3746">
        <v>1</v>
      </c>
      <c r="L3746" s="3">
        <v>2512.4299999999998</v>
      </c>
      <c r="M3746" s="3">
        <f>Data[[#This Row],[Quantity]]*Data[[#This Row],[Unit_Price]]</f>
        <v>2512.4299999999998</v>
      </c>
      <c r="N3746" s="3">
        <v>7</v>
      </c>
      <c r="O3746" s="3">
        <f>Data[[#This Row],[Total_Price]]*(1-Data[[#This Row],[Discount]]/100)</f>
        <v>2336.5598999999997</v>
      </c>
      <c r="P3746" t="s">
        <v>51</v>
      </c>
      <c r="Q3746" t="s">
        <v>21</v>
      </c>
      <c r="R3746">
        <v>4</v>
      </c>
      <c r="S3746">
        <v>2</v>
      </c>
      <c r="T3746" s="2">
        <f>SUMIF(Q:Q,Data[[#This Row],[Order_Status]],O:O)</f>
        <v>40477276.296199858</v>
      </c>
    </row>
    <row r="3747" spans="1:20" x14ac:dyDescent="0.3">
      <c r="A3747" s="3">
        <v>503746</v>
      </c>
      <c r="B3747" s="3">
        <v>11388</v>
      </c>
      <c r="C3747" s="1">
        <v>45907</v>
      </c>
      <c r="D3747" s="3">
        <v>51</v>
      </c>
      <c r="E3747" t="s">
        <v>26</v>
      </c>
      <c r="F3747" t="s">
        <v>88</v>
      </c>
      <c r="G3747" t="s">
        <v>241</v>
      </c>
      <c r="H3747" t="s">
        <v>48</v>
      </c>
      <c r="I3747" t="s">
        <v>49</v>
      </c>
      <c r="J3747" t="s">
        <v>168</v>
      </c>
      <c r="K3747">
        <v>1</v>
      </c>
      <c r="L3747" s="3">
        <v>572.64</v>
      </c>
      <c r="M3747" s="3">
        <f>Data[[#This Row],[Quantity]]*Data[[#This Row],[Unit_Price]]</f>
        <v>572.64</v>
      </c>
      <c r="N3747" s="3">
        <v>30</v>
      </c>
      <c r="O3747" s="3">
        <f>Data[[#This Row],[Total_Price]]*(1-Data[[#This Row],[Discount]]/100)</f>
        <v>400.84799999999996</v>
      </c>
      <c r="P3747" t="s">
        <v>51</v>
      </c>
      <c r="Q3747" t="s">
        <v>21</v>
      </c>
      <c r="R3747">
        <v>4</v>
      </c>
      <c r="S3747">
        <v>5</v>
      </c>
      <c r="T3747" s="2">
        <f>SUMIF(Q:Q,Data[[#This Row],[Order_Status]],O:O)</f>
        <v>40477276.296199858</v>
      </c>
    </row>
    <row r="3748" spans="1:20" x14ac:dyDescent="0.3">
      <c r="A3748" s="3">
        <v>503747</v>
      </c>
      <c r="B3748" s="3">
        <v>10019</v>
      </c>
      <c r="C3748" s="1">
        <v>45978</v>
      </c>
      <c r="D3748" s="3">
        <v>24</v>
      </c>
      <c r="E3748" t="s">
        <v>26</v>
      </c>
      <c r="F3748" t="s">
        <v>69</v>
      </c>
      <c r="G3748" t="s">
        <v>228</v>
      </c>
      <c r="H3748" t="s">
        <v>35</v>
      </c>
      <c r="I3748" t="s">
        <v>36</v>
      </c>
      <c r="J3748" t="s">
        <v>177</v>
      </c>
      <c r="K3748">
        <v>2</v>
      </c>
      <c r="L3748" s="3">
        <v>6579.32</v>
      </c>
      <c r="M3748" s="3">
        <f>Data[[#This Row],[Quantity]]*Data[[#This Row],[Unit_Price]]</f>
        <v>13158.64</v>
      </c>
      <c r="N3748" s="3">
        <v>22</v>
      </c>
      <c r="O3748" s="3">
        <f>Data[[#This Row],[Total_Price]]*(1-Data[[#This Row],[Discount]]/100)</f>
        <v>10263.7392</v>
      </c>
      <c r="P3748" t="s">
        <v>20</v>
      </c>
      <c r="Q3748" t="s">
        <v>44</v>
      </c>
      <c r="R3748">
        <v>4</v>
      </c>
      <c r="S3748">
        <v>1</v>
      </c>
      <c r="T3748" s="2">
        <f>SUMIF(Q:Q,Data[[#This Row],[Order_Status]],O:O)</f>
        <v>1813400.6490999996</v>
      </c>
    </row>
    <row r="3749" spans="1:20" x14ac:dyDescent="0.3">
      <c r="A3749" s="3">
        <v>503748</v>
      </c>
      <c r="B3749" s="3">
        <v>10757</v>
      </c>
      <c r="C3749" s="1">
        <v>45801</v>
      </c>
      <c r="D3749" s="3">
        <v>39</v>
      </c>
      <c r="E3749" t="s">
        <v>26</v>
      </c>
      <c r="F3749" t="s">
        <v>42</v>
      </c>
      <c r="G3749" t="s">
        <v>230</v>
      </c>
      <c r="H3749" t="s">
        <v>85</v>
      </c>
      <c r="I3749" t="s">
        <v>103</v>
      </c>
      <c r="J3749" t="s">
        <v>118</v>
      </c>
      <c r="K3749">
        <v>1</v>
      </c>
      <c r="L3749" s="3">
        <v>877.46</v>
      </c>
      <c r="M3749" s="3">
        <f>Data[[#This Row],[Quantity]]*Data[[#This Row],[Unit_Price]]</f>
        <v>877.46</v>
      </c>
      <c r="N3749" s="3">
        <v>23</v>
      </c>
      <c r="O3749" s="3">
        <f>Data[[#This Row],[Total_Price]]*(1-Data[[#This Row],[Discount]]/100)</f>
        <v>675.64420000000007</v>
      </c>
      <c r="P3749" t="s">
        <v>33</v>
      </c>
      <c r="Q3749" t="s">
        <v>21</v>
      </c>
      <c r="R3749">
        <v>5</v>
      </c>
      <c r="S3749">
        <v>1</v>
      </c>
      <c r="T3749" s="2">
        <f>SUMIF(Q:Q,Data[[#This Row],[Order_Status]],O:O)</f>
        <v>40477276.296199858</v>
      </c>
    </row>
    <row r="3750" spans="1:20" x14ac:dyDescent="0.3">
      <c r="A3750" s="3">
        <v>503749</v>
      </c>
      <c r="B3750" s="3">
        <v>11120</v>
      </c>
      <c r="C3750" s="1">
        <v>45927</v>
      </c>
      <c r="D3750" s="3">
        <v>46</v>
      </c>
      <c r="E3750" t="s">
        <v>15</v>
      </c>
      <c r="F3750" t="s">
        <v>45</v>
      </c>
      <c r="G3750" t="s">
        <v>243</v>
      </c>
      <c r="H3750" t="s">
        <v>23</v>
      </c>
      <c r="I3750" t="s">
        <v>28</v>
      </c>
      <c r="J3750" t="s">
        <v>150</v>
      </c>
      <c r="K3750">
        <v>5</v>
      </c>
      <c r="L3750" s="3">
        <v>4113</v>
      </c>
      <c r="M3750" s="3">
        <f>Data[[#This Row],[Quantity]]*Data[[#This Row],[Unit_Price]]</f>
        <v>20565</v>
      </c>
      <c r="N3750" s="3">
        <v>14</v>
      </c>
      <c r="O3750" s="3">
        <f>Data[[#This Row],[Total_Price]]*(1-Data[[#This Row],[Discount]]/100)</f>
        <v>17685.900000000001</v>
      </c>
      <c r="P3750" t="s">
        <v>33</v>
      </c>
      <c r="Q3750" t="s">
        <v>21</v>
      </c>
      <c r="R3750">
        <v>3</v>
      </c>
      <c r="S3750">
        <v>6</v>
      </c>
      <c r="T3750" s="2">
        <f>SUMIF(Q:Q,Data[[#This Row],[Order_Status]],O:O)</f>
        <v>40477276.296199858</v>
      </c>
    </row>
    <row r="3751" spans="1:20" x14ac:dyDescent="0.3">
      <c r="A3751" s="3">
        <v>503750</v>
      </c>
      <c r="B3751" s="3">
        <v>10347</v>
      </c>
      <c r="C3751" s="1">
        <v>46026</v>
      </c>
      <c r="D3751" s="3">
        <v>18</v>
      </c>
      <c r="E3751" t="s">
        <v>26</v>
      </c>
      <c r="F3751" t="s">
        <v>73</v>
      </c>
      <c r="G3751" t="s">
        <v>229</v>
      </c>
      <c r="H3751" t="s">
        <v>83</v>
      </c>
      <c r="I3751" t="s">
        <v>132</v>
      </c>
      <c r="J3751" t="s">
        <v>191</v>
      </c>
      <c r="K3751">
        <v>2</v>
      </c>
      <c r="L3751" s="3">
        <v>3600.68</v>
      </c>
      <c r="M3751" s="3">
        <f>Data[[#This Row],[Quantity]]*Data[[#This Row],[Unit_Price]]</f>
        <v>7201.36</v>
      </c>
      <c r="N3751" s="3">
        <v>16</v>
      </c>
      <c r="O3751" s="3">
        <f>Data[[#This Row],[Total_Price]]*(1-Data[[#This Row],[Discount]]/100)</f>
        <v>6049.1423999999997</v>
      </c>
      <c r="P3751" t="s">
        <v>33</v>
      </c>
      <c r="Q3751" t="s">
        <v>21</v>
      </c>
      <c r="R3751">
        <v>5</v>
      </c>
      <c r="S3751">
        <v>4</v>
      </c>
      <c r="T3751" s="2">
        <f>SUMIF(Q:Q,Data[[#This Row],[Order_Status]],O:O)</f>
        <v>40477276.296199858</v>
      </c>
    </row>
    <row r="3752" spans="1:20" x14ac:dyDescent="0.3">
      <c r="A3752" s="3">
        <v>503751</v>
      </c>
      <c r="B3752" s="3">
        <v>11053</v>
      </c>
      <c r="C3752" s="1">
        <v>45934</v>
      </c>
      <c r="D3752" s="3">
        <v>39</v>
      </c>
      <c r="E3752" t="s">
        <v>26</v>
      </c>
      <c r="F3752" t="s">
        <v>45</v>
      </c>
      <c r="G3752" t="s">
        <v>243</v>
      </c>
      <c r="H3752" t="s">
        <v>17</v>
      </c>
      <c r="I3752" t="s">
        <v>74</v>
      </c>
      <c r="J3752" t="s">
        <v>151</v>
      </c>
      <c r="K3752">
        <v>3</v>
      </c>
      <c r="L3752" s="3">
        <v>170.92</v>
      </c>
      <c r="M3752" s="3">
        <f>Data[[#This Row],[Quantity]]*Data[[#This Row],[Unit_Price]]</f>
        <v>512.76</v>
      </c>
      <c r="N3752" s="3">
        <v>22</v>
      </c>
      <c r="O3752" s="3">
        <f>Data[[#This Row],[Total_Price]]*(1-Data[[#This Row],[Discount]]/100)</f>
        <v>399.95280000000002</v>
      </c>
      <c r="P3752" t="s">
        <v>33</v>
      </c>
      <c r="Q3752" t="s">
        <v>21</v>
      </c>
      <c r="R3752">
        <v>2</v>
      </c>
      <c r="S3752">
        <v>3</v>
      </c>
      <c r="T3752" s="2">
        <f>SUMIF(Q:Q,Data[[#This Row],[Order_Status]],O:O)</f>
        <v>40477276.296199858</v>
      </c>
    </row>
    <row r="3753" spans="1:20" x14ac:dyDescent="0.3">
      <c r="A3753" s="3">
        <v>503752</v>
      </c>
      <c r="B3753" s="3">
        <v>10757</v>
      </c>
      <c r="C3753" s="1">
        <v>45991</v>
      </c>
      <c r="D3753" s="3">
        <v>39</v>
      </c>
      <c r="E3753" t="s">
        <v>26</v>
      </c>
      <c r="F3753" t="s">
        <v>42</v>
      </c>
      <c r="G3753" t="s">
        <v>230</v>
      </c>
      <c r="H3753" t="s">
        <v>23</v>
      </c>
      <c r="I3753" t="s">
        <v>59</v>
      </c>
      <c r="J3753" t="s">
        <v>95</v>
      </c>
      <c r="K3753">
        <v>2</v>
      </c>
      <c r="L3753" s="3">
        <v>1269.3900000000001</v>
      </c>
      <c r="M3753" s="3">
        <f>Data[[#This Row],[Quantity]]*Data[[#This Row],[Unit_Price]]</f>
        <v>2538.7800000000002</v>
      </c>
      <c r="N3753" s="3">
        <v>30</v>
      </c>
      <c r="O3753" s="3">
        <f>Data[[#This Row],[Total_Price]]*(1-Data[[#This Row],[Discount]]/100)</f>
        <v>1777.146</v>
      </c>
      <c r="P3753" t="s">
        <v>72</v>
      </c>
      <c r="Q3753" t="s">
        <v>21</v>
      </c>
      <c r="R3753">
        <v>5</v>
      </c>
      <c r="S3753">
        <v>1</v>
      </c>
      <c r="T3753" s="2">
        <f>SUMIF(Q:Q,Data[[#This Row],[Order_Status]],O:O)</f>
        <v>40477276.296199858</v>
      </c>
    </row>
    <row r="3754" spans="1:20" x14ac:dyDescent="0.3">
      <c r="A3754" s="3">
        <v>503753</v>
      </c>
      <c r="B3754" s="3">
        <v>10353</v>
      </c>
      <c r="C3754" s="1">
        <v>45771</v>
      </c>
      <c r="D3754" s="3">
        <v>43</v>
      </c>
      <c r="E3754" t="s">
        <v>15</v>
      </c>
      <c r="F3754" t="s">
        <v>67</v>
      </c>
      <c r="G3754" t="s">
        <v>235</v>
      </c>
      <c r="H3754" t="s">
        <v>48</v>
      </c>
      <c r="I3754" t="s">
        <v>124</v>
      </c>
      <c r="J3754" t="s">
        <v>125</v>
      </c>
      <c r="K3754">
        <v>1</v>
      </c>
      <c r="L3754" s="3">
        <v>429.5</v>
      </c>
      <c r="M3754" s="3">
        <f>Data[[#This Row],[Quantity]]*Data[[#This Row],[Unit_Price]]</f>
        <v>429.5</v>
      </c>
      <c r="N3754" s="3">
        <v>22</v>
      </c>
      <c r="O3754" s="3">
        <f>Data[[#This Row],[Total_Price]]*(1-Data[[#This Row],[Discount]]/100)</f>
        <v>335.01</v>
      </c>
      <c r="P3754" t="s">
        <v>20</v>
      </c>
      <c r="Q3754" t="s">
        <v>21</v>
      </c>
      <c r="R3754">
        <v>5</v>
      </c>
      <c r="S3754">
        <v>3</v>
      </c>
      <c r="T3754" s="2">
        <f>SUMIF(Q:Q,Data[[#This Row],[Order_Status]],O:O)</f>
        <v>40477276.296199858</v>
      </c>
    </row>
    <row r="3755" spans="1:20" x14ac:dyDescent="0.3">
      <c r="A3755" s="3">
        <v>503754</v>
      </c>
      <c r="B3755" s="3">
        <v>10959</v>
      </c>
      <c r="C3755" s="1">
        <v>45981</v>
      </c>
      <c r="D3755" s="3">
        <v>40</v>
      </c>
      <c r="E3755" t="s">
        <v>15</v>
      </c>
      <c r="F3755" t="s">
        <v>73</v>
      </c>
      <c r="G3755" t="s">
        <v>229</v>
      </c>
      <c r="H3755" t="s">
        <v>85</v>
      </c>
      <c r="I3755" t="s">
        <v>166</v>
      </c>
      <c r="J3755" t="s">
        <v>181</v>
      </c>
      <c r="K3755">
        <v>2</v>
      </c>
      <c r="L3755" s="3">
        <v>397.59</v>
      </c>
      <c r="M3755" s="3">
        <f>Data[[#This Row],[Quantity]]*Data[[#This Row],[Unit_Price]]</f>
        <v>795.18</v>
      </c>
      <c r="N3755" s="3">
        <v>22</v>
      </c>
      <c r="O3755" s="3">
        <f>Data[[#This Row],[Total_Price]]*(1-Data[[#This Row],[Discount]]/100)</f>
        <v>620.24040000000002</v>
      </c>
      <c r="P3755" t="s">
        <v>33</v>
      </c>
      <c r="Q3755" t="s">
        <v>66</v>
      </c>
      <c r="R3755">
        <v>5</v>
      </c>
      <c r="S3755">
        <v>0</v>
      </c>
      <c r="T3755" s="2">
        <f>SUMIF(Q:Q,Data[[#This Row],[Order_Status]],O:O)</f>
        <v>3077928.2320000008</v>
      </c>
    </row>
    <row r="3756" spans="1:20" x14ac:dyDescent="0.3">
      <c r="A3756" s="3">
        <v>503755</v>
      </c>
      <c r="B3756" s="3">
        <v>10436</v>
      </c>
      <c r="C3756" s="1">
        <v>45735</v>
      </c>
      <c r="D3756" s="3">
        <v>35</v>
      </c>
      <c r="E3756" t="s">
        <v>15</v>
      </c>
      <c r="F3756" t="s">
        <v>107</v>
      </c>
      <c r="G3756" t="s">
        <v>231</v>
      </c>
      <c r="H3756" t="s">
        <v>30</v>
      </c>
      <c r="I3756" t="s">
        <v>39</v>
      </c>
      <c r="J3756" t="s">
        <v>108</v>
      </c>
      <c r="K3756">
        <v>1</v>
      </c>
      <c r="L3756" s="3">
        <v>4332.12</v>
      </c>
      <c r="M3756" s="3">
        <f>Data[[#This Row],[Quantity]]*Data[[#This Row],[Unit_Price]]</f>
        <v>4332.12</v>
      </c>
      <c r="N3756" s="3">
        <v>7</v>
      </c>
      <c r="O3756" s="3">
        <f>Data[[#This Row],[Total_Price]]*(1-Data[[#This Row],[Discount]]/100)</f>
        <v>4028.8715999999995</v>
      </c>
      <c r="P3756" t="s">
        <v>33</v>
      </c>
      <c r="Q3756" t="s">
        <v>21</v>
      </c>
      <c r="R3756">
        <v>4</v>
      </c>
      <c r="S3756">
        <v>4</v>
      </c>
      <c r="T3756" s="2">
        <f>SUMIF(Q:Q,Data[[#This Row],[Order_Status]],O:O)</f>
        <v>40477276.296199858</v>
      </c>
    </row>
    <row r="3757" spans="1:20" x14ac:dyDescent="0.3">
      <c r="A3757" s="3">
        <v>503756</v>
      </c>
      <c r="B3757" s="3">
        <v>11410</v>
      </c>
      <c r="C3757" s="1">
        <v>46242</v>
      </c>
      <c r="D3757" s="3">
        <v>31</v>
      </c>
      <c r="E3757" t="s">
        <v>26</v>
      </c>
      <c r="F3757" t="s">
        <v>145</v>
      </c>
      <c r="G3757" t="s">
        <v>243</v>
      </c>
      <c r="H3757" t="s">
        <v>30</v>
      </c>
      <c r="I3757" t="s">
        <v>76</v>
      </c>
      <c r="J3757" t="s">
        <v>144</v>
      </c>
      <c r="K3757">
        <v>1</v>
      </c>
      <c r="L3757" s="3">
        <v>64418.74</v>
      </c>
      <c r="M3757" s="3">
        <f>Data[[#This Row],[Quantity]]*Data[[#This Row],[Unit_Price]]</f>
        <v>64418.74</v>
      </c>
      <c r="N3757" s="3">
        <v>18</v>
      </c>
      <c r="O3757" s="3">
        <f>Data[[#This Row],[Total_Price]]*(1-Data[[#This Row],[Discount]]/100)</f>
        <v>52823.366800000003</v>
      </c>
      <c r="P3757" t="s">
        <v>51</v>
      </c>
      <c r="Q3757" t="s">
        <v>21</v>
      </c>
      <c r="R3757">
        <v>2</v>
      </c>
      <c r="S3757">
        <v>7</v>
      </c>
      <c r="T3757" s="2">
        <f>SUMIF(Q:Q,Data[[#This Row],[Order_Status]],O:O)</f>
        <v>40477276.296199858</v>
      </c>
    </row>
    <row r="3758" spans="1:20" x14ac:dyDescent="0.3">
      <c r="A3758" s="3">
        <v>503757</v>
      </c>
      <c r="B3758" s="3">
        <v>10891</v>
      </c>
      <c r="C3758" s="1">
        <v>45800</v>
      </c>
      <c r="D3758" s="3">
        <v>43</v>
      </c>
      <c r="E3758" t="s">
        <v>15</v>
      </c>
      <c r="F3758" t="s">
        <v>27</v>
      </c>
      <c r="G3758" t="s">
        <v>230</v>
      </c>
      <c r="H3758" t="s">
        <v>17</v>
      </c>
      <c r="I3758" t="s">
        <v>89</v>
      </c>
      <c r="J3758" t="s">
        <v>115</v>
      </c>
      <c r="K3758">
        <v>2</v>
      </c>
      <c r="L3758" s="3">
        <v>30.34</v>
      </c>
      <c r="M3758" s="3">
        <f>Data[[#This Row],[Quantity]]*Data[[#This Row],[Unit_Price]]</f>
        <v>60.68</v>
      </c>
      <c r="N3758" s="3">
        <v>29</v>
      </c>
      <c r="O3758" s="3">
        <f>Data[[#This Row],[Total_Price]]*(1-Data[[#This Row],[Discount]]/100)</f>
        <v>43.082799999999999</v>
      </c>
      <c r="P3758" t="s">
        <v>41</v>
      </c>
      <c r="Q3758" t="s">
        <v>21</v>
      </c>
      <c r="R3758">
        <v>4</v>
      </c>
      <c r="S3758">
        <v>4</v>
      </c>
      <c r="T3758" s="2">
        <f>SUMIF(Q:Q,Data[[#This Row],[Order_Status]],O:O)</f>
        <v>40477276.296199858</v>
      </c>
    </row>
    <row r="3759" spans="1:20" x14ac:dyDescent="0.3">
      <c r="A3759" s="3">
        <v>503758</v>
      </c>
      <c r="B3759" s="3">
        <v>11338</v>
      </c>
      <c r="C3759" s="1">
        <v>45767</v>
      </c>
      <c r="D3759" s="3">
        <v>31</v>
      </c>
      <c r="E3759" t="s">
        <v>26</v>
      </c>
      <c r="F3759" t="s">
        <v>69</v>
      </c>
      <c r="G3759" t="s">
        <v>228</v>
      </c>
      <c r="H3759" t="s">
        <v>35</v>
      </c>
      <c r="I3759" t="s">
        <v>64</v>
      </c>
      <c r="J3759" t="s">
        <v>65</v>
      </c>
      <c r="K3759">
        <v>2</v>
      </c>
      <c r="L3759" s="3">
        <v>1341.27</v>
      </c>
      <c r="M3759" s="3">
        <f>Data[[#This Row],[Quantity]]*Data[[#This Row],[Unit_Price]]</f>
        <v>2682.54</v>
      </c>
      <c r="N3759" s="3">
        <v>21</v>
      </c>
      <c r="O3759" s="3">
        <f>Data[[#This Row],[Total_Price]]*(1-Data[[#This Row],[Discount]]/100)</f>
        <v>2119.2066</v>
      </c>
      <c r="P3759" t="s">
        <v>33</v>
      </c>
      <c r="Q3759" t="s">
        <v>21</v>
      </c>
      <c r="R3759">
        <v>4</v>
      </c>
      <c r="S3759">
        <v>4</v>
      </c>
      <c r="T3759" s="2">
        <f>SUMIF(Q:Q,Data[[#This Row],[Order_Status]],O:O)</f>
        <v>40477276.296199858</v>
      </c>
    </row>
    <row r="3760" spans="1:20" x14ac:dyDescent="0.3">
      <c r="A3760" s="3">
        <v>503759</v>
      </c>
      <c r="B3760" s="3">
        <v>10976</v>
      </c>
      <c r="C3760" s="1">
        <v>45700</v>
      </c>
      <c r="D3760" s="3">
        <v>15</v>
      </c>
      <c r="E3760" t="s">
        <v>15</v>
      </c>
      <c r="F3760" t="s">
        <v>78</v>
      </c>
      <c r="G3760" t="s">
        <v>242</v>
      </c>
      <c r="H3760" t="s">
        <v>35</v>
      </c>
      <c r="I3760" t="s">
        <v>112</v>
      </c>
      <c r="J3760" t="s">
        <v>147</v>
      </c>
      <c r="K3760">
        <v>1</v>
      </c>
      <c r="L3760" s="3">
        <v>6183.85</v>
      </c>
      <c r="M3760" s="3">
        <f>Data[[#This Row],[Quantity]]*Data[[#This Row],[Unit_Price]]</f>
        <v>6183.85</v>
      </c>
      <c r="N3760" s="3">
        <v>13</v>
      </c>
      <c r="O3760" s="3">
        <f>Data[[#This Row],[Total_Price]]*(1-Data[[#This Row],[Discount]]/100)</f>
        <v>5379.9495000000006</v>
      </c>
      <c r="P3760" t="s">
        <v>33</v>
      </c>
      <c r="Q3760" t="s">
        <v>21</v>
      </c>
      <c r="R3760">
        <v>3</v>
      </c>
      <c r="S3760">
        <v>3</v>
      </c>
      <c r="T3760" s="2">
        <f>SUMIF(Q:Q,Data[[#This Row],[Order_Status]],O:O)</f>
        <v>40477276.296199858</v>
      </c>
    </row>
    <row r="3761" spans="1:20" x14ac:dyDescent="0.3">
      <c r="A3761" s="3">
        <v>503760</v>
      </c>
      <c r="B3761" s="3">
        <v>10246</v>
      </c>
      <c r="C3761" s="1">
        <v>45907</v>
      </c>
      <c r="D3761" s="3">
        <v>30</v>
      </c>
      <c r="E3761" t="s">
        <v>26</v>
      </c>
      <c r="F3761" t="s">
        <v>82</v>
      </c>
      <c r="G3761" t="s">
        <v>234</v>
      </c>
      <c r="H3761" t="s">
        <v>17</v>
      </c>
      <c r="I3761" t="s">
        <v>62</v>
      </c>
      <c r="J3761" t="s">
        <v>63</v>
      </c>
      <c r="K3761">
        <v>1</v>
      </c>
      <c r="L3761" s="3">
        <v>202.54</v>
      </c>
      <c r="M3761" s="3">
        <f>Data[[#This Row],[Quantity]]*Data[[#This Row],[Unit_Price]]</f>
        <v>202.54</v>
      </c>
      <c r="N3761" s="3">
        <v>14</v>
      </c>
      <c r="O3761" s="3">
        <f>Data[[#This Row],[Total_Price]]*(1-Data[[#This Row],[Discount]]/100)</f>
        <v>174.18439999999998</v>
      </c>
      <c r="P3761" t="s">
        <v>72</v>
      </c>
      <c r="Q3761" t="s">
        <v>66</v>
      </c>
      <c r="R3761">
        <v>3</v>
      </c>
      <c r="S3761">
        <v>0</v>
      </c>
      <c r="T3761" s="2">
        <f>SUMIF(Q:Q,Data[[#This Row],[Order_Status]],O:O)</f>
        <v>3077928.2320000008</v>
      </c>
    </row>
    <row r="3762" spans="1:20" x14ac:dyDescent="0.3">
      <c r="A3762" s="3">
        <v>503761</v>
      </c>
      <c r="B3762" s="3">
        <v>11350</v>
      </c>
      <c r="C3762" s="1">
        <v>45910</v>
      </c>
      <c r="D3762" s="3">
        <v>32</v>
      </c>
      <c r="E3762" t="s">
        <v>15</v>
      </c>
      <c r="F3762" t="s">
        <v>67</v>
      </c>
      <c r="G3762" t="s">
        <v>235</v>
      </c>
      <c r="H3762" t="s">
        <v>23</v>
      </c>
      <c r="I3762" t="s">
        <v>70</v>
      </c>
      <c r="J3762" t="s">
        <v>97</v>
      </c>
      <c r="K3762">
        <v>1</v>
      </c>
      <c r="L3762" s="3">
        <v>1896.36</v>
      </c>
      <c r="M3762" s="3">
        <f>Data[[#This Row],[Quantity]]*Data[[#This Row],[Unit_Price]]</f>
        <v>1896.36</v>
      </c>
      <c r="N3762" s="3">
        <v>24</v>
      </c>
      <c r="O3762" s="3">
        <f>Data[[#This Row],[Total_Price]]*(1-Data[[#This Row],[Discount]]/100)</f>
        <v>1441.2336</v>
      </c>
      <c r="P3762" t="s">
        <v>33</v>
      </c>
      <c r="Q3762" t="s">
        <v>21</v>
      </c>
      <c r="R3762">
        <v>4</v>
      </c>
      <c r="S3762">
        <v>3</v>
      </c>
      <c r="T3762" s="2">
        <f>SUMIF(Q:Q,Data[[#This Row],[Order_Status]],O:O)</f>
        <v>40477276.296199858</v>
      </c>
    </row>
    <row r="3763" spans="1:20" x14ac:dyDescent="0.3">
      <c r="A3763" s="3">
        <v>503762</v>
      </c>
      <c r="B3763" s="3">
        <v>10236</v>
      </c>
      <c r="C3763" s="1">
        <v>46042</v>
      </c>
      <c r="D3763" s="3">
        <v>41</v>
      </c>
      <c r="E3763" t="s">
        <v>135</v>
      </c>
      <c r="F3763" t="s">
        <v>88</v>
      </c>
      <c r="G3763" t="s">
        <v>241</v>
      </c>
      <c r="H3763" t="s">
        <v>23</v>
      </c>
      <c r="I3763" t="s">
        <v>28</v>
      </c>
      <c r="J3763" t="s">
        <v>150</v>
      </c>
      <c r="K3763">
        <v>1</v>
      </c>
      <c r="L3763" s="3">
        <v>3822.9</v>
      </c>
      <c r="M3763" s="3">
        <f>Data[[#This Row],[Quantity]]*Data[[#This Row],[Unit_Price]]</f>
        <v>3822.9</v>
      </c>
      <c r="N3763" s="3">
        <v>22</v>
      </c>
      <c r="O3763" s="3">
        <f>Data[[#This Row],[Total_Price]]*(1-Data[[#This Row],[Discount]]/100)</f>
        <v>2981.8620000000001</v>
      </c>
      <c r="P3763" t="s">
        <v>41</v>
      </c>
      <c r="Q3763" t="s">
        <v>21</v>
      </c>
      <c r="R3763">
        <v>5</v>
      </c>
      <c r="S3763">
        <v>5</v>
      </c>
      <c r="T3763" s="2">
        <f>SUMIF(Q:Q,Data[[#This Row],[Order_Status]],O:O)</f>
        <v>40477276.296199858</v>
      </c>
    </row>
    <row r="3764" spans="1:20" x14ac:dyDescent="0.3">
      <c r="A3764" s="3">
        <v>503763</v>
      </c>
      <c r="B3764" s="3">
        <v>10459</v>
      </c>
      <c r="C3764" s="1">
        <v>45770</v>
      </c>
      <c r="D3764" s="3">
        <v>28</v>
      </c>
      <c r="E3764" t="s">
        <v>26</v>
      </c>
      <c r="F3764" t="s">
        <v>34</v>
      </c>
      <c r="G3764" t="s">
        <v>243</v>
      </c>
      <c r="H3764" t="s">
        <v>30</v>
      </c>
      <c r="I3764" t="s">
        <v>46</v>
      </c>
      <c r="J3764" t="s">
        <v>143</v>
      </c>
      <c r="K3764">
        <v>1</v>
      </c>
      <c r="L3764" s="3">
        <v>3465.69</v>
      </c>
      <c r="M3764" s="3">
        <f>Data[[#This Row],[Quantity]]*Data[[#This Row],[Unit_Price]]</f>
        <v>3465.69</v>
      </c>
      <c r="N3764" s="3">
        <v>20</v>
      </c>
      <c r="O3764" s="3">
        <f>Data[[#This Row],[Total_Price]]*(1-Data[[#This Row],[Discount]]/100)</f>
        <v>2772.5520000000001</v>
      </c>
      <c r="P3764" t="s">
        <v>20</v>
      </c>
      <c r="Q3764" t="s">
        <v>21</v>
      </c>
      <c r="R3764">
        <v>2</v>
      </c>
      <c r="S3764">
        <v>3</v>
      </c>
      <c r="T3764" s="2">
        <f>SUMIF(Q:Q,Data[[#This Row],[Order_Status]],O:O)</f>
        <v>40477276.296199858</v>
      </c>
    </row>
    <row r="3765" spans="1:20" x14ac:dyDescent="0.3">
      <c r="A3765" s="3">
        <v>503764</v>
      </c>
      <c r="B3765" s="3">
        <v>10958</v>
      </c>
      <c r="C3765" s="1">
        <v>46022</v>
      </c>
      <c r="D3765" s="3">
        <v>39</v>
      </c>
      <c r="E3765" t="s">
        <v>26</v>
      </c>
      <c r="F3765" t="s">
        <v>105</v>
      </c>
      <c r="G3765" t="s">
        <v>243</v>
      </c>
      <c r="H3765" t="s">
        <v>17</v>
      </c>
      <c r="I3765" t="s">
        <v>62</v>
      </c>
      <c r="J3765" t="s">
        <v>63</v>
      </c>
      <c r="K3765">
        <v>1</v>
      </c>
      <c r="L3765" s="3">
        <v>196.31</v>
      </c>
      <c r="M3765" s="3">
        <f>Data[[#This Row],[Quantity]]*Data[[#This Row],[Unit_Price]]</f>
        <v>196.31</v>
      </c>
      <c r="N3765" s="3">
        <v>8</v>
      </c>
      <c r="O3765" s="3">
        <f>Data[[#This Row],[Total_Price]]*(1-Data[[#This Row],[Discount]]/100)</f>
        <v>180.6052</v>
      </c>
      <c r="P3765" t="s">
        <v>33</v>
      </c>
      <c r="Q3765" t="s">
        <v>21</v>
      </c>
      <c r="R3765">
        <v>5</v>
      </c>
      <c r="S3765">
        <v>2</v>
      </c>
      <c r="T3765" s="2">
        <f>SUMIF(Q:Q,Data[[#This Row],[Order_Status]],O:O)</f>
        <v>40477276.296199858</v>
      </c>
    </row>
    <row r="3766" spans="1:20" x14ac:dyDescent="0.3">
      <c r="A3766" s="3">
        <v>503765</v>
      </c>
      <c r="B3766" s="3">
        <v>10157</v>
      </c>
      <c r="C3766" s="1">
        <v>45798</v>
      </c>
      <c r="D3766" s="3">
        <v>55</v>
      </c>
      <c r="E3766" t="s">
        <v>15</v>
      </c>
      <c r="F3766" t="s">
        <v>67</v>
      </c>
      <c r="G3766" t="s">
        <v>235</v>
      </c>
      <c r="H3766" t="s">
        <v>35</v>
      </c>
      <c r="I3766" t="s">
        <v>64</v>
      </c>
      <c r="J3766" t="s">
        <v>156</v>
      </c>
      <c r="K3766">
        <v>2</v>
      </c>
      <c r="L3766" s="3">
        <v>1874.3</v>
      </c>
      <c r="M3766" s="3">
        <f>Data[[#This Row],[Quantity]]*Data[[#This Row],[Unit_Price]]</f>
        <v>3748.6</v>
      </c>
      <c r="N3766" s="3">
        <v>16</v>
      </c>
      <c r="O3766" s="3">
        <f>Data[[#This Row],[Total_Price]]*(1-Data[[#This Row],[Discount]]/100)</f>
        <v>3148.8239999999996</v>
      </c>
      <c r="P3766" t="s">
        <v>33</v>
      </c>
      <c r="Q3766" t="s">
        <v>44</v>
      </c>
      <c r="R3766">
        <v>4</v>
      </c>
      <c r="S3766">
        <v>1</v>
      </c>
      <c r="T3766" s="2">
        <f>SUMIF(Q:Q,Data[[#This Row],[Order_Status]],O:O)</f>
        <v>1813400.6490999996</v>
      </c>
    </row>
    <row r="3767" spans="1:20" x14ac:dyDescent="0.3">
      <c r="A3767" s="3">
        <v>503766</v>
      </c>
      <c r="B3767" s="3">
        <v>11380</v>
      </c>
      <c r="C3767" s="1">
        <v>45750</v>
      </c>
      <c r="D3767" s="3">
        <v>54</v>
      </c>
      <c r="E3767" t="s">
        <v>15</v>
      </c>
      <c r="F3767" t="s">
        <v>78</v>
      </c>
      <c r="G3767" t="s">
        <v>242</v>
      </c>
      <c r="H3767" t="s">
        <v>35</v>
      </c>
      <c r="I3767" t="s">
        <v>112</v>
      </c>
      <c r="J3767" t="s">
        <v>121</v>
      </c>
      <c r="K3767">
        <v>5</v>
      </c>
      <c r="L3767" s="3">
        <v>7601.98</v>
      </c>
      <c r="M3767" s="3">
        <f>Data[[#This Row],[Quantity]]*Data[[#This Row],[Unit_Price]]</f>
        <v>38009.899999999994</v>
      </c>
      <c r="N3767" s="3">
        <v>22</v>
      </c>
      <c r="O3767" s="3">
        <f>Data[[#This Row],[Total_Price]]*(1-Data[[#This Row],[Discount]]/100)</f>
        <v>29647.721999999998</v>
      </c>
      <c r="P3767" t="s">
        <v>20</v>
      </c>
      <c r="Q3767" t="s">
        <v>21</v>
      </c>
      <c r="R3767">
        <v>5</v>
      </c>
      <c r="S3767">
        <v>3</v>
      </c>
      <c r="T3767" s="2">
        <f>SUMIF(Q:Q,Data[[#This Row],[Order_Status]],O:O)</f>
        <v>40477276.296199858</v>
      </c>
    </row>
    <row r="3768" spans="1:20" x14ac:dyDescent="0.3">
      <c r="A3768" s="3">
        <v>503767</v>
      </c>
      <c r="B3768" s="3">
        <v>10234</v>
      </c>
      <c r="C3768" s="1">
        <v>46177</v>
      </c>
      <c r="D3768" s="3">
        <v>27</v>
      </c>
      <c r="E3768" t="s">
        <v>26</v>
      </c>
      <c r="F3768" t="s">
        <v>16</v>
      </c>
      <c r="G3768" t="s">
        <v>228</v>
      </c>
      <c r="H3768" t="s">
        <v>23</v>
      </c>
      <c r="I3768" t="s">
        <v>59</v>
      </c>
      <c r="J3768" t="s">
        <v>60</v>
      </c>
      <c r="K3768">
        <v>1</v>
      </c>
      <c r="L3768" s="3">
        <v>2392.0700000000002</v>
      </c>
      <c r="M3768" s="3">
        <f>Data[[#This Row],[Quantity]]*Data[[#This Row],[Unit_Price]]</f>
        <v>2392.0700000000002</v>
      </c>
      <c r="N3768" s="3">
        <v>9</v>
      </c>
      <c r="O3768" s="3">
        <f>Data[[#This Row],[Total_Price]]*(1-Data[[#This Row],[Discount]]/100)</f>
        <v>2176.7837000000004</v>
      </c>
      <c r="P3768" t="s">
        <v>51</v>
      </c>
      <c r="Q3768" t="s">
        <v>21</v>
      </c>
      <c r="R3768">
        <v>5</v>
      </c>
      <c r="S3768">
        <v>4</v>
      </c>
      <c r="T3768" s="2">
        <f>SUMIF(Q:Q,Data[[#This Row],[Order_Status]],O:O)</f>
        <v>40477276.296199858</v>
      </c>
    </row>
    <row r="3769" spans="1:20" x14ac:dyDescent="0.3">
      <c r="A3769" s="3">
        <v>503768</v>
      </c>
      <c r="B3769" s="3">
        <v>10171</v>
      </c>
      <c r="C3769" s="1">
        <v>46133</v>
      </c>
      <c r="D3769" s="3">
        <v>24</v>
      </c>
      <c r="E3769" t="s">
        <v>26</v>
      </c>
      <c r="F3769" t="s">
        <v>27</v>
      </c>
      <c r="G3769" t="s">
        <v>230</v>
      </c>
      <c r="H3769" t="s">
        <v>48</v>
      </c>
      <c r="I3769" t="s">
        <v>49</v>
      </c>
      <c r="J3769" t="s">
        <v>138</v>
      </c>
      <c r="K3769">
        <v>1</v>
      </c>
      <c r="L3769" s="3">
        <v>775.04</v>
      </c>
      <c r="M3769" s="3">
        <f>Data[[#This Row],[Quantity]]*Data[[#This Row],[Unit_Price]]</f>
        <v>775.04</v>
      </c>
      <c r="N3769" s="3">
        <v>16</v>
      </c>
      <c r="O3769" s="3">
        <f>Data[[#This Row],[Total_Price]]*(1-Data[[#This Row],[Discount]]/100)</f>
        <v>651.03359999999998</v>
      </c>
      <c r="P3769" t="s">
        <v>41</v>
      </c>
      <c r="Q3769" t="s">
        <v>21</v>
      </c>
      <c r="R3769">
        <v>3</v>
      </c>
      <c r="S3769">
        <v>7</v>
      </c>
      <c r="T3769" s="2">
        <f>SUMIF(Q:Q,Data[[#This Row],[Order_Status]],O:O)</f>
        <v>40477276.296199858</v>
      </c>
    </row>
    <row r="3770" spans="1:20" x14ac:dyDescent="0.3">
      <c r="A3770" s="3">
        <v>503769</v>
      </c>
      <c r="B3770" s="3">
        <v>10427</v>
      </c>
      <c r="C3770" s="1">
        <v>45773</v>
      </c>
      <c r="D3770" s="3">
        <v>23</v>
      </c>
      <c r="E3770" t="s">
        <v>26</v>
      </c>
      <c r="F3770" t="s">
        <v>102</v>
      </c>
      <c r="G3770" t="s">
        <v>245</v>
      </c>
      <c r="H3770" t="s">
        <v>35</v>
      </c>
      <c r="I3770" t="s">
        <v>36</v>
      </c>
      <c r="J3770" t="s">
        <v>37</v>
      </c>
      <c r="K3770">
        <v>1</v>
      </c>
      <c r="L3770" s="3">
        <v>3136.1</v>
      </c>
      <c r="M3770" s="3">
        <f>Data[[#This Row],[Quantity]]*Data[[#This Row],[Unit_Price]]</f>
        <v>3136.1</v>
      </c>
      <c r="N3770" s="3">
        <v>28</v>
      </c>
      <c r="O3770" s="3">
        <f>Data[[#This Row],[Total_Price]]*(1-Data[[#This Row],[Discount]]/100)</f>
        <v>2257.9919999999997</v>
      </c>
      <c r="P3770" t="s">
        <v>20</v>
      </c>
      <c r="Q3770" t="s">
        <v>21</v>
      </c>
      <c r="R3770">
        <v>4</v>
      </c>
      <c r="S3770">
        <v>2</v>
      </c>
      <c r="T3770" s="2">
        <f>SUMIF(Q:Q,Data[[#This Row],[Order_Status]],O:O)</f>
        <v>40477276.296199858</v>
      </c>
    </row>
    <row r="3771" spans="1:20" x14ac:dyDescent="0.3">
      <c r="A3771" s="3">
        <v>503770</v>
      </c>
      <c r="B3771" s="3">
        <v>10304</v>
      </c>
      <c r="C3771" s="1">
        <v>46036</v>
      </c>
      <c r="D3771" s="3">
        <v>41</v>
      </c>
      <c r="E3771" t="s">
        <v>26</v>
      </c>
      <c r="F3771" t="s">
        <v>82</v>
      </c>
      <c r="G3771" t="s">
        <v>234</v>
      </c>
      <c r="H3771" t="s">
        <v>35</v>
      </c>
      <c r="I3771" t="s">
        <v>112</v>
      </c>
      <c r="J3771" t="s">
        <v>113</v>
      </c>
      <c r="K3771">
        <v>1</v>
      </c>
      <c r="L3771" s="3">
        <v>6357.79</v>
      </c>
      <c r="M3771" s="3">
        <f>Data[[#This Row],[Quantity]]*Data[[#This Row],[Unit_Price]]</f>
        <v>6357.79</v>
      </c>
      <c r="N3771" s="3">
        <v>28</v>
      </c>
      <c r="O3771" s="3">
        <f>Data[[#This Row],[Total_Price]]*(1-Data[[#This Row],[Discount]]/100)</f>
        <v>4577.6088</v>
      </c>
      <c r="P3771" t="s">
        <v>51</v>
      </c>
      <c r="Q3771" t="s">
        <v>21</v>
      </c>
      <c r="R3771">
        <v>4</v>
      </c>
      <c r="S3771">
        <v>4</v>
      </c>
      <c r="T3771" s="2">
        <f>SUMIF(Q:Q,Data[[#This Row],[Order_Status]],O:O)</f>
        <v>40477276.296199858</v>
      </c>
    </row>
    <row r="3772" spans="1:20" x14ac:dyDescent="0.3">
      <c r="A3772" s="3">
        <v>503771</v>
      </c>
      <c r="B3772" s="3">
        <v>10732</v>
      </c>
      <c r="C3772" s="1">
        <v>46113</v>
      </c>
      <c r="D3772" s="3">
        <v>23</v>
      </c>
      <c r="E3772" t="s">
        <v>26</v>
      </c>
      <c r="F3772" t="s">
        <v>34</v>
      </c>
      <c r="G3772" t="s">
        <v>243</v>
      </c>
      <c r="H3772" t="s">
        <v>85</v>
      </c>
      <c r="I3772" t="s">
        <v>103</v>
      </c>
      <c r="J3772" t="s">
        <v>200</v>
      </c>
      <c r="K3772">
        <v>2</v>
      </c>
      <c r="L3772" s="3">
        <v>663.7</v>
      </c>
      <c r="M3772" s="3">
        <f>Data[[#This Row],[Quantity]]*Data[[#This Row],[Unit_Price]]</f>
        <v>1327.4</v>
      </c>
      <c r="N3772" s="3">
        <v>10</v>
      </c>
      <c r="O3772" s="3">
        <f>Data[[#This Row],[Total_Price]]*(1-Data[[#This Row],[Discount]]/100)</f>
        <v>1194.6600000000001</v>
      </c>
      <c r="P3772" t="s">
        <v>72</v>
      </c>
      <c r="Q3772" t="s">
        <v>21</v>
      </c>
      <c r="R3772">
        <v>4</v>
      </c>
      <c r="S3772">
        <v>3</v>
      </c>
      <c r="T3772" s="2">
        <f>SUMIF(Q:Q,Data[[#This Row],[Order_Status]],O:O)</f>
        <v>40477276.296199858</v>
      </c>
    </row>
    <row r="3773" spans="1:20" x14ac:dyDescent="0.3">
      <c r="A3773" s="3">
        <v>503772</v>
      </c>
      <c r="B3773" s="3">
        <v>11290</v>
      </c>
      <c r="C3773" s="1">
        <v>45877</v>
      </c>
      <c r="D3773" s="3">
        <v>15</v>
      </c>
      <c r="E3773" t="s">
        <v>26</v>
      </c>
      <c r="F3773" t="s">
        <v>67</v>
      </c>
      <c r="G3773" t="s">
        <v>235</v>
      </c>
      <c r="H3773" t="s">
        <v>30</v>
      </c>
      <c r="I3773" t="s">
        <v>39</v>
      </c>
      <c r="J3773" t="s">
        <v>108</v>
      </c>
      <c r="K3773">
        <v>1</v>
      </c>
      <c r="L3773" s="3">
        <v>4465.7</v>
      </c>
      <c r="M3773" s="3">
        <f>Data[[#This Row],[Quantity]]*Data[[#This Row],[Unit_Price]]</f>
        <v>4465.7</v>
      </c>
      <c r="N3773" s="3">
        <v>28</v>
      </c>
      <c r="O3773" s="3">
        <f>Data[[#This Row],[Total_Price]]*(1-Data[[#This Row],[Discount]]/100)</f>
        <v>3215.3039999999996</v>
      </c>
      <c r="P3773" t="s">
        <v>20</v>
      </c>
      <c r="Q3773" t="s">
        <v>21</v>
      </c>
      <c r="R3773">
        <v>5</v>
      </c>
      <c r="S3773">
        <v>3</v>
      </c>
      <c r="T3773" s="2">
        <f>SUMIF(Q:Q,Data[[#This Row],[Order_Status]],O:O)</f>
        <v>40477276.296199858</v>
      </c>
    </row>
    <row r="3774" spans="1:20" x14ac:dyDescent="0.3">
      <c r="A3774" s="3">
        <v>503773</v>
      </c>
      <c r="B3774" s="3">
        <v>11400</v>
      </c>
      <c r="C3774" s="1">
        <v>45971</v>
      </c>
      <c r="D3774" s="3">
        <v>27</v>
      </c>
      <c r="E3774" t="s">
        <v>26</v>
      </c>
      <c r="F3774" t="s">
        <v>45</v>
      </c>
      <c r="G3774" t="s">
        <v>243</v>
      </c>
      <c r="H3774" t="s">
        <v>17</v>
      </c>
      <c r="I3774" t="s">
        <v>18</v>
      </c>
      <c r="J3774" t="s">
        <v>100</v>
      </c>
      <c r="K3774">
        <v>1</v>
      </c>
      <c r="L3774" s="3">
        <v>39.06</v>
      </c>
      <c r="M3774" s="3">
        <f>Data[[#This Row],[Quantity]]*Data[[#This Row],[Unit_Price]]</f>
        <v>39.06</v>
      </c>
      <c r="N3774" s="3">
        <v>18</v>
      </c>
      <c r="O3774" s="3">
        <f>Data[[#This Row],[Total_Price]]*(1-Data[[#This Row],[Discount]]/100)</f>
        <v>32.029200000000003</v>
      </c>
      <c r="P3774" t="s">
        <v>51</v>
      </c>
      <c r="Q3774" t="s">
        <v>21</v>
      </c>
      <c r="R3774">
        <v>4</v>
      </c>
      <c r="S3774">
        <v>2</v>
      </c>
      <c r="T3774" s="2">
        <f>SUMIF(Q:Q,Data[[#This Row],[Order_Status]],O:O)</f>
        <v>40477276.296199858</v>
      </c>
    </row>
    <row r="3775" spans="1:20" x14ac:dyDescent="0.3">
      <c r="A3775" s="3">
        <v>503774</v>
      </c>
      <c r="B3775" s="3">
        <v>10382</v>
      </c>
      <c r="C3775" s="1">
        <v>46031</v>
      </c>
      <c r="D3775" s="3">
        <v>27</v>
      </c>
      <c r="E3775" t="s">
        <v>26</v>
      </c>
      <c r="F3775" t="s">
        <v>102</v>
      </c>
      <c r="G3775" t="s">
        <v>245</v>
      </c>
      <c r="H3775" t="s">
        <v>17</v>
      </c>
      <c r="I3775" t="s">
        <v>89</v>
      </c>
      <c r="J3775" t="s">
        <v>175</v>
      </c>
      <c r="K3775">
        <v>2</v>
      </c>
      <c r="L3775" s="3">
        <v>731.61</v>
      </c>
      <c r="M3775" s="3">
        <f>Data[[#This Row],[Quantity]]*Data[[#This Row],[Unit_Price]]</f>
        <v>1463.22</v>
      </c>
      <c r="N3775" s="3">
        <v>12</v>
      </c>
      <c r="O3775" s="3">
        <f>Data[[#This Row],[Total_Price]]*(1-Data[[#This Row],[Discount]]/100)</f>
        <v>1287.6336000000001</v>
      </c>
      <c r="P3775" t="s">
        <v>33</v>
      </c>
      <c r="Q3775" t="s">
        <v>21</v>
      </c>
      <c r="R3775">
        <v>5</v>
      </c>
      <c r="S3775">
        <v>2</v>
      </c>
      <c r="T3775" s="2">
        <f>SUMIF(Q:Q,Data[[#This Row],[Order_Status]],O:O)</f>
        <v>40477276.296199858</v>
      </c>
    </row>
    <row r="3776" spans="1:20" x14ac:dyDescent="0.3">
      <c r="A3776" s="3">
        <v>503775</v>
      </c>
      <c r="B3776" s="3">
        <v>10732</v>
      </c>
      <c r="C3776" s="1">
        <v>45678</v>
      </c>
      <c r="D3776" s="3">
        <v>23</v>
      </c>
      <c r="E3776" t="s">
        <v>26</v>
      </c>
      <c r="F3776" t="s">
        <v>34</v>
      </c>
      <c r="G3776" t="s">
        <v>243</v>
      </c>
      <c r="H3776" t="s">
        <v>48</v>
      </c>
      <c r="I3776" t="s">
        <v>98</v>
      </c>
      <c r="J3776" t="s">
        <v>99</v>
      </c>
      <c r="K3776">
        <v>2</v>
      </c>
      <c r="L3776" s="3">
        <v>402.36</v>
      </c>
      <c r="M3776" s="3">
        <f>Data[[#This Row],[Quantity]]*Data[[#This Row],[Unit_Price]]</f>
        <v>804.72</v>
      </c>
      <c r="N3776" s="3">
        <v>24</v>
      </c>
      <c r="O3776" s="3">
        <f>Data[[#This Row],[Total_Price]]*(1-Data[[#This Row],[Discount]]/100)</f>
        <v>611.58720000000005</v>
      </c>
      <c r="P3776" t="s">
        <v>33</v>
      </c>
      <c r="Q3776" t="s">
        <v>66</v>
      </c>
      <c r="R3776">
        <v>4</v>
      </c>
      <c r="S3776">
        <v>0</v>
      </c>
      <c r="T3776" s="2">
        <f>SUMIF(Q:Q,Data[[#This Row],[Order_Status]],O:O)</f>
        <v>3077928.2320000008</v>
      </c>
    </row>
    <row r="3777" spans="1:20" x14ac:dyDescent="0.3">
      <c r="A3777" s="3">
        <v>503776</v>
      </c>
      <c r="B3777" s="3">
        <v>10757</v>
      </c>
      <c r="C3777" s="1">
        <v>45981</v>
      </c>
      <c r="D3777" s="3">
        <v>39</v>
      </c>
      <c r="E3777" t="s">
        <v>26</v>
      </c>
      <c r="F3777" t="s">
        <v>42</v>
      </c>
      <c r="G3777" t="s">
        <v>230</v>
      </c>
      <c r="H3777" t="s">
        <v>17</v>
      </c>
      <c r="I3777" t="s">
        <v>18</v>
      </c>
      <c r="J3777" t="s">
        <v>19</v>
      </c>
      <c r="K3777">
        <v>2</v>
      </c>
      <c r="L3777" s="3">
        <v>171.94</v>
      </c>
      <c r="M3777" s="3">
        <f>Data[[#This Row],[Quantity]]*Data[[#This Row],[Unit_Price]]</f>
        <v>343.88</v>
      </c>
      <c r="N3777" s="3">
        <v>29</v>
      </c>
      <c r="O3777" s="3">
        <f>Data[[#This Row],[Total_Price]]*(1-Data[[#This Row],[Discount]]/100)</f>
        <v>244.15479999999999</v>
      </c>
      <c r="P3777" t="s">
        <v>20</v>
      </c>
      <c r="Q3777" t="s">
        <v>21</v>
      </c>
      <c r="R3777">
        <v>4</v>
      </c>
      <c r="S3777">
        <v>4</v>
      </c>
      <c r="T3777" s="2">
        <f>SUMIF(Q:Q,Data[[#This Row],[Order_Status]],O:O)</f>
        <v>40477276.296199858</v>
      </c>
    </row>
    <row r="3778" spans="1:20" x14ac:dyDescent="0.3">
      <c r="A3778" s="3">
        <v>503777</v>
      </c>
      <c r="B3778" s="3">
        <v>10009</v>
      </c>
      <c r="C3778" s="1">
        <v>46172</v>
      </c>
      <c r="D3778" s="3">
        <v>29</v>
      </c>
      <c r="E3778" t="s">
        <v>26</v>
      </c>
      <c r="F3778" t="s">
        <v>67</v>
      </c>
      <c r="G3778" t="s">
        <v>235</v>
      </c>
      <c r="H3778" t="s">
        <v>83</v>
      </c>
      <c r="I3778" t="s">
        <v>141</v>
      </c>
      <c r="J3778" t="s">
        <v>180</v>
      </c>
      <c r="K3778">
        <v>3</v>
      </c>
      <c r="L3778" s="3">
        <v>1901.17</v>
      </c>
      <c r="M3778" s="3">
        <f>Data[[#This Row],[Quantity]]*Data[[#This Row],[Unit_Price]]</f>
        <v>5703.51</v>
      </c>
      <c r="N3778" s="3">
        <v>21</v>
      </c>
      <c r="O3778" s="3">
        <f>Data[[#This Row],[Total_Price]]*(1-Data[[#This Row],[Discount]]/100)</f>
        <v>4505.7728999999999</v>
      </c>
      <c r="P3778" t="s">
        <v>33</v>
      </c>
      <c r="Q3778" t="s">
        <v>66</v>
      </c>
      <c r="R3778">
        <v>4</v>
      </c>
      <c r="S3778">
        <v>0</v>
      </c>
      <c r="T3778" s="2">
        <f>SUMIF(Q:Q,Data[[#This Row],[Order_Status]],O:O)</f>
        <v>3077928.2320000008</v>
      </c>
    </row>
    <row r="3779" spans="1:20" x14ac:dyDescent="0.3">
      <c r="A3779" s="3">
        <v>503778</v>
      </c>
      <c r="B3779" s="3">
        <v>10757</v>
      </c>
      <c r="C3779" s="1">
        <v>46069</v>
      </c>
      <c r="D3779" s="3">
        <v>39</v>
      </c>
      <c r="E3779" t="s">
        <v>26</v>
      </c>
      <c r="F3779" t="s">
        <v>42</v>
      </c>
      <c r="G3779" t="s">
        <v>230</v>
      </c>
      <c r="H3779" t="s">
        <v>85</v>
      </c>
      <c r="I3779" t="s">
        <v>170</v>
      </c>
      <c r="J3779" t="s">
        <v>171</v>
      </c>
      <c r="K3779">
        <v>1</v>
      </c>
      <c r="L3779" s="3">
        <v>662.09</v>
      </c>
      <c r="M3779" s="3">
        <f>Data[[#This Row],[Quantity]]*Data[[#This Row],[Unit_Price]]</f>
        <v>662.09</v>
      </c>
      <c r="N3779" s="3">
        <v>12</v>
      </c>
      <c r="O3779" s="3">
        <f>Data[[#This Row],[Total_Price]]*(1-Data[[#This Row],[Discount]]/100)</f>
        <v>582.63920000000007</v>
      </c>
      <c r="P3779" t="s">
        <v>33</v>
      </c>
      <c r="Q3779" t="s">
        <v>21</v>
      </c>
      <c r="R3779">
        <v>2</v>
      </c>
      <c r="S3779">
        <v>3</v>
      </c>
      <c r="T3779" s="2">
        <f>SUMIF(Q:Q,Data[[#This Row],[Order_Status]],O:O)</f>
        <v>40477276.296199858</v>
      </c>
    </row>
    <row r="3780" spans="1:20" x14ac:dyDescent="0.3">
      <c r="A3780" s="3">
        <v>503779</v>
      </c>
      <c r="B3780" s="3">
        <v>10830</v>
      </c>
      <c r="C3780" s="1">
        <v>46159</v>
      </c>
      <c r="D3780" s="3">
        <v>31</v>
      </c>
      <c r="E3780" t="s">
        <v>15</v>
      </c>
      <c r="F3780" t="s">
        <v>57</v>
      </c>
      <c r="G3780" t="s">
        <v>233</v>
      </c>
      <c r="H3780" t="s">
        <v>30</v>
      </c>
      <c r="I3780" t="s">
        <v>76</v>
      </c>
      <c r="J3780" t="s">
        <v>92</v>
      </c>
      <c r="K3780">
        <v>1</v>
      </c>
      <c r="L3780" s="3">
        <v>57861.24</v>
      </c>
      <c r="M3780" s="3">
        <f>Data[[#This Row],[Quantity]]*Data[[#This Row],[Unit_Price]]</f>
        <v>57861.24</v>
      </c>
      <c r="N3780" s="3">
        <v>29</v>
      </c>
      <c r="O3780" s="3">
        <f>Data[[#This Row],[Total_Price]]*(1-Data[[#This Row],[Discount]]/100)</f>
        <v>41081.480399999993</v>
      </c>
      <c r="P3780" t="s">
        <v>33</v>
      </c>
      <c r="Q3780" t="s">
        <v>66</v>
      </c>
      <c r="R3780">
        <v>1</v>
      </c>
      <c r="S3780">
        <v>0</v>
      </c>
      <c r="T3780" s="2">
        <f>SUMIF(Q:Q,Data[[#This Row],[Order_Status]],O:O)</f>
        <v>3077928.2320000008</v>
      </c>
    </row>
    <row r="3781" spans="1:20" x14ac:dyDescent="0.3">
      <c r="A3781" s="3">
        <v>503780</v>
      </c>
      <c r="B3781" s="3">
        <v>11162</v>
      </c>
      <c r="C3781" s="1">
        <v>46012</v>
      </c>
      <c r="D3781" s="3">
        <v>59</v>
      </c>
      <c r="E3781" t="s">
        <v>15</v>
      </c>
      <c r="F3781" t="s">
        <v>105</v>
      </c>
      <c r="G3781" t="s">
        <v>243</v>
      </c>
      <c r="H3781" t="s">
        <v>30</v>
      </c>
      <c r="I3781" t="s">
        <v>76</v>
      </c>
      <c r="J3781" t="s">
        <v>77</v>
      </c>
      <c r="K3781">
        <v>4</v>
      </c>
      <c r="L3781" s="3">
        <v>53043.64</v>
      </c>
      <c r="M3781" s="3">
        <f>Data[[#This Row],[Quantity]]*Data[[#This Row],[Unit_Price]]</f>
        <v>212174.56</v>
      </c>
      <c r="N3781" s="3">
        <v>3</v>
      </c>
      <c r="O3781" s="3">
        <f>Data[[#This Row],[Total_Price]]*(1-Data[[#This Row],[Discount]]/100)</f>
        <v>205809.32319999998</v>
      </c>
      <c r="P3781" t="s">
        <v>33</v>
      </c>
      <c r="Q3781" t="s">
        <v>21</v>
      </c>
      <c r="R3781">
        <v>5</v>
      </c>
      <c r="S3781">
        <v>5</v>
      </c>
      <c r="T3781" s="2">
        <f>SUMIF(Q:Q,Data[[#This Row],[Order_Status]],O:O)</f>
        <v>40477276.296199858</v>
      </c>
    </row>
    <row r="3782" spans="1:20" x14ac:dyDescent="0.3">
      <c r="A3782" s="3">
        <v>503781</v>
      </c>
      <c r="B3782" s="3">
        <v>10066</v>
      </c>
      <c r="C3782" s="1">
        <v>45788</v>
      </c>
      <c r="D3782" s="3">
        <v>49</v>
      </c>
      <c r="E3782" t="s">
        <v>15</v>
      </c>
      <c r="F3782" t="s">
        <v>27</v>
      </c>
      <c r="G3782" t="s">
        <v>230</v>
      </c>
      <c r="H3782" t="s">
        <v>17</v>
      </c>
      <c r="I3782" t="s">
        <v>62</v>
      </c>
      <c r="J3782" t="s">
        <v>194</v>
      </c>
      <c r="K3782">
        <v>1</v>
      </c>
      <c r="L3782" s="3">
        <v>209.61</v>
      </c>
      <c r="M3782" s="3">
        <f>Data[[#This Row],[Quantity]]*Data[[#This Row],[Unit_Price]]</f>
        <v>209.61</v>
      </c>
      <c r="N3782" s="3">
        <v>3</v>
      </c>
      <c r="O3782" s="3">
        <f>Data[[#This Row],[Total_Price]]*(1-Data[[#This Row],[Discount]]/100)</f>
        <v>203.32170000000002</v>
      </c>
      <c r="P3782" t="s">
        <v>51</v>
      </c>
      <c r="Q3782" t="s">
        <v>21</v>
      </c>
      <c r="R3782">
        <v>5</v>
      </c>
      <c r="S3782">
        <v>6</v>
      </c>
      <c r="T3782" s="2">
        <f>SUMIF(Q:Q,Data[[#This Row],[Order_Status]],O:O)</f>
        <v>40477276.296199858</v>
      </c>
    </row>
    <row r="3783" spans="1:20" x14ac:dyDescent="0.3">
      <c r="A3783" s="3">
        <v>503782</v>
      </c>
      <c r="B3783" s="3">
        <v>11169</v>
      </c>
      <c r="C3783" s="1">
        <v>45743</v>
      </c>
      <c r="D3783" s="3">
        <v>41</v>
      </c>
      <c r="E3783" t="s">
        <v>15</v>
      </c>
      <c r="F3783" t="s">
        <v>78</v>
      </c>
      <c r="G3783" t="s">
        <v>242</v>
      </c>
      <c r="H3783" t="s">
        <v>83</v>
      </c>
      <c r="I3783" t="s">
        <v>70</v>
      </c>
      <c r="J3783" t="s">
        <v>120</v>
      </c>
      <c r="K3783">
        <v>1</v>
      </c>
      <c r="L3783" s="3">
        <v>620.03</v>
      </c>
      <c r="M3783" s="3">
        <f>Data[[#This Row],[Quantity]]*Data[[#This Row],[Unit_Price]]</f>
        <v>620.03</v>
      </c>
      <c r="N3783" s="3">
        <v>25</v>
      </c>
      <c r="O3783" s="3">
        <f>Data[[#This Row],[Total_Price]]*(1-Data[[#This Row],[Discount]]/100)</f>
        <v>465.02249999999998</v>
      </c>
      <c r="P3783" t="s">
        <v>20</v>
      </c>
      <c r="Q3783" t="s">
        <v>21</v>
      </c>
      <c r="R3783">
        <v>3</v>
      </c>
      <c r="S3783">
        <v>3</v>
      </c>
      <c r="T3783" s="2">
        <f>SUMIF(Q:Q,Data[[#This Row],[Order_Status]],O:O)</f>
        <v>40477276.296199858</v>
      </c>
    </row>
    <row r="3784" spans="1:20" x14ac:dyDescent="0.3">
      <c r="A3784" s="3">
        <v>503783</v>
      </c>
      <c r="B3784" s="3">
        <v>10998</v>
      </c>
      <c r="C3784" s="1">
        <v>46186</v>
      </c>
      <c r="D3784" s="3">
        <v>41</v>
      </c>
      <c r="E3784" t="s">
        <v>26</v>
      </c>
      <c r="F3784" t="s">
        <v>110</v>
      </c>
      <c r="G3784" t="s">
        <v>229</v>
      </c>
      <c r="H3784" t="s">
        <v>35</v>
      </c>
      <c r="I3784" t="s">
        <v>112</v>
      </c>
      <c r="J3784" t="s">
        <v>121</v>
      </c>
      <c r="K3784">
        <v>4</v>
      </c>
      <c r="L3784" s="3">
        <v>7897.52</v>
      </c>
      <c r="M3784" s="3">
        <f>Data[[#This Row],[Quantity]]*Data[[#This Row],[Unit_Price]]</f>
        <v>31590.080000000002</v>
      </c>
      <c r="N3784" s="3">
        <v>23</v>
      </c>
      <c r="O3784" s="3">
        <f>Data[[#This Row],[Total_Price]]*(1-Data[[#This Row],[Discount]]/100)</f>
        <v>24324.3616</v>
      </c>
      <c r="P3784" t="s">
        <v>51</v>
      </c>
      <c r="Q3784" t="s">
        <v>21</v>
      </c>
      <c r="R3784">
        <v>5</v>
      </c>
      <c r="S3784">
        <v>5</v>
      </c>
      <c r="T3784" s="2">
        <f>SUMIF(Q:Q,Data[[#This Row],[Order_Status]],O:O)</f>
        <v>40477276.296199858</v>
      </c>
    </row>
    <row r="3785" spans="1:20" x14ac:dyDescent="0.3">
      <c r="A3785" s="3">
        <v>503784</v>
      </c>
      <c r="B3785" s="3">
        <v>11088</v>
      </c>
      <c r="C3785" s="1">
        <v>45897</v>
      </c>
      <c r="D3785" s="3">
        <v>37</v>
      </c>
      <c r="E3785" t="s">
        <v>15</v>
      </c>
      <c r="F3785" t="s">
        <v>34</v>
      </c>
      <c r="G3785" t="s">
        <v>243</v>
      </c>
      <c r="H3785" t="s">
        <v>30</v>
      </c>
      <c r="I3785" t="s">
        <v>76</v>
      </c>
      <c r="J3785" t="s">
        <v>92</v>
      </c>
      <c r="K3785">
        <v>1</v>
      </c>
      <c r="L3785" s="3">
        <v>56524.08</v>
      </c>
      <c r="M3785" s="3">
        <f>Data[[#This Row],[Quantity]]*Data[[#This Row],[Unit_Price]]</f>
        <v>56524.08</v>
      </c>
      <c r="N3785" s="3">
        <v>30</v>
      </c>
      <c r="O3785" s="3">
        <f>Data[[#This Row],[Total_Price]]*(1-Data[[#This Row],[Discount]]/100)</f>
        <v>39566.856</v>
      </c>
      <c r="P3785" t="s">
        <v>33</v>
      </c>
      <c r="Q3785" t="s">
        <v>21</v>
      </c>
      <c r="R3785">
        <v>4</v>
      </c>
      <c r="S3785">
        <v>3</v>
      </c>
      <c r="T3785" s="2">
        <f>SUMIF(Q:Q,Data[[#This Row],[Order_Status]],O:O)</f>
        <v>40477276.296199858</v>
      </c>
    </row>
    <row r="3786" spans="1:20" x14ac:dyDescent="0.3">
      <c r="A3786" s="3">
        <v>503785</v>
      </c>
      <c r="B3786" s="3">
        <v>10184</v>
      </c>
      <c r="C3786" s="1">
        <v>46124</v>
      </c>
      <c r="D3786" s="3">
        <v>39</v>
      </c>
      <c r="E3786" t="s">
        <v>15</v>
      </c>
      <c r="F3786" t="s">
        <v>88</v>
      </c>
      <c r="G3786" t="s">
        <v>241</v>
      </c>
      <c r="H3786" t="s">
        <v>85</v>
      </c>
      <c r="I3786" t="s">
        <v>170</v>
      </c>
      <c r="J3786" t="s">
        <v>171</v>
      </c>
      <c r="K3786">
        <v>1</v>
      </c>
      <c r="L3786" s="3">
        <v>691.83</v>
      </c>
      <c r="M3786" s="3">
        <f>Data[[#This Row],[Quantity]]*Data[[#This Row],[Unit_Price]]</f>
        <v>691.83</v>
      </c>
      <c r="N3786" s="3">
        <v>4</v>
      </c>
      <c r="O3786" s="3">
        <f>Data[[#This Row],[Total_Price]]*(1-Data[[#This Row],[Discount]]/100)</f>
        <v>664.15679999999998</v>
      </c>
      <c r="P3786" t="s">
        <v>33</v>
      </c>
      <c r="Q3786" t="s">
        <v>44</v>
      </c>
      <c r="R3786">
        <v>3</v>
      </c>
      <c r="S3786">
        <v>5</v>
      </c>
      <c r="T3786" s="2">
        <f>SUMIF(Q:Q,Data[[#This Row],[Order_Status]],O:O)</f>
        <v>1813400.6490999996</v>
      </c>
    </row>
    <row r="3787" spans="1:20" x14ac:dyDescent="0.3">
      <c r="A3787" s="3">
        <v>503786</v>
      </c>
      <c r="B3787" s="3">
        <v>11170</v>
      </c>
      <c r="C3787" s="1">
        <v>45712</v>
      </c>
      <c r="D3787" s="3">
        <v>43</v>
      </c>
      <c r="E3787" t="s">
        <v>15</v>
      </c>
      <c r="F3787" t="s">
        <v>128</v>
      </c>
      <c r="G3787" t="s">
        <v>233</v>
      </c>
      <c r="H3787" t="s">
        <v>30</v>
      </c>
      <c r="I3787" t="s">
        <v>39</v>
      </c>
      <c r="J3787" t="s">
        <v>109</v>
      </c>
      <c r="K3787">
        <v>1</v>
      </c>
      <c r="L3787" s="3">
        <v>1506.87</v>
      </c>
      <c r="M3787" s="3">
        <f>Data[[#This Row],[Quantity]]*Data[[#This Row],[Unit_Price]]</f>
        <v>1506.87</v>
      </c>
      <c r="N3787" s="3">
        <v>3</v>
      </c>
      <c r="O3787" s="3">
        <f>Data[[#This Row],[Total_Price]]*(1-Data[[#This Row],[Discount]]/100)</f>
        <v>1461.6638999999998</v>
      </c>
      <c r="P3787" t="s">
        <v>33</v>
      </c>
      <c r="Q3787" t="s">
        <v>21</v>
      </c>
      <c r="R3787">
        <v>5</v>
      </c>
      <c r="S3787">
        <v>3</v>
      </c>
      <c r="T3787" s="2">
        <f>SUMIF(Q:Q,Data[[#This Row],[Order_Status]],O:O)</f>
        <v>40477276.296199858</v>
      </c>
    </row>
    <row r="3788" spans="1:20" x14ac:dyDescent="0.3">
      <c r="A3788" s="3">
        <v>503787</v>
      </c>
      <c r="B3788" s="3">
        <v>11094</v>
      </c>
      <c r="C3788" s="1">
        <v>46006</v>
      </c>
      <c r="D3788" s="3">
        <v>35</v>
      </c>
      <c r="E3788" t="s">
        <v>26</v>
      </c>
      <c r="F3788" t="s">
        <v>34</v>
      </c>
      <c r="G3788" t="s">
        <v>243</v>
      </c>
      <c r="H3788" t="s">
        <v>85</v>
      </c>
      <c r="I3788" t="s">
        <v>170</v>
      </c>
      <c r="J3788" t="s">
        <v>171</v>
      </c>
      <c r="K3788">
        <v>2</v>
      </c>
      <c r="L3788" s="3">
        <v>708.25</v>
      </c>
      <c r="M3788" s="3">
        <f>Data[[#This Row],[Quantity]]*Data[[#This Row],[Unit_Price]]</f>
        <v>1416.5</v>
      </c>
      <c r="N3788" s="3">
        <v>7</v>
      </c>
      <c r="O3788" s="3">
        <f>Data[[#This Row],[Total_Price]]*(1-Data[[#This Row],[Discount]]/100)</f>
        <v>1317.3449999999998</v>
      </c>
      <c r="P3788" t="s">
        <v>33</v>
      </c>
      <c r="Q3788" t="s">
        <v>21</v>
      </c>
      <c r="R3788">
        <v>5</v>
      </c>
      <c r="S3788">
        <v>3</v>
      </c>
      <c r="T3788" s="2">
        <f>SUMIF(Q:Q,Data[[#This Row],[Order_Status]],O:O)</f>
        <v>40477276.296199858</v>
      </c>
    </row>
    <row r="3789" spans="1:20" x14ac:dyDescent="0.3">
      <c r="A3789" s="3">
        <v>503788</v>
      </c>
      <c r="B3789" s="3">
        <v>11271</v>
      </c>
      <c r="C3789" s="1">
        <v>45720</v>
      </c>
      <c r="D3789" s="3">
        <v>46</v>
      </c>
      <c r="E3789" t="s">
        <v>15</v>
      </c>
      <c r="F3789" t="s">
        <v>45</v>
      </c>
      <c r="G3789" t="s">
        <v>243</v>
      </c>
      <c r="H3789" t="s">
        <v>35</v>
      </c>
      <c r="I3789" t="s">
        <v>36</v>
      </c>
      <c r="J3789" t="s">
        <v>37</v>
      </c>
      <c r="K3789">
        <v>3</v>
      </c>
      <c r="L3789" s="3">
        <v>3489.49</v>
      </c>
      <c r="M3789" s="3">
        <f>Data[[#This Row],[Quantity]]*Data[[#This Row],[Unit_Price]]</f>
        <v>10468.469999999999</v>
      </c>
      <c r="N3789" s="3">
        <v>9</v>
      </c>
      <c r="O3789" s="3">
        <f>Data[[#This Row],[Total_Price]]*(1-Data[[#This Row],[Discount]]/100)</f>
        <v>9526.3076999999994</v>
      </c>
      <c r="P3789" t="s">
        <v>33</v>
      </c>
      <c r="Q3789" t="s">
        <v>21</v>
      </c>
      <c r="R3789">
        <v>5</v>
      </c>
      <c r="S3789">
        <v>7</v>
      </c>
      <c r="T3789" s="2">
        <f>SUMIF(Q:Q,Data[[#This Row],[Order_Status]],O:O)</f>
        <v>40477276.296199858</v>
      </c>
    </row>
    <row r="3790" spans="1:20" x14ac:dyDescent="0.3">
      <c r="A3790" s="3">
        <v>503789</v>
      </c>
      <c r="B3790" s="3">
        <v>10828</v>
      </c>
      <c r="C3790" s="1">
        <v>46218</v>
      </c>
      <c r="D3790" s="3">
        <v>28</v>
      </c>
      <c r="E3790" t="s">
        <v>26</v>
      </c>
      <c r="F3790" t="s">
        <v>34</v>
      </c>
      <c r="G3790" t="s">
        <v>243</v>
      </c>
      <c r="H3790" t="s">
        <v>48</v>
      </c>
      <c r="I3790" t="s">
        <v>79</v>
      </c>
      <c r="J3790" t="s">
        <v>80</v>
      </c>
      <c r="K3790">
        <v>3</v>
      </c>
      <c r="L3790" s="3">
        <v>627.49</v>
      </c>
      <c r="M3790" s="3">
        <f>Data[[#This Row],[Quantity]]*Data[[#This Row],[Unit_Price]]</f>
        <v>1882.47</v>
      </c>
      <c r="N3790" s="3">
        <v>10</v>
      </c>
      <c r="O3790" s="3">
        <f>Data[[#This Row],[Total_Price]]*(1-Data[[#This Row],[Discount]]/100)</f>
        <v>1694.223</v>
      </c>
      <c r="P3790" t="s">
        <v>33</v>
      </c>
      <c r="Q3790" t="s">
        <v>21</v>
      </c>
      <c r="R3790">
        <v>5</v>
      </c>
      <c r="S3790">
        <v>3</v>
      </c>
      <c r="T3790" s="2">
        <f>SUMIF(Q:Q,Data[[#This Row],[Order_Status]],O:O)</f>
        <v>40477276.296199858</v>
      </c>
    </row>
    <row r="3791" spans="1:20" x14ac:dyDescent="0.3">
      <c r="A3791" s="3">
        <v>503790</v>
      </c>
      <c r="B3791" s="3">
        <v>11242</v>
      </c>
      <c r="C3791" s="1">
        <v>46163</v>
      </c>
      <c r="D3791" s="3">
        <v>32</v>
      </c>
      <c r="E3791" t="s">
        <v>26</v>
      </c>
      <c r="F3791" t="s">
        <v>102</v>
      </c>
      <c r="G3791" t="s">
        <v>245</v>
      </c>
      <c r="H3791" t="s">
        <v>83</v>
      </c>
      <c r="I3791" t="s">
        <v>141</v>
      </c>
      <c r="J3791" t="s">
        <v>183</v>
      </c>
      <c r="K3791">
        <v>1</v>
      </c>
      <c r="L3791" s="3">
        <v>769.82</v>
      </c>
      <c r="M3791" s="3">
        <f>Data[[#This Row],[Quantity]]*Data[[#This Row],[Unit_Price]]</f>
        <v>769.82</v>
      </c>
      <c r="N3791" s="3">
        <v>19</v>
      </c>
      <c r="O3791" s="3">
        <f>Data[[#This Row],[Total_Price]]*(1-Data[[#This Row],[Discount]]/100)</f>
        <v>623.55420000000004</v>
      </c>
      <c r="P3791" t="s">
        <v>72</v>
      </c>
      <c r="Q3791" t="s">
        <v>21</v>
      </c>
      <c r="R3791">
        <v>3</v>
      </c>
      <c r="S3791">
        <v>4</v>
      </c>
      <c r="T3791" s="2">
        <f>SUMIF(Q:Q,Data[[#This Row],[Order_Status]],O:O)</f>
        <v>40477276.296199858</v>
      </c>
    </row>
    <row r="3792" spans="1:20" x14ac:dyDescent="0.3">
      <c r="A3792" s="3">
        <v>503791</v>
      </c>
      <c r="B3792" s="3">
        <v>11269</v>
      </c>
      <c r="C3792" s="1">
        <v>45959</v>
      </c>
      <c r="D3792" s="3">
        <v>26</v>
      </c>
      <c r="E3792" t="s">
        <v>26</v>
      </c>
      <c r="F3792" t="s">
        <v>16</v>
      </c>
      <c r="G3792" t="s">
        <v>228</v>
      </c>
      <c r="H3792" t="s">
        <v>30</v>
      </c>
      <c r="I3792" t="s">
        <v>76</v>
      </c>
      <c r="J3792" t="s">
        <v>77</v>
      </c>
      <c r="K3792">
        <v>1</v>
      </c>
      <c r="L3792" s="3">
        <v>59182.85</v>
      </c>
      <c r="M3792" s="3">
        <f>Data[[#This Row],[Quantity]]*Data[[#This Row],[Unit_Price]]</f>
        <v>59182.85</v>
      </c>
      <c r="N3792" s="3">
        <v>24</v>
      </c>
      <c r="O3792" s="3">
        <f>Data[[#This Row],[Total_Price]]*(1-Data[[#This Row],[Discount]]/100)</f>
        <v>44978.966</v>
      </c>
      <c r="P3792" t="s">
        <v>20</v>
      </c>
      <c r="Q3792" t="s">
        <v>21</v>
      </c>
      <c r="R3792">
        <v>3</v>
      </c>
      <c r="S3792">
        <v>1</v>
      </c>
      <c r="T3792" s="2">
        <f>SUMIF(Q:Q,Data[[#This Row],[Order_Status]],O:O)</f>
        <v>40477276.296199858</v>
      </c>
    </row>
    <row r="3793" spans="1:20" x14ac:dyDescent="0.3">
      <c r="A3793" s="3">
        <v>503792</v>
      </c>
      <c r="B3793" s="3">
        <v>11392</v>
      </c>
      <c r="C3793" s="1">
        <v>45814</v>
      </c>
      <c r="D3793" s="3">
        <v>27</v>
      </c>
      <c r="E3793" t="s">
        <v>15</v>
      </c>
      <c r="F3793" t="s">
        <v>22</v>
      </c>
      <c r="G3793" t="s">
        <v>238</v>
      </c>
      <c r="H3793" t="s">
        <v>23</v>
      </c>
      <c r="I3793" t="s">
        <v>70</v>
      </c>
      <c r="J3793" t="s">
        <v>97</v>
      </c>
      <c r="K3793">
        <v>4</v>
      </c>
      <c r="L3793" s="3">
        <v>2050.8000000000002</v>
      </c>
      <c r="M3793" s="3">
        <f>Data[[#This Row],[Quantity]]*Data[[#This Row],[Unit_Price]]</f>
        <v>8203.2000000000007</v>
      </c>
      <c r="N3793" s="3">
        <v>13</v>
      </c>
      <c r="O3793" s="3">
        <f>Data[[#This Row],[Total_Price]]*(1-Data[[#This Row],[Discount]]/100)</f>
        <v>7136.7840000000006</v>
      </c>
      <c r="P3793" t="s">
        <v>72</v>
      </c>
      <c r="Q3793" t="s">
        <v>21</v>
      </c>
      <c r="R3793">
        <v>5</v>
      </c>
      <c r="S3793">
        <v>3</v>
      </c>
      <c r="T3793" s="2">
        <f>SUMIF(Q:Q,Data[[#This Row],[Order_Status]],O:O)</f>
        <v>40477276.296199858</v>
      </c>
    </row>
    <row r="3794" spans="1:20" x14ac:dyDescent="0.3">
      <c r="A3794" s="3">
        <v>503793</v>
      </c>
      <c r="B3794" s="3">
        <v>10011</v>
      </c>
      <c r="C3794" s="1">
        <v>45895</v>
      </c>
      <c r="D3794" s="3">
        <v>29</v>
      </c>
      <c r="E3794" t="s">
        <v>15</v>
      </c>
      <c r="F3794" t="s">
        <v>102</v>
      </c>
      <c r="G3794" t="s">
        <v>245</v>
      </c>
      <c r="H3794" t="s">
        <v>30</v>
      </c>
      <c r="I3794" t="s">
        <v>76</v>
      </c>
      <c r="J3794" t="s">
        <v>164</v>
      </c>
      <c r="K3794">
        <v>2</v>
      </c>
      <c r="L3794" s="3">
        <v>68787.070000000007</v>
      </c>
      <c r="M3794" s="3">
        <f>Data[[#This Row],[Quantity]]*Data[[#This Row],[Unit_Price]]</f>
        <v>137574.14000000001</v>
      </c>
      <c r="N3794" s="3">
        <v>25</v>
      </c>
      <c r="O3794" s="3">
        <f>Data[[#This Row],[Total_Price]]*(1-Data[[#This Row],[Discount]]/100)</f>
        <v>103180.60500000001</v>
      </c>
      <c r="P3794" t="s">
        <v>33</v>
      </c>
      <c r="Q3794" t="s">
        <v>21</v>
      </c>
      <c r="R3794">
        <v>4</v>
      </c>
      <c r="S3794">
        <v>2</v>
      </c>
      <c r="T3794" s="2">
        <f>SUMIF(Q:Q,Data[[#This Row],[Order_Status]],O:O)</f>
        <v>40477276.296199858</v>
      </c>
    </row>
    <row r="3795" spans="1:20" x14ac:dyDescent="0.3">
      <c r="A3795" s="3">
        <v>503794</v>
      </c>
      <c r="B3795" s="3">
        <v>10289</v>
      </c>
      <c r="C3795" s="1">
        <v>46074</v>
      </c>
      <c r="D3795" s="3">
        <v>37</v>
      </c>
      <c r="E3795" t="s">
        <v>15</v>
      </c>
      <c r="F3795" t="s">
        <v>57</v>
      </c>
      <c r="G3795" t="s">
        <v>233</v>
      </c>
      <c r="H3795" t="s">
        <v>83</v>
      </c>
      <c r="I3795" t="s">
        <v>162</v>
      </c>
      <c r="J3795" t="s">
        <v>163</v>
      </c>
      <c r="K3795">
        <v>2</v>
      </c>
      <c r="L3795" s="3">
        <v>2382.46</v>
      </c>
      <c r="M3795" s="3">
        <f>Data[[#This Row],[Quantity]]*Data[[#This Row],[Unit_Price]]</f>
        <v>4764.92</v>
      </c>
      <c r="N3795" s="3">
        <v>11</v>
      </c>
      <c r="O3795" s="3">
        <f>Data[[#This Row],[Total_Price]]*(1-Data[[#This Row],[Discount]]/100)</f>
        <v>4240.7788</v>
      </c>
      <c r="P3795" t="s">
        <v>20</v>
      </c>
      <c r="Q3795" t="s">
        <v>21</v>
      </c>
      <c r="R3795">
        <v>4</v>
      </c>
      <c r="S3795">
        <v>3</v>
      </c>
      <c r="T3795" s="2">
        <f>SUMIF(Q:Q,Data[[#This Row],[Order_Status]],O:O)</f>
        <v>40477276.296199858</v>
      </c>
    </row>
    <row r="3796" spans="1:20" x14ac:dyDescent="0.3">
      <c r="A3796" s="3">
        <v>503795</v>
      </c>
      <c r="B3796" s="3">
        <v>11265</v>
      </c>
      <c r="C3796" s="1">
        <v>46029</v>
      </c>
      <c r="D3796" s="3">
        <v>36</v>
      </c>
      <c r="E3796" t="s">
        <v>26</v>
      </c>
      <c r="F3796" t="s">
        <v>27</v>
      </c>
      <c r="G3796" t="s">
        <v>230</v>
      </c>
      <c r="H3796" t="s">
        <v>35</v>
      </c>
      <c r="I3796" t="s">
        <v>64</v>
      </c>
      <c r="J3796" t="s">
        <v>155</v>
      </c>
      <c r="K3796">
        <v>2</v>
      </c>
      <c r="L3796" s="3">
        <v>768.97</v>
      </c>
      <c r="M3796" s="3">
        <f>Data[[#This Row],[Quantity]]*Data[[#This Row],[Unit_Price]]</f>
        <v>1537.94</v>
      </c>
      <c r="N3796" s="3">
        <v>24</v>
      </c>
      <c r="O3796" s="3">
        <f>Data[[#This Row],[Total_Price]]*(1-Data[[#This Row],[Discount]]/100)</f>
        <v>1168.8344</v>
      </c>
      <c r="P3796" t="s">
        <v>33</v>
      </c>
      <c r="Q3796" t="s">
        <v>21</v>
      </c>
      <c r="R3796">
        <v>5</v>
      </c>
      <c r="S3796">
        <v>4</v>
      </c>
      <c r="T3796" s="2">
        <f>SUMIF(Q:Q,Data[[#This Row],[Order_Status]],O:O)</f>
        <v>40477276.296199858</v>
      </c>
    </row>
    <row r="3797" spans="1:20" x14ac:dyDescent="0.3">
      <c r="A3797" s="3">
        <v>503796</v>
      </c>
      <c r="B3797" s="3">
        <v>10430</v>
      </c>
      <c r="C3797" s="1">
        <v>46085</v>
      </c>
      <c r="D3797" s="3">
        <v>15</v>
      </c>
      <c r="E3797" t="s">
        <v>15</v>
      </c>
      <c r="F3797" t="s">
        <v>42</v>
      </c>
      <c r="G3797" t="s">
        <v>230</v>
      </c>
      <c r="H3797" t="s">
        <v>30</v>
      </c>
      <c r="I3797" t="s">
        <v>39</v>
      </c>
      <c r="J3797" t="s">
        <v>109</v>
      </c>
      <c r="K3797">
        <v>1</v>
      </c>
      <c r="L3797" s="3">
        <v>1488.51</v>
      </c>
      <c r="M3797" s="3">
        <f>Data[[#This Row],[Quantity]]*Data[[#This Row],[Unit_Price]]</f>
        <v>1488.51</v>
      </c>
      <c r="N3797" s="3">
        <v>14</v>
      </c>
      <c r="O3797" s="3">
        <f>Data[[#This Row],[Total_Price]]*(1-Data[[#This Row],[Discount]]/100)</f>
        <v>1280.1186</v>
      </c>
      <c r="P3797" t="s">
        <v>41</v>
      </c>
      <c r="Q3797" t="s">
        <v>44</v>
      </c>
      <c r="R3797">
        <v>4</v>
      </c>
      <c r="S3797">
        <v>3</v>
      </c>
      <c r="T3797" s="2">
        <f>SUMIF(Q:Q,Data[[#This Row],[Order_Status]],O:O)</f>
        <v>1813400.6490999996</v>
      </c>
    </row>
    <row r="3798" spans="1:20" x14ac:dyDescent="0.3">
      <c r="A3798" s="3">
        <v>503797</v>
      </c>
      <c r="B3798" s="3">
        <v>10571</v>
      </c>
      <c r="C3798" s="1">
        <v>46235</v>
      </c>
      <c r="D3798" s="3">
        <v>34</v>
      </c>
      <c r="E3798" t="s">
        <v>15</v>
      </c>
      <c r="F3798" t="s">
        <v>105</v>
      </c>
      <c r="G3798" t="s">
        <v>243</v>
      </c>
      <c r="H3798" t="s">
        <v>85</v>
      </c>
      <c r="I3798" t="s">
        <v>103</v>
      </c>
      <c r="J3798" t="s">
        <v>193</v>
      </c>
      <c r="K3798">
        <v>2</v>
      </c>
      <c r="L3798" s="3">
        <v>750.66</v>
      </c>
      <c r="M3798" s="3">
        <f>Data[[#This Row],[Quantity]]*Data[[#This Row],[Unit_Price]]</f>
        <v>1501.32</v>
      </c>
      <c r="N3798" s="3">
        <v>13</v>
      </c>
      <c r="O3798" s="3">
        <f>Data[[#This Row],[Total_Price]]*(1-Data[[#This Row],[Discount]]/100)</f>
        <v>1306.1484</v>
      </c>
      <c r="P3798" t="s">
        <v>51</v>
      </c>
      <c r="Q3798" t="s">
        <v>21</v>
      </c>
      <c r="R3798">
        <v>3</v>
      </c>
      <c r="S3798">
        <v>6</v>
      </c>
      <c r="T3798" s="2">
        <f>SUMIF(Q:Q,Data[[#This Row],[Order_Status]],O:O)</f>
        <v>40477276.296199858</v>
      </c>
    </row>
    <row r="3799" spans="1:20" x14ac:dyDescent="0.3">
      <c r="A3799" s="3">
        <v>503798</v>
      </c>
      <c r="B3799" s="3">
        <v>10908</v>
      </c>
      <c r="C3799" s="1">
        <v>46231</v>
      </c>
      <c r="D3799" s="3">
        <v>42</v>
      </c>
      <c r="E3799" t="s">
        <v>26</v>
      </c>
      <c r="F3799" t="s">
        <v>61</v>
      </c>
      <c r="G3799" t="s">
        <v>239</v>
      </c>
      <c r="H3799" t="s">
        <v>23</v>
      </c>
      <c r="I3799" t="s">
        <v>28</v>
      </c>
      <c r="J3799" t="s">
        <v>150</v>
      </c>
      <c r="K3799">
        <v>1</v>
      </c>
      <c r="L3799" s="3">
        <v>4232.95</v>
      </c>
      <c r="M3799" s="3">
        <f>Data[[#This Row],[Quantity]]*Data[[#This Row],[Unit_Price]]</f>
        <v>4232.95</v>
      </c>
      <c r="N3799" s="3">
        <v>17</v>
      </c>
      <c r="O3799" s="3">
        <f>Data[[#This Row],[Total_Price]]*(1-Data[[#This Row],[Discount]]/100)</f>
        <v>3513.3484999999996</v>
      </c>
      <c r="P3799" t="s">
        <v>81</v>
      </c>
      <c r="Q3799" t="s">
        <v>44</v>
      </c>
      <c r="R3799">
        <v>4</v>
      </c>
      <c r="S3799">
        <v>1</v>
      </c>
      <c r="T3799" s="2">
        <f>SUMIF(Q:Q,Data[[#This Row],[Order_Status]],O:O)</f>
        <v>1813400.6490999996</v>
      </c>
    </row>
    <row r="3800" spans="1:20" x14ac:dyDescent="0.3">
      <c r="A3800" s="3">
        <v>503799</v>
      </c>
      <c r="B3800" s="3">
        <v>10852</v>
      </c>
      <c r="C3800" s="1">
        <v>45871</v>
      </c>
      <c r="D3800" s="3">
        <v>28</v>
      </c>
      <c r="E3800" t="s">
        <v>15</v>
      </c>
      <c r="F3800" t="s">
        <v>38</v>
      </c>
      <c r="G3800" t="s">
        <v>236</v>
      </c>
      <c r="H3800" t="s">
        <v>85</v>
      </c>
      <c r="I3800" t="s">
        <v>103</v>
      </c>
      <c r="J3800" t="s">
        <v>104</v>
      </c>
      <c r="K3800">
        <v>3</v>
      </c>
      <c r="L3800" s="3">
        <v>782.15</v>
      </c>
      <c r="M3800" s="3">
        <f>Data[[#This Row],[Quantity]]*Data[[#This Row],[Unit_Price]]</f>
        <v>2346.4499999999998</v>
      </c>
      <c r="N3800" s="3">
        <v>13</v>
      </c>
      <c r="O3800" s="3">
        <f>Data[[#This Row],[Total_Price]]*(1-Data[[#This Row],[Discount]]/100)</f>
        <v>2041.4114999999999</v>
      </c>
      <c r="P3800" t="s">
        <v>20</v>
      </c>
      <c r="Q3800" t="s">
        <v>21</v>
      </c>
      <c r="R3800">
        <v>4</v>
      </c>
      <c r="S3800">
        <v>3</v>
      </c>
      <c r="T3800" s="2">
        <f>SUMIF(Q:Q,Data[[#This Row],[Order_Status]],O:O)</f>
        <v>40477276.296199858</v>
      </c>
    </row>
    <row r="3801" spans="1:20" x14ac:dyDescent="0.3">
      <c r="A3801" s="3">
        <v>503800</v>
      </c>
      <c r="B3801" s="3">
        <v>11247</v>
      </c>
      <c r="C3801" s="1">
        <v>45773</v>
      </c>
      <c r="D3801" s="3">
        <v>34</v>
      </c>
      <c r="E3801" t="s">
        <v>15</v>
      </c>
      <c r="F3801" t="s">
        <v>16</v>
      </c>
      <c r="G3801" t="s">
        <v>228</v>
      </c>
      <c r="H3801" t="s">
        <v>17</v>
      </c>
      <c r="I3801" t="s">
        <v>89</v>
      </c>
      <c r="J3801" t="s">
        <v>90</v>
      </c>
      <c r="K3801">
        <v>1</v>
      </c>
      <c r="L3801" s="3">
        <v>166.43</v>
      </c>
      <c r="M3801" s="3">
        <f>Data[[#This Row],[Quantity]]*Data[[#This Row],[Unit_Price]]</f>
        <v>166.43</v>
      </c>
      <c r="N3801" s="3">
        <v>7</v>
      </c>
      <c r="O3801" s="3">
        <f>Data[[#This Row],[Total_Price]]*(1-Data[[#This Row],[Discount]]/100)</f>
        <v>154.7799</v>
      </c>
      <c r="P3801" t="s">
        <v>33</v>
      </c>
      <c r="Q3801" t="s">
        <v>21</v>
      </c>
      <c r="R3801">
        <v>5</v>
      </c>
      <c r="S3801">
        <v>3</v>
      </c>
      <c r="T3801" s="2">
        <f>SUMIF(Q:Q,Data[[#This Row],[Order_Status]],O:O)</f>
        <v>40477276.296199858</v>
      </c>
    </row>
    <row r="3802" spans="1:20" x14ac:dyDescent="0.3">
      <c r="A3802" s="3">
        <v>503801</v>
      </c>
      <c r="B3802" s="3">
        <v>10120</v>
      </c>
      <c r="C3802" s="1">
        <v>45902</v>
      </c>
      <c r="D3802" s="3">
        <v>42</v>
      </c>
      <c r="E3802" t="s">
        <v>15</v>
      </c>
      <c r="F3802" t="s">
        <v>38</v>
      </c>
      <c r="G3802" t="s">
        <v>236</v>
      </c>
      <c r="H3802" t="s">
        <v>35</v>
      </c>
      <c r="I3802" t="s">
        <v>53</v>
      </c>
      <c r="J3802" t="s">
        <v>68</v>
      </c>
      <c r="K3802">
        <v>1</v>
      </c>
      <c r="L3802" s="3">
        <v>732.07</v>
      </c>
      <c r="M3802" s="3">
        <f>Data[[#This Row],[Quantity]]*Data[[#This Row],[Unit_Price]]</f>
        <v>732.07</v>
      </c>
      <c r="N3802" s="3">
        <v>22</v>
      </c>
      <c r="O3802" s="3">
        <f>Data[[#This Row],[Total_Price]]*(1-Data[[#This Row],[Discount]]/100)</f>
        <v>571.01460000000009</v>
      </c>
      <c r="P3802" t="s">
        <v>20</v>
      </c>
      <c r="Q3802" t="s">
        <v>21</v>
      </c>
      <c r="R3802">
        <v>3</v>
      </c>
      <c r="S3802">
        <v>1</v>
      </c>
      <c r="T3802" s="2">
        <f>SUMIF(Q:Q,Data[[#This Row],[Order_Status]],O:O)</f>
        <v>40477276.296199858</v>
      </c>
    </row>
    <row r="3803" spans="1:20" x14ac:dyDescent="0.3">
      <c r="A3803" s="3">
        <v>503802</v>
      </c>
      <c r="B3803" s="3">
        <v>11190</v>
      </c>
      <c r="C3803" s="1">
        <v>46036</v>
      </c>
      <c r="D3803" s="3">
        <v>23</v>
      </c>
      <c r="E3803" t="s">
        <v>26</v>
      </c>
      <c r="F3803" t="s">
        <v>69</v>
      </c>
      <c r="G3803" t="s">
        <v>228</v>
      </c>
      <c r="H3803" t="s">
        <v>83</v>
      </c>
      <c r="I3803" t="s">
        <v>162</v>
      </c>
      <c r="J3803" t="s">
        <v>163</v>
      </c>
      <c r="K3803">
        <v>1</v>
      </c>
      <c r="L3803" s="3">
        <v>2499.14</v>
      </c>
      <c r="M3803" s="3">
        <f>Data[[#This Row],[Quantity]]*Data[[#This Row],[Unit_Price]]</f>
        <v>2499.14</v>
      </c>
      <c r="N3803" s="3">
        <v>26</v>
      </c>
      <c r="O3803" s="3">
        <f>Data[[#This Row],[Total_Price]]*(1-Data[[#This Row],[Discount]]/100)</f>
        <v>1849.3635999999999</v>
      </c>
      <c r="P3803" t="s">
        <v>51</v>
      </c>
      <c r="Q3803" t="s">
        <v>21</v>
      </c>
      <c r="R3803">
        <v>4</v>
      </c>
      <c r="S3803">
        <v>2</v>
      </c>
      <c r="T3803" s="2">
        <f>SUMIF(Q:Q,Data[[#This Row],[Order_Status]],O:O)</f>
        <v>40477276.296199858</v>
      </c>
    </row>
    <row r="3804" spans="1:20" x14ac:dyDescent="0.3">
      <c r="A3804" s="3">
        <v>503803</v>
      </c>
      <c r="B3804" s="3">
        <v>10969</v>
      </c>
      <c r="C3804" s="1">
        <v>45746</v>
      </c>
      <c r="D3804" s="3">
        <v>34</v>
      </c>
      <c r="E3804" t="s">
        <v>26</v>
      </c>
      <c r="F3804" t="s">
        <v>78</v>
      </c>
      <c r="G3804" t="s">
        <v>242</v>
      </c>
      <c r="H3804" t="s">
        <v>30</v>
      </c>
      <c r="I3804" t="s">
        <v>39</v>
      </c>
      <c r="J3804" t="s">
        <v>96</v>
      </c>
      <c r="K3804">
        <v>1</v>
      </c>
      <c r="L3804" s="3">
        <v>5614.56</v>
      </c>
      <c r="M3804" s="3">
        <f>Data[[#This Row],[Quantity]]*Data[[#This Row],[Unit_Price]]</f>
        <v>5614.56</v>
      </c>
      <c r="N3804" s="3">
        <v>21</v>
      </c>
      <c r="O3804" s="3">
        <f>Data[[#This Row],[Total_Price]]*(1-Data[[#This Row],[Discount]]/100)</f>
        <v>4435.5024000000003</v>
      </c>
      <c r="P3804" t="s">
        <v>33</v>
      </c>
      <c r="Q3804" t="s">
        <v>21</v>
      </c>
      <c r="R3804">
        <v>4</v>
      </c>
      <c r="S3804">
        <v>4</v>
      </c>
      <c r="T3804" s="2">
        <f>SUMIF(Q:Q,Data[[#This Row],[Order_Status]],O:O)</f>
        <v>40477276.296199858</v>
      </c>
    </row>
    <row r="3805" spans="1:20" x14ac:dyDescent="0.3">
      <c r="A3805" s="3">
        <v>503804</v>
      </c>
      <c r="B3805" s="3">
        <v>10387</v>
      </c>
      <c r="C3805" s="1">
        <v>45987</v>
      </c>
      <c r="D3805" s="3">
        <v>38</v>
      </c>
      <c r="E3805" t="s">
        <v>26</v>
      </c>
      <c r="F3805" t="s">
        <v>34</v>
      </c>
      <c r="G3805" t="s">
        <v>243</v>
      </c>
      <c r="H3805" t="s">
        <v>48</v>
      </c>
      <c r="I3805" t="s">
        <v>98</v>
      </c>
      <c r="J3805" t="s">
        <v>99</v>
      </c>
      <c r="K3805">
        <v>1</v>
      </c>
      <c r="L3805" s="3">
        <v>413.31</v>
      </c>
      <c r="M3805" s="3">
        <f>Data[[#This Row],[Quantity]]*Data[[#This Row],[Unit_Price]]</f>
        <v>413.31</v>
      </c>
      <c r="N3805" s="3">
        <v>8</v>
      </c>
      <c r="O3805" s="3">
        <f>Data[[#This Row],[Total_Price]]*(1-Data[[#This Row],[Discount]]/100)</f>
        <v>380.24520000000001</v>
      </c>
      <c r="P3805" t="s">
        <v>51</v>
      </c>
      <c r="Q3805" t="s">
        <v>21</v>
      </c>
      <c r="R3805">
        <v>5</v>
      </c>
      <c r="S3805">
        <v>7</v>
      </c>
      <c r="T3805" s="2">
        <f>SUMIF(Q:Q,Data[[#This Row],[Order_Status]],O:O)</f>
        <v>40477276.296199858</v>
      </c>
    </row>
    <row r="3806" spans="1:20" x14ac:dyDescent="0.3">
      <c r="A3806" s="3">
        <v>503805</v>
      </c>
      <c r="B3806" s="3">
        <v>10045</v>
      </c>
      <c r="C3806" s="1">
        <v>46037</v>
      </c>
      <c r="D3806" s="3">
        <v>18</v>
      </c>
      <c r="E3806" t="s">
        <v>15</v>
      </c>
      <c r="F3806" t="s">
        <v>73</v>
      </c>
      <c r="G3806" t="s">
        <v>229</v>
      </c>
      <c r="H3806" t="s">
        <v>23</v>
      </c>
      <c r="I3806" t="s">
        <v>70</v>
      </c>
      <c r="J3806" t="s">
        <v>97</v>
      </c>
      <c r="K3806">
        <v>2</v>
      </c>
      <c r="L3806" s="3">
        <v>1976.47</v>
      </c>
      <c r="M3806" s="3">
        <f>Data[[#This Row],[Quantity]]*Data[[#This Row],[Unit_Price]]</f>
        <v>3952.94</v>
      </c>
      <c r="N3806" s="3">
        <v>12</v>
      </c>
      <c r="O3806" s="3">
        <f>Data[[#This Row],[Total_Price]]*(1-Data[[#This Row],[Discount]]/100)</f>
        <v>3478.5871999999999</v>
      </c>
      <c r="P3806" t="s">
        <v>33</v>
      </c>
      <c r="Q3806" t="s">
        <v>21</v>
      </c>
      <c r="R3806">
        <v>5</v>
      </c>
      <c r="S3806">
        <v>3</v>
      </c>
      <c r="T3806" s="2">
        <f>SUMIF(Q:Q,Data[[#This Row],[Order_Status]],O:O)</f>
        <v>40477276.296199858</v>
      </c>
    </row>
    <row r="3807" spans="1:20" x14ac:dyDescent="0.3">
      <c r="A3807" s="3">
        <v>503806</v>
      </c>
      <c r="B3807" s="3">
        <v>10910</v>
      </c>
      <c r="C3807" s="1">
        <v>46178</v>
      </c>
      <c r="D3807" s="3">
        <v>58</v>
      </c>
      <c r="E3807" t="s">
        <v>26</v>
      </c>
      <c r="F3807" t="s">
        <v>130</v>
      </c>
      <c r="G3807" t="s">
        <v>228</v>
      </c>
      <c r="H3807" t="s">
        <v>17</v>
      </c>
      <c r="I3807" t="s">
        <v>89</v>
      </c>
      <c r="J3807" t="s">
        <v>111</v>
      </c>
      <c r="K3807">
        <v>2</v>
      </c>
      <c r="L3807" s="3">
        <v>300.52</v>
      </c>
      <c r="M3807" s="3">
        <f>Data[[#This Row],[Quantity]]*Data[[#This Row],[Unit_Price]]</f>
        <v>601.04</v>
      </c>
      <c r="N3807" s="3">
        <v>21</v>
      </c>
      <c r="O3807" s="3">
        <f>Data[[#This Row],[Total_Price]]*(1-Data[[#This Row],[Discount]]/100)</f>
        <v>474.82159999999999</v>
      </c>
      <c r="P3807" t="s">
        <v>41</v>
      </c>
      <c r="Q3807" t="s">
        <v>21</v>
      </c>
      <c r="R3807">
        <v>4</v>
      </c>
      <c r="S3807">
        <v>1</v>
      </c>
      <c r="T3807" s="2">
        <f>SUMIF(Q:Q,Data[[#This Row],[Order_Status]],O:O)</f>
        <v>40477276.296199858</v>
      </c>
    </row>
    <row r="3808" spans="1:20" x14ac:dyDescent="0.3">
      <c r="A3808" s="3">
        <v>503807</v>
      </c>
      <c r="B3808" s="3">
        <v>10234</v>
      </c>
      <c r="C3808" s="1">
        <v>46213</v>
      </c>
      <c r="D3808" s="3">
        <v>27</v>
      </c>
      <c r="E3808" t="s">
        <v>26</v>
      </c>
      <c r="F3808" t="s">
        <v>16</v>
      </c>
      <c r="G3808" t="s">
        <v>228</v>
      </c>
      <c r="H3808" t="s">
        <v>85</v>
      </c>
      <c r="I3808" t="s">
        <v>86</v>
      </c>
      <c r="J3808" t="s">
        <v>160</v>
      </c>
      <c r="K3808">
        <v>1</v>
      </c>
      <c r="L3808" s="3">
        <v>668.47</v>
      </c>
      <c r="M3808" s="3">
        <f>Data[[#This Row],[Quantity]]*Data[[#This Row],[Unit_Price]]</f>
        <v>668.47</v>
      </c>
      <c r="N3808" s="3">
        <v>27</v>
      </c>
      <c r="O3808" s="3">
        <f>Data[[#This Row],[Total_Price]]*(1-Data[[#This Row],[Discount]]/100)</f>
        <v>487.98310000000004</v>
      </c>
      <c r="P3808" t="s">
        <v>20</v>
      </c>
      <c r="Q3808" t="s">
        <v>21</v>
      </c>
      <c r="R3808">
        <v>5</v>
      </c>
      <c r="S3808">
        <v>3</v>
      </c>
      <c r="T3808" s="2">
        <f>SUMIF(Q:Q,Data[[#This Row],[Order_Status]],O:O)</f>
        <v>40477276.296199858</v>
      </c>
    </row>
    <row r="3809" spans="1:20" x14ac:dyDescent="0.3">
      <c r="A3809" s="3">
        <v>503808</v>
      </c>
      <c r="B3809" s="3">
        <v>11008</v>
      </c>
      <c r="C3809" s="1">
        <v>45899</v>
      </c>
      <c r="D3809" s="3">
        <v>41</v>
      </c>
      <c r="E3809" t="s">
        <v>26</v>
      </c>
      <c r="F3809" t="s">
        <v>67</v>
      </c>
      <c r="G3809" t="s">
        <v>235</v>
      </c>
      <c r="H3809" t="s">
        <v>23</v>
      </c>
      <c r="I3809" t="s">
        <v>24</v>
      </c>
      <c r="J3809" t="s">
        <v>173</v>
      </c>
      <c r="K3809">
        <v>2</v>
      </c>
      <c r="L3809" s="3">
        <v>2333.9899999999998</v>
      </c>
      <c r="M3809" s="3">
        <f>Data[[#This Row],[Quantity]]*Data[[#This Row],[Unit_Price]]</f>
        <v>4667.9799999999996</v>
      </c>
      <c r="N3809" s="3">
        <v>9</v>
      </c>
      <c r="O3809" s="3">
        <f>Data[[#This Row],[Total_Price]]*(1-Data[[#This Row],[Discount]]/100)</f>
        <v>4247.8617999999997</v>
      </c>
      <c r="P3809" t="s">
        <v>33</v>
      </c>
      <c r="Q3809" t="s">
        <v>21</v>
      </c>
      <c r="R3809">
        <v>4</v>
      </c>
      <c r="S3809">
        <v>6</v>
      </c>
      <c r="T3809" s="2">
        <f>SUMIF(Q:Q,Data[[#This Row],[Order_Status]],O:O)</f>
        <v>40477276.296199858</v>
      </c>
    </row>
    <row r="3810" spans="1:20" x14ac:dyDescent="0.3">
      <c r="A3810" s="3">
        <v>503809</v>
      </c>
      <c r="B3810" s="3">
        <v>11069</v>
      </c>
      <c r="C3810" s="1">
        <v>45894</v>
      </c>
      <c r="D3810" s="3">
        <v>29</v>
      </c>
      <c r="E3810" t="s">
        <v>15</v>
      </c>
      <c r="F3810" t="s">
        <v>27</v>
      </c>
      <c r="G3810" t="s">
        <v>230</v>
      </c>
      <c r="H3810" t="s">
        <v>30</v>
      </c>
      <c r="I3810" t="s">
        <v>39</v>
      </c>
      <c r="J3810" t="s">
        <v>96</v>
      </c>
      <c r="K3810">
        <v>1</v>
      </c>
      <c r="L3810" s="3">
        <v>5401.36</v>
      </c>
      <c r="M3810" s="3">
        <f>Data[[#This Row],[Quantity]]*Data[[#This Row],[Unit_Price]]</f>
        <v>5401.36</v>
      </c>
      <c r="N3810" s="3">
        <v>15</v>
      </c>
      <c r="O3810" s="3">
        <f>Data[[#This Row],[Total_Price]]*(1-Data[[#This Row],[Discount]]/100)</f>
        <v>4591.1559999999999</v>
      </c>
      <c r="P3810" t="s">
        <v>41</v>
      </c>
      <c r="Q3810" t="s">
        <v>21</v>
      </c>
      <c r="R3810">
        <v>5</v>
      </c>
      <c r="S3810">
        <v>2</v>
      </c>
      <c r="T3810" s="2">
        <f>SUMIF(Q:Q,Data[[#This Row],[Order_Status]],O:O)</f>
        <v>40477276.296199858</v>
      </c>
    </row>
    <row r="3811" spans="1:20" x14ac:dyDescent="0.3">
      <c r="A3811" s="3">
        <v>503810</v>
      </c>
      <c r="B3811" s="3">
        <v>10498</v>
      </c>
      <c r="C3811" s="1">
        <v>45840</v>
      </c>
      <c r="D3811" s="3">
        <v>32</v>
      </c>
      <c r="E3811" t="s">
        <v>26</v>
      </c>
      <c r="F3811" t="s">
        <v>57</v>
      </c>
      <c r="G3811" t="s">
        <v>233</v>
      </c>
      <c r="H3811" t="s">
        <v>48</v>
      </c>
      <c r="I3811" t="s">
        <v>98</v>
      </c>
      <c r="J3811" t="s">
        <v>172</v>
      </c>
      <c r="K3811">
        <v>1</v>
      </c>
      <c r="L3811" s="3">
        <v>295.17</v>
      </c>
      <c r="M3811" s="3">
        <f>Data[[#This Row],[Quantity]]*Data[[#This Row],[Unit_Price]]</f>
        <v>295.17</v>
      </c>
      <c r="N3811" s="3">
        <v>10</v>
      </c>
      <c r="O3811" s="3">
        <f>Data[[#This Row],[Total_Price]]*(1-Data[[#This Row],[Discount]]/100)</f>
        <v>265.65300000000002</v>
      </c>
      <c r="P3811" t="s">
        <v>33</v>
      </c>
      <c r="Q3811" t="s">
        <v>21</v>
      </c>
      <c r="R3811">
        <v>4</v>
      </c>
      <c r="S3811">
        <v>4</v>
      </c>
      <c r="T3811" s="2">
        <f>SUMIF(Q:Q,Data[[#This Row],[Order_Status]],O:O)</f>
        <v>40477276.296199858</v>
      </c>
    </row>
    <row r="3812" spans="1:20" x14ac:dyDescent="0.3">
      <c r="A3812" s="3">
        <v>503811</v>
      </c>
      <c r="B3812" s="3">
        <v>11435</v>
      </c>
      <c r="C3812" s="1">
        <v>45939</v>
      </c>
      <c r="D3812" s="3">
        <v>32</v>
      </c>
      <c r="E3812" t="s">
        <v>15</v>
      </c>
      <c r="F3812" t="s">
        <v>88</v>
      </c>
      <c r="G3812" t="s">
        <v>241</v>
      </c>
      <c r="H3812" t="s">
        <v>83</v>
      </c>
      <c r="I3812" t="s">
        <v>162</v>
      </c>
      <c r="J3812" t="s">
        <v>176</v>
      </c>
      <c r="K3812">
        <v>1</v>
      </c>
      <c r="L3812" s="3">
        <v>657.91</v>
      </c>
      <c r="M3812" s="3">
        <f>Data[[#This Row],[Quantity]]*Data[[#This Row],[Unit_Price]]</f>
        <v>657.91</v>
      </c>
      <c r="N3812" s="3">
        <v>29</v>
      </c>
      <c r="O3812" s="3">
        <f>Data[[#This Row],[Total_Price]]*(1-Data[[#This Row],[Discount]]/100)</f>
        <v>467.11609999999996</v>
      </c>
      <c r="P3812" t="s">
        <v>20</v>
      </c>
      <c r="Q3812" t="s">
        <v>21</v>
      </c>
      <c r="R3812">
        <v>5</v>
      </c>
      <c r="S3812">
        <v>1</v>
      </c>
      <c r="T3812" s="2">
        <f>SUMIF(Q:Q,Data[[#This Row],[Order_Status]],O:O)</f>
        <v>40477276.296199858</v>
      </c>
    </row>
    <row r="3813" spans="1:20" x14ac:dyDescent="0.3">
      <c r="A3813" s="3">
        <v>503812</v>
      </c>
      <c r="B3813" s="3">
        <v>10470</v>
      </c>
      <c r="C3813" s="1">
        <v>45966</v>
      </c>
      <c r="D3813" s="3">
        <v>28</v>
      </c>
      <c r="E3813" t="s">
        <v>15</v>
      </c>
      <c r="F3813" t="s">
        <v>105</v>
      </c>
      <c r="G3813" t="s">
        <v>243</v>
      </c>
      <c r="H3813" t="s">
        <v>48</v>
      </c>
      <c r="I3813" t="s">
        <v>79</v>
      </c>
      <c r="J3813" t="s">
        <v>80</v>
      </c>
      <c r="K3813">
        <v>2</v>
      </c>
      <c r="L3813" s="3">
        <v>566.74</v>
      </c>
      <c r="M3813" s="3">
        <f>Data[[#This Row],[Quantity]]*Data[[#This Row],[Unit_Price]]</f>
        <v>1133.48</v>
      </c>
      <c r="N3813" s="3">
        <v>19</v>
      </c>
      <c r="O3813" s="3">
        <f>Data[[#This Row],[Total_Price]]*(1-Data[[#This Row],[Discount]]/100)</f>
        <v>918.11880000000008</v>
      </c>
      <c r="P3813" t="s">
        <v>20</v>
      </c>
      <c r="Q3813" t="s">
        <v>21</v>
      </c>
      <c r="R3813">
        <v>5</v>
      </c>
      <c r="S3813">
        <v>5</v>
      </c>
      <c r="T3813" s="2">
        <f>SUMIF(Q:Q,Data[[#This Row],[Order_Status]],O:O)</f>
        <v>40477276.296199858</v>
      </c>
    </row>
    <row r="3814" spans="1:20" x14ac:dyDescent="0.3">
      <c r="A3814" s="3">
        <v>503813</v>
      </c>
      <c r="B3814" s="3">
        <v>10673</v>
      </c>
      <c r="C3814" s="1">
        <v>46212</v>
      </c>
      <c r="D3814" s="3">
        <v>30</v>
      </c>
      <c r="E3814" t="s">
        <v>15</v>
      </c>
      <c r="F3814" t="s">
        <v>57</v>
      </c>
      <c r="G3814" t="s">
        <v>233</v>
      </c>
      <c r="H3814" t="s">
        <v>23</v>
      </c>
      <c r="I3814" t="s">
        <v>59</v>
      </c>
      <c r="J3814" t="s">
        <v>122</v>
      </c>
      <c r="K3814">
        <v>2</v>
      </c>
      <c r="L3814" s="3">
        <v>1980.71</v>
      </c>
      <c r="M3814" s="3">
        <f>Data[[#This Row],[Quantity]]*Data[[#This Row],[Unit_Price]]</f>
        <v>3961.42</v>
      </c>
      <c r="N3814" s="3">
        <v>5</v>
      </c>
      <c r="O3814" s="3">
        <f>Data[[#This Row],[Total_Price]]*(1-Data[[#This Row],[Discount]]/100)</f>
        <v>3763.3489999999997</v>
      </c>
      <c r="P3814" t="s">
        <v>51</v>
      </c>
      <c r="Q3814" t="s">
        <v>21</v>
      </c>
      <c r="R3814">
        <v>3</v>
      </c>
      <c r="S3814">
        <v>1</v>
      </c>
      <c r="T3814" s="2">
        <f>SUMIF(Q:Q,Data[[#This Row],[Order_Status]],O:O)</f>
        <v>40477276.296199858</v>
      </c>
    </row>
    <row r="3815" spans="1:20" x14ac:dyDescent="0.3">
      <c r="A3815" s="3">
        <v>503814</v>
      </c>
      <c r="B3815" s="3">
        <v>10488</v>
      </c>
      <c r="C3815" s="1">
        <v>46233</v>
      </c>
      <c r="D3815" s="3">
        <v>22</v>
      </c>
      <c r="E3815" t="s">
        <v>15</v>
      </c>
      <c r="F3815" t="s">
        <v>88</v>
      </c>
      <c r="G3815" t="s">
        <v>241</v>
      </c>
      <c r="H3815" t="s">
        <v>48</v>
      </c>
      <c r="I3815" t="s">
        <v>124</v>
      </c>
      <c r="J3815" t="s">
        <v>148</v>
      </c>
      <c r="K3815">
        <v>1</v>
      </c>
      <c r="L3815" s="3">
        <v>603.57000000000005</v>
      </c>
      <c r="M3815" s="3">
        <f>Data[[#This Row],[Quantity]]*Data[[#This Row],[Unit_Price]]</f>
        <v>603.57000000000005</v>
      </c>
      <c r="N3815" s="3">
        <v>12</v>
      </c>
      <c r="O3815" s="3">
        <f>Data[[#This Row],[Total_Price]]*(1-Data[[#This Row],[Discount]]/100)</f>
        <v>531.14160000000004</v>
      </c>
      <c r="P3815" t="s">
        <v>41</v>
      </c>
      <c r="Q3815" t="s">
        <v>66</v>
      </c>
      <c r="R3815">
        <v>3</v>
      </c>
      <c r="S3815">
        <v>0</v>
      </c>
      <c r="T3815" s="2">
        <f>SUMIF(Q:Q,Data[[#This Row],[Order_Status]],O:O)</f>
        <v>3077928.2320000008</v>
      </c>
    </row>
    <row r="3816" spans="1:20" x14ac:dyDescent="0.3">
      <c r="A3816" s="3">
        <v>503815</v>
      </c>
      <c r="B3816" s="3">
        <v>10219</v>
      </c>
      <c r="C3816" s="1">
        <v>46007</v>
      </c>
      <c r="D3816" s="3">
        <v>29</v>
      </c>
      <c r="E3816" t="s">
        <v>15</v>
      </c>
      <c r="F3816" t="s">
        <v>67</v>
      </c>
      <c r="G3816" t="s">
        <v>235</v>
      </c>
      <c r="H3816" t="s">
        <v>35</v>
      </c>
      <c r="I3816" t="s">
        <v>36</v>
      </c>
      <c r="J3816" t="s">
        <v>37</v>
      </c>
      <c r="K3816">
        <v>3</v>
      </c>
      <c r="L3816" s="3">
        <v>3399.67</v>
      </c>
      <c r="M3816" s="3">
        <f>Data[[#This Row],[Quantity]]*Data[[#This Row],[Unit_Price]]</f>
        <v>10199.01</v>
      </c>
      <c r="N3816" s="3">
        <v>22</v>
      </c>
      <c r="O3816" s="3">
        <f>Data[[#This Row],[Total_Price]]*(1-Data[[#This Row],[Discount]]/100)</f>
        <v>7955.2278000000006</v>
      </c>
      <c r="P3816" t="s">
        <v>33</v>
      </c>
      <c r="Q3816" t="s">
        <v>21</v>
      </c>
      <c r="R3816">
        <v>4</v>
      </c>
      <c r="S3816">
        <v>2</v>
      </c>
      <c r="T3816" s="2">
        <f>SUMIF(Q:Q,Data[[#This Row],[Order_Status]],O:O)</f>
        <v>40477276.296199858</v>
      </c>
    </row>
    <row r="3817" spans="1:20" x14ac:dyDescent="0.3">
      <c r="A3817" s="3">
        <v>503816</v>
      </c>
      <c r="B3817" s="3">
        <v>11345</v>
      </c>
      <c r="C3817" s="1">
        <v>45851</v>
      </c>
      <c r="D3817" s="3">
        <v>44</v>
      </c>
      <c r="E3817" t="s">
        <v>26</v>
      </c>
      <c r="F3817" t="s">
        <v>27</v>
      </c>
      <c r="G3817" t="s">
        <v>230</v>
      </c>
      <c r="H3817" t="s">
        <v>35</v>
      </c>
      <c r="I3817" t="s">
        <v>112</v>
      </c>
      <c r="J3817" t="s">
        <v>113</v>
      </c>
      <c r="K3817">
        <v>1</v>
      </c>
      <c r="L3817" s="3">
        <v>6476.72</v>
      </c>
      <c r="M3817" s="3">
        <f>Data[[#This Row],[Quantity]]*Data[[#This Row],[Unit_Price]]</f>
        <v>6476.72</v>
      </c>
      <c r="N3817" s="3">
        <v>6</v>
      </c>
      <c r="O3817" s="3">
        <f>Data[[#This Row],[Total_Price]]*(1-Data[[#This Row],[Discount]]/100)</f>
        <v>6088.1167999999998</v>
      </c>
      <c r="P3817" t="s">
        <v>33</v>
      </c>
      <c r="Q3817" t="s">
        <v>44</v>
      </c>
      <c r="R3817">
        <v>4</v>
      </c>
      <c r="S3817">
        <v>2</v>
      </c>
      <c r="T3817" s="2">
        <f>SUMIF(Q:Q,Data[[#This Row],[Order_Status]],O:O)</f>
        <v>1813400.6490999996</v>
      </c>
    </row>
    <row r="3818" spans="1:20" x14ac:dyDescent="0.3">
      <c r="A3818" s="3">
        <v>503817</v>
      </c>
      <c r="B3818" s="3">
        <v>10054</v>
      </c>
      <c r="C3818" s="1">
        <v>45738</v>
      </c>
      <c r="D3818" s="3">
        <v>41</v>
      </c>
      <c r="E3818" t="s">
        <v>15</v>
      </c>
      <c r="F3818" t="s">
        <v>73</v>
      </c>
      <c r="G3818" t="s">
        <v>229</v>
      </c>
      <c r="H3818" t="s">
        <v>23</v>
      </c>
      <c r="I3818" t="s">
        <v>24</v>
      </c>
      <c r="J3818" t="s">
        <v>159</v>
      </c>
      <c r="K3818">
        <v>1</v>
      </c>
      <c r="L3818" s="3">
        <v>2016.91</v>
      </c>
      <c r="M3818" s="3">
        <f>Data[[#This Row],[Quantity]]*Data[[#This Row],[Unit_Price]]</f>
        <v>2016.91</v>
      </c>
      <c r="N3818" s="3">
        <v>2</v>
      </c>
      <c r="O3818" s="3">
        <f>Data[[#This Row],[Total_Price]]*(1-Data[[#This Row],[Discount]]/100)</f>
        <v>1976.5717999999999</v>
      </c>
      <c r="P3818" t="s">
        <v>33</v>
      </c>
      <c r="Q3818" t="s">
        <v>21</v>
      </c>
      <c r="R3818">
        <v>5</v>
      </c>
      <c r="S3818">
        <v>2</v>
      </c>
      <c r="T3818" s="2">
        <f>SUMIF(Q:Q,Data[[#This Row],[Order_Status]],O:O)</f>
        <v>40477276.296199858</v>
      </c>
    </row>
    <row r="3819" spans="1:20" x14ac:dyDescent="0.3">
      <c r="A3819" s="3">
        <v>503818</v>
      </c>
      <c r="B3819" s="3">
        <v>11208</v>
      </c>
      <c r="C3819" s="1">
        <v>46204</v>
      </c>
      <c r="D3819" s="3">
        <v>27</v>
      </c>
      <c r="E3819" t="s">
        <v>26</v>
      </c>
      <c r="F3819" t="s">
        <v>73</v>
      </c>
      <c r="G3819" t="s">
        <v>229</v>
      </c>
      <c r="H3819" t="s">
        <v>48</v>
      </c>
      <c r="I3819" t="s">
        <v>98</v>
      </c>
      <c r="J3819" t="s">
        <v>134</v>
      </c>
      <c r="K3819">
        <v>2</v>
      </c>
      <c r="L3819" s="3">
        <v>626.69000000000005</v>
      </c>
      <c r="M3819" s="3">
        <f>Data[[#This Row],[Quantity]]*Data[[#This Row],[Unit_Price]]</f>
        <v>1253.3800000000001</v>
      </c>
      <c r="N3819" s="3">
        <v>4</v>
      </c>
      <c r="O3819" s="3">
        <f>Data[[#This Row],[Total_Price]]*(1-Data[[#This Row],[Discount]]/100)</f>
        <v>1203.2448000000002</v>
      </c>
      <c r="P3819" t="s">
        <v>33</v>
      </c>
      <c r="Q3819" t="s">
        <v>21</v>
      </c>
      <c r="R3819">
        <v>5</v>
      </c>
      <c r="S3819">
        <v>2</v>
      </c>
      <c r="T3819" s="2">
        <f>SUMIF(Q:Q,Data[[#This Row],[Order_Status]],O:O)</f>
        <v>40477276.296199858</v>
      </c>
    </row>
    <row r="3820" spans="1:20" x14ac:dyDescent="0.3">
      <c r="A3820" s="3">
        <v>503819</v>
      </c>
      <c r="B3820" s="3">
        <v>10095</v>
      </c>
      <c r="C3820" s="1">
        <v>46132</v>
      </c>
      <c r="D3820" s="3">
        <v>30</v>
      </c>
      <c r="E3820" t="s">
        <v>15</v>
      </c>
      <c r="F3820" t="s">
        <v>73</v>
      </c>
      <c r="G3820" t="s">
        <v>229</v>
      </c>
      <c r="H3820" t="s">
        <v>83</v>
      </c>
      <c r="I3820" t="s">
        <v>162</v>
      </c>
      <c r="J3820" t="s">
        <v>163</v>
      </c>
      <c r="K3820">
        <v>1</v>
      </c>
      <c r="L3820" s="3">
        <v>2542.86</v>
      </c>
      <c r="M3820" s="3">
        <f>Data[[#This Row],[Quantity]]*Data[[#This Row],[Unit_Price]]</f>
        <v>2542.86</v>
      </c>
      <c r="N3820" s="3">
        <v>24</v>
      </c>
      <c r="O3820" s="3">
        <f>Data[[#This Row],[Total_Price]]*(1-Data[[#This Row],[Discount]]/100)</f>
        <v>1932.5736000000002</v>
      </c>
      <c r="P3820" t="s">
        <v>51</v>
      </c>
      <c r="Q3820" t="s">
        <v>21</v>
      </c>
      <c r="R3820">
        <v>5</v>
      </c>
      <c r="S3820">
        <v>3</v>
      </c>
      <c r="T3820" s="2">
        <f>SUMIF(Q:Q,Data[[#This Row],[Order_Status]],O:O)</f>
        <v>40477276.296199858</v>
      </c>
    </row>
    <row r="3821" spans="1:20" x14ac:dyDescent="0.3">
      <c r="A3821" s="3">
        <v>503820</v>
      </c>
      <c r="B3821" s="3">
        <v>11190</v>
      </c>
      <c r="C3821" s="1">
        <v>45658</v>
      </c>
      <c r="D3821" s="3">
        <v>23</v>
      </c>
      <c r="E3821" t="s">
        <v>26</v>
      </c>
      <c r="F3821" t="s">
        <v>69</v>
      </c>
      <c r="G3821" t="s">
        <v>228</v>
      </c>
      <c r="H3821" t="s">
        <v>30</v>
      </c>
      <c r="I3821" t="s">
        <v>39</v>
      </c>
      <c r="J3821" t="s">
        <v>109</v>
      </c>
      <c r="K3821">
        <v>2</v>
      </c>
      <c r="L3821" s="3">
        <v>1520.65</v>
      </c>
      <c r="M3821" s="3">
        <f>Data[[#This Row],[Quantity]]*Data[[#This Row],[Unit_Price]]</f>
        <v>3041.3</v>
      </c>
      <c r="N3821" s="3">
        <v>10</v>
      </c>
      <c r="O3821" s="3">
        <f>Data[[#This Row],[Total_Price]]*(1-Data[[#This Row],[Discount]]/100)</f>
        <v>2737.17</v>
      </c>
      <c r="P3821" t="s">
        <v>20</v>
      </c>
      <c r="Q3821" t="s">
        <v>21</v>
      </c>
      <c r="R3821">
        <v>5</v>
      </c>
      <c r="S3821">
        <v>4</v>
      </c>
      <c r="T3821" s="2">
        <f>SUMIF(Q:Q,Data[[#This Row],[Order_Status]],O:O)</f>
        <v>40477276.296199858</v>
      </c>
    </row>
    <row r="3822" spans="1:20" x14ac:dyDescent="0.3">
      <c r="A3822" s="3">
        <v>503821</v>
      </c>
      <c r="B3822" s="3">
        <v>11244</v>
      </c>
      <c r="C3822" s="1">
        <v>46226</v>
      </c>
      <c r="D3822" s="3">
        <v>23</v>
      </c>
      <c r="E3822" t="s">
        <v>15</v>
      </c>
      <c r="F3822" t="s">
        <v>73</v>
      </c>
      <c r="G3822" t="s">
        <v>229</v>
      </c>
      <c r="H3822" t="s">
        <v>30</v>
      </c>
      <c r="I3822" t="s">
        <v>76</v>
      </c>
      <c r="J3822" t="s">
        <v>144</v>
      </c>
      <c r="K3822">
        <v>1</v>
      </c>
      <c r="L3822" s="3">
        <v>61276.57</v>
      </c>
      <c r="M3822" s="3">
        <f>Data[[#This Row],[Quantity]]*Data[[#This Row],[Unit_Price]]</f>
        <v>61276.57</v>
      </c>
      <c r="N3822" s="3">
        <v>24</v>
      </c>
      <c r="O3822" s="3">
        <f>Data[[#This Row],[Total_Price]]*(1-Data[[#This Row],[Discount]]/100)</f>
        <v>46570.193200000002</v>
      </c>
      <c r="P3822" t="s">
        <v>33</v>
      </c>
      <c r="Q3822" t="s">
        <v>21</v>
      </c>
      <c r="R3822">
        <v>4</v>
      </c>
      <c r="S3822">
        <v>4</v>
      </c>
      <c r="T3822" s="2">
        <f>SUMIF(Q:Q,Data[[#This Row],[Order_Status]],O:O)</f>
        <v>40477276.296199858</v>
      </c>
    </row>
    <row r="3823" spans="1:20" x14ac:dyDescent="0.3">
      <c r="A3823" s="3">
        <v>503822</v>
      </c>
      <c r="B3823" s="3">
        <v>10609</v>
      </c>
      <c r="C3823" s="1">
        <v>46088</v>
      </c>
      <c r="D3823" s="3">
        <v>15</v>
      </c>
      <c r="E3823" t="s">
        <v>26</v>
      </c>
      <c r="F3823" t="s">
        <v>69</v>
      </c>
      <c r="G3823" t="s">
        <v>228</v>
      </c>
      <c r="H3823" t="s">
        <v>35</v>
      </c>
      <c r="I3823" t="s">
        <v>112</v>
      </c>
      <c r="J3823" t="s">
        <v>113</v>
      </c>
      <c r="K3823">
        <v>2</v>
      </c>
      <c r="L3823" s="3">
        <v>6617.74</v>
      </c>
      <c r="M3823" s="3">
        <f>Data[[#This Row],[Quantity]]*Data[[#This Row],[Unit_Price]]</f>
        <v>13235.48</v>
      </c>
      <c r="N3823" s="3">
        <v>7</v>
      </c>
      <c r="O3823" s="3">
        <f>Data[[#This Row],[Total_Price]]*(1-Data[[#This Row],[Discount]]/100)</f>
        <v>12308.996399999998</v>
      </c>
      <c r="P3823" t="s">
        <v>33</v>
      </c>
      <c r="Q3823" t="s">
        <v>21</v>
      </c>
      <c r="R3823">
        <v>3</v>
      </c>
      <c r="S3823">
        <v>5</v>
      </c>
      <c r="T3823" s="2">
        <f>SUMIF(Q:Q,Data[[#This Row],[Order_Status]],O:O)</f>
        <v>40477276.296199858</v>
      </c>
    </row>
    <row r="3824" spans="1:20" x14ac:dyDescent="0.3">
      <c r="A3824" s="3">
        <v>503823</v>
      </c>
      <c r="B3824" s="3">
        <v>10384</v>
      </c>
      <c r="C3824" s="1">
        <v>46069</v>
      </c>
      <c r="D3824" s="3">
        <v>28</v>
      </c>
      <c r="E3824" t="s">
        <v>15</v>
      </c>
      <c r="F3824" t="s">
        <v>22</v>
      </c>
      <c r="G3824" t="s">
        <v>238</v>
      </c>
      <c r="H3824" t="s">
        <v>30</v>
      </c>
      <c r="I3824" t="s">
        <v>46</v>
      </c>
      <c r="J3824" t="s">
        <v>47</v>
      </c>
      <c r="K3824">
        <v>2</v>
      </c>
      <c r="L3824" s="3">
        <v>5643.01</v>
      </c>
      <c r="M3824" s="3">
        <f>Data[[#This Row],[Quantity]]*Data[[#This Row],[Unit_Price]]</f>
        <v>11286.02</v>
      </c>
      <c r="N3824" s="3">
        <v>20</v>
      </c>
      <c r="O3824" s="3">
        <f>Data[[#This Row],[Total_Price]]*(1-Data[[#This Row],[Discount]]/100)</f>
        <v>9028.8160000000007</v>
      </c>
      <c r="P3824" t="s">
        <v>81</v>
      </c>
      <c r="Q3824" t="s">
        <v>21</v>
      </c>
      <c r="R3824">
        <v>3</v>
      </c>
      <c r="S3824">
        <v>3</v>
      </c>
      <c r="T3824" s="2">
        <f>SUMIF(Q:Q,Data[[#This Row],[Order_Status]],O:O)</f>
        <v>40477276.296199858</v>
      </c>
    </row>
    <row r="3825" spans="1:20" x14ac:dyDescent="0.3">
      <c r="A3825" s="3">
        <v>503824</v>
      </c>
      <c r="B3825" s="3">
        <v>11269</v>
      </c>
      <c r="C3825" s="1">
        <v>46232</v>
      </c>
      <c r="D3825" s="3">
        <v>26</v>
      </c>
      <c r="E3825" t="s">
        <v>26</v>
      </c>
      <c r="F3825" t="s">
        <v>16</v>
      </c>
      <c r="G3825" t="s">
        <v>228</v>
      </c>
      <c r="H3825" t="s">
        <v>48</v>
      </c>
      <c r="I3825" t="s">
        <v>79</v>
      </c>
      <c r="J3825" t="s">
        <v>152</v>
      </c>
      <c r="K3825">
        <v>1</v>
      </c>
      <c r="L3825" s="3">
        <v>685.67</v>
      </c>
      <c r="M3825" s="3">
        <f>Data[[#This Row],[Quantity]]*Data[[#This Row],[Unit_Price]]</f>
        <v>685.67</v>
      </c>
      <c r="N3825" s="3">
        <v>25</v>
      </c>
      <c r="O3825" s="3">
        <f>Data[[#This Row],[Total_Price]]*(1-Data[[#This Row],[Discount]]/100)</f>
        <v>514.25249999999994</v>
      </c>
      <c r="P3825" t="s">
        <v>20</v>
      </c>
      <c r="Q3825" t="s">
        <v>44</v>
      </c>
      <c r="R3825">
        <v>5</v>
      </c>
      <c r="S3825">
        <v>3</v>
      </c>
      <c r="T3825" s="2">
        <f>SUMIF(Q:Q,Data[[#This Row],[Order_Status]],O:O)</f>
        <v>1813400.6490999996</v>
      </c>
    </row>
    <row r="3826" spans="1:20" x14ac:dyDescent="0.3">
      <c r="A3826" s="3">
        <v>503825</v>
      </c>
      <c r="B3826" s="3">
        <v>10402</v>
      </c>
      <c r="C3826" s="1">
        <v>46180</v>
      </c>
      <c r="D3826" s="3">
        <v>27</v>
      </c>
      <c r="E3826" t="s">
        <v>26</v>
      </c>
      <c r="F3826" t="s">
        <v>145</v>
      </c>
      <c r="G3826" t="s">
        <v>243</v>
      </c>
      <c r="H3826" t="s">
        <v>30</v>
      </c>
      <c r="I3826" t="s">
        <v>46</v>
      </c>
      <c r="J3826" t="s">
        <v>143</v>
      </c>
      <c r="K3826">
        <v>1</v>
      </c>
      <c r="L3826" s="3">
        <v>3425.81</v>
      </c>
      <c r="M3826" s="3">
        <f>Data[[#This Row],[Quantity]]*Data[[#This Row],[Unit_Price]]</f>
        <v>3425.81</v>
      </c>
      <c r="N3826" s="3">
        <v>26</v>
      </c>
      <c r="O3826" s="3">
        <f>Data[[#This Row],[Total_Price]]*(1-Data[[#This Row],[Discount]]/100)</f>
        <v>2535.0994000000001</v>
      </c>
      <c r="P3826" t="s">
        <v>51</v>
      </c>
      <c r="Q3826" t="s">
        <v>21</v>
      </c>
      <c r="R3826">
        <v>3</v>
      </c>
      <c r="S3826">
        <v>6</v>
      </c>
      <c r="T3826" s="2">
        <f>SUMIF(Q:Q,Data[[#This Row],[Order_Status]],O:O)</f>
        <v>40477276.296199858</v>
      </c>
    </row>
    <row r="3827" spans="1:20" x14ac:dyDescent="0.3">
      <c r="A3827" s="3">
        <v>503826</v>
      </c>
      <c r="B3827" s="3">
        <v>11107</v>
      </c>
      <c r="C3827" s="1">
        <v>46239</v>
      </c>
      <c r="D3827" s="3">
        <v>41</v>
      </c>
      <c r="E3827" t="s">
        <v>15</v>
      </c>
      <c r="F3827" t="s">
        <v>42</v>
      </c>
      <c r="G3827" t="s">
        <v>230</v>
      </c>
      <c r="H3827" t="s">
        <v>48</v>
      </c>
      <c r="I3827" t="s">
        <v>79</v>
      </c>
      <c r="J3827" t="s">
        <v>158</v>
      </c>
      <c r="K3827">
        <v>1</v>
      </c>
      <c r="L3827" s="3">
        <v>491.38</v>
      </c>
      <c r="M3827" s="3">
        <f>Data[[#This Row],[Quantity]]*Data[[#This Row],[Unit_Price]]</f>
        <v>491.38</v>
      </c>
      <c r="N3827" s="3">
        <v>14</v>
      </c>
      <c r="O3827" s="3">
        <f>Data[[#This Row],[Total_Price]]*(1-Data[[#This Row],[Discount]]/100)</f>
        <v>422.58679999999998</v>
      </c>
      <c r="P3827" t="s">
        <v>20</v>
      </c>
      <c r="Q3827" t="s">
        <v>21</v>
      </c>
      <c r="R3827">
        <v>3</v>
      </c>
      <c r="S3827">
        <v>3</v>
      </c>
      <c r="T3827" s="2">
        <f>SUMIF(Q:Q,Data[[#This Row],[Order_Status]],O:O)</f>
        <v>40477276.296199858</v>
      </c>
    </row>
    <row r="3828" spans="1:20" x14ac:dyDescent="0.3">
      <c r="A3828" s="3">
        <v>503827</v>
      </c>
      <c r="B3828" s="3">
        <v>10615</v>
      </c>
      <c r="C3828" s="1">
        <v>46118</v>
      </c>
      <c r="D3828" s="3">
        <v>61</v>
      </c>
      <c r="E3828" t="s">
        <v>26</v>
      </c>
      <c r="F3828" t="s">
        <v>67</v>
      </c>
      <c r="G3828" t="s">
        <v>235</v>
      </c>
      <c r="H3828" t="s">
        <v>83</v>
      </c>
      <c r="I3828" t="s">
        <v>141</v>
      </c>
      <c r="J3828" t="s">
        <v>142</v>
      </c>
      <c r="K3828">
        <v>1</v>
      </c>
      <c r="L3828" s="3">
        <v>1968.05</v>
      </c>
      <c r="M3828" s="3">
        <f>Data[[#This Row],[Quantity]]*Data[[#This Row],[Unit_Price]]</f>
        <v>1968.05</v>
      </c>
      <c r="N3828" s="3">
        <v>10</v>
      </c>
      <c r="O3828" s="3">
        <f>Data[[#This Row],[Total_Price]]*(1-Data[[#This Row],[Discount]]/100)</f>
        <v>1771.2449999999999</v>
      </c>
      <c r="P3828" t="s">
        <v>33</v>
      </c>
      <c r="Q3828" t="s">
        <v>21</v>
      </c>
      <c r="R3828">
        <v>4</v>
      </c>
      <c r="S3828">
        <v>4</v>
      </c>
      <c r="T3828" s="2">
        <f>SUMIF(Q:Q,Data[[#This Row],[Order_Status]],O:O)</f>
        <v>40477276.296199858</v>
      </c>
    </row>
    <row r="3829" spans="1:20" x14ac:dyDescent="0.3">
      <c r="A3829" s="3">
        <v>503828</v>
      </c>
      <c r="B3829" s="3">
        <v>10167</v>
      </c>
      <c r="C3829" s="1">
        <v>45679</v>
      </c>
      <c r="D3829" s="3">
        <v>43</v>
      </c>
      <c r="E3829" t="s">
        <v>26</v>
      </c>
      <c r="F3829" t="s">
        <v>34</v>
      </c>
      <c r="G3829" t="s">
        <v>243</v>
      </c>
      <c r="H3829" t="s">
        <v>30</v>
      </c>
      <c r="I3829" t="s">
        <v>46</v>
      </c>
      <c r="J3829" t="s">
        <v>126</v>
      </c>
      <c r="K3829">
        <v>1</v>
      </c>
      <c r="L3829" s="3">
        <v>23679.71</v>
      </c>
      <c r="M3829" s="3">
        <f>Data[[#This Row],[Quantity]]*Data[[#This Row],[Unit_Price]]</f>
        <v>23679.71</v>
      </c>
      <c r="N3829" s="3">
        <v>4</v>
      </c>
      <c r="O3829" s="3">
        <f>Data[[#This Row],[Total_Price]]*(1-Data[[#This Row],[Discount]]/100)</f>
        <v>22732.5216</v>
      </c>
      <c r="P3829" t="s">
        <v>51</v>
      </c>
      <c r="Q3829" t="s">
        <v>21</v>
      </c>
      <c r="R3829">
        <v>5</v>
      </c>
      <c r="S3829">
        <v>7</v>
      </c>
      <c r="T3829" s="2">
        <f>SUMIF(Q:Q,Data[[#This Row],[Order_Status]],O:O)</f>
        <v>40477276.296199858</v>
      </c>
    </row>
    <row r="3830" spans="1:20" x14ac:dyDescent="0.3">
      <c r="A3830" s="3">
        <v>503829</v>
      </c>
      <c r="B3830" s="3">
        <v>10240</v>
      </c>
      <c r="C3830" s="1">
        <v>46130</v>
      </c>
      <c r="D3830" s="3">
        <v>43</v>
      </c>
      <c r="E3830" t="s">
        <v>26</v>
      </c>
      <c r="F3830" t="s">
        <v>45</v>
      </c>
      <c r="G3830" t="s">
        <v>243</v>
      </c>
      <c r="H3830" t="s">
        <v>48</v>
      </c>
      <c r="I3830" t="s">
        <v>79</v>
      </c>
      <c r="J3830" t="s">
        <v>185</v>
      </c>
      <c r="K3830">
        <v>1</v>
      </c>
      <c r="L3830" s="3">
        <v>823.14</v>
      </c>
      <c r="M3830" s="3">
        <f>Data[[#This Row],[Quantity]]*Data[[#This Row],[Unit_Price]]</f>
        <v>823.14</v>
      </c>
      <c r="N3830" s="3">
        <v>5</v>
      </c>
      <c r="O3830" s="3">
        <f>Data[[#This Row],[Total_Price]]*(1-Data[[#This Row],[Discount]]/100)</f>
        <v>781.98299999999995</v>
      </c>
      <c r="P3830" t="s">
        <v>33</v>
      </c>
      <c r="Q3830" t="s">
        <v>21</v>
      </c>
      <c r="R3830">
        <v>2</v>
      </c>
      <c r="S3830">
        <v>3</v>
      </c>
      <c r="T3830" s="2">
        <f>SUMIF(Q:Q,Data[[#This Row],[Order_Status]],O:O)</f>
        <v>40477276.296199858</v>
      </c>
    </row>
    <row r="3831" spans="1:20" x14ac:dyDescent="0.3">
      <c r="A3831" s="3">
        <v>503830</v>
      </c>
      <c r="B3831" s="3">
        <v>10269</v>
      </c>
      <c r="C3831" s="1">
        <v>45843</v>
      </c>
      <c r="D3831" s="3">
        <v>29</v>
      </c>
      <c r="E3831" t="s">
        <v>26</v>
      </c>
      <c r="F3831" t="s">
        <v>78</v>
      </c>
      <c r="G3831" t="s">
        <v>242</v>
      </c>
      <c r="H3831" t="s">
        <v>35</v>
      </c>
      <c r="I3831" t="s">
        <v>112</v>
      </c>
      <c r="J3831" t="s">
        <v>121</v>
      </c>
      <c r="K3831">
        <v>1</v>
      </c>
      <c r="L3831" s="3">
        <v>8198.3799999999992</v>
      </c>
      <c r="M3831" s="3">
        <f>Data[[#This Row],[Quantity]]*Data[[#This Row],[Unit_Price]]</f>
        <v>8198.3799999999992</v>
      </c>
      <c r="N3831" s="3">
        <v>30</v>
      </c>
      <c r="O3831" s="3">
        <f>Data[[#This Row],[Total_Price]]*(1-Data[[#This Row],[Discount]]/100)</f>
        <v>5738.8659999999991</v>
      </c>
      <c r="P3831" t="s">
        <v>81</v>
      </c>
      <c r="Q3831" t="s">
        <v>21</v>
      </c>
      <c r="R3831">
        <v>3</v>
      </c>
      <c r="S3831">
        <v>7</v>
      </c>
      <c r="T3831" s="2">
        <f>SUMIF(Q:Q,Data[[#This Row],[Order_Status]],O:O)</f>
        <v>40477276.296199858</v>
      </c>
    </row>
    <row r="3832" spans="1:20" x14ac:dyDescent="0.3">
      <c r="A3832" s="3">
        <v>503831</v>
      </c>
      <c r="B3832" s="3">
        <v>10038</v>
      </c>
      <c r="C3832" s="1">
        <v>45751</v>
      </c>
      <c r="D3832" s="3">
        <v>15</v>
      </c>
      <c r="E3832" t="s">
        <v>26</v>
      </c>
      <c r="F3832" t="s">
        <v>22</v>
      </c>
      <c r="G3832" t="s">
        <v>238</v>
      </c>
      <c r="H3832" t="s">
        <v>85</v>
      </c>
      <c r="I3832" t="s">
        <v>103</v>
      </c>
      <c r="J3832" t="s">
        <v>118</v>
      </c>
      <c r="K3832">
        <v>1</v>
      </c>
      <c r="L3832" s="3">
        <v>885.4</v>
      </c>
      <c r="M3832" s="3">
        <f>Data[[#This Row],[Quantity]]*Data[[#This Row],[Unit_Price]]</f>
        <v>885.4</v>
      </c>
      <c r="N3832" s="3">
        <v>30</v>
      </c>
      <c r="O3832" s="3">
        <f>Data[[#This Row],[Total_Price]]*(1-Data[[#This Row],[Discount]]/100)</f>
        <v>619.78</v>
      </c>
      <c r="P3832" t="s">
        <v>33</v>
      </c>
      <c r="Q3832" t="s">
        <v>21</v>
      </c>
      <c r="R3832">
        <v>4</v>
      </c>
      <c r="S3832">
        <v>4</v>
      </c>
      <c r="T3832" s="2">
        <f>SUMIF(Q:Q,Data[[#This Row],[Order_Status]],O:O)</f>
        <v>40477276.296199858</v>
      </c>
    </row>
    <row r="3833" spans="1:20" x14ac:dyDescent="0.3">
      <c r="A3833" s="3">
        <v>503832</v>
      </c>
      <c r="B3833" s="3">
        <v>10417</v>
      </c>
      <c r="C3833" s="1">
        <v>45963</v>
      </c>
      <c r="D3833" s="3">
        <v>51</v>
      </c>
      <c r="E3833" t="s">
        <v>26</v>
      </c>
      <c r="F3833" t="s">
        <v>130</v>
      </c>
      <c r="G3833" t="s">
        <v>228</v>
      </c>
      <c r="H3833" t="s">
        <v>83</v>
      </c>
      <c r="I3833" t="s">
        <v>132</v>
      </c>
      <c r="J3833" t="s">
        <v>133</v>
      </c>
      <c r="K3833">
        <v>4</v>
      </c>
      <c r="L3833" s="3">
        <v>962.18</v>
      </c>
      <c r="M3833" s="3">
        <f>Data[[#This Row],[Quantity]]*Data[[#This Row],[Unit_Price]]</f>
        <v>3848.72</v>
      </c>
      <c r="N3833" s="3">
        <v>23</v>
      </c>
      <c r="O3833" s="3">
        <f>Data[[#This Row],[Total_Price]]*(1-Data[[#This Row],[Discount]]/100)</f>
        <v>2963.5144</v>
      </c>
      <c r="P3833" t="s">
        <v>41</v>
      </c>
      <c r="Q3833" t="s">
        <v>21</v>
      </c>
      <c r="R3833">
        <v>4</v>
      </c>
      <c r="S3833">
        <v>2</v>
      </c>
      <c r="T3833" s="2">
        <f>SUMIF(Q:Q,Data[[#This Row],[Order_Status]],O:O)</f>
        <v>40477276.296199858</v>
      </c>
    </row>
    <row r="3834" spans="1:20" x14ac:dyDescent="0.3">
      <c r="A3834" s="3">
        <v>503833</v>
      </c>
      <c r="B3834" s="3">
        <v>11158</v>
      </c>
      <c r="C3834" s="1">
        <v>46183</v>
      </c>
      <c r="D3834" s="3">
        <v>59</v>
      </c>
      <c r="E3834" t="s">
        <v>15</v>
      </c>
      <c r="F3834" t="s">
        <v>88</v>
      </c>
      <c r="G3834" t="s">
        <v>241</v>
      </c>
      <c r="H3834" t="s">
        <v>83</v>
      </c>
      <c r="I3834" t="s">
        <v>162</v>
      </c>
      <c r="J3834" t="s">
        <v>163</v>
      </c>
      <c r="K3834">
        <v>1</v>
      </c>
      <c r="L3834" s="3">
        <v>2388.75</v>
      </c>
      <c r="M3834" s="3">
        <f>Data[[#This Row],[Quantity]]*Data[[#This Row],[Unit_Price]]</f>
        <v>2388.75</v>
      </c>
      <c r="N3834" s="3">
        <v>3</v>
      </c>
      <c r="O3834" s="3">
        <f>Data[[#This Row],[Total_Price]]*(1-Data[[#This Row],[Discount]]/100)</f>
        <v>2317.0875000000001</v>
      </c>
      <c r="P3834" t="s">
        <v>51</v>
      </c>
      <c r="Q3834" t="s">
        <v>21</v>
      </c>
      <c r="R3834">
        <v>5</v>
      </c>
      <c r="S3834">
        <v>2</v>
      </c>
      <c r="T3834" s="2">
        <f>SUMIF(Q:Q,Data[[#This Row],[Order_Status]],O:O)</f>
        <v>40477276.296199858</v>
      </c>
    </row>
    <row r="3835" spans="1:20" x14ac:dyDescent="0.3">
      <c r="A3835" s="3">
        <v>503834</v>
      </c>
      <c r="B3835" s="3">
        <v>10255</v>
      </c>
      <c r="C3835" s="1">
        <v>45819</v>
      </c>
      <c r="D3835" s="3">
        <v>17</v>
      </c>
      <c r="E3835" t="s">
        <v>26</v>
      </c>
      <c r="F3835" t="s">
        <v>105</v>
      </c>
      <c r="G3835" t="s">
        <v>243</v>
      </c>
      <c r="H3835" t="s">
        <v>30</v>
      </c>
      <c r="I3835" t="s">
        <v>31</v>
      </c>
      <c r="J3835" t="s">
        <v>117</v>
      </c>
      <c r="K3835">
        <v>1</v>
      </c>
      <c r="L3835" s="3">
        <v>70619.179999999993</v>
      </c>
      <c r="M3835" s="3">
        <f>Data[[#This Row],[Quantity]]*Data[[#This Row],[Unit_Price]]</f>
        <v>70619.179999999993</v>
      </c>
      <c r="N3835" s="3">
        <v>8</v>
      </c>
      <c r="O3835" s="3">
        <f>Data[[#This Row],[Total_Price]]*(1-Data[[#This Row],[Discount]]/100)</f>
        <v>64969.645599999996</v>
      </c>
      <c r="P3835" t="s">
        <v>33</v>
      </c>
      <c r="Q3835" t="s">
        <v>21</v>
      </c>
      <c r="R3835">
        <v>5</v>
      </c>
      <c r="S3835">
        <v>1</v>
      </c>
      <c r="T3835" s="2">
        <f>SUMIF(Q:Q,Data[[#This Row],[Order_Status]],O:O)</f>
        <v>40477276.296199858</v>
      </c>
    </row>
    <row r="3836" spans="1:20" x14ac:dyDescent="0.3">
      <c r="A3836" s="3">
        <v>503835</v>
      </c>
      <c r="B3836" s="3">
        <v>11093</v>
      </c>
      <c r="C3836" s="1">
        <v>45724</v>
      </c>
      <c r="D3836" s="3">
        <v>42</v>
      </c>
      <c r="E3836" t="s">
        <v>26</v>
      </c>
      <c r="F3836" t="s">
        <v>45</v>
      </c>
      <c r="G3836" t="s">
        <v>243</v>
      </c>
      <c r="H3836" t="s">
        <v>30</v>
      </c>
      <c r="I3836" t="s">
        <v>46</v>
      </c>
      <c r="J3836" t="s">
        <v>140</v>
      </c>
      <c r="K3836">
        <v>2</v>
      </c>
      <c r="L3836" s="3">
        <v>31251.5</v>
      </c>
      <c r="M3836" s="3">
        <f>Data[[#This Row],[Quantity]]*Data[[#This Row],[Unit_Price]]</f>
        <v>62503</v>
      </c>
      <c r="N3836" s="3">
        <v>17</v>
      </c>
      <c r="O3836" s="3">
        <f>Data[[#This Row],[Total_Price]]*(1-Data[[#This Row],[Discount]]/100)</f>
        <v>51877.49</v>
      </c>
      <c r="P3836" t="s">
        <v>20</v>
      </c>
      <c r="Q3836" t="s">
        <v>21</v>
      </c>
      <c r="R3836">
        <v>4</v>
      </c>
      <c r="S3836">
        <v>3</v>
      </c>
      <c r="T3836" s="2">
        <f>SUMIF(Q:Q,Data[[#This Row],[Order_Status]],O:O)</f>
        <v>40477276.296199858</v>
      </c>
    </row>
    <row r="3837" spans="1:20" x14ac:dyDescent="0.3">
      <c r="A3837" s="3">
        <v>503836</v>
      </c>
      <c r="B3837" s="3">
        <v>10957</v>
      </c>
      <c r="C3837" s="1">
        <v>46043</v>
      </c>
      <c r="D3837" s="3">
        <v>38</v>
      </c>
      <c r="E3837" t="s">
        <v>15</v>
      </c>
      <c r="F3837" t="s">
        <v>67</v>
      </c>
      <c r="G3837" t="s">
        <v>235</v>
      </c>
      <c r="H3837" t="s">
        <v>30</v>
      </c>
      <c r="I3837" t="s">
        <v>31</v>
      </c>
      <c r="J3837" t="s">
        <v>139</v>
      </c>
      <c r="K3837">
        <v>1</v>
      </c>
      <c r="L3837" s="3">
        <v>50056.58</v>
      </c>
      <c r="M3837" s="3">
        <f>Data[[#This Row],[Quantity]]*Data[[#This Row],[Unit_Price]]</f>
        <v>50056.58</v>
      </c>
      <c r="N3837" s="3">
        <v>11</v>
      </c>
      <c r="O3837" s="3">
        <f>Data[[#This Row],[Total_Price]]*(1-Data[[#This Row],[Discount]]/100)</f>
        <v>44550.356200000002</v>
      </c>
      <c r="P3837" t="s">
        <v>41</v>
      </c>
      <c r="Q3837" t="s">
        <v>21</v>
      </c>
      <c r="R3837">
        <v>4</v>
      </c>
      <c r="S3837">
        <v>7</v>
      </c>
      <c r="T3837" s="2">
        <f>SUMIF(Q:Q,Data[[#This Row],[Order_Status]],O:O)</f>
        <v>40477276.296199858</v>
      </c>
    </row>
    <row r="3838" spans="1:20" x14ac:dyDescent="0.3">
      <c r="A3838" s="3">
        <v>503837</v>
      </c>
      <c r="B3838" s="3">
        <v>11359</v>
      </c>
      <c r="C3838" s="1">
        <v>46218</v>
      </c>
      <c r="D3838" s="3">
        <v>18</v>
      </c>
      <c r="E3838" t="s">
        <v>15</v>
      </c>
      <c r="F3838" t="s">
        <v>110</v>
      </c>
      <c r="G3838" t="s">
        <v>229</v>
      </c>
      <c r="H3838" t="s">
        <v>30</v>
      </c>
      <c r="I3838" t="s">
        <v>46</v>
      </c>
      <c r="J3838" t="s">
        <v>47</v>
      </c>
      <c r="K3838">
        <v>2</v>
      </c>
      <c r="L3838" s="3">
        <v>5554.52</v>
      </c>
      <c r="M3838" s="3">
        <f>Data[[#This Row],[Quantity]]*Data[[#This Row],[Unit_Price]]</f>
        <v>11109.04</v>
      </c>
      <c r="N3838" s="3">
        <v>23</v>
      </c>
      <c r="O3838" s="3">
        <f>Data[[#This Row],[Total_Price]]*(1-Data[[#This Row],[Discount]]/100)</f>
        <v>8553.9608000000007</v>
      </c>
      <c r="P3838" t="s">
        <v>72</v>
      </c>
      <c r="Q3838" t="s">
        <v>66</v>
      </c>
      <c r="R3838">
        <v>3</v>
      </c>
      <c r="S3838">
        <v>0</v>
      </c>
      <c r="T3838" s="2">
        <f>SUMIF(Q:Q,Data[[#This Row],[Order_Status]],O:O)</f>
        <v>3077928.2320000008</v>
      </c>
    </row>
    <row r="3839" spans="1:20" x14ac:dyDescent="0.3">
      <c r="A3839" s="3">
        <v>503838</v>
      </c>
      <c r="B3839" s="3">
        <v>11025</v>
      </c>
      <c r="C3839" s="1">
        <v>46239</v>
      </c>
      <c r="D3839" s="3">
        <v>53</v>
      </c>
      <c r="E3839" t="s">
        <v>15</v>
      </c>
      <c r="F3839" t="s">
        <v>107</v>
      </c>
      <c r="G3839" t="s">
        <v>231</v>
      </c>
      <c r="H3839" t="s">
        <v>83</v>
      </c>
      <c r="I3839" t="s">
        <v>162</v>
      </c>
      <c r="J3839" t="s">
        <v>197</v>
      </c>
      <c r="K3839">
        <v>1</v>
      </c>
      <c r="L3839" s="3">
        <v>294.45999999999998</v>
      </c>
      <c r="M3839" s="3">
        <f>Data[[#This Row],[Quantity]]*Data[[#This Row],[Unit_Price]]</f>
        <v>294.45999999999998</v>
      </c>
      <c r="N3839" s="3">
        <v>22</v>
      </c>
      <c r="O3839" s="3">
        <f>Data[[#This Row],[Total_Price]]*(1-Data[[#This Row],[Discount]]/100)</f>
        <v>229.6788</v>
      </c>
      <c r="P3839" t="s">
        <v>33</v>
      </c>
      <c r="Q3839" t="s">
        <v>21</v>
      </c>
      <c r="R3839">
        <v>5</v>
      </c>
      <c r="S3839">
        <v>2</v>
      </c>
      <c r="T3839" s="2">
        <f>SUMIF(Q:Q,Data[[#This Row],[Order_Status]],O:O)</f>
        <v>40477276.296199858</v>
      </c>
    </row>
    <row r="3840" spans="1:20" x14ac:dyDescent="0.3">
      <c r="A3840" s="3">
        <v>503839</v>
      </c>
      <c r="B3840" s="3">
        <v>10438</v>
      </c>
      <c r="C3840" s="1">
        <v>46040</v>
      </c>
      <c r="D3840" s="3">
        <v>19</v>
      </c>
      <c r="E3840" t="s">
        <v>26</v>
      </c>
      <c r="F3840" t="s">
        <v>105</v>
      </c>
      <c r="G3840" t="s">
        <v>243</v>
      </c>
      <c r="H3840" t="s">
        <v>23</v>
      </c>
      <c r="I3840" t="s">
        <v>24</v>
      </c>
      <c r="J3840" t="s">
        <v>159</v>
      </c>
      <c r="K3840">
        <v>2</v>
      </c>
      <c r="L3840" s="3">
        <v>1932.68</v>
      </c>
      <c r="M3840" s="3">
        <f>Data[[#This Row],[Quantity]]*Data[[#This Row],[Unit_Price]]</f>
        <v>3865.36</v>
      </c>
      <c r="N3840" s="3">
        <v>13</v>
      </c>
      <c r="O3840" s="3">
        <f>Data[[#This Row],[Total_Price]]*(1-Data[[#This Row],[Discount]]/100)</f>
        <v>3362.8632000000002</v>
      </c>
      <c r="P3840" t="s">
        <v>33</v>
      </c>
      <c r="Q3840" t="s">
        <v>44</v>
      </c>
      <c r="R3840">
        <v>2</v>
      </c>
      <c r="S3840">
        <v>4</v>
      </c>
      <c r="T3840" s="2">
        <f>SUMIF(Q:Q,Data[[#This Row],[Order_Status]],O:O)</f>
        <v>1813400.6490999996</v>
      </c>
    </row>
    <row r="3841" spans="1:20" x14ac:dyDescent="0.3">
      <c r="A3841" s="3">
        <v>503840</v>
      </c>
      <c r="B3841" s="3">
        <v>10079</v>
      </c>
      <c r="C3841" s="1">
        <v>45966</v>
      </c>
      <c r="D3841" s="3">
        <v>35</v>
      </c>
      <c r="E3841" t="s">
        <v>26</v>
      </c>
      <c r="F3841" t="s">
        <v>38</v>
      </c>
      <c r="G3841" t="s">
        <v>236</v>
      </c>
      <c r="H3841" t="s">
        <v>48</v>
      </c>
      <c r="I3841" t="s">
        <v>124</v>
      </c>
      <c r="J3841" t="s">
        <v>148</v>
      </c>
      <c r="K3841">
        <v>1</v>
      </c>
      <c r="L3841" s="3">
        <v>575.04999999999995</v>
      </c>
      <c r="M3841" s="3">
        <f>Data[[#This Row],[Quantity]]*Data[[#This Row],[Unit_Price]]</f>
        <v>575.04999999999995</v>
      </c>
      <c r="N3841" s="3">
        <v>26</v>
      </c>
      <c r="O3841" s="3">
        <f>Data[[#This Row],[Total_Price]]*(1-Data[[#This Row],[Discount]]/100)</f>
        <v>425.53699999999998</v>
      </c>
      <c r="P3841" t="s">
        <v>51</v>
      </c>
      <c r="Q3841" t="s">
        <v>21</v>
      </c>
      <c r="R3841">
        <v>5</v>
      </c>
      <c r="S3841">
        <v>6</v>
      </c>
      <c r="T3841" s="2">
        <f>SUMIF(Q:Q,Data[[#This Row],[Order_Status]],O:O)</f>
        <v>40477276.296199858</v>
      </c>
    </row>
    <row r="3842" spans="1:20" x14ac:dyDescent="0.3">
      <c r="A3842" s="3">
        <v>503841</v>
      </c>
      <c r="B3842" s="3">
        <v>10121</v>
      </c>
      <c r="C3842" s="1">
        <v>45807</v>
      </c>
      <c r="D3842" s="3">
        <v>43</v>
      </c>
      <c r="E3842" t="s">
        <v>26</v>
      </c>
      <c r="F3842" t="s">
        <v>38</v>
      </c>
      <c r="G3842" t="s">
        <v>236</v>
      </c>
      <c r="H3842" t="s">
        <v>35</v>
      </c>
      <c r="I3842" t="s">
        <v>53</v>
      </c>
      <c r="J3842" t="s">
        <v>68</v>
      </c>
      <c r="K3842">
        <v>1</v>
      </c>
      <c r="L3842" s="3">
        <v>679.96</v>
      </c>
      <c r="M3842" s="3">
        <f>Data[[#This Row],[Quantity]]*Data[[#This Row],[Unit_Price]]</f>
        <v>679.96</v>
      </c>
      <c r="N3842" s="3">
        <v>20</v>
      </c>
      <c r="O3842" s="3">
        <f>Data[[#This Row],[Total_Price]]*(1-Data[[#This Row],[Discount]]/100)</f>
        <v>543.96800000000007</v>
      </c>
      <c r="P3842" t="s">
        <v>33</v>
      </c>
      <c r="Q3842" t="s">
        <v>21</v>
      </c>
      <c r="R3842">
        <v>5</v>
      </c>
      <c r="S3842">
        <v>5</v>
      </c>
      <c r="T3842" s="2">
        <f>SUMIF(Q:Q,Data[[#This Row],[Order_Status]],O:O)</f>
        <v>40477276.296199858</v>
      </c>
    </row>
    <row r="3843" spans="1:20" x14ac:dyDescent="0.3">
      <c r="A3843" s="3">
        <v>503842</v>
      </c>
      <c r="B3843" s="3">
        <v>11314</v>
      </c>
      <c r="C3843" s="1">
        <v>45904</v>
      </c>
      <c r="D3843" s="3">
        <v>40</v>
      </c>
      <c r="E3843" t="s">
        <v>15</v>
      </c>
      <c r="F3843" t="s">
        <v>27</v>
      </c>
      <c r="G3843" t="s">
        <v>230</v>
      </c>
      <c r="H3843" t="s">
        <v>85</v>
      </c>
      <c r="I3843" t="s">
        <v>166</v>
      </c>
      <c r="J3843" t="s">
        <v>167</v>
      </c>
      <c r="K3843">
        <v>1</v>
      </c>
      <c r="L3843" s="3">
        <v>613.17999999999995</v>
      </c>
      <c r="M3843" s="3">
        <f>Data[[#This Row],[Quantity]]*Data[[#This Row],[Unit_Price]]</f>
        <v>613.17999999999995</v>
      </c>
      <c r="N3843" s="3">
        <v>5</v>
      </c>
      <c r="O3843" s="3">
        <f>Data[[#This Row],[Total_Price]]*(1-Data[[#This Row],[Discount]]/100)</f>
        <v>582.52099999999996</v>
      </c>
      <c r="P3843" t="s">
        <v>33</v>
      </c>
      <c r="Q3843" t="s">
        <v>21</v>
      </c>
      <c r="R3843">
        <v>4</v>
      </c>
      <c r="S3843">
        <v>1</v>
      </c>
      <c r="T3843" s="2">
        <f>SUMIF(Q:Q,Data[[#This Row],[Order_Status]],O:O)</f>
        <v>40477276.296199858</v>
      </c>
    </row>
    <row r="3844" spans="1:20" x14ac:dyDescent="0.3">
      <c r="A3844" s="3">
        <v>503843</v>
      </c>
      <c r="B3844" s="3">
        <v>11098</v>
      </c>
      <c r="C3844" s="1">
        <v>45920</v>
      </c>
      <c r="D3844" s="3">
        <v>15</v>
      </c>
      <c r="E3844" t="s">
        <v>15</v>
      </c>
      <c r="F3844" t="s">
        <v>161</v>
      </c>
      <c r="G3844" t="s">
        <v>242</v>
      </c>
      <c r="H3844" t="s">
        <v>35</v>
      </c>
      <c r="I3844" t="s">
        <v>36</v>
      </c>
      <c r="J3844" t="s">
        <v>37</v>
      </c>
      <c r="K3844">
        <v>3</v>
      </c>
      <c r="L3844" s="3">
        <v>3495</v>
      </c>
      <c r="M3844" s="3">
        <f>Data[[#This Row],[Quantity]]*Data[[#This Row],[Unit_Price]]</f>
        <v>10485</v>
      </c>
      <c r="N3844" s="3">
        <v>2</v>
      </c>
      <c r="O3844" s="3">
        <f>Data[[#This Row],[Total_Price]]*(1-Data[[#This Row],[Discount]]/100)</f>
        <v>10275.299999999999</v>
      </c>
      <c r="P3844" t="s">
        <v>33</v>
      </c>
      <c r="Q3844" t="s">
        <v>21</v>
      </c>
      <c r="R3844">
        <v>3</v>
      </c>
      <c r="S3844">
        <v>2</v>
      </c>
      <c r="T3844" s="2">
        <f>SUMIF(Q:Q,Data[[#This Row],[Order_Status]],O:O)</f>
        <v>40477276.296199858</v>
      </c>
    </row>
    <row r="3845" spans="1:20" x14ac:dyDescent="0.3">
      <c r="A3845" s="3">
        <v>503844</v>
      </c>
      <c r="B3845" s="3">
        <v>10740</v>
      </c>
      <c r="C3845" s="1">
        <v>46076</v>
      </c>
      <c r="D3845" s="3">
        <v>45</v>
      </c>
      <c r="E3845" t="s">
        <v>26</v>
      </c>
      <c r="F3845" t="s">
        <v>73</v>
      </c>
      <c r="G3845" t="s">
        <v>229</v>
      </c>
      <c r="H3845" t="s">
        <v>23</v>
      </c>
      <c r="I3845" t="s">
        <v>59</v>
      </c>
      <c r="J3845" t="s">
        <v>122</v>
      </c>
      <c r="K3845">
        <v>2</v>
      </c>
      <c r="L3845" s="3">
        <v>1787.4</v>
      </c>
      <c r="M3845" s="3">
        <f>Data[[#This Row],[Quantity]]*Data[[#This Row],[Unit_Price]]</f>
        <v>3574.8</v>
      </c>
      <c r="N3845" s="3">
        <v>20</v>
      </c>
      <c r="O3845" s="3">
        <f>Data[[#This Row],[Total_Price]]*(1-Data[[#This Row],[Discount]]/100)</f>
        <v>2859.84</v>
      </c>
      <c r="P3845" t="s">
        <v>33</v>
      </c>
      <c r="Q3845" t="s">
        <v>21</v>
      </c>
      <c r="R3845">
        <v>4</v>
      </c>
      <c r="S3845">
        <v>7</v>
      </c>
      <c r="T3845" s="2">
        <f>SUMIF(Q:Q,Data[[#This Row],[Order_Status]],O:O)</f>
        <v>40477276.296199858</v>
      </c>
    </row>
    <row r="3846" spans="1:20" x14ac:dyDescent="0.3">
      <c r="A3846" s="3">
        <v>503845</v>
      </c>
      <c r="B3846" s="3">
        <v>11068</v>
      </c>
      <c r="C3846" s="1">
        <v>45819</v>
      </c>
      <c r="D3846" s="3">
        <v>47</v>
      </c>
      <c r="E3846" t="s">
        <v>26</v>
      </c>
      <c r="F3846" t="s">
        <v>61</v>
      </c>
      <c r="G3846" t="s">
        <v>239</v>
      </c>
      <c r="H3846" t="s">
        <v>30</v>
      </c>
      <c r="I3846" t="s">
        <v>46</v>
      </c>
      <c r="J3846" t="s">
        <v>140</v>
      </c>
      <c r="K3846">
        <v>2</v>
      </c>
      <c r="L3846" s="3">
        <v>31050.12</v>
      </c>
      <c r="M3846" s="3">
        <f>Data[[#This Row],[Quantity]]*Data[[#This Row],[Unit_Price]]</f>
        <v>62100.24</v>
      </c>
      <c r="N3846" s="3">
        <v>27</v>
      </c>
      <c r="O3846" s="3">
        <f>Data[[#This Row],[Total_Price]]*(1-Data[[#This Row],[Discount]]/100)</f>
        <v>45333.175199999998</v>
      </c>
      <c r="P3846" t="s">
        <v>33</v>
      </c>
      <c r="Q3846" t="s">
        <v>21</v>
      </c>
      <c r="R3846">
        <v>3</v>
      </c>
      <c r="S3846">
        <v>3</v>
      </c>
      <c r="T3846" s="2">
        <f>SUMIF(Q:Q,Data[[#This Row],[Order_Status]],O:O)</f>
        <v>40477276.296199858</v>
      </c>
    </row>
    <row r="3847" spans="1:20" x14ac:dyDescent="0.3">
      <c r="A3847" s="3">
        <v>503846</v>
      </c>
      <c r="B3847" s="3">
        <v>10400</v>
      </c>
      <c r="C3847" s="1">
        <v>46119</v>
      </c>
      <c r="D3847" s="3">
        <v>48</v>
      </c>
      <c r="E3847" t="s">
        <v>26</v>
      </c>
      <c r="F3847" t="s">
        <v>73</v>
      </c>
      <c r="G3847" t="s">
        <v>229</v>
      </c>
      <c r="H3847" t="s">
        <v>83</v>
      </c>
      <c r="I3847" t="s">
        <v>70</v>
      </c>
      <c r="J3847" t="s">
        <v>91</v>
      </c>
      <c r="K3847">
        <v>1</v>
      </c>
      <c r="L3847" s="3">
        <v>483.82</v>
      </c>
      <c r="M3847" s="3">
        <f>Data[[#This Row],[Quantity]]*Data[[#This Row],[Unit_Price]]</f>
        <v>483.82</v>
      </c>
      <c r="N3847" s="3">
        <v>30</v>
      </c>
      <c r="O3847" s="3">
        <f>Data[[#This Row],[Total_Price]]*(1-Data[[#This Row],[Discount]]/100)</f>
        <v>338.67399999999998</v>
      </c>
      <c r="P3847" t="s">
        <v>41</v>
      </c>
      <c r="Q3847" t="s">
        <v>21</v>
      </c>
      <c r="R3847">
        <v>4</v>
      </c>
      <c r="S3847">
        <v>3</v>
      </c>
      <c r="T3847" s="2">
        <f>SUMIF(Q:Q,Data[[#This Row],[Order_Status]],O:O)</f>
        <v>40477276.296199858</v>
      </c>
    </row>
    <row r="3848" spans="1:20" x14ac:dyDescent="0.3">
      <c r="A3848" s="3">
        <v>503847</v>
      </c>
      <c r="B3848" s="3">
        <v>10230</v>
      </c>
      <c r="C3848" s="1">
        <v>46122</v>
      </c>
      <c r="D3848" s="3">
        <v>41</v>
      </c>
      <c r="E3848" t="s">
        <v>26</v>
      </c>
      <c r="F3848" t="s">
        <v>16</v>
      </c>
      <c r="G3848" t="s">
        <v>228</v>
      </c>
      <c r="H3848" t="s">
        <v>30</v>
      </c>
      <c r="I3848" t="s">
        <v>39</v>
      </c>
      <c r="J3848" t="s">
        <v>40</v>
      </c>
      <c r="K3848">
        <v>2</v>
      </c>
      <c r="L3848" s="3">
        <v>6351.93</v>
      </c>
      <c r="M3848" s="3">
        <f>Data[[#This Row],[Quantity]]*Data[[#This Row],[Unit_Price]]</f>
        <v>12703.86</v>
      </c>
      <c r="N3848" s="3">
        <v>20</v>
      </c>
      <c r="O3848" s="3">
        <f>Data[[#This Row],[Total_Price]]*(1-Data[[#This Row],[Discount]]/100)</f>
        <v>10163.088000000002</v>
      </c>
      <c r="P3848" t="s">
        <v>20</v>
      </c>
      <c r="Q3848" t="s">
        <v>21</v>
      </c>
      <c r="R3848">
        <v>5</v>
      </c>
      <c r="S3848">
        <v>1</v>
      </c>
      <c r="T3848" s="2">
        <f>SUMIF(Q:Q,Data[[#This Row],[Order_Status]],O:O)</f>
        <v>40477276.296199858</v>
      </c>
    </row>
    <row r="3849" spans="1:20" x14ac:dyDescent="0.3">
      <c r="A3849" s="3">
        <v>503848</v>
      </c>
      <c r="B3849" s="3">
        <v>11434</v>
      </c>
      <c r="C3849" s="1">
        <v>45937</v>
      </c>
      <c r="D3849" s="3">
        <v>28</v>
      </c>
      <c r="E3849" t="s">
        <v>15</v>
      </c>
      <c r="F3849" t="s">
        <v>128</v>
      </c>
      <c r="G3849" t="s">
        <v>233</v>
      </c>
      <c r="H3849" t="s">
        <v>85</v>
      </c>
      <c r="I3849" t="s">
        <v>166</v>
      </c>
      <c r="J3849" t="s">
        <v>196</v>
      </c>
      <c r="K3849">
        <v>2</v>
      </c>
      <c r="L3849" s="3">
        <v>391.01</v>
      </c>
      <c r="M3849" s="3">
        <f>Data[[#This Row],[Quantity]]*Data[[#This Row],[Unit_Price]]</f>
        <v>782.02</v>
      </c>
      <c r="N3849" s="3">
        <v>27</v>
      </c>
      <c r="O3849" s="3">
        <f>Data[[#This Row],[Total_Price]]*(1-Data[[#This Row],[Discount]]/100)</f>
        <v>570.87459999999999</v>
      </c>
      <c r="P3849" t="s">
        <v>33</v>
      </c>
      <c r="Q3849" t="s">
        <v>21</v>
      </c>
      <c r="R3849">
        <v>4</v>
      </c>
      <c r="S3849">
        <v>3</v>
      </c>
      <c r="T3849" s="2">
        <f>SUMIF(Q:Q,Data[[#This Row],[Order_Status]],O:O)</f>
        <v>40477276.296199858</v>
      </c>
    </row>
    <row r="3850" spans="1:20" x14ac:dyDescent="0.3">
      <c r="A3850" s="3">
        <v>503849</v>
      </c>
      <c r="B3850" s="3">
        <v>10980</v>
      </c>
      <c r="C3850" s="1">
        <v>45750</v>
      </c>
      <c r="D3850" s="3">
        <v>42</v>
      </c>
      <c r="E3850" t="s">
        <v>26</v>
      </c>
      <c r="F3850" t="s">
        <v>78</v>
      </c>
      <c r="G3850" t="s">
        <v>242</v>
      </c>
      <c r="H3850" t="s">
        <v>48</v>
      </c>
      <c r="I3850" t="s">
        <v>49</v>
      </c>
      <c r="J3850" t="s">
        <v>138</v>
      </c>
      <c r="K3850">
        <v>2</v>
      </c>
      <c r="L3850" s="3">
        <v>791.82</v>
      </c>
      <c r="M3850" s="3">
        <f>Data[[#This Row],[Quantity]]*Data[[#This Row],[Unit_Price]]</f>
        <v>1583.64</v>
      </c>
      <c r="N3850" s="3">
        <v>4</v>
      </c>
      <c r="O3850" s="3">
        <f>Data[[#This Row],[Total_Price]]*(1-Data[[#This Row],[Discount]]/100)</f>
        <v>1520.2944</v>
      </c>
      <c r="P3850" t="s">
        <v>41</v>
      </c>
      <c r="Q3850" t="s">
        <v>21</v>
      </c>
      <c r="R3850">
        <v>5</v>
      </c>
      <c r="S3850">
        <v>4</v>
      </c>
      <c r="T3850" s="2">
        <f>SUMIF(Q:Q,Data[[#This Row],[Order_Status]],O:O)</f>
        <v>40477276.296199858</v>
      </c>
    </row>
    <row r="3851" spans="1:20" x14ac:dyDescent="0.3">
      <c r="A3851" s="3">
        <v>503850</v>
      </c>
      <c r="B3851" s="3">
        <v>11400</v>
      </c>
      <c r="C3851" s="1">
        <v>46148</v>
      </c>
      <c r="D3851" s="3">
        <v>27</v>
      </c>
      <c r="E3851" t="s">
        <v>26</v>
      </c>
      <c r="F3851" t="s">
        <v>45</v>
      </c>
      <c r="G3851" t="s">
        <v>243</v>
      </c>
      <c r="H3851" t="s">
        <v>35</v>
      </c>
      <c r="I3851" t="s">
        <v>64</v>
      </c>
      <c r="J3851" t="s">
        <v>65</v>
      </c>
      <c r="K3851">
        <v>1</v>
      </c>
      <c r="L3851" s="3">
        <v>1355.83</v>
      </c>
      <c r="M3851" s="3">
        <f>Data[[#This Row],[Quantity]]*Data[[#This Row],[Unit_Price]]</f>
        <v>1355.83</v>
      </c>
      <c r="N3851" s="3">
        <v>10</v>
      </c>
      <c r="O3851" s="3">
        <f>Data[[#This Row],[Total_Price]]*(1-Data[[#This Row],[Discount]]/100)</f>
        <v>1220.2470000000001</v>
      </c>
      <c r="P3851" t="s">
        <v>20</v>
      </c>
      <c r="Q3851" t="s">
        <v>21</v>
      </c>
      <c r="R3851">
        <v>4</v>
      </c>
      <c r="S3851">
        <v>3</v>
      </c>
      <c r="T3851" s="2">
        <f>SUMIF(Q:Q,Data[[#This Row],[Order_Status]],O:O)</f>
        <v>40477276.296199858</v>
      </c>
    </row>
    <row r="3852" spans="1:20" x14ac:dyDescent="0.3">
      <c r="A3852" s="3">
        <v>503851</v>
      </c>
      <c r="B3852" s="3">
        <v>11010</v>
      </c>
      <c r="C3852" s="1">
        <v>45882</v>
      </c>
      <c r="D3852" s="3">
        <v>28</v>
      </c>
      <c r="E3852" t="s">
        <v>15</v>
      </c>
      <c r="F3852" t="s">
        <v>27</v>
      </c>
      <c r="G3852" t="s">
        <v>230</v>
      </c>
      <c r="H3852" t="s">
        <v>30</v>
      </c>
      <c r="I3852" t="s">
        <v>76</v>
      </c>
      <c r="J3852" t="s">
        <v>92</v>
      </c>
      <c r="K3852">
        <v>3</v>
      </c>
      <c r="L3852" s="3">
        <v>59900.82</v>
      </c>
      <c r="M3852" s="3">
        <f>Data[[#This Row],[Quantity]]*Data[[#This Row],[Unit_Price]]</f>
        <v>179702.46</v>
      </c>
      <c r="N3852" s="3">
        <v>5</v>
      </c>
      <c r="O3852" s="3">
        <f>Data[[#This Row],[Total_Price]]*(1-Data[[#This Row],[Discount]]/100)</f>
        <v>170717.33699999997</v>
      </c>
      <c r="P3852" t="s">
        <v>41</v>
      </c>
      <c r="Q3852" t="s">
        <v>66</v>
      </c>
      <c r="R3852">
        <v>4</v>
      </c>
      <c r="S3852">
        <v>0</v>
      </c>
      <c r="T3852" s="2">
        <f>SUMIF(Q:Q,Data[[#This Row],[Order_Status]],O:O)</f>
        <v>3077928.2320000008</v>
      </c>
    </row>
    <row r="3853" spans="1:20" x14ac:dyDescent="0.3">
      <c r="A3853" s="3">
        <v>503852</v>
      </c>
      <c r="B3853" s="3">
        <v>11067</v>
      </c>
      <c r="C3853" s="1">
        <v>45851</v>
      </c>
      <c r="D3853" s="3">
        <v>20</v>
      </c>
      <c r="E3853" t="s">
        <v>15</v>
      </c>
      <c r="F3853" t="s">
        <v>73</v>
      </c>
      <c r="G3853" t="s">
        <v>229</v>
      </c>
      <c r="H3853" t="s">
        <v>30</v>
      </c>
      <c r="I3853" t="s">
        <v>46</v>
      </c>
      <c r="J3853" t="s">
        <v>143</v>
      </c>
      <c r="K3853">
        <v>1</v>
      </c>
      <c r="L3853" s="3">
        <v>3571.93</v>
      </c>
      <c r="M3853" s="3">
        <f>Data[[#This Row],[Quantity]]*Data[[#This Row],[Unit_Price]]</f>
        <v>3571.93</v>
      </c>
      <c r="N3853" s="3">
        <v>24</v>
      </c>
      <c r="O3853" s="3">
        <f>Data[[#This Row],[Total_Price]]*(1-Data[[#This Row],[Discount]]/100)</f>
        <v>2714.6668</v>
      </c>
      <c r="P3853" t="s">
        <v>20</v>
      </c>
      <c r="Q3853" t="s">
        <v>21</v>
      </c>
      <c r="R3853">
        <v>5</v>
      </c>
      <c r="S3853">
        <v>2</v>
      </c>
      <c r="T3853" s="2">
        <f>SUMIF(Q:Q,Data[[#This Row],[Order_Status]],O:O)</f>
        <v>40477276.296199858</v>
      </c>
    </row>
    <row r="3854" spans="1:20" x14ac:dyDescent="0.3">
      <c r="A3854" s="3">
        <v>503853</v>
      </c>
      <c r="B3854" s="3">
        <v>10810</v>
      </c>
      <c r="C3854" s="1">
        <v>45946</v>
      </c>
      <c r="D3854" s="3">
        <v>24</v>
      </c>
      <c r="E3854" t="s">
        <v>15</v>
      </c>
      <c r="F3854" t="s">
        <v>69</v>
      </c>
      <c r="G3854" t="s">
        <v>228</v>
      </c>
      <c r="H3854" t="s">
        <v>35</v>
      </c>
      <c r="I3854" t="s">
        <v>64</v>
      </c>
      <c r="J3854" t="s">
        <v>156</v>
      </c>
      <c r="K3854">
        <v>1</v>
      </c>
      <c r="L3854" s="3">
        <v>1932.18</v>
      </c>
      <c r="M3854" s="3">
        <f>Data[[#This Row],[Quantity]]*Data[[#This Row],[Unit_Price]]</f>
        <v>1932.18</v>
      </c>
      <c r="N3854" s="3">
        <v>5</v>
      </c>
      <c r="O3854" s="3">
        <f>Data[[#This Row],[Total_Price]]*(1-Data[[#This Row],[Discount]]/100)</f>
        <v>1835.5709999999999</v>
      </c>
      <c r="P3854" t="s">
        <v>20</v>
      </c>
      <c r="Q3854" t="s">
        <v>21</v>
      </c>
      <c r="R3854">
        <v>4</v>
      </c>
      <c r="S3854">
        <v>3</v>
      </c>
      <c r="T3854" s="2">
        <f>SUMIF(Q:Q,Data[[#This Row],[Order_Status]],O:O)</f>
        <v>40477276.296199858</v>
      </c>
    </row>
    <row r="3855" spans="1:20" x14ac:dyDescent="0.3">
      <c r="A3855" s="3">
        <v>503854</v>
      </c>
      <c r="B3855" s="3">
        <v>10349</v>
      </c>
      <c r="C3855" s="1">
        <v>46224</v>
      </c>
      <c r="D3855" s="3">
        <v>26</v>
      </c>
      <c r="E3855" t="s">
        <v>15</v>
      </c>
      <c r="F3855" t="s">
        <v>105</v>
      </c>
      <c r="G3855" t="s">
        <v>243</v>
      </c>
      <c r="H3855" t="s">
        <v>35</v>
      </c>
      <c r="I3855" t="s">
        <v>53</v>
      </c>
      <c r="J3855" t="s">
        <v>54</v>
      </c>
      <c r="K3855">
        <v>1</v>
      </c>
      <c r="L3855" s="3">
        <v>954.88</v>
      </c>
      <c r="M3855" s="3">
        <f>Data[[#This Row],[Quantity]]*Data[[#This Row],[Unit_Price]]</f>
        <v>954.88</v>
      </c>
      <c r="N3855" s="3">
        <v>25</v>
      </c>
      <c r="O3855" s="3">
        <f>Data[[#This Row],[Total_Price]]*(1-Data[[#This Row],[Discount]]/100)</f>
        <v>716.16</v>
      </c>
      <c r="P3855" t="s">
        <v>33</v>
      </c>
      <c r="Q3855" t="s">
        <v>66</v>
      </c>
      <c r="R3855">
        <v>4</v>
      </c>
      <c r="S3855">
        <v>0</v>
      </c>
      <c r="T3855" s="2">
        <f>SUMIF(Q:Q,Data[[#This Row],[Order_Status]],O:O)</f>
        <v>3077928.2320000008</v>
      </c>
    </row>
    <row r="3856" spans="1:20" x14ac:dyDescent="0.3">
      <c r="A3856" s="3">
        <v>503855</v>
      </c>
      <c r="B3856" s="3">
        <v>10760</v>
      </c>
      <c r="C3856" s="1">
        <v>45778</v>
      </c>
      <c r="D3856" s="3">
        <v>42</v>
      </c>
      <c r="E3856" t="s">
        <v>15</v>
      </c>
      <c r="F3856" t="s">
        <v>105</v>
      </c>
      <c r="G3856" t="s">
        <v>243</v>
      </c>
      <c r="H3856" t="s">
        <v>30</v>
      </c>
      <c r="I3856" t="s">
        <v>76</v>
      </c>
      <c r="J3856" t="s">
        <v>164</v>
      </c>
      <c r="K3856">
        <v>2</v>
      </c>
      <c r="L3856" s="3">
        <v>66880.97</v>
      </c>
      <c r="M3856" s="3">
        <f>Data[[#This Row],[Quantity]]*Data[[#This Row],[Unit_Price]]</f>
        <v>133761.94</v>
      </c>
      <c r="N3856" s="3">
        <v>8</v>
      </c>
      <c r="O3856" s="3">
        <f>Data[[#This Row],[Total_Price]]*(1-Data[[#This Row],[Discount]]/100)</f>
        <v>123060.98480000001</v>
      </c>
      <c r="P3856" t="s">
        <v>33</v>
      </c>
      <c r="Q3856" t="s">
        <v>21</v>
      </c>
      <c r="R3856">
        <v>4</v>
      </c>
      <c r="S3856">
        <v>3</v>
      </c>
      <c r="T3856" s="2">
        <f>SUMIF(Q:Q,Data[[#This Row],[Order_Status]],O:O)</f>
        <v>40477276.296199858</v>
      </c>
    </row>
    <row r="3857" spans="1:20" x14ac:dyDescent="0.3">
      <c r="A3857" s="3">
        <v>503856</v>
      </c>
      <c r="B3857" s="3">
        <v>11382</v>
      </c>
      <c r="C3857" s="1">
        <v>46182</v>
      </c>
      <c r="D3857" s="3">
        <v>29</v>
      </c>
      <c r="E3857" t="s">
        <v>15</v>
      </c>
      <c r="F3857" t="s">
        <v>45</v>
      </c>
      <c r="G3857" t="s">
        <v>243</v>
      </c>
      <c r="H3857" t="s">
        <v>48</v>
      </c>
      <c r="I3857" t="s">
        <v>49</v>
      </c>
      <c r="J3857" t="s">
        <v>138</v>
      </c>
      <c r="K3857">
        <v>2</v>
      </c>
      <c r="L3857" s="3">
        <v>828.53</v>
      </c>
      <c r="M3857" s="3">
        <f>Data[[#This Row],[Quantity]]*Data[[#This Row],[Unit_Price]]</f>
        <v>1657.06</v>
      </c>
      <c r="N3857" s="3">
        <v>3</v>
      </c>
      <c r="O3857" s="3">
        <f>Data[[#This Row],[Total_Price]]*(1-Data[[#This Row],[Discount]]/100)</f>
        <v>1607.3481999999999</v>
      </c>
      <c r="P3857" t="s">
        <v>51</v>
      </c>
      <c r="Q3857" t="s">
        <v>21</v>
      </c>
      <c r="R3857">
        <v>4</v>
      </c>
      <c r="S3857">
        <v>7</v>
      </c>
      <c r="T3857" s="2">
        <f>SUMIF(Q:Q,Data[[#This Row],[Order_Status]],O:O)</f>
        <v>40477276.296199858</v>
      </c>
    </row>
    <row r="3858" spans="1:20" x14ac:dyDescent="0.3">
      <c r="A3858" s="3">
        <v>503857</v>
      </c>
      <c r="B3858" s="3">
        <v>10838</v>
      </c>
      <c r="C3858" s="1">
        <v>45906</v>
      </c>
      <c r="D3858" s="3">
        <v>23</v>
      </c>
      <c r="E3858" t="s">
        <v>26</v>
      </c>
      <c r="F3858" t="s">
        <v>34</v>
      </c>
      <c r="G3858" t="s">
        <v>243</v>
      </c>
      <c r="H3858" t="s">
        <v>30</v>
      </c>
      <c r="I3858" t="s">
        <v>39</v>
      </c>
      <c r="J3858" t="s">
        <v>40</v>
      </c>
      <c r="K3858">
        <v>1</v>
      </c>
      <c r="L3858" s="3">
        <v>6339.98</v>
      </c>
      <c r="M3858" s="3">
        <f>Data[[#This Row],[Quantity]]*Data[[#This Row],[Unit_Price]]</f>
        <v>6339.98</v>
      </c>
      <c r="N3858" s="3">
        <v>18</v>
      </c>
      <c r="O3858" s="3">
        <f>Data[[#This Row],[Total_Price]]*(1-Data[[#This Row],[Discount]]/100)</f>
        <v>5198.7835999999998</v>
      </c>
      <c r="P3858" t="s">
        <v>20</v>
      </c>
      <c r="Q3858" t="s">
        <v>21</v>
      </c>
      <c r="R3858">
        <v>4</v>
      </c>
      <c r="S3858">
        <v>6</v>
      </c>
      <c r="T3858" s="2">
        <f>SUMIF(Q:Q,Data[[#This Row],[Order_Status]],O:O)</f>
        <v>40477276.296199858</v>
      </c>
    </row>
    <row r="3859" spans="1:20" x14ac:dyDescent="0.3">
      <c r="A3859" s="3">
        <v>503858</v>
      </c>
      <c r="B3859" s="3">
        <v>10359</v>
      </c>
      <c r="C3859" s="1">
        <v>45933</v>
      </c>
      <c r="D3859" s="3">
        <v>38</v>
      </c>
      <c r="E3859" t="s">
        <v>26</v>
      </c>
      <c r="F3859" t="s">
        <v>52</v>
      </c>
      <c r="G3859" t="s">
        <v>240</v>
      </c>
      <c r="H3859" t="s">
        <v>30</v>
      </c>
      <c r="I3859" t="s">
        <v>76</v>
      </c>
      <c r="J3859" t="s">
        <v>144</v>
      </c>
      <c r="K3859">
        <v>1</v>
      </c>
      <c r="L3859" s="3">
        <v>66663.34</v>
      </c>
      <c r="M3859" s="3">
        <f>Data[[#This Row],[Quantity]]*Data[[#This Row],[Unit_Price]]</f>
        <v>66663.34</v>
      </c>
      <c r="N3859" s="3">
        <v>6</v>
      </c>
      <c r="O3859" s="3">
        <f>Data[[#This Row],[Total_Price]]*(1-Data[[#This Row],[Discount]]/100)</f>
        <v>62663.539599999996</v>
      </c>
      <c r="P3859" t="s">
        <v>51</v>
      </c>
      <c r="Q3859" t="s">
        <v>21</v>
      </c>
      <c r="R3859">
        <v>4</v>
      </c>
      <c r="S3859">
        <v>3</v>
      </c>
      <c r="T3859" s="2">
        <f>SUMIF(Q:Q,Data[[#This Row],[Order_Status]],O:O)</f>
        <v>40477276.296199858</v>
      </c>
    </row>
    <row r="3860" spans="1:20" x14ac:dyDescent="0.3">
      <c r="A3860" s="3">
        <v>503859</v>
      </c>
      <c r="B3860" s="3">
        <v>10573</v>
      </c>
      <c r="C3860" s="1">
        <v>46020</v>
      </c>
      <c r="D3860" s="3">
        <v>38</v>
      </c>
      <c r="E3860" t="s">
        <v>15</v>
      </c>
      <c r="F3860" t="s">
        <v>67</v>
      </c>
      <c r="G3860" t="s">
        <v>235</v>
      </c>
      <c r="H3860" t="s">
        <v>48</v>
      </c>
      <c r="I3860" t="s">
        <v>79</v>
      </c>
      <c r="J3860" t="s">
        <v>158</v>
      </c>
      <c r="K3860">
        <v>1</v>
      </c>
      <c r="L3860" s="3">
        <v>520</v>
      </c>
      <c r="M3860" s="3">
        <f>Data[[#This Row],[Quantity]]*Data[[#This Row],[Unit_Price]]</f>
        <v>520</v>
      </c>
      <c r="N3860" s="3">
        <v>16</v>
      </c>
      <c r="O3860" s="3">
        <f>Data[[#This Row],[Total_Price]]*(1-Data[[#This Row],[Discount]]/100)</f>
        <v>436.8</v>
      </c>
      <c r="P3860" t="s">
        <v>51</v>
      </c>
      <c r="Q3860" t="s">
        <v>21</v>
      </c>
      <c r="R3860">
        <v>5</v>
      </c>
      <c r="S3860">
        <v>6</v>
      </c>
      <c r="T3860" s="2">
        <f>SUMIF(Q:Q,Data[[#This Row],[Order_Status]],O:O)</f>
        <v>40477276.296199858</v>
      </c>
    </row>
    <row r="3861" spans="1:20" x14ac:dyDescent="0.3">
      <c r="A3861" s="3">
        <v>503860</v>
      </c>
      <c r="B3861" s="3">
        <v>10689</v>
      </c>
      <c r="C3861" s="1">
        <v>45785</v>
      </c>
      <c r="D3861" s="3">
        <v>42</v>
      </c>
      <c r="E3861" t="s">
        <v>15</v>
      </c>
      <c r="F3861" t="s">
        <v>42</v>
      </c>
      <c r="G3861" t="s">
        <v>230</v>
      </c>
      <c r="H3861" t="s">
        <v>35</v>
      </c>
      <c r="I3861" t="s">
        <v>112</v>
      </c>
      <c r="J3861" t="s">
        <v>147</v>
      </c>
      <c r="K3861">
        <v>1</v>
      </c>
      <c r="L3861" s="3">
        <v>6004.03</v>
      </c>
      <c r="M3861" s="3">
        <f>Data[[#This Row],[Quantity]]*Data[[#This Row],[Unit_Price]]</f>
        <v>6004.03</v>
      </c>
      <c r="N3861" s="3">
        <v>28</v>
      </c>
      <c r="O3861" s="3">
        <f>Data[[#This Row],[Total_Price]]*(1-Data[[#This Row],[Discount]]/100)</f>
        <v>4322.9015999999992</v>
      </c>
      <c r="P3861" t="s">
        <v>72</v>
      </c>
      <c r="Q3861" t="s">
        <v>21</v>
      </c>
      <c r="R3861">
        <v>4</v>
      </c>
      <c r="S3861">
        <v>5</v>
      </c>
      <c r="T3861" s="2">
        <f>SUMIF(Q:Q,Data[[#This Row],[Order_Status]],O:O)</f>
        <v>40477276.296199858</v>
      </c>
    </row>
    <row r="3862" spans="1:20" x14ac:dyDescent="0.3">
      <c r="A3862" s="3">
        <v>503861</v>
      </c>
      <c r="B3862" s="3">
        <v>10068</v>
      </c>
      <c r="C3862" s="1">
        <v>46050</v>
      </c>
      <c r="D3862" s="3">
        <v>45</v>
      </c>
      <c r="E3862" t="s">
        <v>15</v>
      </c>
      <c r="F3862" t="s">
        <v>102</v>
      </c>
      <c r="G3862" t="s">
        <v>245</v>
      </c>
      <c r="H3862" t="s">
        <v>83</v>
      </c>
      <c r="I3862" t="s">
        <v>132</v>
      </c>
      <c r="J3862" t="s">
        <v>133</v>
      </c>
      <c r="K3862">
        <v>1</v>
      </c>
      <c r="L3862" s="3">
        <v>1037.71</v>
      </c>
      <c r="M3862" s="3">
        <f>Data[[#This Row],[Quantity]]*Data[[#This Row],[Unit_Price]]</f>
        <v>1037.71</v>
      </c>
      <c r="N3862" s="3">
        <v>12</v>
      </c>
      <c r="O3862" s="3">
        <f>Data[[#This Row],[Total_Price]]*(1-Data[[#This Row],[Discount]]/100)</f>
        <v>913.1848</v>
      </c>
      <c r="P3862" t="s">
        <v>33</v>
      </c>
      <c r="Q3862" t="s">
        <v>21</v>
      </c>
      <c r="R3862">
        <v>5</v>
      </c>
      <c r="S3862">
        <v>7</v>
      </c>
      <c r="T3862" s="2">
        <f>SUMIF(Q:Q,Data[[#This Row],[Order_Status]],O:O)</f>
        <v>40477276.296199858</v>
      </c>
    </row>
    <row r="3863" spans="1:20" x14ac:dyDescent="0.3">
      <c r="A3863" s="3">
        <v>503862</v>
      </c>
      <c r="B3863" s="3">
        <v>10525</v>
      </c>
      <c r="C3863" s="1">
        <v>45995</v>
      </c>
      <c r="D3863" s="3">
        <v>26</v>
      </c>
      <c r="E3863" t="s">
        <v>26</v>
      </c>
      <c r="F3863" t="s">
        <v>93</v>
      </c>
      <c r="G3863" t="s">
        <v>232</v>
      </c>
      <c r="H3863" t="s">
        <v>30</v>
      </c>
      <c r="I3863" t="s">
        <v>46</v>
      </c>
      <c r="J3863" t="s">
        <v>143</v>
      </c>
      <c r="K3863">
        <v>1</v>
      </c>
      <c r="L3863" s="3">
        <v>3647.84</v>
      </c>
      <c r="M3863" s="3">
        <f>Data[[#This Row],[Quantity]]*Data[[#This Row],[Unit_Price]]</f>
        <v>3647.84</v>
      </c>
      <c r="N3863" s="3">
        <v>27</v>
      </c>
      <c r="O3863" s="3">
        <f>Data[[#This Row],[Total_Price]]*(1-Data[[#This Row],[Discount]]/100)</f>
        <v>2662.9232000000002</v>
      </c>
      <c r="P3863" t="s">
        <v>33</v>
      </c>
      <c r="Q3863" t="s">
        <v>21</v>
      </c>
      <c r="R3863">
        <v>3</v>
      </c>
      <c r="S3863">
        <v>6</v>
      </c>
      <c r="T3863" s="2">
        <f>SUMIF(Q:Q,Data[[#This Row],[Order_Status]],O:O)</f>
        <v>40477276.296199858</v>
      </c>
    </row>
    <row r="3864" spans="1:20" x14ac:dyDescent="0.3">
      <c r="A3864" s="3">
        <v>503863</v>
      </c>
      <c r="B3864" s="3">
        <v>10453</v>
      </c>
      <c r="C3864" s="1">
        <v>45852</v>
      </c>
      <c r="D3864" s="3">
        <v>23</v>
      </c>
      <c r="E3864" t="s">
        <v>26</v>
      </c>
      <c r="F3864" t="s">
        <v>107</v>
      </c>
      <c r="G3864" t="s">
        <v>231</v>
      </c>
      <c r="H3864" t="s">
        <v>17</v>
      </c>
      <c r="I3864" t="s">
        <v>89</v>
      </c>
      <c r="J3864" t="s">
        <v>115</v>
      </c>
      <c r="K3864">
        <v>1</v>
      </c>
      <c r="L3864" s="3">
        <v>30.31</v>
      </c>
      <c r="M3864" s="3">
        <f>Data[[#This Row],[Quantity]]*Data[[#This Row],[Unit_Price]]</f>
        <v>30.31</v>
      </c>
      <c r="N3864" s="3">
        <v>5</v>
      </c>
      <c r="O3864" s="3">
        <f>Data[[#This Row],[Total_Price]]*(1-Data[[#This Row],[Discount]]/100)</f>
        <v>28.794499999999996</v>
      </c>
      <c r="P3864" t="s">
        <v>20</v>
      </c>
      <c r="Q3864" t="s">
        <v>21</v>
      </c>
      <c r="R3864">
        <v>5</v>
      </c>
      <c r="S3864">
        <v>3</v>
      </c>
      <c r="T3864" s="2">
        <f>SUMIF(Q:Q,Data[[#This Row],[Order_Status]],O:O)</f>
        <v>40477276.296199858</v>
      </c>
    </row>
    <row r="3865" spans="1:20" x14ac:dyDescent="0.3">
      <c r="A3865" s="3">
        <v>503864</v>
      </c>
      <c r="B3865" s="3">
        <v>10093</v>
      </c>
      <c r="C3865" s="1">
        <v>45909</v>
      </c>
      <c r="D3865" s="3">
        <v>26</v>
      </c>
      <c r="E3865" t="s">
        <v>15</v>
      </c>
      <c r="F3865" t="s">
        <v>22</v>
      </c>
      <c r="G3865" t="s">
        <v>238</v>
      </c>
      <c r="H3865" t="s">
        <v>48</v>
      </c>
      <c r="I3865" t="s">
        <v>49</v>
      </c>
      <c r="J3865" t="s">
        <v>56</v>
      </c>
      <c r="K3865">
        <v>1</v>
      </c>
      <c r="L3865" s="3">
        <v>685.53</v>
      </c>
      <c r="M3865" s="3">
        <f>Data[[#This Row],[Quantity]]*Data[[#This Row],[Unit_Price]]</f>
        <v>685.53</v>
      </c>
      <c r="N3865" s="3">
        <v>18</v>
      </c>
      <c r="O3865" s="3">
        <f>Data[[#This Row],[Total_Price]]*(1-Data[[#This Row],[Discount]]/100)</f>
        <v>562.13459999999998</v>
      </c>
      <c r="P3865" t="s">
        <v>33</v>
      </c>
      <c r="Q3865" t="s">
        <v>21</v>
      </c>
      <c r="R3865">
        <v>5</v>
      </c>
      <c r="S3865">
        <v>5</v>
      </c>
      <c r="T3865" s="2">
        <f>SUMIF(Q:Q,Data[[#This Row],[Order_Status]],O:O)</f>
        <v>40477276.296199858</v>
      </c>
    </row>
    <row r="3866" spans="1:20" x14ac:dyDescent="0.3">
      <c r="A3866" s="3">
        <v>503865</v>
      </c>
      <c r="B3866" s="3">
        <v>10539</v>
      </c>
      <c r="C3866" s="1">
        <v>45774</v>
      </c>
      <c r="D3866" s="3">
        <v>45</v>
      </c>
      <c r="E3866" t="s">
        <v>15</v>
      </c>
      <c r="F3866" t="s">
        <v>57</v>
      </c>
      <c r="G3866" t="s">
        <v>233</v>
      </c>
      <c r="H3866" t="s">
        <v>30</v>
      </c>
      <c r="I3866" t="s">
        <v>76</v>
      </c>
      <c r="J3866" t="s">
        <v>144</v>
      </c>
      <c r="K3866">
        <v>2</v>
      </c>
      <c r="L3866" s="3">
        <v>64017.23</v>
      </c>
      <c r="M3866" s="3">
        <f>Data[[#This Row],[Quantity]]*Data[[#This Row],[Unit_Price]]</f>
        <v>128034.46</v>
      </c>
      <c r="N3866" s="3">
        <v>24</v>
      </c>
      <c r="O3866" s="3">
        <f>Data[[#This Row],[Total_Price]]*(1-Data[[#This Row],[Discount]]/100)</f>
        <v>97306.189600000012</v>
      </c>
      <c r="P3866" t="s">
        <v>33</v>
      </c>
      <c r="Q3866" t="s">
        <v>21</v>
      </c>
      <c r="R3866">
        <v>3</v>
      </c>
      <c r="S3866">
        <v>4</v>
      </c>
      <c r="T3866" s="2">
        <f>SUMIF(Q:Q,Data[[#This Row],[Order_Status]],O:O)</f>
        <v>40477276.296199858</v>
      </c>
    </row>
    <row r="3867" spans="1:20" x14ac:dyDescent="0.3">
      <c r="A3867" s="3">
        <v>503866</v>
      </c>
      <c r="B3867" s="3">
        <v>11146</v>
      </c>
      <c r="C3867" s="1">
        <v>46118</v>
      </c>
      <c r="D3867" s="3">
        <v>34</v>
      </c>
      <c r="E3867" t="s">
        <v>26</v>
      </c>
      <c r="F3867" t="s">
        <v>157</v>
      </c>
      <c r="G3867" t="s">
        <v>237</v>
      </c>
      <c r="H3867" t="s">
        <v>17</v>
      </c>
      <c r="I3867" t="s">
        <v>74</v>
      </c>
      <c r="J3867" t="s">
        <v>151</v>
      </c>
      <c r="K3867">
        <v>1</v>
      </c>
      <c r="L3867" s="3">
        <v>172.83</v>
      </c>
      <c r="M3867" s="3">
        <f>Data[[#This Row],[Quantity]]*Data[[#This Row],[Unit_Price]]</f>
        <v>172.83</v>
      </c>
      <c r="N3867" s="3">
        <v>3</v>
      </c>
      <c r="O3867" s="3">
        <f>Data[[#This Row],[Total_Price]]*(1-Data[[#This Row],[Discount]]/100)</f>
        <v>167.64510000000001</v>
      </c>
      <c r="P3867" t="s">
        <v>33</v>
      </c>
      <c r="Q3867" t="s">
        <v>21</v>
      </c>
      <c r="R3867">
        <v>5</v>
      </c>
      <c r="S3867">
        <v>2</v>
      </c>
      <c r="T3867" s="2">
        <f>SUMIF(Q:Q,Data[[#This Row],[Order_Status]],O:O)</f>
        <v>40477276.296199858</v>
      </c>
    </row>
    <row r="3868" spans="1:20" x14ac:dyDescent="0.3">
      <c r="A3868" s="3">
        <v>503867</v>
      </c>
      <c r="B3868" s="3">
        <v>10758</v>
      </c>
      <c r="C3868" s="1">
        <v>45870</v>
      </c>
      <c r="D3868" s="3">
        <v>36</v>
      </c>
      <c r="E3868" t="s">
        <v>26</v>
      </c>
      <c r="F3868" t="s">
        <v>73</v>
      </c>
      <c r="G3868" t="s">
        <v>229</v>
      </c>
      <c r="H3868" t="s">
        <v>85</v>
      </c>
      <c r="I3868" t="s">
        <v>86</v>
      </c>
      <c r="J3868" t="s">
        <v>154</v>
      </c>
      <c r="K3868">
        <v>1</v>
      </c>
      <c r="L3868" s="3">
        <v>613.63</v>
      </c>
      <c r="M3868" s="3">
        <f>Data[[#This Row],[Quantity]]*Data[[#This Row],[Unit_Price]]</f>
        <v>613.63</v>
      </c>
      <c r="N3868" s="3">
        <v>7</v>
      </c>
      <c r="O3868" s="3">
        <f>Data[[#This Row],[Total_Price]]*(1-Data[[#This Row],[Discount]]/100)</f>
        <v>570.67589999999996</v>
      </c>
      <c r="P3868" t="s">
        <v>20</v>
      </c>
      <c r="Q3868" t="s">
        <v>21</v>
      </c>
      <c r="R3868">
        <v>4</v>
      </c>
      <c r="S3868">
        <v>1</v>
      </c>
      <c r="T3868" s="2">
        <f>SUMIF(Q:Q,Data[[#This Row],[Order_Status]],O:O)</f>
        <v>40477276.296199858</v>
      </c>
    </row>
    <row r="3869" spans="1:20" x14ac:dyDescent="0.3">
      <c r="A3869" s="3">
        <v>503868</v>
      </c>
      <c r="B3869" s="3">
        <v>11029</v>
      </c>
      <c r="C3869" s="1">
        <v>45816</v>
      </c>
      <c r="D3869" s="3">
        <v>41</v>
      </c>
      <c r="E3869" t="s">
        <v>15</v>
      </c>
      <c r="F3869" t="s">
        <v>45</v>
      </c>
      <c r="G3869" t="s">
        <v>243</v>
      </c>
      <c r="H3869" t="s">
        <v>23</v>
      </c>
      <c r="I3869" t="s">
        <v>28</v>
      </c>
      <c r="J3869" t="s">
        <v>29</v>
      </c>
      <c r="K3869">
        <v>1</v>
      </c>
      <c r="L3869" s="3">
        <v>2397.69</v>
      </c>
      <c r="M3869" s="3">
        <f>Data[[#This Row],[Quantity]]*Data[[#This Row],[Unit_Price]]</f>
        <v>2397.69</v>
      </c>
      <c r="N3869" s="3">
        <v>2</v>
      </c>
      <c r="O3869" s="3">
        <f>Data[[#This Row],[Total_Price]]*(1-Data[[#This Row],[Discount]]/100)</f>
        <v>2349.7361999999998</v>
      </c>
      <c r="P3869" t="s">
        <v>72</v>
      </c>
      <c r="Q3869" t="s">
        <v>21</v>
      </c>
      <c r="R3869">
        <v>2</v>
      </c>
      <c r="S3869">
        <v>3</v>
      </c>
      <c r="T3869" s="2">
        <f>SUMIF(Q:Q,Data[[#This Row],[Order_Status]],O:O)</f>
        <v>40477276.296199858</v>
      </c>
    </row>
    <row r="3870" spans="1:20" x14ac:dyDescent="0.3">
      <c r="A3870" s="3">
        <v>503869</v>
      </c>
      <c r="B3870" s="3">
        <v>10069</v>
      </c>
      <c r="C3870" s="1">
        <v>45855</v>
      </c>
      <c r="D3870" s="3">
        <v>38</v>
      </c>
      <c r="E3870" t="s">
        <v>26</v>
      </c>
      <c r="F3870" t="s">
        <v>102</v>
      </c>
      <c r="G3870" t="s">
        <v>245</v>
      </c>
      <c r="H3870" t="s">
        <v>17</v>
      </c>
      <c r="I3870" t="s">
        <v>74</v>
      </c>
      <c r="J3870" t="s">
        <v>151</v>
      </c>
      <c r="K3870">
        <v>1</v>
      </c>
      <c r="L3870" s="3">
        <v>171.26</v>
      </c>
      <c r="M3870" s="3">
        <f>Data[[#This Row],[Quantity]]*Data[[#This Row],[Unit_Price]]</f>
        <v>171.26</v>
      </c>
      <c r="N3870" s="3">
        <v>22</v>
      </c>
      <c r="O3870" s="3">
        <f>Data[[#This Row],[Total_Price]]*(1-Data[[#This Row],[Discount]]/100)</f>
        <v>133.58279999999999</v>
      </c>
      <c r="P3870" t="s">
        <v>41</v>
      </c>
      <c r="Q3870" t="s">
        <v>21</v>
      </c>
      <c r="R3870">
        <v>5</v>
      </c>
      <c r="S3870">
        <v>7</v>
      </c>
      <c r="T3870" s="2">
        <f>SUMIF(Q:Q,Data[[#This Row],[Order_Status]],O:O)</f>
        <v>40477276.296199858</v>
      </c>
    </row>
    <row r="3871" spans="1:20" x14ac:dyDescent="0.3">
      <c r="A3871" s="3">
        <v>503870</v>
      </c>
      <c r="B3871" s="3">
        <v>11225</v>
      </c>
      <c r="C3871" s="1">
        <v>45821</v>
      </c>
      <c r="D3871" s="3">
        <v>32</v>
      </c>
      <c r="E3871" t="s">
        <v>15</v>
      </c>
      <c r="F3871" t="s">
        <v>27</v>
      </c>
      <c r="G3871" t="s">
        <v>230</v>
      </c>
      <c r="H3871" t="s">
        <v>30</v>
      </c>
      <c r="I3871" t="s">
        <v>46</v>
      </c>
      <c r="J3871" t="s">
        <v>140</v>
      </c>
      <c r="K3871">
        <v>1</v>
      </c>
      <c r="L3871" s="3">
        <v>30136.7</v>
      </c>
      <c r="M3871" s="3">
        <f>Data[[#This Row],[Quantity]]*Data[[#This Row],[Unit_Price]]</f>
        <v>30136.7</v>
      </c>
      <c r="N3871" s="3">
        <v>23</v>
      </c>
      <c r="O3871" s="3">
        <f>Data[[#This Row],[Total_Price]]*(1-Data[[#This Row],[Discount]]/100)</f>
        <v>23205.259000000002</v>
      </c>
      <c r="P3871" t="s">
        <v>33</v>
      </c>
      <c r="Q3871" t="s">
        <v>21</v>
      </c>
      <c r="R3871">
        <v>2</v>
      </c>
      <c r="S3871">
        <v>2</v>
      </c>
      <c r="T3871" s="2">
        <f>SUMIF(Q:Q,Data[[#This Row],[Order_Status]],O:O)</f>
        <v>40477276.296199858</v>
      </c>
    </row>
    <row r="3872" spans="1:20" x14ac:dyDescent="0.3">
      <c r="A3872" s="3">
        <v>503871</v>
      </c>
      <c r="B3872" s="3">
        <v>11163</v>
      </c>
      <c r="C3872" s="1">
        <v>45987</v>
      </c>
      <c r="D3872" s="3">
        <v>19</v>
      </c>
      <c r="E3872" t="s">
        <v>15</v>
      </c>
      <c r="F3872" t="s">
        <v>34</v>
      </c>
      <c r="G3872" t="s">
        <v>243</v>
      </c>
      <c r="H3872" t="s">
        <v>35</v>
      </c>
      <c r="I3872" t="s">
        <v>112</v>
      </c>
      <c r="J3872" t="s">
        <v>129</v>
      </c>
      <c r="K3872">
        <v>1</v>
      </c>
      <c r="L3872" s="3">
        <v>3634.75</v>
      </c>
      <c r="M3872" s="3">
        <f>Data[[#This Row],[Quantity]]*Data[[#This Row],[Unit_Price]]</f>
        <v>3634.75</v>
      </c>
      <c r="N3872" s="3">
        <v>11</v>
      </c>
      <c r="O3872" s="3">
        <f>Data[[#This Row],[Total_Price]]*(1-Data[[#This Row],[Discount]]/100)</f>
        <v>3234.9275000000002</v>
      </c>
      <c r="P3872" t="s">
        <v>81</v>
      </c>
      <c r="Q3872" t="s">
        <v>21</v>
      </c>
      <c r="R3872">
        <v>5</v>
      </c>
      <c r="S3872">
        <v>1</v>
      </c>
      <c r="T3872" s="2">
        <f>SUMIF(Q:Q,Data[[#This Row],[Order_Status]],O:O)</f>
        <v>40477276.296199858</v>
      </c>
    </row>
    <row r="3873" spans="1:20" x14ac:dyDescent="0.3">
      <c r="A3873" s="3">
        <v>503872</v>
      </c>
      <c r="B3873" s="3">
        <v>11354</v>
      </c>
      <c r="C3873" s="1">
        <v>46215</v>
      </c>
      <c r="D3873" s="3">
        <v>42</v>
      </c>
      <c r="E3873" t="s">
        <v>15</v>
      </c>
      <c r="F3873" t="s">
        <v>161</v>
      </c>
      <c r="G3873" t="s">
        <v>242</v>
      </c>
      <c r="H3873" t="s">
        <v>30</v>
      </c>
      <c r="I3873" t="s">
        <v>76</v>
      </c>
      <c r="J3873" t="s">
        <v>77</v>
      </c>
      <c r="K3873">
        <v>1</v>
      </c>
      <c r="L3873" s="3">
        <v>52954.06</v>
      </c>
      <c r="M3873" s="3">
        <f>Data[[#This Row],[Quantity]]*Data[[#This Row],[Unit_Price]]</f>
        <v>52954.06</v>
      </c>
      <c r="N3873" s="3">
        <v>16</v>
      </c>
      <c r="O3873" s="3">
        <f>Data[[#This Row],[Total_Price]]*(1-Data[[#This Row],[Discount]]/100)</f>
        <v>44481.410399999993</v>
      </c>
      <c r="P3873" t="s">
        <v>72</v>
      </c>
      <c r="Q3873" t="s">
        <v>21</v>
      </c>
      <c r="R3873">
        <v>4</v>
      </c>
      <c r="S3873">
        <v>3</v>
      </c>
      <c r="T3873" s="2">
        <f>SUMIF(Q:Q,Data[[#This Row],[Order_Status]],O:O)</f>
        <v>40477276.296199858</v>
      </c>
    </row>
    <row r="3874" spans="1:20" x14ac:dyDescent="0.3">
      <c r="A3874" s="3">
        <v>503873</v>
      </c>
      <c r="B3874" s="3">
        <v>10504</v>
      </c>
      <c r="C3874" s="1">
        <v>46024</v>
      </c>
      <c r="D3874" s="3">
        <v>40</v>
      </c>
      <c r="E3874" t="s">
        <v>26</v>
      </c>
      <c r="F3874" t="s">
        <v>16</v>
      </c>
      <c r="G3874" t="s">
        <v>228</v>
      </c>
      <c r="H3874" t="s">
        <v>23</v>
      </c>
      <c r="I3874" t="s">
        <v>24</v>
      </c>
      <c r="J3874" t="s">
        <v>159</v>
      </c>
      <c r="K3874">
        <v>1</v>
      </c>
      <c r="L3874" s="3">
        <v>2068.04</v>
      </c>
      <c r="M3874" s="3">
        <f>Data[[#This Row],[Quantity]]*Data[[#This Row],[Unit_Price]]</f>
        <v>2068.04</v>
      </c>
      <c r="N3874" s="3">
        <v>12</v>
      </c>
      <c r="O3874" s="3">
        <f>Data[[#This Row],[Total_Price]]*(1-Data[[#This Row],[Discount]]/100)</f>
        <v>1819.8751999999999</v>
      </c>
      <c r="P3874" t="s">
        <v>51</v>
      </c>
      <c r="Q3874" t="s">
        <v>21</v>
      </c>
      <c r="R3874">
        <v>4</v>
      </c>
      <c r="S3874">
        <v>4</v>
      </c>
      <c r="T3874" s="2">
        <f>SUMIF(Q:Q,Data[[#This Row],[Order_Status]],O:O)</f>
        <v>40477276.296199858</v>
      </c>
    </row>
    <row r="3875" spans="1:20" x14ac:dyDescent="0.3">
      <c r="A3875" s="3">
        <v>503874</v>
      </c>
      <c r="B3875" s="3">
        <v>10290</v>
      </c>
      <c r="C3875" s="1">
        <v>45882</v>
      </c>
      <c r="D3875" s="3">
        <v>27</v>
      </c>
      <c r="E3875" t="s">
        <v>26</v>
      </c>
      <c r="F3875" t="s">
        <v>58</v>
      </c>
      <c r="G3875" t="s">
        <v>244</v>
      </c>
      <c r="H3875" t="s">
        <v>30</v>
      </c>
      <c r="I3875" t="s">
        <v>31</v>
      </c>
      <c r="J3875" t="s">
        <v>94</v>
      </c>
      <c r="K3875">
        <v>1</v>
      </c>
      <c r="L3875" s="3">
        <v>37324.6</v>
      </c>
      <c r="M3875" s="3">
        <f>Data[[#This Row],[Quantity]]*Data[[#This Row],[Unit_Price]]</f>
        <v>37324.6</v>
      </c>
      <c r="N3875" s="3">
        <v>28</v>
      </c>
      <c r="O3875" s="3">
        <f>Data[[#This Row],[Total_Price]]*(1-Data[[#This Row],[Discount]]/100)</f>
        <v>26873.712</v>
      </c>
      <c r="P3875" t="s">
        <v>33</v>
      </c>
      <c r="Q3875" t="s">
        <v>21</v>
      </c>
      <c r="R3875">
        <v>4</v>
      </c>
      <c r="S3875">
        <v>4</v>
      </c>
      <c r="T3875" s="2">
        <f>SUMIF(Q:Q,Data[[#This Row],[Order_Status]],O:O)</f>
        <v>40477276.296199858</v>
      </c>
    </row>
    <row r="3876" spans="1:20" x14ac:dyDescent="0.3">
      <c r="A3876" s="3">
        <v>503875</v>
      </c>
      <c r="B3876" s="3">
        <v>11216</v>
      </c>
      <c r="C3876" s="1">
        <v>45787</v>
      </c>
      <c r="D3876" s="3">
        <v>48</v>
      </c>
      <c r="E3876" t="s">
        <v>15</v>
      </c>
      <c r="F3876" t="s">
        <v>34</v>
      </c>
      <c r="G3876" t="s">
        <v>243</v>
      </c>
      <c r="H3876" t="s">
        <v>17</v>
      </c>
      <c r="I3876" t="s">
        <v>89</v>
      </c>
      <c r="J3876" t="s">
        <v>90</v>
      </c>
      <c r="K3876">
        <v>1</v>
      </c>
      <c r="L3876" s="3">
        <v>158.9</v>
      </c>
      <c r="M3876" s="3">
        <f>Data[[#This Row],[Quantity]]*Data[[#This Row],[Unit_Price]]</f>
        <v>158.9</v>
      </c>
      <c r="N3876" s="3">
        <v>26</v>
      </c>
      <c r="O3876" s="3">
        <f>Data[[#This Row],[Total_Price]]*(1-Data[[#This Row],[Discount]]/100)</f>
        <v>117.586</v>
      </c>
      <c r="P3876" t="s">
        <v>33</v>
      </c>
      <c r="Q3876" t="s">
        <v>21</v>
      </c>
      <c r="R3876">
        <v>5</v>
      </c>
      <c r="S3876">
        <v>2</v>
      </c>
      <c r="T3876" s="2">
        <f>SUMIF(Q:Q,Data[[#This Row],[Order_Status]],O:O)</f>
        <v>40477276.296199858</v>
      </c>
    </row>
    <row r="3877" spans="1:20" x14ac:dyDescent="0.3">
      <c r="A3877" s="3">
        <v>503876</v>
      </c>
      <c r="B3877" s="3">
        <v>11323</v>
      </c>
      <c r="C3877" s="1">
        <v>45678</v>
      </c>
      <c r="D3877" s="3">
        <v>33</v>
      </c>
      <c r="E3877" t="s">
        <v>26</v>
      </c>
      <c r="F3877" t="s">
        <v>42</v>
      </c>
      <c r="G3877" t="s">
        <v>230</v>
      </c>
      <c r="H3877" t="s">
        <v>48</v>
      </c>
      <c r="I3877" t="s">
        <v>79</v>
      </c>
      <c r="J3877" t="s">
        <v>185</v>
      </c>
      <c r="K3877">
        <v>1</v>
      </c>
      <c r="L3877" s="3">
        <v>827.23</v>
      </c>
      <c r="M3877" s="3">
        <f>Data[[#This Row],[Quantity]]*Data[[#This Row],[Unit_Price]]</f>
        <v>827.23</v>
      </c>
      <c r="N3877" s="3">
        <v>26</v>
      </c>
      <c r="O3877" s="3">
        <f>Data[[#This Row],[Total_Price]]*(1-Data[[#This Row],[Discount]]/100)</f>
        <v>612.15020000000004</v>
      </c>
      <c r="P3877" t="s">
        <v>51</v>
      </c>
      <c r="Q3877" t="s">
        <v>21</v>
      </c>
      <c r="R3877">
        <v>5</v>
      </c>
      <c r="S3877">
        <v>3</v>
      </c>
      <c r="T3877" s="2">
        <f>SUMIF(Q:Q,Data[[#This Row],[Order_Status]],O:O)</f>
        <v>40477276.296199858</v>
      </c>
    </row>
    <row r="3878" spans="1:20" x14ac:dyDescent="0.3">
      <c r="A3878" s="3">
        <v>503877</v>
      </c>
      <c r="B3878" s="3">
        <v>10486</v>
      </c>
      <c r="C3878" s="1">
        <v>45777</v>
      </c>
      <c r="D3878" s="3">
        <v>18</v>
      </c>
      <c r="E3878" t="s">
        <v>15</v>
      </c>
      <c r="F3878" t="s">
        <v>34</v>
      </c>
      <c r="G3878" t="s">
        <v>243</v>
      </c>
      <c r="H3878" t="s">
        <v>30</v>
      </c>
      <c r="I3878" t="s">
        <v>76</v>
      </c>
      <c r="J3878" t="s">
        <v>92</v>
      </c>
      <c r="K3878">
        <v>1</v>
      </c>
      <c r="L3878" s="3">
        <v>58106.15</v>
      </c>
      <c r="M3878" s="3">
        <f>Data[[#This Row],[Quantity]]*Data[[#This Row],[Unit_Price]]</f>
        <v>58106.15</v>
      </c>
      <c r="N3878" s="3">
        <v>4</v>
      </c>
      <c r="O3878" s="3">
        <f>Data[[#This Row],[Total_Price]]*(1-Data[[#This Row],[Discount]]/100)</f>
        <v>55781.904000000002</v>
      </c>
      <c r="P3878" t="s">
        <v>81</v>
      </c>
      <c r="Q3878" t="s">
        <v>21</v>
      </c>
      <c r="R3878">
        <v>4</v>
      </c>
      <c r="S3878">
        <v>5</v>
      </c>
      <c r="T3878" s="2">
        <f>SUMIF(Q:Q,Data[[#This Row],[Order_Status]],O:O)</f>
        <v>40477276.296199858</v>
      </c>
    </row>
    <row r="3879" spans="1:20" x14ac:dyDescent="0.3">
      <c r="A3879" s="3">
        <v>503878</v>
      </c>
      <c r="B3879" s="3">
        <v>11290</v>
      </c>
      <c r="C3879" s="1">
        <v>45708</v>
      </c>
      <c r="D3879" s="3">
        <v>15</v>
      </c>
      <c r="E3879" t="s">
        <v>26</v>
      </c>
      <c r="F3879" t="s">
        <v>67</v>
      </c>
      <c r="G3879" t="s">
        <v>235</v>
      </c>
      <c r="H3879" t="s">
        <v>35</v>
      </c>
      <c r="I3879" t="s">
        <v>112</v>
      </c>
      <c r="J3879" t="s">
        <v>129</v>
      </c>
      <c r="K3879">
        <v>1</v>
      </c>
      <c r="L3879" s="3">
        <v>3615.88</v>
      </c>
      <c r="M3879" s="3">
        <f>Data[[#This Row],[Quantity]]*Data[[#This Row],[Unit_Price]]</f>
        <v>3615.88</v>
      </c>
      <c r="N3879" s="3">
        <v>27</v>
      </c>
      <c r="O3879" s="3">
        <f>Data[[#This Row],[Total_Price]]*(1-Data[[#This Row],[Discount]]/100)</f>
        <v>2639.5924</v>
      </c>
      <c r="P3879" t="s">
        <v>20</v>
      </c>
      <c r="Q3879" t="s">
        <v>21</v>
      </c>
      <c r="R3879">
        <v>5</v>
      </c>
      <c r="S3879">
        <v>3</v>
      </c>
      <c r="T3879" s="2">
        <f>SUMIF(Q:Q,Data[[#This Row],[Order_Status]],O:O)</f>
        <v>40477276.296199858</v>
      </c>
    </row>
    <row r="3880" spans="1:20" x14ac:dyDescent="0.3">
      <c r="A3880" s="3">
        <v>503879</v>
      </c>
      <c r="B3880" s="3">
        <v>10331</v>
      </c>
      <c r="C3880" s="1">
        <v>46033</v>
      </c>
      <c r="D3880" s="3">
        <v>34</v>
      </c>
      <c r="E3880" t="s">
        <v>26</v>
      </c>
      <c r="F3880" t="s">
        <v>34</v>
      </c>
      <c r="G3880" t="s">
        <v>243</v>
      </c>
      <c r="H3880" t="s">
        <v>48</v>
      </c>
      <c r="I3880" t="s">
        <v>98</v>
      </c>
      <c r="J3880" t="s">
        <v>99</v>
      </c>
      <c r="K3880">
        <v>2</v>
      </c>
      <c r="L3880" s="3">
        <v>417.08</v>
      </c>
      <c r="M3880" s="3">
        <f>Data[[#This Row],[Quantity]]*Data[[#This Row],[Unit_Price]]</f>
        <v>834.16</v>
      </c>
      <c r="N3880" s="3">
        <v>14</v>
      </c>
      <c r="O3880" s="3">
        <f>Data[[#This Row],[Total_Price]]*(1-Data[[#This Row],[Discount]]/100)</f>
        <v>717.37759999999992</v>
      </c>
      <c r="P3880" t="s">
        <v>51</v>
      </c>
      <c r="Q3880" t="s">
        <v>21</v>
      </c>
      <c r="R3880">
        <v>4</v>
      </c>
      <c r="S3880">
        <v>4</v>
      </c>
      <c r="T3880" s="2">
        <f>SUMIF(Q:Q,Data[[#This Row],[Order_Status]],O:O)</f>
        <v>40477276.296199858</v>
      </c>
    </row>
    <row r="3881" spans="1:20" x14ac:dyDescent="0.3">
      <c r="A3881" s="3">
        <v>503880</v>
      </c>
      <c r="B3881" s="3">
        <v>10359</v>
      </c>
      <c r="C3881" s="1">
        <v>45783</v>
      </c>
      <c r="D3881" s="3">
        <v>38</v>
      </c>
      <c r="E3881" t="s">
        <v>26</v>
      </c>
      <c r="F3881" t="s">
        <v>52</v>
      </c>
      <c r="G3881" t="s">
        <v>240</v>
      </c>
      <c r="H3881" t="s">
        <v>17</v>
      </c>
      <c r="I3881" t="s">
        <v>18</v>
      </c>
      <c r="J3881" t="s">
        <v>179</v>
      </c>
      <c r="K3881">
        <v>1</v>
      </c>
      <c r="L3881" s="3">
        <v>47.32</v>
      </c>
      <c r="M3881" s="3">
        <f>Data[[#This Row],[Quantity]]*Data[[#This Row],[Unit_Price]]</f>
        <v>47.32</v>
      </c>
      <c r="N3881" s="3">
        <v>9</v>
      </c>
      <c r="O3881" s="3">
        <f>Data[[#This Row],[Total_Price]]*(1-Data[[#This Row],[Discount]]/100)</f>
        <v>43.061199999999999</v>
      </c>
      <c r="P3881" t="s">
        <v>20</v>
      </c>
      <c r="Q3881" t="s">
        <v>21</v>
      </c>
      <c r="R3881">
        <v>3</v>
      </c>
      <c r="S3881">
        <v>5</v>
      </c>
      <c r="T3881" s="2">
        <f>SUMIF(Q:Q,Data[[#This Row],[Order_Status]],O:O)</f>
        <v>40477276.296199858</v>
      </c>
    </row>
    <row r="3882" spans="1:20" x14ac:dyDescent="0.3">
      <c r="A3882" s="3">
        <v>503881</v>
      </c>
      <c r="B3882" s="3">
        <v>10105</v>
      </c>
      <c r="C3882" s="1">
        <v>45970</v>
      </c>
      <c r="D3882" s="3">
        <v>32</v>
      </c>
      <c r="E3882" t="s">
        <v>26</v>
      </c>
      <c r="F3882" t="s">
        <v>82</v>
      </c>
      <c r="G3882" t="s">
        <v>234</v>
      </c>
      <c r="H3882" t="s">
        <v>30</v>
      </c>
      <c r="I3882" t="s">
        <v>31</v>
      </c>
      <c r="J3882" t="s">
        <v>139</v>
      </c>
      <c r="K3882">
        <v>4</v>
      </c>
      <c r="L3882" s="3">
        <v>50169.3</v>
      </c>
      <c r="M3882" s="3">
        <f>Data[[#This Row],[Quantity]]*Data[[#This Row],[Unit_Price]]</f>
        <v>200677.2</v>
      </c>
      <c r="N3882" s="3">
        <v>8</v>
      </c>
      <c r="O3882" s="3">
        <f>Data[[#This Row],[Total_Price]]*(1-Data[[#This Row],[Discount]]/100)</f>
        <v>184623.024</v>
      </c>
      <c r="P3882" t="s">
        <v>33</v>
      </c>
      <c r="Q3882" t="s">
        <v>21</v>
      </c>
      <c r="R3882">
        <v>3</v>
      </c>
      <c r="S3882">
        <v>5</v>
      </c>
      <c r="T3882" s="2">
        <f>SUMIF(Q:Q,Data[[#This Row],[Order_Status]],O:O)</f>
        <v>40477276.296199858</v>
      </c>
    </row>
    <row r="3883" spans="1:20" x14ac:dyDescent="0.3">
      <c r="A3883" s="3">
        <v>503882</v>
      </c>
      <c r="B3883" s="3">
        <v>10927</v>
      </c>
      <c r="C3883" s="1">
        <v>45813</v>
      </c>
      <c r="D3883" s="3">
        <v>28</v>
      </c>
      <c r="E3883" t="s">
        <v>26</v>
      </c>
      <c r="F3883" t="s">
        <v>57</v>
      </c>
      <c r="G3883" t="s">
        <v>233</v>
      </c>
      <c r="H3883" t="s">
        <v>17</v>
      </c>
      <c r="I3883" t="s">
        <v>62</v>
      </c>
      <c r="J3883" t="s">
        <v>101</v>
      </c>
      <c r="K3883">
        <v>1</v>
      </c>
      <c r="L3883" s="3">
        <v>146.26</v>
      </c>
      <c r="M3883" s="3">
        <f>Data[[#This Row],[Quantity]]*Data[[#This Row],[Unit_Price]]</f>
        <v>146.26</v>
      </c>
      <c r="N3883" s="3">
        <v>24</v>
      </c>
      <c r="O3883" s="3">
        <f>Data[[#This Row],[Total_Price]]*(1-Data[[#This Row],[Discount]]/100)</f>
        <v>111.15759999999999</v>
      </c>
      <c r="P3883" t="s">
        <v>20</v>
      </c>
      <c r="Q3883" t="s">
        <v>21</v>
      </c>
      <c r="R3883">
        <v>4</v>
      </c>
      <c r="S3883">
        <v>5</v>
      </c>
      <c r="T3883" s="2">
        <f>SUMIF(Q:Q,Data[[#This Row],[Order_Status]],O:O)</f>
        <v>40477276.296199858</v>
      </c>
    </row>
    <row r="3884" spans="1:20" x14ac:dyDescent="0.3">
      <c r="A3884" s="3">
        <v>503883</v>
      </c>
      <c r="B3884" s="3">
        <v>11247</v>
      </c>
      <c r="C3884" s="1">
        <v>45678</v>
      </c>
      <c r="D3884" s="3">
        <v>34</v>
      </c>
      <c r="E3884" t="s">
        <v>15</v>
      </c>
      <c r="F3884" t="s">
        <v>16</v>
      </c>
      <c r="G3884" t="s">
        <v>228</v>
      </c>
      <c r="H3884" t="s">
        <v>23</v>
      </c>
      <c r="I3884" t="s">
        <v>59</v>
      </c>
      <c r="J3884" t="s">
        <v>95</v>
      </c>
      <c r="K3884">
        <v>2</v>
      </c>
      <c r="L3884" s="3">
        <v>1226.79</v>
      </c>
      <c r="M3884" s="3">
        <f>Data[[#This Row],[Quantity]]*Data[[#This Row],[Unit_Price]]</f>
        <v>2453.58</v>
      </c>
      <c r="N3884" s="3">
        <v>15</v>
      </c>
      <c r="O3884" s="3">
        <f>Data[[#This Row],[Total_Price]]*(1-Data[[#This Row],[Discount]]/100)</f>
        <v>2085.5429999999997</v>
      </c>
      <c r="P3884" t="s">
        <v>20</v>
      </c>
      <c r="Q3884" t="s">
        <v>21</v>
      </c>
      <c r="R3884">
        <v>5</v>
      </c>
      <c r="S3884">
        <v>1</v>
      </c>
      <c r="T3884" s="2">
        <f>SUMIF(Q:Q,Data[[#This Row],[Order_Status]],O:O)</f>
        <v>40477276.296199858</v>
      </c>
    </row>
    <row r="3885" spans="1:20" x14ac:dyDescent="0.3">
      <c r="A3885" s="3">
        <v>503884</v>
      </c>
      <c r="B3885" s="3">
        <v>10700</v>
      </c>
      <c r="C3885" s="1">
        <v>45702</v>
      </c>
      <c r="D3885" s="3">
        <v>32</v>
      </c>
      <c r="E3885" t="s">
        <v>15</v>
      </c>
      <c r="F3885" t="s">
        <v>107</v>
      </c>
      <c r="G3885" t="s">
        <v>231</v>
      </c>
      <c r="H3885" t="s">
        <v>23</v>
      </c>
      <c r="I3885" t="s">
        <v>70</v>
      </c>
      <c r="J3885" t="s">
        <v>165</v>
      </c>
      <c r="K3885">
        <v>2</v>
      </c>
      <c r="L3885" s="3">
        <v>2308</v>
      </c>
      <c r="M3885" s="3">
        <f>Data[[#This Row],[Quantity]]*Data[[#This Row],[Unit_Price]]</f>
        <v>4616</v>
      </c>
      <c r="N3885" s="3">
        <v>19</v>
      </c>
      <c r="O3885" s="3">
        <f>Data[[#This Row],[Total_Price]]*(1-Data[[#This Row],[Discount]]/100)</f>
        <v>3738.96</v>
      </c>
      <c r="P3885" t="s">
        <v>41</v>
      </c>
      <c r="Q3885" t="s">
        <v>21</v>
      </c>
      <c r="R3885">
        <v>4</v>
      </c>
      <c r="S3885">
        <v>3</v>
      </c>
      <c r="T3885" s="2">
        <f>SUMIF(Q:Q,Data[[#This Row],[Order_Status]],O:O)</f>
        <v>40477276.296199858</v>
      </c>
    </row>
    <row r="3886" spans="1:20" x14ac:dyDescent="0.3">
      <c r="A3886" s="3">
        <v>503885</v>
      </c>
      <c r="B3886" s="3">
        <v>10995</v>
      </c>
      <c r="C3886" s="1">
        <v>45700</v>
      </c>
      <c r="D3886" s="3">
        <v>23</v>
      </c>
      <c r="E3886" t="s">
        <v>15</v>
      </c>
      <c r="F3886" t="s">
        <v>45</v>
      </c>
      <c r="G3886" t="s">
        <v>243</v>
      </c>
      <c r="H3886" t="s">
        <v>83</v>
      </c>
      <c r="I3886" t="s">
        <v>141</v>
      </c>
      <c r="J3886" t="s">
        <v>183</v>
      </c>
      <c r="K3886">
        <v>1</v>
      </c>
      <c r="L3886" s="3">
        <v>844.61</v>
      </c>
      <c r="M3886" s="3">
        <f>Data[[#This Row],[Quantity]]*Data[[#This Row],[Unit_Price]]</f>
        <v>844.61</v>
      </c>
      <c r="N3886" s="3">
        <v>16</v>
      </c>
      <c r="O3886" s="3">
        <f>Data[[#This Row],[Total_Price]]*(1-Data[[#This Row],[Discount]]/100)</f>
        <v>709.47239999999999</v>
      </c>
      <c r="P3886" t="s">
        <v>33</v>
      </c>
      <c r="Q3886" t="s">
        <v>21</v>
      </c>
      <c r="R3886">
        <v>4</v>
      </c>
      <c r="S3886">
        <v>5</v>
      </c>
      <c r="T3886" s="2">
        <f>SUMIF(Q:Q,Data[[#This Row],[Order_Status]],O:O)</f>
        <v>40477276.296199858</v>
      </c>
    </row>
    <row r="3887" spans="1:20" x14ac:dyDescent="0.3">
      <c r="A3887" s="3">
        <v>503886</v>
      </c>
      <c r="B3887" s="3">
        <v>11251</v>
      </c>
      <c r="C3887" s="1">
        <v>46251</v>
      </c>
      <c r="D3887" s="3">
        <v>38</v>
      </c>
      <c r="E3887" t="s">
        <v>26</v>
      </c>
      <c r="F3887" t="s">
        <v>52</v>
      </c>
      <c r="G3887" t="s">
        <v>240</v>
      </c>
      <c r="H3887" t="s">
        <v>48</v>
      </c>
      <c r="I3887" t="s">
        <v>124</v>
      </c>
      <c r="J3887" t="s">
        <v>125</v>
      </c>
      <c r="K3887">
        <v>1</v>
      </c>
      <c r="L3887" s="3">
        <v>444.11</v>
      </c>
      <c r="M3887" s="3">
        <f>Data[[#This Row],[Quantity]]*Data[[#This Row],[Unit_Price]]</f>
        <v>444.11</v>
      </c>
      <c r="N3887" s="3">
        <v>15</v>
      </c>
      <c r="O3887" s="3">
        <f>Data[[#This Row],[Total_Price]]*(1-Data[[#This Row],[Discount]]/100)</f>
        <v>377.49349999999998</v>
      </c>
      <c r="P3887" t="s">
        <v>33</v>
      </c>
      <c r="Q3887" t="s">
        <v>21</v>
      </c>
      <c r="R3887">
        <v>3</v>
      </c>
      <c r="S3887">
        <v>3</v>
      </c>
      <c r="T3887" s="2">
        <f>SUMIF(Q:Q,Data[[#This Row],[Order_Status]],O:O)</f>
        <v>40477276.296199858</v>
      </c>
    </row>
    <row r="3888" spans="1:20" x14ac:dyDescent="0.3">
      <c r="A3888" s="3">
        <v>503887</v>
      </c>
      <c r="B3888" s="3">
        <v>10548</v>
      </c>
      <c r="C3888" s="1">
        <v>45755</v>
      </c>
      <c r="D3888" s="3">
        <v>32</v>
      </c>
      <c r="E3888" t="s">
        <v>15</v>
      </c>
      <c r="F3888" t="s">
        <v>73</v>
      </c>
      <c r="G3888" t="s">
        <v>229</v>
      </c>
      <c r="H3888" t="s">
        <v>48</v>
      </c>
      <c r="I3888" t="s">
        <v>79</v>
      </c>
      <c r="J3888" t="s">
        <v>158</v>
      </c>
      <c r="K3888">
        <v>3</v>
      </c>
      <c r="L3888" s="3">
        <v>480.59</v>
      </c>
      <c r="M3888" s="3">
        <f>Data[[#This Row],[Quantity]]*Data[[#This Row],[Unit_Price]]</f>
        <v>1441.77</v>
      </c>
      <c r="N3888" s="3">
        <v>16</v>
      </c>
      <c r="O3888" s="3">
        <f>Data[[#This Row],[Total_Price]]*(1-Data[[#This Row],[Discount]]/100)</f>
        <v>1211.0868</v>
      </c>
      <c r="P3888" t="s">
        <v>20</v>
      </c>
      <c r="Q3888" t="s">
        <v>21</v>
      </c>
      <c r="R3888">
        <v>5</v>
      </c>
      <c r="S3888">
        <v>7</v>
      </c>
      <c r="T3888" s="2">
        <f>SUMIF(Q:Q,Data[[#This Row],[Order_Status]],O:O)</f>
        <v>40477276.296199858</v>
      </c>
    </row>
    <row r="3889" spans="1:20" x14ac:dyDescent="0.3">
      <c r="A3889" s="3">
        <v>503888</v>
      </c>
      <c r="B3889" s="3">
        <v>10067</v>
      </c>
      <c r="C3889" s="1">
        <v>46252</v>
      </c>
      <c r="D3889" s="3">
        <v>33</v>
      </c>
      <c r="E3889" t="s">
        <v>15</v>
      </c>
      <c r="F3889" t="s">
        <v>57</v>
      </c>
      <c r="G3889" t="s">
        <v>233</v>
      </c>
      <c r="H3889" t="s">
        <v>35</v>
      </c>
      <c r="I3889" t="s">
        <v>112</v>
      </c>
      <c r="J3889" t="s">
        <v>113</v>
      </c>
      <c r="K3889">
        <v>1</v>
      </c>
      <c r="L3889" s="3">
        <v>6448.87</v>
      </c>
      <c r="M3889" s="3">
        <f>Data[[#This Row],[Quantity]]*Data[[#This Row],[Unit_Price]]</f>
        <v>6448.87</v>
      </c>
      <c r="N3889" s="3">
        <v>14</v>
      </c>
      <c r="O3889" s="3">
        <f>Data[[#This Row],[Total_Price]]*(1-Data[[#This Row],[Discount]]/100)</f>
        <v>5546.0281999999997</v>
      </c>
      <c r="P3889" t="s">
        <v>20</v>
      </c>
      <c r="Q3889" t="s">
        <v>21</v>
      </c>
      <c r="R3889">
        <v>3</v>
      </c>
      <c r="S3889">
        <v>5</v>
      </c>
      <c r="T3889" s="2">
        <f>SUMIF(Q:Q,Data[[#This Row],[Order_Status]],O:O)</f>
        <v>40477276.296199858</v>
      </c>
    </row>
    <row r="3890" spans="1:20" x14ac:dyDescent="0.3">
      <c r="A3890" s="3">
        <v>503889</v>
      </c>
      <c r="B3890" s="3">
        <v>10831</v>
      </c>
      <c r="C3890" s="1">
        <v>45772</v>
      </c>
      <c r="D3890" s="3">
        <v>19</v>
      </c>
      <c r="E3890" t="s">
        <v>26</v>
      </c>
      <c r="F3890" t="s">
        <v>73</v>
      </c>
      <c r="G3890" t="s">
        <v>229</v>
      </c>
      <c r="H3890" t="s">
        <v>35</v>
      </c>
      <c r="I3890" t="s">
        <v>36</v>
      </c>
      <c r="J3890" t="s">
        <v>116</v>
      </c>
      <c r="K3890">
        <v>1</v>
      </c>
      <c r="L3890" s="3">
        <v>5175.21</v>
      </c>
      <c r="M3890" s="3">
        <f>Data[[#This Row],[Quantity]]*Data[[#This Row],[Unit_Price]]</f>
        <v>5175.21</v>
      </c>
      <c r="N3890" s="3">
        <v>28</v>
      </c>
      <c r="O3890" s="3">
        <f>Data[[#This Row],[Total_Price]]*(1-Data[[#This Row],[Discount]]/100)</f>
        <v>3726.1511999999998</v>
      </c>
      <c r="P3890" t="s">
        <v>33</v>
      </c>
      <c r="Q3890" t="s">
        <v>21</v>
      </c>
      <c r="R3890">
        <v>4</v>
      </c>
      <c r="S3890">
        <v>4</v>
      </c>
      <c r="T3890" s="2">
        <f>SUMIF(Q:Q,Data[[#This Row],[Order_Status]],O:O)</f>
        <v>40477276.296199858</v>
      </c>
    </row>
    <row r="3891" spans="1:20" x14ac:dyDescent="0.3">
      <c r="A3891" s="3">
        <v>503890</v>
      </c>
      <c r="B3891" s="3">
        <v>10307</v>
      </c>
      <c r="C3891" s="1">
        <v>45720</v>
      </c>
      <c r="D3891" s="3">
        <v>48</v>
      </c>
      <c r="E3891" t="s">
        <v>15</v>
      </c>
      <c r="F3891" t="s">
        <v>105</v>
      </c>
      <c r="G3891" t="s">
        <v>243</v>
      </c>
      <c r="H3891" t="s">
        <v>30</v>
      </c>
      <c r="I3891" t="s">
        <v>39</v>
      </c>
      <c r="J3891" t="s">
        <v>40</v>
      </c>
      <c r="K3891">
        <v>2</v>
      </c>
      <c r="L3891" s="3">
        <v>6206.05</v>
      </c>
      <c r="M3891" s="3">
        <f>Data[[#This Row],[Quantity]]*Data[[#This Row],[Unit_Price]]</f>
        <v>12412.1</v>
      </c>
      <c r="N3891" s="3">
        <v>5</v>
      </c>
      <c r="O3891" s="3">
        <f>Data[[#This Row],[Total_Price]]*(1-Data[[#This Row],[Discount]]/100)</f>
        <v>11791.494999999999</v>
      </c>
      <c r="P3891" t="s">
        <v>72</v>
      </c>
      <c r="Q3891" t="s">
        <v>21</v>
      </c>
      <c r="R3891">
        <v>5</v>
      </c>
      <c r="S3891">
        <v>4</v>
      </c>
      <c r="T3891" s="2">
        <f>SUMIF(Q:Q,Data[[#This Row],[Order_Status]],O:O)</f>
        <v>40477276.296199858</v>
      </c>
    </row>
    <row r="3892" spans="1:20" x14ac:dyDescent="0.3">
      <c r="A3892" s="3">
        <v>503891</v>
      </c>
      <c r="B3892" s="3">
        <v>11410</v>
      </c>
      <c r="C3892" s="1">
        <v>46047</v>
      </c>
      <c r="D3892" s="3">
        <v>31</v>
      </c>
      <c r="E3892" t="s">
        <v>26</v>
      </c>
      <c r="F3892" t="s">
        <v>145</v>
      </c>
      <c r="G3892" t="s">
        <v>243</v>
      </c>
      <c r="H3892" t="s">
        <v>85</v>
      </c>
      <c r="I3892" t="s">
        <v>103</v>
      </c>
      <c r="J3892" t="s">
        <v>200</v>
      </c>
      <c r="K3892">
        <v>2</v>
      </c>
      <c r="L3892" s="3">
        <v>665.6</v>
      </c>
      <c r="M3892" s="3">
        <f>Data[[#This Row],[Quantity]]*Data[[#This Row],[Unit_Price]]</f>
        <v>1331.2</v>
      </c>
      <c r="N3892" s="3">
        <v>7</v>
      </c>
      <c r="O3892" s="3">
        <f>Data[[#This Row],[Total_Price]]*(1-Data[[#This Row],[Discount]]/100)</f>
        <v>1238.0159999999998</v>
      </c>
      <c r="P3892" t="s">
        <v>20</v>
      </c>
      <c r="Q3892" t="s">
        <v>21</v>
      </c>
      <c r="R3892">
        <v>3</v>
      </c>
      <c r="S3892">
        <v>3</v>
      </c>
      <c r="T3892" s="2">
        <f>SUMIF(Q:Q,Data[[#This Row],[Order_Status]],O:O)</f>
        <v>40477276.296199858</v>
      </c>
    </row>
    <row r="3893" spans="1:20" x14ac:dyDescent="0.3">
      <c r="A3893" s="3">
        <v>503892</v>
      </c>
      <c r="B3893" s="3">
        <v>10376</v>
      </c>
      <c r="C3893" s="1">
        <v>45783</v>
      </c>
      <c r="D3893" s="3">
        <v>26</v>
      </c>
      <c r="E3893" t="s">
        <v>15</v>
      </c>
      <c r="F3893" t="s">
        <v>22</v>
      </c>
      <c r="G3893" t="s">
        <v>238</v>
      </c>
      <c r="H3893" t="s">
        <v>30</v>
      </c>
      <c r="I3893" t="s">
        <v>46</v>
      </c>
      <c r="J3893" t="s">
        <v>140</v>
      </c>
      <c r="K3893">
        <v>1</v>
      </c>
      <c r="L3893" s="3">
        <v>28443.22</v>
      </c>
      <c r="M3893" s="3">
        <f>Data[[#This Row],[Quantity]]*Data[[#This Row],[Unit_Price]]</f>
        <v>28443.22</v>
      </c>
      <c r="N3893" s="3">
        <v>18</v>
      </c>
      <c r="O3893" s="3">
        <f>Data[[#This Row],[Total_Price]]*(1-Data[[#This Row],[Discount]]/100)</f>
        <v>23323.440400000003</v>
      </c>
      <c r="P3893" t="s">
        <v>33</v>
      </c>
      <c r="Q3893" t="s">
        <v>21</v>
      </c>
      <c r="R3893">
        <v>4</v>
      </c>
      <c r="S3893">
        <v>4</v>
      </c>
      <c r="T3893" s="2">
        <f>SUMIF(Q:Q,Data[[#This Row],[Order_Status]],O:O)</f>
        <v>40477276.296199858</v>
      </c>
    </row>
    <row r="3894" spans="1:20" x14ac:dyDescent="0.3">
      <c r="A3894" s="3">
        <v>503893</v>
      </c>
      <c r="B3894" s="3">
        <v>10112</v>
      </c>
      <c r="C3894" s="1">
        <v>46112</v>
      </c>
      <c r="D3894" s="3">
        <v>34</v>
      </c>
      <c r="E3894" t="s">
        <v>15</v>
      </c>
      <c r="F3894" t="s">
        <v>45</v>
      </c>
      <c r="G3894" t="s">
        <v>243</v>
      </c>
      <c r="H3894" t="s">
        <v>30</v>
      </c>
      <c r="I3894" t="s">
        <v>39</v>
      </c>
      <c r="J3894" t="s">
        <v>40</v>
      </c>
      <c r="K3894">
        <v>1</v>
      </c>
      <c r="L3894" s="3">
        <v>6326.06</v>
      </c>
      <c r="M3894" s="3">
        <f>Data[[#This Row],[Quantity]]*Data[[#This Row],[Unit_Price]]</f>
        <v>6326.06</v>
      </c>
      <c r="N3894" s="3">
        <v>23</v>
      </c>
      <c r="O3894" s="3">
        <f>Data[[#This Row],[Total_Price]]*(1-Data[[#This Row],[Discount]]/100)</f>
        <v>4871.0662000000002</v>
      </c>
      <c r="P3894" t="s">
        <v>72</v>
      </c>
      <c r="Q3894" t="s">
        <v>21</v>
      </c>
      <c r="R3894">
        <v>5</v>
      </c>
      <c r="S3894">
        <v>5</v>
      </c>
      <c r="T3894" s="2">
        <f>SUMIF(Q:Q,Data[[#This Row],[Order_Status]],O:O)</f>
        <v>40477276.296199858</v>
      </c>
    </row>
    <row r="3895" spans="1:20" x14ac:dyDescent="0.3">
      <c r="A3895" s="3">
        <v>503894</v>
      </c>
      <c r="B3895" s="3">
        <v>11244</v>
      </c>
      <c r="C3895" s="1">
        <v>45662</v>
      </c>
      <c r="D3895" s="3">
        <v>23</v>
      </c>
      <c r="E3895" t="s">
        <v>15</v>
      </c>
      <c r="F3895" t="s">
        <v>73</v>
      </c>
      <c r="G3895" t="s">
        <v>229</v>
      </c>
      <c r="H3895" t="s">
        <v>30</v>
      </c>
      <c r="I3895" t="s">
        <v>76</v>
      </c>
      <c r="J3895" t="s">
        <v>164</v>
      </c>
      <c r="K3895">
        <v>2</v>
      </c>
      <c r="L3895" s="3">
        <v>64045.07</v>
      </c>
      <c r="M3895" s="3">
        <f>Data[[#This Row],[Quantity]]*Data[[#This Row],[Unit_Price]]</f>
        <v>128090.14</v>
      </c>
      <c r="N3895" s="3">
        <v>26</v>
      </c>
      <c r="O3895" s="3">
        <f>Data[[#This Row],[Total_Price]]*(1-Data[[#This Row],[Discount]]/100)</f>
        <v>94786.703599999993</v>
      </c>
      <c r="P3895" t="s">
        <v>33</v>
      </c>
      <c r="Q3895" t="s">
        <v>21</v>
      </c>
      <c r="R3895">
        <v>4</v>
      </c>
      <c r="S3895">
        <v>7</v>
      </c>
      <c r="T3895" s="2">
        <f>SUMIF(Q:Q,Data[[#This Row],[Order_Status]],O:O)</f>
        <v>40477276.296199858</v>
      </c>
    </row>
    <row r="3896" spans="1:20" x14ac:dyDescent="0.3">
      <c r="A3896" s="3">
        <v>503895</v>
      </c>
      <c r="B3896" s="3">
        <v>10091</v>
      </c>
      <c r="C3896" s="1">
        <v>46003</v>
      </c>
      <c r="D3896" s="3">
        <v>35</v>
      </c>
      <c r="E3896" t="s">
        <v>26</v>
      </c>
      <c r="F3896" t="s">
        <v>128</v>
      </c>
      <c r="G3896" t="s">
        <v>233</v>
      </c>
      <c r="H3896" t="s">
        <v>30</v>
      </c>
      <c r="I3896" t="s">
        <v>76</v>
      </c>
      <c r="J3896" t="s">
        <v>144</v>
      </c>
      <c r="K3896">
        <v>1</v>
      </c>
      <c r="L3896" s="3">
        <v>66023.199999999997</v>
      </c>
      <c r="M3896" s="3">
        <f>Data[[#This Row],[Quantity]]*Data[[#This Row],[Unit_Price]]</f>
        <v>66023.199999999997</v>
      </c>
      <c r="N3896" s="3">
        <v>30</v>
      </c>
      <c r="O3896" s="3">
        <f>Data[[#This Row],[Total_Price]]*(1-Data[[#This Row],[Discount]]/100)</f>
        <v>46216.24</v>
      </c>
      <c r="P3896" t="s">
        <v>20</v>
      </c>
      <c r="Q3896" t="s">
        <v>21</v>
      </c>
      <c r="R3896">
        <v>5</v>
      </c>
      <c r="S3896">
        <v>3</v>
      </c>
      <c r="T3896" s="2">
        <f>SUMIF(Q:Q,Data[[#This Row],[Order_Status]],O:O)</f>
        <v>40477276.296199858</v>
      </c>
    </row>
    <row r="3897" spans="1:20" x14ac:dyDescent="0.3">
      <c r="A3897" s="3">
        <v>503896</v>
      </c>
      <c r="B3897" s="3">
        <v>10304</v>
      </c>
      <c r="C3897" s="1">
        <v>46192</v>
      </c>
      <c r="D3897" s="3">
        <v>41</v>
      </c>
      <c r="E3897" t="s">
        <v>26</v>
      </c>
      <c r="F3897" t="s">
        <v>82</v>
      </c>
      <c r="G3897" t="s">
        <v>234</v>
      </c>
      <c r="H3897" t="s">
        <v>30</v>
      </c>
      <c r="I3897" t="s">
        <v>76</v>
      </c>
      <c r="J3897" t="s">
        <v>92</v>
      </c>
      <c r="K3897">
        <v>2</v>
      </c>
      <c r="L3897" s="3">
        <v>60709.57</v>
      </c>
      <c r="M3897" s="3">
        <f>Data[[#This Row],[Quantity]]*Data[[#This Row],[Unit_Price]]</f>
        <v>121419.14</v>
      </c>
      <c r="N3897" s="3">
        <v>13</v>
      </c>
      <c r="O3897" s="3">
        <f>Data[[#This Row],[Total_Price]]*(1-Data[[#This Row],[Discount]]/100)</f>
        <v>105634.65179999999</v>
      </c>
      <c r="P3897" t="s">
        <v>20</v>
      </c>
      <c r="Q3897" t="s">
        <v>21</v>
      </c>
      <c r="R3897">
        <v>3</v>
      </c>
      <c r="S3897">
        <v>2</v>
      </c>
      <c r="T3897" s="2">
        <f>SUMIF(Q:Q,Data[[#This Row],[Order_Status]],O:O)</f>
        <v>40477276.296199858</v>
      </c>
    </row>
    <row r="3898" spans="1:20" x14ac:dyDescent="0.3">
      <c r="A3898" s="3">
        <v>503897</v>
      </c>
      <c r="B3898" s="3">
        <v>10803</v>
      </c>
      <c r="C3898" s="1">
        <v>45725</v>
      </c>
      <c r="D3898" s="3">
        <v>35</v>
      </c>
      <c r="E3898" t="s">
        <v>15</v>
      </c>
      <c r="F3898" t="s">
        <v>42</v>
      </c>
      <c r="G3898" t="s">
        <v>230</v>
      </c>
      <c r="H3898" t="s">
        <v>30</v>
      </c>
      <c r="I3898" t="s">
        <v>46</v>
      </c>
      <c r="J3898" t="s">
        <v>143</v>
      </c>
      <c r="K3898">
        <v>1</v>
      </c>
      <c r="L3898" s="3">
        <v>3608.29</v>
      </c>
      <c r="M3898" s="3">
        <f>Data[[#This Row],[Quantity]]*Data[[#This Row],[Unit_Price]]</f>
        <v>3608.29</v>
      </c>
      <c r="N3898" s="3">
        <v>6</v>
      </c>
      <c r="O3898" s="3">
        <f>Data[[#This Row],[Total_Price]]*(1-Data[[#This Row],[Discount]]/100)</f>
        <v>3391.7925999999998</v>
      </c>
      <c r="P3898" t="s">
        <v>33</v>
      </c>
      <c r="Q3898" t="s">
        <v>21</v>
      </c>
      <c r="R3898">
        <v>4</v>
      </c>
      <c r="S3898">
        <v>2</v>
      </c>
      <c r="T3898" s="2">
        <f>SUMIF(Q:Q,Data[[#This Row],[Order_Status]],O:O)</f>
        <v>40477276.296199858</v>
      </c>
    </row>
    <row r="3899" spans="1:20" x14ac:dyDescent="0.3">
      <c r="A3899" s="3">
        <v>503898</v>
      </c>
      <c r="B3899" s="3">
        <v>10680</v>
      </c>
      <c r="C3899" s="1">
        <v>46146</v>
      </c>
      <c r="D3899" s="3">
        <v>48</v>
      </c>
      <c r="E3899" t="s">
        <v>26</v>
      </c>
      <c r="F3899" t="s">
        <v>67</v>
      </c>
      <c r="G3899" t="s">
        <v>235</v>
      </c>
      <c r="H3899" t="s">
        <v>35</v>
      </c>
      <c r="I3899" t="s">
        <v>53</v>
      </c>
      <c r="J3899" t="s">
        <v>123</v>
      </c>
      <c r="K3899">
        <v>4</v>
      </c>
      <c r="L3899" s="3">
        <v>1210.98</v>
      </c>
      <c r="M3899" s="3">
        <f>Data[[#This Row],[Quantity]]*Data[[#This Row],[Unit_Price]]</f>
        <v>4843.92</v>
      </c>
      <c r="N3899" s="3">
        <v>21</v>
      </c>
      <c r="O3899" s="3">
        <f>Data[[#This Row],[Total_Price]]*(1-Data[[#This Row],[Discount]]/100)</f>
        <v>3826.6968000000002</v>
      </c>
      <c r="P3899" t="s">
        <v>51</v>
      </c>
      <c r="Q3899" t="s">
        <v>44</v>
      </c>
      <c r="R3899">
        <v>3</v>
      </c>
      <c r="S3899">
        <v>3</v>
      </c>
      <c r="T3899" s="2">
        <f>SUMIF(Q:Q,Data[[#This Row],[Order_Status]],O:O)</f>
        <v>1813400.6490999996</v>
      </c>
    </row>
    <row r="3900" spans="1:20" x14ac:dyDescent="0.3">
      <c r="A3900" s="3">
        <v>503899</v>
      </c>
      <c r="B3900" s="3">
        <v>10707</v>
      </c>
      <c r="C3900" s="1">
        <v>46009</v>
      </c>
      <c r="D3900" s="3">
        <v>20</v>
      </c>
      <c r="E3900" t="s">
        <v>15</v>
      </c>
      <c r="F3900" t="s">
        <v>27</v>
      </c>
      <c r="G3900" t="s">
        <v>230</v>
      </c>
      <c r="H3900" t="s">
        <v>23</v>
      </c>
      <c r="I3900" t="s">
        <v>70</v>
      </c>
      <c r="J3900" t="s">
        <v>106</v>
      </c>
      <c r="K3900">
        <v>2</v>
      </c>
      <c r="L3900" s="3">
        <v>2518.66</v>
      </c>
      <c r="M3900" s="3">
        <f>Data[[#This Row],[Quantity]]*Data[[#This Row],[Unit_Price]]</f>
        <v>5037.32</v>
      </c>
      <c r="N3900" s="3">
        <v>19</v>
      </c>
      <c r="O3900" s="3">
        <f>Data[[#This Row],[Total_Price]]*(1-Data[[#This Row],[Discount]]/100)</f>
        <v>4080.2292000000002</v>
      </c>
      <c r="P3900" t="s">
        <v>33</v>
      </c>
      <c r="Q3900" t="s">
        <v>21</v>
      </c>
      <c r="R3900">
        <v>5</v>
      </c>
      <c r="S3900">
        <v>5</v>
      </c>
      <c r="T3900" s="2">
        <f>SUMIF(Q:Q,Data[[#This Row],[Order_Status]],O:O)</f>
        <v>40477276.296199858</v>
      </c>
    </row>
    <row r="3901" spans="1:20" x14ac:dyDescent="0.3">
      <c r="A3901" s="3">
        <v>503900</v>
      </c>
      <c r="B3901" s="3">
        <v>11054</v>
      </c>
      <c r="C3901" s="1">
        <v>45912</v>
      </c>
      <c r="D3901" s="3">
        <v>37</v>
      </c>
      <c r="E3901" t="s">
        <v>135</v>
      </c>
      <c r="F3901" t="s">
        <v>55</v>
      </c>
      <c r="G3901" t="s">
        <v>246</v>
      </c>
      <c r="H3901" t="s">
        <v>23</v>
      </c>
      <c r="I3901" t="s">
        <v>24</v>
      </c>
      <c r="J3901" t="s">
        <v>173</v>
      </c>
      <c r="K3901">
        <v>5</v>
      </c>
      <c r="L3901" s="3">
        <v>2346.14</v>
      </c>
      <c r="M3901" s="3">
        <f>Data[[#This Row],[Quantity]]*Data[[#This Row],[Unit_Price]]</f>
        <v>11730.699999999999</v>
      </c>
      <c r="N3901" s="3">
        <v>19</v>
      </c>
      <c r="O3901" s="3">
        <f>Data[[#This Row],[Total_Price]]*(1-Data[[#This Row],[Discount]]/100)</f>
        <v>9501.8670000000002</v>
      </c>
      <c r="P3901" t="s">
        <v>51</v>
      </c>
      <c r="Q3901" t="s">
        <v>21</v>
      </c>
      <c r="R3901">
        <v>4</v>
      </c>
      <c r="S3901">
        <v>3</v>
      </c>
      <c r="T3901" s="2">
        <f>SUMIF(Q:Q,Data[[#This Row],[Order_Status]],O:O)</f>
        <v>40477276.296199858</v>
      </c>
    </row>
    <row r="3902" spans="1:20" x14ac:dyDescent="0.3">
      <c r="A3902" s="3">
        <v>503901</v>
      </c>
      <c r="B3902" s="3">
        <v>11269</v>
      </c>
      <c r="C3902" s="1">
        <v>45790</v>
      </c>
      <c r="D3902" s="3">
        <v>26</v>
      </c>
      <c r="E3902" t="s">
        <v>26</v>
      </c>
      <c r="F3902" t="s">
        <v>16</v>
      </c>
      <c r="G3902" t="s">
        <v>228</v>
      </c>
      <c r="H3902" t="s">
        <v>23</v>
      </c>
      <c r="I3902" t="s">
        <v>70</v>
      </c>
      <c r="J3902" t="s">
        <v>71</v>
      </c>
      <c r="K3902">
        <v>1</v>
      </c>
      <c r="L3902" s="3">
        <v>1416.72</v>
      </c>
      <c r="M3902" s="3">
        <f>Data[[#This Row],[Quantity]]*Data[[#This Row],[Unit_Price]]</f>
        <v>1416.72</v>
      </c>
      <c r="N3902" s="3">
        <v>26</v>
      </c>
      <c r="O3902" s="3">
        <f>Data[[#This Row],[Total_Price]]*(1-Data[[#This Row],[Discount]]/100)</f>
        <v>1048.3728000000001</v>
      </c>
      <c r="P3902" t="s">
        <v>33</v>
      </c>
      <c r="Q3902" t="s">
        <v>21</v>
      </c>
      <c r="R3902">
        <v>4</v>
      </c>
      <c r="S3902">
        <v>4</v>
      </c>
      <c r="T3902" s="2">
        <f>SUMIF(Q:Q,Data[[#This Row],[Order_Status]],O:O)</f>
        <v>40477276.296199858</v>
      </c>
    </row>
    <row r="3903" spans="1:20" x14ac:dyDescent="0.3">
      <c r="A3903" s="3">
        <v>503902</v>
      </c>
      <c r="B3903" s="3">
        <v>11284</v>
      </c>
      <c r="C3903" s="1">
        <v>45857</v>
      </c>
      <c r="D3903" s="3">
        <v>45</v>
      </c>
      <c r="E3903" t="s">
        <v>15</v>
      </c>
      <c r="F3903" t="s">
        <v>73</v>
      </c>
      <c r="G3903" t="s">
        <v>229</v>
      </c>
      <c r="H3903" t="s">
        <v>30</v>
      </c>
      <c r="I3903" t="s">
        <v>39</v>
      </c>
      <c r="J3903" t="s">
        <v>96</v>
      </c>
      <c r="K3903">
        <v>1</v>
      </c>
      <c r="L3903" s="3">
        <v>5572.84</v>
      </c>
      <c r="M3903" s="3">
        <f>Data[[#This Row],[Quantity]]*Data[[#This Row],[Unit_Price]]</f>
        <v>5572.84</v>
      </c>
      <c r="N3903" s="3">
        <v>23</v>
      </c>
      <c r="O3903" s="3">
        <f>Data[[#This Row],[Total_Price]]*(1-Data[[#This Row],[Discount]]/100)</f>
        <v>4291.0868</v>
      </c>
      <c r="P3903" t="s">
        <v>51</v>
      </c>
      <c r="Q3903" t="s">
        <v>21</v>
      </c>
      <c r="R3903">
        <v>5</v>
      </c>
      <c r="S3903">
        <v>5</v>
      </c>
      <c r="T3903" s="2">
        <f>SUMIF(Q:Q,Data[[#This Row],[Order_Status]],O:O)</f>
        <v>40477276.296199858</v>
      </c>
    </row>
    <row r="3904" spans="1:20" x14ac:dyDescent="0.3">
      <c r="A3904" s="3">
        <v>503903</v>
      </c>
      <c r="B3904" s="3">
        <v>10339</v>
      </c>
      <c r="C3904" s="1">
        <v>45871</v>
      </c>
      <c r="D3904" s="3">
        <v>39</v>
      </c>
      <c r="E3904" t="s">
        <v>15</v>
      </c>
      <c r="F3904" t="s">
        <v>34</v>
      </c>
      <c r="G3904" t="s">
        <v>243</v>
      </c>
      <c r="H3904" t="s">
        <v>23</v>
      </c>
      <c r="I3904" t="s">
        <v>24</v>
      </c>
      <c r="J3904" t="s">
        <v>136</v>
      </c>
      <c r="K3904">
        <v>2</v>
      </c>
      <c r="L3904" s="3">
        <v>2386.0500000000002</v>
      </c>
      <c r="M3904" s="3">
        <f>Data[[#This Row],[Quantity]]*Data[[#This Row],[Unit_Price]]</f>
        <v>4772.1000000000004</v>
      </c>
      <c r="N3904" s="3">
        <v>18</v>
      </c>
      <c r="O3904" s="3">
        <f>Data[[#This Row],[Total_Price]]*(1-Data[[#This Row],[Discount]]/100)</f>
        <v>3913.1220000000008</v>
      </c>
      <c r="P3904" t="s">
        <v>72</v>
      </c>
      <c r="Q3904" t="s">
        <v>21</v>
      </c>
      <c r="R3904">
        <v>4</v>
      </c>
      <c r="S3904">
        <v>3</v>
      </c>
      <c r="T3904" s="2">
        <f>SUMIF(Q:Q,Data[[#This Row],[Order_Status]],O:O)</f>
        <v>40477276.296199858</v>
      </c>
    </row>
    <row r="3905" spans="1:20" x14ac:dyDescent="0.3">
      <c r="A3905" s="3">
        <v>503904</v>
      </c>
      <c r="B3905" s="3">
        <v>10867</v>
      </c>
      <c r="C3905" s="1">
        <v>45884</v>
      </c>
      <c r="D3905" s="3">
        <v>37</v>
      </c>
      <c r="E3905" t="s">
        <v>15</v>
      </c>
      <c r="F3905" t="s">
        <v>52</v>
      </c>
      <c r="G3905" t="s">
        <v>240</v>
      </c>
      <c r="H3905" t="s">
        <v>85</v>
      </c>
      <c r="I3905" t="s">
        <v>103</v>
      </c>
      <c r="J3905" t="s">
        <v>200</v>
      </c>
      <c r="K3905">
        <v>1</v>
      </c>
      <c r="L3905" s="3">
        <v>714.35</v>
      </c>
      <c r="M3905" s="3">
        <f>Data[[#This Row],[Quantity]]*Data[[#This Row],[Unit_Price]]</f>
        <v>714.35</v>
      </c>
      <c r="N3905" s="3">
        <v>19</v>
      </c>
      <c r="O3905" s="3">
        <f>Data[[#This Row],[Total_Price]]*(1-Data[[#This Row],[Discount]]/100)</f>
        <v>578.62350000000004</v>
      </c>
      <c r="P3905" t="s">
        <v>33</v>
      </c>
      <c r="Q3905" t="s">
        <v>21</v>
      </c>
      <c r="R3905">
        <v>3</v>
      </c>
      <c r="S3905">
        <v>3</v>
      </c>
      <c r="T3905" s="2">
        <f>SUMIF(Q:Q,Data[[#This Row],[Order_Status]],O:O)</f>
        <v>40477276.296199858</v>
      </c>
    </row>
    <row r="3906" spans="1:20" x14ac:dyDescent="0.3">
      <c r="A3906" s="3">
        <v>503905</v>
      </c>
      <c r="B3906" s="3">
        <v>11269</v>
      </c>
      <c r="C3906" s="1">
        <v>46053</v>
      </c>
      <c r="D3906" s="3">
        <v>26</v>
      </c>
      <c r="E3906" t="s">
        <v>26</v>
      </c>
      <c r="F3906" t="s">
        <v>16</v>
      </c>
      <c r="G3906" t="s">
        <v>228</v>
      </c>
      <c r="H3906" t="s">
        <v>48</v>
      </c>
      <c r="I3906" t="s">
        <v>98</v>
      </c>
      <c r="J3906" t="s">
        <v>172</v>
      </c>
      <c r="K3906">
        <v>1</v>
      </c>
      <c r="L3906" s="3">
        <v>287.12</v>
      </c>
      <c r="M3906" s="3">
        <f>Data[[#This Row],[Quantity]]*Data[[#This Row],[Unit_Price]]</f>
        <v>287.12</v>
      </c>
      <c r="N3906" s="3">
        <v>18</v>
      </c>
      <c r="O3906" s="3">
        <f>Data[[#This Row],[Total_Price]]*(1-Data[[#This Row],[Discount]]/100)</f>
        <v>235.43840000000003</v>
      </c>
      <c r="P3906" t="s">
        <v>72</v>
      </c>
      <c r="Q3906" t="s">
        <v>66</v>
      </c>
      <c r="R3906">
        <v>2</v>
      </c>
      <c r="S3906">
        <v>0</v>
      </c>
      <c r="T3906" s="2">
        <f>SUMIF(Q:Q,Data[[#This Row],[Order_Status]],O:O)</f>
        <v>3077928.2320000008</v>
      </c>
    </row>
    <row r="3907" spans="1:20" x14ac:dyDescent="0.3">
      <c r="A3907" s="3">
        <v>503906</v>
      </c>
      <c r="B3907" s="3">
        <v>10073</v>
      </c>
      <c r="C3907" s="1">
        <v>46129</v>
      </c>
      <c r="D3907" s="3">
        <v>34</v>
      </c>
      <c r="E3907" t="s">
        <v>15</v>
      </c>
      <c r="F3907" t="s">
        <v>107</v>
      </c>
      <c r="G3907" t="s">
        <v>231</v>
      </c>
      <c r="H3907" t="s">
        <v>35</v>
      </c>
      <c r="I3907" t="s">
        <v>53</v>
      </c>
      <c r="J3907" t="s">
        <v>54</v>
      </c>
      <c r="K3907">
        <v>1</v>
      </c>
      <c r="L3907" s="3">
        <v>1052.72</v>
      </c>
      <c r="M3907" s="3">
        <f>Data[[#This Row],[Quantity]]*Data[[#This Row],[Unit_Price]]</f>
        <v>1052.72</v>
      </c>
      <c r="N3907" s="3">
        <v>20</v>
      </c>
      <c r="O3907" s="3">
        <f>Data[[#This Row],[Total_Price]]*(1-Data[[#This Row],[Discount]]/100)</f>
        <v>842.17600000000004</v>
      </c>
      <c r="P3907" t="s">
        <v>33</v>
      </c>
      <c r="Q3907" t="s">
        <v>21</v>
      </c>
      <c r="R3907">
        <v>1</v>
      </c>
      <c r="S3907">
        <v>5</v>
      </c>
      <c r="T3907" s="2">
        <f>SUMIF(Q:Q,Data[[#This Row],[Order_Status]],O:O)</f>
        <v>40477276.296199858</v>
      </c>
    </row>
    <row r="3908" spans="1:20" x14ac:dyDescent="0.3">
      <c r="A3908" s="3">
        <v>503907</v>
      </c>
      <c r="B3908" s="3">
        <v>10791</v>
      </c>
      <c r="C3908" s="1">
        <v>45946</v>
      </c>
      <c r="D3908" s="3">
        <v>39</v>
      </c>
      <c r="E3908" t="s">
        <v>26</v>
      </c>
      <c r="F3908" t="s">
        <v>69</v>
      </c>
      <c r="G3908" t="s">
        <v>228</v>
      </c>
      <c r="H3908" t="s">
        <v>30</v>
      </c>
      <c r="I3908" t="s">
        <v>46</v>
      </c>
      <c r="J3908" t="s">
        <v>140</v>
      </c>
      <c r="K3908">
        <v>1</v>
      </c>
      <c r="L3908" s="3">
        <v>28897.81</v>
      </c>
      <c r="M3908" s="3">
        <f>Data[[#This Row],[Quantity]]*Data[[#This Row],[Unit_Price]]</f>
        <v>28897.81</v>
      </c>
      <c r="N3908" s="3">
        <v>15</v>
      </c>
      <c r="O3908" s="3">
        <f>Data[[#This Row],[Total_Price]]*(1-Data[[#This Row],[Discount]]/100)</f>
        <v>24563.138500000001</v>
      </c>
      <c r="P3908" t="s">
        <v>41</v>
      </c>
      <c r="Q3908" t="s">
        <v>44</v>
      </c>
      <c r="R3908">
        <v>4</v>
      </c>
      <c r="S3908">
        <v>5</v>
      </c>
      <c r="T3908" s="2">
        <f>SUMIF(Q:Q,Data[[#This Row],[Order_Status]],O:O)</f>
        <v>1813400.6490999996</v>
      </c>
    </row>
    <row r="3909" spans="1:20" x14ac:dyDescent="0.3">
      <c r="A3909" s="3">
        <v>503908</v>
      </c>
      <c r="B3909" s="3">
        <v>11232</v>
      </c>
      <c r="C3909" s="1">
        <v>46160</v>
      </c>
      <c r="D3909" s="3">
        <v>19</v>
      </c>
      <c r="E3909" t="s">
        <v>15</v>
      </c>
      <c r="F3909" t="s">
        <v>78</v>
      </c>
      <c r="G3909" t="s">
        <v>242</v>
      </c>
      <c r="H3909" t="s">
        <v>83</v>
      </c>
      <c r="I3909" t="s">
        <v>162</v>
      </c>
      <c r="J3909" t="s">
        <v>186</v>
      </c>
      <c r="K3909">
        <v>1</v>
      </c>
      <c r="L3909" s="3">
        <v>998.67</v>
      </c>
      <c r="M3909" s="3">
        <f>Data[[#This Row],[Quantity]]*Data[[#This Row],[Unit_Price]]</f>
        <v>998.67</v>
      </c>
      <c r="N3909" s="3">
        <v>24</v>
      </c>
      <c r="O3909" s="3">
        <f>Data[[#This Row],[Total_Price]]*(1-Data[[#This Row],[Discount]]/100)</f>
        <v>758.98919999999998</v>
      </c>
      <c r="P3909" t="s">
        <v>33</v>
      </c>
      <c r="Q3909" t="s">
        <v>21</v>
      </c>
      <c r="R3909">
        <v>3</v>
      </c>
      <c r="S3909">
        <v>3</v>
      </c>
      <c r="T3909" s="2">
        <f>SUMIF(Q:Q,Data[[#This Row],[Order_Status]],O:O)</f>
        <v>40477276.296199858</v>
      </c>
    </row>
    <row r="3910" spans="1:20" x14ac:dyDescent="0.3">
      <c r="A3910" s="3">
        <v>503909</v>
      </c>
      <c r="B3910" s="3">
        <v>10093</v>
      </c>
      <c r="C3910" s="1">
        <v>46181</v>
      </c>
      <c r="D3910" s="3">
        <v>26</v>
      </c>
      <c r="E3910" t="s">
        <v>15</v>
      </c>
      <c r="F3910" t="s">
        <v>22</v>
      </c>
      <c r="G3910" t="s">
        <v>238</v>
      </c>
      <c r="H3910" t="s">
        <v>35</v>
      </c>
      <c r="I3910" t="s">
        <v>53</v>
      </c>
      <c r="J3910" t="s">
        <v>68</v>
      </c>
      <c r="K3910">
        <v>2</v>
      </c>
      <c r="L3910" s="3">
        <v>737.97</v>
      </c>
      <c r="M3910" s="3">
        <f>Data[[#This Row],[Quantity]]*Data[[#This Row],[Unit_Price]]</f>
        <v>1475.94</v>
      </c>
      <c r="N3910" s="3">
        <v>6</v>
      </c>
      <c r="O3910" s="3">
        <f>Data[[#This Row],[Total_Price]]*(1-Data[[#This Row],[Discount]]/100)</f>
        <v>1387.3835999999999</v>
      </c>
      <c r="P3910" t="s">
        <v>51</v>
      </c>
      <c r="Q3910" t="s">
        <v>21</v>
      </c>
      <c r="R3910">
        <v>5</v>
      </c>
      <c r="S3910">
        <v>5</v>
      </c>
      <c r="T3910" s="2">
        <f>SUMIF(Q:Q,Data[[#This Row],[Order_Status]],O:O)</f>
        <v>40477276.296199858</v>
      </c>
    </row>
    <row r="3911" spans="1:20" x14ac:dyDescent="0.3">
      <c r="A3911" s="3">
        <v>503910</v>
      </c>
      <c r="B3911" s="3">
        <v>10507</v>
      </c>
      <c r="C3911" s="1">
        <v>45974</v>
      </c>
      <c r="D3911" s="3">
        <v>27</v>
      </c>
      <c r="E3911" t="s">
        <v>26</v>
      </c>
      <c r="F3911" t="s">
        <v>45</v>
      </c>
      <c r="G3911" t="s">
        <v>243</v>
      </c>
      <c r="H3911" t="s">
        <v>30</v>
      </c>
      <c r="I3911" t="s">
        <v>39</v>
      </c>
      <c r="J3911" t="s">
        <v>40</v>
      </c>
      <c r="K3911">
        <v>1</v>
      </c>
      <c r="L3911" s="3">
        <v>5658.69</v>
      </c>
      <c r="M3911" s="3">
        <f>Data[[#This Row],[Quantity]]*Data[[#This Row],[Unit_Price]]</f>
        <v>5658.69</v>
      </c>
      <c r="N3911" s="3">
        <v>2</v>
      </c>
      <c r="O3911" s="3">
        <f>Data[[#This Row],[Total_Price]]*(1-Data[[#This Row],[Discount]]/100)</f>
        <v>5545.5161999999991</v>
      </c>
      <c r="P3911" t="s">
        <v>33</v>
      </c>
      <c r="Q3911" t="s">
        <v>21</v>
      </c>
      <c r="R3911">
        <v>5</v>
      </c>
      <c r="S3911">
        <v>2</v>
      </c>
      <c r="T3911" s="2">
        <f>SUMIF(Q:Q,Data[[#This Row],[Order_Status]],O:O)</f>
        <v>40477276.296199858</v>
      </c>
    </row>
    <row r="3912" spans="1:20" x14ac:dyDescent="0.3">
      <c r="A3912" s="3">
        <v>503911</v>
      </c>
      <c r="B3912" s="3">
        <v>10822</v>
      </c>
      <c r="C3912" s="1">
        <v>45918</v>
      </c>
      <c r="D3912" s="3">
        <v>50</v>
      </c>
      <c r="E3912" t="s">
        <v>26</v>
      </c>
      <c r="F3912" t="s">
        <v>27</v>
      </c>
      <c r="G3912" t="s">
        <v>230</v>
      </c>
      <c r="H3912" t="s">
        <v>35</v>
      </c>
      <c r="I3912" t="s">
        <v>64</v>
      </c>
      <c r="J3912" t="s">
        <v>156</v>
      </c>
      <c r="K3912">
        <v>3</v>
      </c>
      <c r="L3912" s="3">
        <v>1960.52</v>
      </c>
      <c r="M3912" s="3">
        <f>Data[[#This Row],[Quantity]]*Data[[#This Row],[Unit_Price]]</f>
        <v>5881.5599999999995</v>
      </c>
      <c r="N3912" s="3">
        <v>28</v>
      </c>
      <c r="O3912" s="3">
        <f>Data[[#This Row],[Total_Price]]*(1-Data[[#This Row],[Discount]]/100)</f>
        <v>4234.7231999999995</v>
      </c>
      <c r="P3912" t="s">
        <v>41</v>
      </c>
      <c r="Q3912" t="s">
        <v>21</v>
      </c>
      <c r="R3912">
        <v>3</v>
      </c>
      <c r="S3912">
        <v>3</v>
      </c>
      <c r="T3912" s="2">
        <f>SUMIF(Q:Q,Data[[#This Row],[Order_Status]],O:O)</f>
        <v>40477276.296199858</v>
      </c>
    </row>
    <row r="3913" spans="1:20" x14ac:dyDescent="0.3">
      <c r="A3913" s="3">
        <v>503912</v>
      </c>
      <c r="B3913" s="3">
        <v>10690</v>
      </c>
      <c r="C3913" s="1">
        <v>45738</v>
      </c>
      <c r="D3913" s="3">
        <v>39</v>
      </c>
      <c r="E3913" t="s">
        <v>15</v>
      </c>
      <c r="F3913" t="s">
        <v>73</v>
      </c>
      <c r="G3913" t="s">
        <v>229</v>
      </c>
      <c r="H3913" t="s">
        <v>30</v>
      </c>
      <c r="I3913" t="s">
        <v>39</v>
      </c>
      <c r="J3913" t="s">
        <v>108</v>
      </c>
      <c r="K3913">
        <v>1</v>
      </c>
      <c r="L3913" s="3">
        <v>4439.3999999999996</v>
      </c>
      <c r="M3913" s="3">
        <f>Data[[#This Row],[Quantity]]*Data[[#This Row],[Unit_Price]]</f>
        <v>4439.3999999999996</v>
      </c>
      <c r="N3913" s="3">
        <v>18</v>
      </c>
      <c r="O3913" s="3">
        <f>Data[[#This Row],[Total_Price]]*(1-Data[[#This Row],[Discount]]/100)</f>
        <v>3640.308</v>
      </c>
      <c r="P3913" t="s">
        <v>33</v>
      </c>
      <c r="Q3913" t="s">
        <v>21</v>
      </c>
      <c r="R3913">
        <v>5</v>
      </c>
      <c r="S3913">
        <v>1</v>
      </c>
      <c r="T3913" s="2">
        <f>SUMIF(Q:Q,Data[[#This Row],[Order_Status]],O:O)</f>
        <v>40477276.296199858</v>
      </c>
    </row>
    <row r="3914" spans="1:20" x14ac:dyDescent="0.3">
      <c r="A3914" s="3">
        <v>503913</v>
      </c>
      <c r="B3914" s="3">
        <v>10868</v>
      </c>
      <c r="C3914" s="1">
        <v>46223</v>
      </c>
      <c r="D3914" s="3">
        <v>38</v>
      </c>
      <c r="E3914" t="s">
        <v>15</v>
      </c>
      <c r="F3914" t="s">
        <v>157</v>
      </c>
      <c r="G3914" t="s">
        <v>237</v>
      </c>
      <c r="H3914" t="s">
        <v>23</v>
      </c>
      <c r="I3914" t="s">
        <v>70</v>
      </c>
      <c r="J3914" t="s">
        <v>165</v>
      </c>
      <c r="K3914">
        <v>1</v>
      </c>
      <c r="L3914" s="3">
        <v>2197.52</v>
      </c>
      <c r="M3914" s="3">
        <f>Data[[#This Row],[Quantity]]*Data[[#This Row],[Unit_Price]]</f>
        <v>2197.52</v>
      </c>
      <c r="N3914" s="3">
        <v>3</v>
      </c>
      <c r="O3914" s="3">
        <f>Data[[#This Row],[Total_Price]]*(1-Data[[#This Row],[Discount]]/100)</f>
        <v>2131.5944</v>
      </c>
      <c r="P3914" t="s">
        <v>33</v>
      </c>
      <c r="Q3914" t="s">
        <v>21</v>
      </c>
      <c r="R3914">
        <v>4</v>
      </c>
      <c r="S3914">
        <v>2</v>
      </c>
      <c r="T3914" s="2">
        <f>SUMIF(Q:Q,Data[[#This Row],[Order_Status]],O:O)</f>
        <v>40477276.296199858</v>
      </c>
    </row>
    <row r="3915" spans="1:20" x14ac:dyDescent="0.3">
      <c r="A3915" s="3">
        <v>503914</v>
      </c>
      <c r="B3915" s="3">
        <v>11393</v>
      </c>
      <c r="C3915" s="1">
        <v>45956</v>
      </c>
      <c r="D3915" s="3">
        <v>56</v>
      </c>
      <c r="E3915" t="s">
        <v>15</v>
      </c>
      <c r="F3915" t="s">
        <v>78</v>
      </c>
      <c r="G3915" t="s">
        <v>242</v>
      </c>
      <c r="H3915" t="s">
        <v>85</v>
      </c>
      <c r="I3915" t="s">
        <v>166</v>
      </c>
      <c r="J3915" t="s">
        <v>181</v>
      </c>
      <c r="K3915">
        <v>1</v>
      </c>
      <c r="L3915" s="3">
        <v>399.11</v>
      </c>
      <c r="M3915" s="3">
        <f>Data[[#This Row],[Quantity]]*Data[[#This Row],[Unit_Price]]</f>
        <v>399.11</v>
      </c>
      <c r="N3915" s="3">
        <v>23</v>
      </c>
      <c r="O3915" s="3">
        <f>Data[[#This Row],[Total_Price]]*(1-Data[[#This Row],[Discount]]/100)</f>
        <v>307.31470000000002</v>
      </c>
      <c r="P3915" t="s">
        <v>33</v>
      </c>
      <c r="Q3915" t="s">
        <v>21</v>
      </c>
      <c r="R3915">
        <v>5</v>
      </c>
      <c r="S3915">
        <v>7</v>
      </c>
      <c r="T3915" s="2">
        <f>SUMIF(Q:Q,Data[[#This Row],[Order_Status]],O:O)</f>
        <v>40477276.296199858</v>
      </c>
    </row>
    <row r="3916" spans="1:20" x14ac:dyDescent="0.3">
      <c r="A3916" s="3">
        <v>503915</v>
      </c>
      <c r="B3916" s="3">
        <v>10963</v>
      </c>
      <c r="C3916" s="1">
        <v>46010</v>
      </c>
      <c r="D3916" s="3">
        <v>36</v>
      </c>
      <c r="E3916" t="s">
        <v>135</v>
      </c>
      <c r="F3916" t="s">
        <v>157</v>
      </c>
      <c r="G3916" t="s">
        <v>237</v>
      </c>
      <c r="H3916" t="s">
        <v>17</v>
      </c>
      <c r="I3916" t="s">
        <v>18</v>
      </c>
      <c r="J3916" t="s">
        <v>149</v>
      </c>
      <c r="K3916">
        <v>1</v>
      </c>
      <c r="L3916" s="3">
        <v>37.86</v>
      </c>
      <c r="M3916" s="3">
        <f>Data[[#This Row],[Quantity]]*Data[[#This Row],[Unit_Price]]</f>
        <v>37.86</v>
      </c>
      <c r="N3916" s="3">
        <v>29</v>
      </c>
      <c r="O3916" s="3">
        <f>Data[[#This Row],[Total_Price]]*(1-Data[[#This Row],[Discount]]/100)</f>
        <v>26.880599999999998</v>
      </c>
      <c r="P3916" t="s">
        <v>20</v>
      </c>
      <c r="Q3916" t="s">
        <v>21</v>
      </c>
      <c r="R3916">
        <v>4</v>
      </c>
      <c r="S3916">
        <v>4</v>
      </c>
      <c r="T3916" s="2">
        <f>SUMIF(Q:Q,Data[[#This Row],[Order_Status]],O:O)</f>
        <v>40477276.296199858</v>
      </c>
    </row>
    <row r="3917" spans="1:20" x14ac:dyDescent="0.3">
      <c r="A3917" s="3">
        <v>503916</v>
      </c>
      <c r="B3917" s="3">
        <v>10488</v>
      </c>
      <c r="C3917" s="1">
        <v>46178</v>
      </c>
      <c r="D3917" s="3">
        <v>22</v>
      </c>
      <c r="E3917" t="s">
        <v>15</v>
      </c>
      <c r="F3917" t="s">
        <v>88</v>
      </c>
      <c r="G3917" t="s">
        <v>241</v>
      </c>
      <c r="H3917" t="s">
        <v>30</v>
      </c>
      <c r="I3917" t="s">
        <v>76</v>
      </c>
      <c r="J3917" t="s">
        <v>164</v>
      </c>
      <c r="K3917">
        <v>1</v>
      </c>
      <c r="L3917" s="3">
        <v>63803.01</v>
      </c>
      <c r="M3917" s="3">
        <f>Data[[#This Row],[Quantity]]*Data[[#This Row],[Unit_Price]]</f>
        <v>63803.01</v>
      </c>
      <c r="N3917" s="3">
        <v>4</v>
      </c>
      <c r="O3917" s="3">
        <f>Data[[#This Row],[Total_Price]]*(1-Data[[#This Row],[Discount]]/100)</f>
        <v>61250.889600000002</v>
      </c>
      <c r="P3917" t="s">
        <v>33</v>
      </c>
      <c r="Q3917" t="s">
        <v>21</v>
      </c>
      <c r="R3917">
        <v>1</v>
      </c>
      <c r="S3917">
        <v>3</v>
      </c>
      <c r="T3917" s="2">
        <f>SUMIF(Q:Q,Data[[#This Row],[Order_Status]],O:O)</f>
        <v>40477276.296199858</v>
      </c>
    </row>
    <row r="3918" spans="1:20" x14ac:dyDescent="0.3">
      <c r="A3918" s="3">
        <v>503917</v>
      </c>
      <c r="B3918" s="3">
        <v>10194</v>
      </c>
      <c r="C3918" s="1">
        <v>46195</v>
      </c>
      <c r="D3918" s="3">
        <v>20</v>
      </c>
      <c r="E3918" t="s">
        <v>15</v>
      </c>
      <c r="F3918" t="s">
        <v>45</v>
      </c>
      <c r="G3918" t="s">
        <v>243</v>
      </c>
      <c r="H3918" t="s">
        <v>30</v>
      </c>
      <c r="I3918" t="s">
        <v>31</v>
      </c>
      <c r="J3918" t="s">
        <v>32</v>
      </c>
      <c r="K3918">
        <v>3</v>
      </c>
      <c r="L3918" s="3">
        <v>23752.69</v>
      </c>
      <c r="M3918" s="3">
        <f>Data[[#This Row],[Quantity]]*Data[[#This Row],[Unit_Price]]</f>
        <v>71258.069999999992</v>
      </c>
      <c r="N3918" s="3">
        <v>21</v>
      </c>
      <c r="O3918" s="3">
        <f>Data[[#This Row],[Total_Price]]*(1-Data[[#This Row],[Discount]]/100)</f>
        <v>56293.8753</v>
      </c>
      <c r="P3918" t="s">
        <v>33</v>
      </c>
      <c r="Q3918" t="s">
        <v>21</v>
      </c>
      <c r="R3918">
        <v>4</v>
      </c>
      <c r="S3918">
        <v>5</v>
      </c>
      <c r="T3918" s="2">
        <f>SUMIF(Q:Q,Data[[#This Row],[Order_Status]],O:O)</f>
        <v>40477276.296199858</v>
      </c>
    </row>
    <row r="3919" spans="1:20" x14ac:dyDescent="0.3">
      <c r="A3919" s="3">
        <v>503918</v>
      </c>
      <c r="B3919" s="3">
        <v>11317</v>
      </c>
      <c r="C3919" s="1">
        <v>46033</v>
      </c>
      <c r="D3919" s="3">
        <v>22</v>
      </c>
      <c r="E3919" t="s">
        <v>15</v>
      </c>
      <c r="F3919" t="s">
        <v>110</v>
      </c>
      <c r="G3919" t="s">
        <v>229</v>
      </c>
      <c r="H3919" t="s">
        <v>83</v>
      </c>
      <c r="I3919" t="s">
        <v>141</v>
      </c>
      <c r="J3919" t="s">
        <v>183</v>
      </c>
      <c r="K3919">
        <v>1</v>
      </c>
      <c r="L3919" s="3">
        <v>768.21</v>
      </c>
      <c r="M3919" s="3">
        <f>Data[[#This Row],[Quantity]]*Data[[#This Row],[Unit_Price]]</f>
        <v>768.21</v>
      </c>
      <c r="N3919" s="3">
        <v>6</v>
      </c>
      <c r="O3919" s="3">
        <f>Data[[#This Row],[Total_Price]]*(1-Data[[#This Row],[Discount]]/100)</f>
        <v>722.11739999999998</v>
      </c>
      <c r="P3919" t="s">
        <v>20</v>
      </c>
      <c r="Q3919" t="s">
        <v>44</v>
      </c>
      <c r="R3919">
        <v>3</v>
      </c>
      <c r="S3919">
        <v>4</v>
      </c>
      <c r="T3919" s="2">
        <f>SUMIF(Q:Q,Data[[#This Row],[Order_Status]],O:O)</f>
        <v>1813400.6490999996</v>
      </c>
    </row>
    <row r="3920" spans="1:20" x14ac:dyDescent="0.3">
      <c r="A3920" s="3">
        <v>503919</v>
      </c>
      <c r="B3920" s="3">
        <v>10428</v>
      </c>
      <c r="C3920" s="1">
        <v>46099</v>
      </c>
      <c r="D3920" s="3">
        <v>42</v>
      </c>
      <c r="E3920" t="s">
        <v>26</v>
      </c>
      <c r="F3920" t="s">
        <v>130</v>
      </c>
      <c r="G3920" t="s">
        <v>228</v>
      </c>
      <c r="H3920" t="s">
        <v>17</v>
      </c>
      <c r="I3920" t="s">
        <v>74</v>
      </c>
      <c r="J3920" t="s">
        <v>178</v>
      </c>
      <c r="K3920">
        <v>1</v>
      </c>
      <c r="L3920" s="3">
        <v>291.10000000000002</v>
      </c>
      <c r="M3920" s="3">
        <f>Data[[#This Row],[Quantity]]*Data[[#This Row],[Unit_Price]]</f>
        <v>291.10000000000002</v>
      </c>
      <c r="N3920" s="3">
        <v>22</v>
      </c>
      <c r="O3920" s="3">
        <f>Data[[#This Row],[Total_Price]]*(1-Data[[#This Row],[Discount]]/100)</f>
        <v>227.05800000000002</v>
      </c>
      <c r="P3920" t="s">
        <v>51</v>
      </c>
      <c r="Q3920" t="s">
        <v>21</v>
      </c>
      <c r="R3920">
        <v>3</v>
      </c>
      <c r="S3920">
        <v>4</v>
      </c>
      <c r="T3920" s="2">
        <f>SUMIF(Q:Q,Data[[#This Row],[Order_Status]],O:O)</f>
        <v>40477276.296199858</v>
      </c>
    </row>
    <row r="3921" spans="1:20" x14ac:dyDescent="0.3">
      <c r="A3921" s="3">
        <v>503920</v>
      </c>
      <c r="B3921" s="3">
        <v>11333</v>
      </c>
      <c r="C3921" s="1">
        <v>46189</v>
      </c>
      <c r="D3921" s="3">
        <v>32</v>
      </c>
      <c r="E3921" t="s">
        <v>26</v>
      </c>
      <c r="F3921" t="s">
        <v>107</v>
      </c>
      <c r="G3921" t="s">
        <v>231</v>
      </c>
      <c r="H3921" t="s">
        <v>85</v>
      </c>
      <c r="I3921" t="s">
        <v>103</v>
      </c>
      <c r="J3921" t="s">
        <v>118</v>
      </c>
      <c r="K3921">
        <v>3</v>
      </c>
      <c r="L3921" s="3">
        <v>894.91</v>
      </c>
      <c r="M3921" s="3">
        <f>Data[[#This Row],[Quantity]]*Data[[#This Row],[Unit_Price]]</f>
        <v>2684.73</v>
      </c>
      <c r="N3921" s="3">
        <v>24</v>
      </c>
      <c r="O3921" s="3">
        <f>Data[[#This Row],[Total_Price]]*(1-Data[[#This Row],[Discount]]/100)</f>
        <v>2040.3948</v>
      </c>
      <c r="P3921" t="s">
        <v>33</v>
      </c>
      <c r="Q3921" t="s">
        <v>21</v>
      </c>
      <c r="R3921">
        <v>5</v>
      </c>
      <c r="S3921">
        <v>6</v>
      </c>
      <c r="T3921" s="2">
        <f>SUMIF(Q:Q,Data[[#This Row],[Order_Status]],O:O)</f>
        <v>40477276.296199858</v>
      </c>
    </row>
    <row r="3922" spans="1:20" x14ac:dyDescent="0.3">
      <c r="A3922" s="3">
        <v>503921</v>
      </c>
      <c r="B3922" s="3">
        <v>10508</v>
      </c>
      <c r="C3922" s="1">
        <v>45940</v>
      </c>
      <c r="D3922" s="3">
        <v>24</v>
      </c>
      <c r="E3922" t="s">
        <v>26</v>
      </c>
      <c r="F3922" t="s">
        <v>58</v>
      </c>
      <c r="G3922" t="s">
        <v>244</v>
      </c>
      <c r="H3922" t="s">
        <v>35</v>
      </c>
      <c r="I3922" t="s">
        <v>112</v>
      </c>
      <c r="J3922" t="s">
        <v>113</v>
      </c>
      <c r="K3922">
        <v>2</v>
      </c>
      <c r="L3922" s="3">
        <v>6640.17</v>
      </c>
      <c r="M3922" s="3">
        <f>Data[[#This Row],[Quantity]]*Data[[#This Row],[Unit_Price]]</f>
        <v>13280.34</v>
      </c>
      <c r="N3922" s="3">
        <v>19</v>
      </c>
      <c r="O3922" s="3">
        <f>Data[[#This Row],[Total_Price]]*(1-Data[[#This Row],[Discount]]/100)</f>
        <v>10757.075400000002</v>
      </c>
      <c r="P3922" t="s">
        <v>33</v>
      </c>
      <c r="Q3922" t="s">
        <v>44</v>
      </c>
      <c r="R3922">
        <v>3</v>
      </c>
      <c r="S3922">
        <v>6</v>
      </c>
      <c r="T3922" s="2">
        <f>SUMIF(Q:Q,Data[[#This Row],[Order_Status]],O:O)</f>
        <v>1813400.6490999996</v>
      </c>
    </row>
    <row r="3923" spans="1:20" x14ac:dyDescent="0.3">
      <c r="A3923" s="3">
        <v>503922</v>
      </c>
      <c r="B3923" s="3">
        <v>10242</v>
      </c>
      <c r="C3923" s="1">
        <v>45763</v>
      </c>
      <c r="D3923" s="3">
        <v>33</v>
      </c>
      <c r="E3923" t="s">
        <v>15</v>
      </c>
      <c r="F3923" t="s">
        <v>105</v>
      </c>
      <c r="G3923" t="s">
        <v>243</v>
      </c>
      <c r="H3923" t="s">
        <v>23</v>
      </c>
      <c r="I3923" t="s">
        <v>59</v>
      </c>
      <c r="J3923" t="s">
        <v>60</v>
      </c>
      <c r="K3923">
        <v>5</v>
      </c>
      <c r="L3923" s="3">
        <v>2423.96</v>
      </c>
      <c r="M3923" s="3">
        <f>Data[[#This Row],[Quantity]]*Data[[#This Row],[Unit_Price]]</f>
        <v>12119.8</v>
      </c>
      <c r="N3923" s="3">
        <v>16</v>
      </c>
      <c r="O3923" s="3">
        <f>Data[[#This Row],[Total_Price]]*(1-Data[[#This Row],[Discount]]/100)</f>
        <v>10180.632</v>
      </c>
      <c r="P3923" t="s">
        <v>33</v>
      </c>
      <c r="Q3923" t="s">
        <v>21</v>
      </c>
      <c r="R3923">
        <v>4</v>
      </c>
      <c r="S3923">
        <v>2</v>
      </c>
      <c r="T3923" s="2">
        <f>SUMIF(Q:Q,Data[[#This Row],[Order_Status]],O:O)</f>
        <v>40477276.296199858</v>
      </c>
    </row>
    <row r="3924" spans="1:20" x14ac:dyDescent="0.3">
      <c r="A3924" s="3">
        <v>503923</v>
      </c>
      <c r="B3924" s="3">
        <v>10787</v>
      </c>
      <c r="C3924" s="1">
        <v>46048</v>
      </c>
      <c r="D3924" s="3">
        <v>43</v>
      </c>
      <c r="E3924" t="s">
        <v>15</v>
      </c>
      <c r="F3924" t="s">
        <v>78</v>
      </c>
      <c r="G3924" t="s">
        <v>242</v>
      </c>
      <c r="H3924" t="s">
        <v>30</v>
      </c>
      <c r="I3924" t="s">
        <v>76</v>
      </c>
      <c r="J3924" t="s">
        <v>77</v>
      </c>
      <c r="K3924">
        <v>1</v>
      </c>
      <c r="L3924" s="3">
        <v>53925.89</v>
      </c>
      <c r="M3924" s="3">
        <f>Data[[#This Row],[Quantity]]*Data[[#This Row],[Unit_Price]]</f>
        <v>53925.89</v>
      </c>
      <c r="N3924" s="3">
        <v>3</v>
      </c>
      <c r="O3924" s="3">
        <f>Data[[#This Row],[Total_Price]]*(1-Data[[#This Row],[Discount]]/100)</f>
        <v>52308.113299999997</v>
      </c>
      <c r="P3924" t="s">
        <v>33</v>
      </c>
      <c r="Q3924" t="s">
        <v>21</v>
      </c>
      <c r="R3924">
        <v>4</v>
      </c>
      <c r="S3924">
        <v>1</v>
      </c>
      <c r="T3924" s="2">
        <f>SUMIF(Q:Q,Data[[#This Row],[Order_Status]],O:O)</f>
        <v>40477276.296199858</v>
      </c>
    </row>
    <row r="3925" spans="1:20" x14ac:dyDescent="0.3">
      <c r="A3925" s="3">
        <v>503924</v>
      </c>
      <c r="B3925" s="3">
        <v>11227</v>
      </c>
      <c r="C3925" s="1">
        <v>45689</v>
      </c>
      <c r="D3925" s="3">
        <v>34</v>
      </c>
      <c r="E3925" t="s">
        <v>15</v>
      </c>
      <c r="F3925" t="s">
        <v>145</v>
      </c>
      <c r="G3925" t="s">
        <v>243</v>
      </c>
      <c r="H3925" t="s">
        <v>23</v>
      </c>
      <c r="I3925" t="s">
        <v>59</v>
      </c>
      <c r="J3925" t="s">
        <v>122</v>
      </c>
      <c r="K3925">
        <v>1</v>
      </c>
      <c r="L3925" s="3">
        <v>1840.7</v>
      </c>
      <c r="M3925" s="3">
        <f>Data[[#This Row],[Quantity]]*Data[[#This Row],[Unit_Price]]</f>
        <v>1840.7</v>
      </c>
      <c r="N3925" s="3">
        <v>3</v>
      </c>
      <c r="O3925" s="3">
        <f>Data[[#This Row],[Total_Price]]*(1-Data[[#This Row],[Discount]]/100)</f>
        <v>1785.479</v>
      </c>
      <c r="P3925" t="s">
        <v>33</v>
      </c>
      <c r="Q3925" t="s">
        <v>21</v>
      </c>
      <c r="R3925">
        <v>3</v>
      </c>
      <c r="S3925">
        <v>5</v>
      </c>
      <c r="T3925" s="2">
        <f>SUMIF(Q:Q,Data[[#This Row],[Order_Status]],O:O)</f>
        <v>40477276.296199858</v>
      </c>
    </row>
    <row r="3926" spans="1:20" x14ac:dyDescent="0.3">
      <c r="A3926" s="3">
        <v>503925</v>
      </c>
      <c r="B3926" s="3">
        <v>10153</v>
      </c>
      <c r="C3926" s="1">
        <v>46144</v>
      </c>
      <c r="D3926" s="3">
        <v>27</v>
      </c>
      <c r="E3926" t="s">
        <v>26</v>
      </c>
      <c r="F3926" t="s">
        <v>161</v>
      </c>
      <c r="G3926" t="s">
        <v>242</v>
      </c>
      <c r="H3926" t="s">
        <v>30</v>
      </c>
      <c r="I3926" t="s">
        <v>76</v>
      </c>
      <c r="J3926" t="s">
        <v>77</v>
      </c>
      <c r="K3926">
        <v>1</v>
      </c>
      <c r="L3926" s="3">
        <v>58723.15</v>
      </c>
      <c r="M3926" s="3">
        <f>Data[[#This Row],[Quantity]]*Data[[#This Row],[Unit_Price]]</f>
        <v>58723.15</v>
      </c>
      <c r="N3926" s="3">
        <v>22</v>
      </c>
      <c r="O3926" s="3">
        <f>Data[[#This Row],[Total_Price]]*(1-Data[[#This Row],[Discount]]/100)</f>
        <v>45804.057000000001</v>
      </c>
      <c r="P3926" t="s">
        <v>41</v>
      </c>
      <c r="Q3926" t="s">
        <v>21</v>
      </c>
      <c r="R3926">
        <v>5</v>
      </c>
      <c r="S3926">
        <v>5</v>
      </c>
      <c r="T3926" s="2">
        <f>SUMIF(Q:Q,Data[[#This Row],[Order_Status]],O:O)</f>
        <v>40477276.296199858</v>
      </c>
    </row>
    <row r="3927" spans="1:20" x14ac:dyDescent="0.3">
      <c r="A3927" s="3">
        <v>503926</v>
      </c>
      <c r="B3927" s="3">
        <v>10242</v>
      </c>
      <c r="C3927" s="1">
        <v>45997</v>
      </c>
      <c r="D3927" s="3">
        <v>33</v>
      </c>
      <c r="E3927" t="s">
        <v>15</v>
      </c>
      <c r="F3927" t="s">
        <v>105</v>
      </c>
      <c r="G3927" t="s">
        <v>243</v>
      </c>
      <c r="H3927" t="s">
        <v>83</v>
      </c>
      <c r="I3927" t="s">
        <v>132</v>
      </c>
      <c r="J3927" t="s">
        <v>137</v>
      </c>
      <c r="K3927">
        <v>1</v>
      </c>
      <c r="L3927" s="3">
        <v>2236.0100000000002</v>
      </c>
      <c r="M3927" s="3">
        <f>Data[[#This Row],[Quantity]]*Data[[#This Row],[Unit_Price]]</f>
        <v>2236.0100000000002</v>
      </c>
      <c r="N3927" s="3">
        <v>25</v>
      </c>
      <c r="O3927" s="3">
        <f>Data[[#This Row],[Total_Price]]*(1-Data[[#This Row],[Discount]]/100)</f>
        <v>1677.0075000000002</v>
      </c>
      <c r="P3927" t="s">
        <v>81</v>
      </c>
      <c r="Q3927" t="s">
        <v>21</v>
      </c>
      <c r="R3927">
        <v>5</v>
      </c>
      <c r="S3927">
        <v>6</v>
      </c>
      <c r="T3927" s="2">
        <f>SUMIF(Q:Q,Data[[#This Row],[Order_Status]],O:O)</f>
        <v>40477276.296199858</v>
      </c>
    </row>
    <row r="3928" spans="1:20" x14ac:dyDescent="0.3">
      <c r="A3928" s="3">
        <v>503927</v>
      </c>
      <c r="B3928" s="3">
        <v>10726</v>
      </c>
      <c r="C3928" s="1">
        <v>45997</v>
      </c>
      <c r="D3928" s="3">
        <v>32</v>
      </c>
      <c r="E3928" t="s">
        <v>15</v>
      </c>
      <c r="F3928" t="s">
        <v>73</v>
      </c>
      <c r="G3928" t="s">
        <v>229</v>
      </c>
      <c r="H3928" t="s">
        <v>30</v>
      </c>
      <c r="I3928" t="s">
        <v>31</v>
      </c>
      <c r="J3928" t="s">
        <v>32</v>
      </c>
      <c r="K3928">
        <v>2</v>
      </c>
      <c r="L3928" s="3">
        <v>25407.4</v>
      </c>
      <c r="M3928" s="3">
        <f>Data[[#This Row],[Quantity]]*Data[[#This Row],[Unit_Price]]</f>
        <v>50814.8</v>
      </c>
      <c r="N3928" s="3">
        <v>17</v>
      </c>
      <c r="O3928" s="3">
        <f>Data[[#This Row],[Total_Price]]*(1-Data[[#This Row],[Discount]]/100)</f>
        <v>42176.284</v>
      </c>
      <c r="P3928" t="s">
        <v>20</v>
      </c>
      <c r="Q3928" t="s">
        <v>21</v>
      </c>
      <c r="R3928">
        <v>5</v>
      </c>
      <c r="S3928">
        <v>3</v>
      </c>
      <c r="T3928" s="2">
        <f>SUMIF(Q:Q,Data[[#This Row],[Order_Status]],O:O)</f>
        <v>40477276.296199858</v>
      </c>
    </row>
    <row r="3929" spans="1:20" x14ac:dyDescent="0.3">
      <c r="A3929" s="3">
        <v>503928</v>
      </c>
      <c r="B3929" s="3">
        <v>10269</v>
      </c>
      <c r="C3929" s="1">
        <v>45958</v>
      </c>
      <c r="D3929" s="3">
        <v>29</v>
      </c>
      <c r="E3929" t="s">
        <v>26</v>
      </c>
      <c r="F3929" t="s">
        <v>78</v>
      </c>
      <c r="G3929" t="s">
        <v>242</v>
      </c>
      <c r="H3929" t="s">
        <v>85</v>
      </c>
      <c r="I3929" t="s">
        <v>170</v>
      </c>
      <c r="J3929" t="s">
        <v>199</v>
      </c>
      <c r="K3929">
        <v>2</v>
      </c>
      <c r="L3929" s="3">
        <v>504.68</v>
      </c>
      <c r="M3929" s="3">
        <f>Data[[#This Row],[Quantity]]*Data[[#This Row],[Unit_Price]]</f>
        <v>1009.36</v>
      </c>
      <c r="N3929" s="3">
        <v>17</v>
      </c>
      <c r="O3929" s="3">
        <f>Data[[#This Row],[Total_Price]]*(1-Data[[#This Row],[Discount]]/100)</f>
        <v>837.76879999999994</v>
      </c>
      <c r="P3929" t="s">
        <v>33</v>
      </c>
      <c r="Q3929" t="s">
        <v>21</v>
      </c>
      <c r="R3929">
        <v>4</v>
      </c>
      <c r="S3929">
        <v>1</v>
      </c>
      <c r="T3929" s="2">
        <f>SUMIF(Q:Q,Data[[#This Row],[Order_Status]],O:O)</f>
        <v>40477276.296199858</v>
      </c>
    </row>
    <row r="3930" spans="1:20" x14ac:dyDescent="0.3">
      <c r="A3930" s="3">
        <v>503929</v>
      </c>
      <c r="B3930" s="3">
        <v>10117</v>
      </c>
      <c r="C3930" s="1">
        <v>46088</v>
      </c>
      <c r="D3930" s="3">
        <v>34</v>
      </c>
      <c r="E3930" t="s">
        <v>26</v>
      </c>
      <c r="F3930" t="s">
        <v>57</v>
      </c>
      <c r="G3930" t="s">
        <v>233</v>
      </c>
      <c r="H3930" t="s">
        <v>17</v>
      </c>
      <c r="I3930" t="s">
        <v>74</v>
      </c>
      <c r="J3930" t="s">
        <v>75</v>
      </c>
      <c r="K3930">
        <v>1</v>
      </c>
      <c r="L3930" s="3">
        <v>413.97</v>
      </c>
      <c r="M3930" s="3">
        <f>Data[[#This Row],[Quantity]]*Data[[#This Row],[Unit_Price]]</f>
        <v>413.97</v>
      </c>
      <c r="N3930" s="3">
        <v>27</v>
      </c>
      <c r="O3930" s="3">
        <f>Data[[#This Row],[Total_Price]]*(1-Data[[#This Row],[Discount]]/100)</f>
        <v>302.19810000000001</v>
      </c>
      <c r="P3930" t="s">
        <v>20</v>
      </c>
      <c r="Q3930" t="s">
        <v>21</v>
      </c>
      <c r="R3930">
        <v>4</v>
      </c>
      <c r="S3930">
        <v>4</v>
      </c>
      <c r="T3930" s="2">
        <f>SUMIF(Q:Q,Data[[#This Row],[Order_Status]],O:O)</f>
        <v>40477276.296199858</v>
      </c>
    </row>
    <row r="3931" spans="1:20" x14ac:dyDescent="0.3">
      <c r="A3931" s="3">
        <v>503930</v>
      </c>
      <c r="B3931" s="3">
        <v>11129</v>
      </c>
      <c r="C3931" s="1">
        <v>45743</v>
      </c>
      <c r="D3931" s="3">
        <v>33</v>
      </c>
      <c r="E3931" t="s">
        <v>15</v>
      </c>
      <c r="F3931" t="s">
        <v>107</v>
      </c>
      <c r="G3931" t="s">
        <v>231</v>
      </c>
      <c r="H3931" t="s">
        <v>35</v>
      </c>
      <c r="I3931" t="s">
        <v>64</v>
      </c>
      <c r="J3931" t="s">
        <v>156</v>
      </c>
      <c r="K3931">
        <v>1</v>
      </c>
      <c r="L3931" s="3">
        <v>1910.24</v>
      </c>
      <c r="M3931" s="3">
        <f>Data[[#This Row],[Quantity]]*Data[[#This Row],[Unit_Price]]</f>
        <v>1910.24</v>
      </c>
      <c r="N3931" s="3">
        <v>25</v>
      </c>
      <c r="O3931" s="3">
        <f>Data[[#This Row],[Total_Price]]*(1-Data[[#This Row],[Discount]]/100)</f>
        <v>1432.68</v>
      </c>
      <c r="P3931" t="s">
        <v>20</v>
      </c>
      <c r="Q3931" t="s">
        <v>21</v>
      </c>
      <c r="R3931">
        <v>5</v>
      </c>
      <c r="S3931">
        <v>3</v>
      </c>
      <c r="T3931" s="2">
        <f>SUMIF(Q:Q,Data[[#This Row],[Order_Status]],O:O)</f>
        <v>40477276.296199858</v>
      </c>
    </row>
    <row r="3932" spans="1:20" x14ac:dyDescent="0.3">
      <c r="A3932" s="3">
        <v>503931</v>
      </c>
      <c r="B3932" s="3">
        <v>10865</v>
      </c>
      <c r="C3932" s="1">
        <v>46103</v>
      </c>
      <c r="D3932" s="3">
        <v>27</v>
      </c>
      <c r="E3932" t="s">
        <v>26</v>
      </c>
      <c r="F3932" t="s">
        <v>42</v>
      </c>
      <c r="G3932" t="s">
        <v>230</v>
      </c>
      <c r="H3932" t="s">
        <v>48</v>
      </c>
      <c r="I3932" t="s">
        <v>124</v>
      </c>
      <c r="J3932" t="s">
        <v>187</v>
      </c>
      <c r="K3932">
        <v>2</v>
      </c>
      <c r="L3932" s="3">
        <v>520.9</v>
      </c>
      <c r="M3932" s="3">
        <f>Data[[#This Row],[Quantity]]*Data[[#This Row],[Unit_Price]]</f>
        <v>1041.8</v>
      </c>
      <c r="N3932" s="3">
        <v>17</v>
      </c>
      <c r="O3932" s="3">
        <f>Data[[#This Row],[Total_Price]]*(1-Data[[#This Row],[Discount]]/100)</f>
        <v>864.69399999999996</v>
      </c>
      <c r="P3932" t="s">
        <v>72</v>
      </c>
      <c r="Q3932" t="s">
        <v>21</v>
      </c>
      <c r="R3932">
        <v>4</v>
      </c>
      <c r="S3932">
        <v>6</v>
      </c>
      <c r="T3932" s="2">
        <f>SUMIF(Q:Q,Data[[#This Row],[Order_Status]],O:O)</f>
        <v>40477276.296199858</v>
      </c>
    </row>
    <row r="3933" spans="1:20" x14ac:dyDescent="0.3">
      <c r="A3933" s="3">
        <v>503932</v>
      </c>
      <c r="B3933" s="3">
        <v>10908</v>
      </c>
      <c r="C3933" s="1">
        <v>46156</v>
      </c>
      <c r="D3933" s="3">
        <v>42</v>
      </c>
      <c r="E3933" t="s">
        <v>26</v>
      </c>
      <c r="F3933" t="s">
        <v>61</v>
      </c>
      <c r="G3933" t="s">
        <v>239</v>
      </c>
      <c r="H3933" t="s">
        <v>35</v>
      </c>
      <c r="I3933" t="s">
        <v>36</v>
      </c>
      <c r="J3933" t="s">
        <v>37</v>
      </c>
      <c r="K3933">
        <v>1</v>
      </c>
      <c r="L3933" s="3">
        <v>3365.4</v>
      </c>
      <c r="M3933" s="3">
        <f>Data[[#This Row],[Quantity]]*Data[[#This Row],[Unit_Price]]</f>
        <v>3365.4</v>
      </c>
      <c r="N3933" s="3">
        <v>29</v>
      </c>
      <c r="O3933" s="3">
        <f>Data[[#This Row],[Total_Price]]*(1-Data[[#This Row],[Discount]]/100)</f>
        <v>2389.4339999999997</v>
      </c>
      <c r="P3933" t="s">
        <v>81</v>
      </c>
      <c r="Q3933" t="s">
        <v>21</v>
      </c>
      <c r="R3933">
        <v>4</v>
      </c>
      <c r="S3933">
        <v>5</v>
      </c>
      <c r="T3933" s="2">
        <f>SUMIF(Q:Q,Data[[#This Row],[Order_Status]],O:O)</f>
        <v>40477276.296199858</v>
      </c>
    </row>
    <row r="3934" spans="1:20" x14ac:dyDescent="0.3">
      <c r="A3934" s="3">
        <v>503933</v>
      </c>
      <c r="B3934" s="3">
        <v>10366</v>
      </c>
      <c r="C3934" s="1">
        <v>46113</v>
      </c>
      <c r="D3934" s="3">
        <v>30</v>
      </c>
      <c r="E3934" t="s">
        <v>15</v>
      </c>
      <c r="F3934" t="s">
        <v>34</v>
      </c>
      <c r="G3934" t="s">
        <v>243</v>
      </c>
      <c r="H3934" t="s">
        <v>23</v>
      </c>
      <c r="I3934" t="s">
        <v>24</v>
      </c>
      <c r="J3934" t="s">
        <v>159</v>
      </c>
      <c r="K3934">
        <v>1</v>
      </c>
      <c r="L3934" s="3">
        <v>2046.2</v>
      </c>
      <c r="M3934" s="3">
        <f>Data[[#This Row],[Quantity]]*Data[[#This Row],[Unit_Price]]</f>
        <v>2046.2</v>
      </c>
      <c r="N3934" s="3">
        <v>23</v>
      </c>
      <c r="O3934" s="3">
        <f>Data[[#This Row],[Total_Price]]*(1-Data[[#This Row],[Discount]]/100)</f>
        <v>1575.5740000000001</v>
      </c>
      <c r="P3934" t="s">
        <v>20</v>
      </c>
      <c r="Q3934" t="s">
        <v>21</v>
      </c>
      <c r="R3934">
        <v>3</v>
      </c>
      <c r="S3934">
        <v>3</v>
      </c>
      <c r="T3934" s="2">
        <f>SUMIF(Q:Q,Data[[#This Row],[Order_Status]],O:O)</f>
        <v>40477276.296199858</v>
      </c>
    </row>
    <row r="3935" spans="1:20" x14ac:dyDescent="0.3">
      <c r="A3935" s="3">
        <v>503934</v>
      </c>
      <c r="B3935" s="3">
        <v>10852</v>
      </c>
      <c r="C3935" s="1">
        <v>46112</v>
      </c>
      <c r="D3935" s="3">
        <v>28</v>
      </c>
      <c r="E3935" t="s">
        <v>15</v>
      </c>
      <c r="F3935" t="s">
        <v>38</v>
      </c>
      <c r="G3935" t="s">
        <v>236</v>
      </c>
      <c r="H3935" t="s">
        <v>30</v>
      </c>
      <c r="I3935" t="s">
        <v>31</v>
      </c>
      <c r="J3935" t="s">
        <v>139</v>
      </c>
      <c r="K3935">
        <v>1</v>
      </c>
      <c r="L3935" s="3">
        <v>54686.78</v>
      </c>
      <c r="M3935" s="3">
        <f>Data[[#This Row],[Quantity]]*Data[[#This Row],[Unit_Price]]</f>
        <v>54686.78</v>
      </c>
      <c r="N3935" s="3">
        <v>19</v>
      </c>
      <c r="O3935" s="3">
        <f>Data[[#This Row],[Total_Price]]*(1-Data[[#This Row],[Discount]]/100)</f>
        <v>44296.291799999999</v>
      </c>
      <c r="P3935" t="s">
        <v>20</v>
      </c>
      <c r="Q3935" t="s">
        <v>21</v>
      </c>
      <c r="R3935">
        <v>4</v>
      </c>
      <c r="S3935">
        <v>5</v>
      </c>
      <c r="T3935" s="2">
        <f>SUMIF(Q:Q,Data[[#This Row],[Order_Status]],O:O)</f>
        <v>40477276.296199858</v>
      </c>
    </row>
    <row r="3936" spans="1:20" x14ac:dyDescent="0.3">
      <c r="A3936" s="3">
        <v>503935</v>
      </c>
      <c r="B3936" s="3">
        <v>10498</v>
      </c>
      <c r="C3936" s="1">
        <v>45994</v>
      </c>
      <c r="D3936" s="3">
        <v>32</v>
      </c>
      <c r="E3936" t="s">
        <v>26</v>
      </c>
      <c r="F3936" t="s">
        <v>57</v>
      </c>
      <c r="G3936" t="s">
        <v>233</v>
      </c>
      <c r="H3936" t="s">
        <v>48</v>
      </c>
      <c r="I3936" t="s">
        <v>98</v>
      </c>
      <c r="J3936" t="s">
        <v>153</v>
      </c>
      <c r="K3936">
        <v>1</v>
      </c>
      <c r="L3936" s="3">
        <v>367.93</v>
      </c>
      <c r="M3936" s="3">
        <f>Data[[#This Row],[Quantity]]*Data[[#This Row],[Unit_Price]]</f>
        <v>367.93</v>
      </c>
      <c r="N3936" s="3">
        <v>18</v>
      </c>
      <c r="O3936" s="3">
        <f>Data[[#This Row],[Total_Price]]*(1-Data[[#This Row],[Discount]]/100)</f>
        <v>301.70260000000002</v>
      </c>
      <c r="P3936" t="s">
        <v>33</v>
      </c>
      <c r="Q3936" t="s">
        <v>21</v>
      </c>
      <c r="R3936">
        <v>4</v>
      </c>
      <c r="S3936">
        <v>5</v>
      </c>
      <c r="T3936" s="2">
        <f>SUMIF(Q:Q,Data[[#This Row],[Order_Status]],O:O)</f>
        <v>40477276.296199858</v>
      </c>
    </row>
    <row r="3937" spans="1:20" x14ac:dyDescent="0.3">
      <c r="A3937" s="3">
        <v>503936</v>
      </c>
      <c r="B3937" s="3">
        <v>10992</v>
      </c>
      <c r="C3937" s="1">
        <v>46039</v>
      </c>
      <c r="D3937" s="3">
        <v>15</v>
      </c>
      <c r="E3937" t="s">
        <v>26</v>
      </c>
      <c r="F3937" t="s">
        <v>73</v>
      </c>
      <c r="G3937" t="s">
        <v>229</v>
      </c>
      <c r="H3937" t="s">
        <v>83</v>
      </c>
      <c r="I3937" t="s">
        <v>162</v>
      </c>
      <c r="J3937" t="s">
        <v>163</v>
      </c>
      <c r="K3937">
        <v>1</v>
      </c>
      <c r="L3937" s="3">
        <v>2497.7600000000002</v>
      </c>
      <c r="M3937" s="3">
        <f>Data[[#This Row],[Quantity]]*Data[[#This Row],[Unit_Price]]</f>
        <v>2497.7600000000002</v>
      </c>
      <c r="N3937" s="3">
        <v>3</v>
      </c>
      <c r="O3937" s="3">
        <f>Data[[#This Row],[Total_Price]]*(1-Data[[#This Row],[Discount]]/100)</f>
        <v>2422.8272000000002</v>
      </c>
      <c r="P3937" t="s">
        <v>20</v>
      </c>
      <c r="Q3937" t="s">
        <v>21</v>
      </c>
      <c r="R3937">
        <v>5</v>
      </c>
      <c r="S3937">
        <v>4</v>
      </c>
      <c r="T3937" s="2">
        <f>SUMIF(Q:Q,Data[[#This Row],[Order_Status]],O:O)</f>
        <v>40477276.296199858</v>
      </c>
    </row>
    <row r="3938" spans="1:20" x14ac:dyDescent="0.3">
      <c r="A3938" s="3">
        <v>503937</v>
      </c>
      <c r="B3938" s="3">
        <v>10027</v>
      </c>
      <c r="C3938" s="1">
        <v>45933</v>
      </c>
      <c r="D3938" s="3">
        <v>21</v>
      </c>
      <c r="E3938" t="s">
        <v>26</v>
      </c>
      <c r="F3938" t="s">
        <v>73</v>
      </c>
      <c r="G3938" t="s">
        <v>229</v>
      </c>
      <c r="H3938" t="s">
        <v>35</v>
      </c>
      <c r="I3938" t="s">
        <v>53</v>
      </c>
      <c r="J3938" t="s">
        <v>114</v>
      </c>
      <c r="K3938">
        <v>2</v>
      </c>
      <c r="L3938" s="3">
        <v>879.44</v>
      </c>
      <c r="M3938" s="3">
        <f>Data[[#This Row],[Quantity]]*Data[[#This Row],[Unit_Price]]</f>
        <v>1758.88</v>
      </c>
      <c r="N3938" s="3">
        <v>17</v>
      </c>
      <c r="O3938" s="3">
        <f>Data[[#This Row],[Total_Price]]*(1-Data[[#This Row],[Discount]]/100)</f>
        <v>1459.8704</v>
      </c>
      <c r="P3938" t="s">
        <v>51</v>
      </c>
      <c r="Q3938" t="s">
        <v>21</v>
      </c>
      <c r="R3938">
        <v>4</v>
      </c>
      <c r="S3938">
        <v>2</v>
      </c>
      <c r="T3938" s="2">
        <f>SUMIF(Q:Q,Data[[#This Row],[Order_Status]],O:O)</f>
        <v>40477276.296199858</v>
      </c>
    </row>
    <row r="3939" spans="1:20" x14ac:dyDescent="0.3">
      <c r="A3939" s="3">
        <v>503938</v>
      </c>
      <c r="B3939" s="3">
        <v>10545</v>
      </c>
      <c r="C3939" s="1">
        <v>45757</v>
      </c>
      <c r="D3939" s="3">
        <v>15</v>
      </c>
      <c r="E3939" t="s">
        <v>15</v>
      </c>
      <c r="F3939" t="s">
        <v>27</v>
      </c>
      <c r="G3939" t="s">
        <v>230</v>
      </c>
      <c r="H3939" t="s">
        <v>35</v>
      </c>
      <c r="I3939" t="s">
        <v>36</v>
      </c>
      <c r="J3939" t="s">
        <v>177</v>
      </c>
      <c r="K3939">
        <v>2</v>
      </c>
      <c r="L3939" s="3">
        <v>6592.58</v>
      </c>
      <c r="M3939" s="3">
        <f>Data[[#This Row],[Quantity]]*Data[[#This Row],[Unit_Price]]</f>
        <v>13185.16</v>
      </c>
      <c r="N3939" s="3">
        <v>15</v>
      </c>
      <c r="O3939" s="3">
        <f>Data[[#This Row],[Total_Price]]*(1-Data[[#This Row],[Discount]]/100)</f>
        <v>11207.386</v>
      </c>
      <c r="P3939" t="s">
        <v>33</v>
      </c>
      <c r="Q3939" t="s">
        <v>21</v>
      </c>
      <c r="R3939">
        <v>4</v>
      </c>
      <c r="S3939">
        <v>6</v>
      </c>
      <c r="T3939" s="2">
        <f>SUMIF(Q:Q,Data[[#This Row],[Order_Status]],O:O)</f>
        <v>40477276.296199858</v>
      </c>
    </row>
    <row r="3940" spans="1:20" x14ac:dyDescent="0.3">
      <c r="A3940" s="3">
        <v>503939</v>
      </c>
      <c r="B3940" s="3">
        <v>10046</v>
      </c>
      <c r="C3940" s="1">
        <v>45682</v>
      </c>
      <c r="D3940" s="3">
        <v>26</v>
      </c>
      <c r="E3940" t="s">
        <v>15</v>
      </c>
      <c r="F3940" t="s">
        <v>42</v>
      </c>
      <c r="G3940" t="s">
        <v>230</v>
      </c>
      <c r="H3940" t="s">
        <v>30</v>
      </c>
      <c r="I3940" t="s">
        <v>31</v>
      </c>
      <c r="J3940" t="s">
        <v>32</v>
      </c>
      <c r="K3940">
        <v>1</v>
      </c>
      <c r="L3940" s="3">
        <v>24104.44</v>
      </c>
      <c r="M3940" s="3">
        <f>Data[[#This Row],[Quantity]]*Data[[#This Row],[Unit_Price]]</f>
        <v>24104.44</v>
      </c>
      <c r="N3940" s="3">
        <v>23</v>
      </c>
      <c r="O3940" s="3">
        <f>Data[[#This Row],[Total_Price]]*(1-Data[[#This Row],[Discount]]/100)</f>
        <v>18560.418799999999</v>
      </c>
      <c r="P3940" t="s">
        <v>81</v>
      </c>
      <c r="Q3940" t="s">
        <v>21</v>
      </c>
      <c r="R3940">
        <v>3</v>
      </c>
      <c r="S3940">
        <v>4</v>
      </c>
      <c r="T3940" s="2">
        <f>SUMIF(Q:Q,Data[[#This Row],[Order_Status]],O:O)</f>
        <v>40477276.296199858</v>
      </c>
    </row>
    <row r="3941" spans="1:20" x14ac:dyDescent="0.3">
      <c r="A3941" s="3">
        <v>503940</v>
      </c>
      <c r="B3941" s="3">
        <v>10790</v>
      </c>
      <c r="C3941" s="1">
        <v>45846</v>
      </c>
      <c r="D3941" s="3">
        <v>16</v>
      </c>
      <c r="E3941" t="s">
        <v>26</v>
      </c>
      <c r="F3941" t="s">
        <v>34</v>
      </c>
      <c r="G3941" t="s">
        <v>243</v>
      </c>
      <c r="H3941" t="s">
        <v>30</v>
      </c>
      <c r="I3941" t="s">
        <v>76</v>
      </c>
      <c r="J3941" t="s">
        <v>144</v>
      </c>
      <c r="K3941">
        <v>2</v>
      </c>
      <c r="L3941" s="3">
        <v>60408.43</v>
      </c>
      <c r="M3941" s="3">
        <f>Data[[#This Row],[Quantity]]*Data[[#This Row],[Unit_Price]]</f>
        <v>120816.86</v>
      </c>
      <c r="N3941" s="3">
        <v>6</v>
      </c>
      <c r="O3941" s="3">
        <f>Data[[#This Row],[Total_Price]]*(1-Data[[#This Row],[Discount]]/100)</f>
        <v>113567.84839999999</v>
      </c>
      <c r="P3941" t="s">
        <v>20</v>
      </c>
      <c r="Q3941" t="s">
        <v>21</v>
      </c>
      <c r="R3941">
        <v>4</v>
      </c>
      <c r="S3941">
        <v>5</v>
      </c>
      <c r="T3941" s="2">
        <f>SUMIF(Q:Q,Data[[#This Row],[Order_Status]],O:O)</f>
        <v>40477276.296199858</v>
      </c>
    </row>
    <row r="3942" spans="1:20" x14ac:dyDescent="0.3">
      <c r="A3942" s="3">
        <v>503941</v>
      </c>
      <c r="B3942" s="3">
        <v>10948</v>
      </c>
      <c r="C3942" s="1">
        <v>46142</v>
      </c>
      <c r="D3942" s="3">
        <v>26</v>
      </c>
      <c r="E3942" t="s">
        <v>15</v>
      </c>
      <c r="F3942" t="s">
        <v>161</v>
      </c>
      <c r="G3942" t="s">
        <v>242</v>
      </c>
      <c r="H3942" t="s">
        <v>35</v>
      </c>
      <c r="I3942" t="s">
        <v>36</v>
      </c>
      <c r="J3942" t="s">
        <v>182</v>
      </c>
      <c r="K3942">
        <v>1</v>
      </c>
      <c r="L3942" s="3">
        <v>1894.54</v>
      </c>
      <c r="M3942" s="3">
        <f>Data[[#This Row],[Quantity]]*Data[[#This Row],[Unit_Price]]</f>
        <v>1894.54</v>
      </c>
      <c r="N3942" s="3">
        <v>6</v>
      </c>
      <c r="O3942" s="3">
        <f>Data[[#This Row],[Total_Price]]*(1-Data[[#This Row],[Discount]]/100)</f>
        <v>1780.8675999999998</v>
      </c>
      <c r="P3942" t="s">
        <v>20</v>
      </c>
      <c r="Q3942" t="s">
        <v>21</v>
      </c>
      <c r="R3942">
        <v>4</v>
      </c>
      <c r="S3942">
        <v>2</v>
      </c>
      <c r="T3942" s="2">
        <f>SUMIF(Q:Q,Data[[#This Row],[Order_Status]],O:O)</f>
        <v>40477276.296199858</v>
      </c>
    </row>
    <row r="3943" spans="1:20" x14ac:dyDescent="0.3">
      <c r="A3943" s="3">
        <v>503942</v>
      </c>
      <c r="B3943" s="3">
        <v>10775</v>
      </c>
      <c r="C3943" s="1">
        <v>45997</v>
      </c>
      <c r="D3943" s="3">
        <v>41</v>
      </c>
      <c r="E3943" t="s">
        <v>15</v>
      </c>
      <c r="F3943" t="s">
        <v>22</v>
      </c>
      <c r="G3943" t="s">
        <v>238</v>
      </c>
      <c r="H3943" t="s">
        <v>48</v>
      </c>
      <c r="I3943" t="s">
        <v>98</v>
      </c>
      <c r="J3943" t="s">
        <v>134</v>
      </c>
      <c r="K3943">
        <v>1</v>
      </c>
      <c r="L3943" s="3">
        <v>601.59</v>
      </c>
      <c r="M3943" s="3">
        <f>Data[[#This Row],[Quantity]]*Data[[#This Row],[Unit_Price]]</f>
        <v>601.59</v>
      </c>
      <c r="N3943" s="3">
        <v>11</v>
      </c>
      <c r="O3943" s="3">
        <f>Data[[#This Row],[Total_Price]]*(1-Data[[#This Row],[Discount]]/100)</f>
        <v>535.41510000000005</v>
      </c>
      <c r="P3943" t="s">
        <v>33</v>
      </c>
      <c r="Q3943" t="s">
        <v>21</v>
      </c>
      <c r="R3943">
        <v>5</v>
      </c>
      <c r="S3943">
        <v>5</v>
      </c>
      <c r="T3943" s="2">
        <f>SUMIF(Q:Q,Data[[#This Row],[Order_Status]],O:O)</f>
        <v>40477276.296199858</v>
      </c>
    </row>
    <row r="3944" spans="1:20" x14ac:dyDescent="0.3">
      <c r="A3944" s="3">
        <v>503943</v>
      </c>
      <c r="B3944" s="3">
        <v>11281</v>
      </c>
      <c r="C3944" s="1">
        <v>46161</v>
      </c>
      <c r="D3944" s="3">
        <v>35</v>
      </c>
      <c r="E3944" t="s">
        <v>15</v>
      </c>
      <c r="F3944" t="s">
        <v>52</v>
      </c>
      <c r="G3944" t="s">
        <v>240</v>
      </c>
      <c r="H3944" t="s">
        <v>83</v>
      </c>
      <c r="I3944" t="s">
        <v>70</v>
      </c>
      <c r="J3944" t="s">
        <v>184</v>
      </c>
      <c r="K3944">
        <v>1</v>
      </c>
      <c r="L3944" s="3">
        <v>416.24</v>
      </c>
      <c r="M3944" s="3">
        <f>Data[[#This Row],[Quantity]]*Data[[#This Row],[Unit_Price]]</f>
        <v>416.24</v>
      </c>
      <c r="N3944" s="3">
        <v>2</v>
      </c>
      <c r="O3944" s="3">
        <f>Data[[#This Row],[Total_Price]]*(1-Data[[#This Row],[Discount]]/100)</f>
        <v>407.91520000000003</v>
      </c>
      <c r="P3944" t="s">
        <v>33</v>
      </c>
      <c r="Q3944" t="s">
        <v>66</v>
      </c>
      <c r="R3944">
        <v>4</v>
      </c>
      <c r="S3944">
        <v>0</v>
      </c>
      <c r="T3944" s="2">
        <f>SUMIF(Q:Q,Data[[#This Row],[Order_Status]],O:O)</f>
        <v>3077928.2320000008</v>
      </c>
    </row>
    <row r="3945" spans="1:20" x14ac:dyDescent="0.3">
      <c r="A3945" s="3">
        <v>503944</v>
      </c>
      <c r="B3945" s="3">
        <v>11120</v>
      </c>
      <c r="C3945" s="1">
        <v>45705</v>
      </c>
      <c r="D3945" s="3">
        <v>46</v>
      </c>
      <c r="E3945" t="s">
        <v>15</v>
      </c>
      <c r="F3945" t="s">
        <v>45</v>
      </c>
      <c r="G3945" t="s">
        <v>243</v>
      </c>
      <c r="H3945" t="s">
        <v>30</v>
      </c>
      <c r="I3945" t="s">
        <v>46</v>
      </c>
      <c r="J3945" t="s">
        <v>140</v>
      </c>
      <c r="K3945">
        <v>2</v>
      </c>
      <c r="L3945" s="3">
        <v>29177.040000000001</v>
      </c>
      <c r="M3945" s="3">
        <f>Data[[#This Row],[Quantity]]*Data[[#This Row],[Unit_Price]]</f>
        <v>58354.080000000002</v>
      </c>
      <c r="N3945" s="3">
        <v>27</v>
      </c>
      <c r="O3945" s="3">
        <f>Data[[#This Row],[Total_Price]]*(1-Data[[#This Row],[Discount]]/100)</f>
        <v>42598.4784</v>
      </c>
      <c r="P3945" t="s">
        <v>33</v>
      </c>
      <c r="Q3945" t="s">
        <v>21</v>
      </c>
      <c r="R3945">
        <v>2</v>
      </c>
      <c r="S3945">
        <v>5</v>
      </c>
      <c r="T3945" s="2">
        <f>SUMIF(Q:Q,Data[[#This Row],[Order_Status]],O:O)</f>
        <v>40477276.296199858</v>
      </c>
    </row>
    <row r="3946" spans="1:20" x14ac:dyDescent="0.3">
      <c r="A3946" s="3">
        <v>503945</v>
      </c>
      <c r="B3946" s="3">
        <v>11144</v>
      </c>
      <c r="C3946" s="1">
        <v>45669</v>
      </c>
      <c r="D3946" s="3">
        <v>35</v>
      </c>
      <c r="E3946" t="s">
        <v>15</v>
      </c>
      <c r="F3946" t="s">
        <v>67</v>
      </c>
      <c r="G3946" t="s">
        <v>235</v>
      </c>
      <c r="H3946" t="s">
        <v>35</v>
      </c>
      <c r="I3946" t="s">
        <v>112</v>
      </c>
      <c r="J3946" t="s">
        <v>113</v>
      </c>
      <c r="K3946">
        <v>1</v>
      </c>
      <c r="L3946" s="3">
        <v>6137.8</v>
      </c>
      <c r="M3946" s="3">
        <f>Data[[#This Row],[Quantity]]*Data[[#This Row],[Unit_Price]]</f>
        <v>6137.8</v>
      </c>
      <c r="N3946" s="3">
        <v>30</v>
      </c>
      <c r="O3946" s="3">
        <f>Data[[#This Row],[Total_Price]]*(1-Data[[#This Row],[Discount]]/100)</f>
        <v>4296.46</v>
      </c>
      <c r="P3946" t="s">
        <v>41</v>
      </c>
      <c r="Q3946" t="s">
        <v>21</v>
      </c>
      <c r="R3946">
        <v>4</v>
      </c>
      <c r="S3946">
        <v>6</v>
      </c>
      <c r="T3946" s="2">
        <f>SUMIF(Q:Q,Data[[#This Row],[Order_Status]],O:O)</f>
        <v>40477276.296199858</v>
      </c>
    </row>
    <row r="3947" spans="1:20" x14ac:dyDescent="0.3">
      <c r="A3947" s="3">
        <v>503946</v>
      </c>
      <c r="B3947" s="3">
        <v>10043</v>
      </c>
      <c r="C3947" s="1">
        <v>46166</v>
      </c>
      <c r="D3947" s="3">
        <v>33</v>
      </c>
      <c r="E3947" t="s">
        <v>26</v>
      </c>
      <c r="F3947" t="s">
        <v>57</v>
      </c>
      <c r="G3947" t="s">
        <v>233</v>
      </c>
      <c r="H3947" t="s">
        <v>35</v>
      </c>
      <c r="I3947" t="s">
        <v>64</v>
      </c>
      <c r="J3947" t="s">
        <v>156</v>
      </c>
      <c r="K3947">
        <v>1</v>
      </c>
      <c r="L3947" s="3">
        <v>1985.52</v>
      </c>
      <c r="M3947" s="3">
        <f>Data[[#This Row],[Quantity]]*Data[[#This Row],[Unit_Price]]</f>
        <v>1985.52</v>
      </c>
      <c r="N3947" s="3">
        <v>7</v>
      </c>
      <c r="O3947" s="3">
        <f>Data[[#This Row],[Total_Price]]*(1-Data[[#This Row],[Discount]]/100)</f>
        <v>1846.5335999999998</v>
      </c>
      <c r="P3947" t="s">
        <v>20</v>
      </c>
      <c r="Q3947" t="s">
        <v>21</v>
      </c>
      <c r="R3947">
        <v>4</v>
      </c>
      <c r="S3947">
        <v>3</v>
      </c>
      <c r="T3947" s="2">
        <f>SUMIF(Q:Q,Data[[#This Row],[Order_Status]],O:O)</f>
        <v>40477276.296199858</v>
      </c>
    </row>
    <row r="3948" spans="1:20" x14ac:dyDescent="0.3">
      <c r="A3948" s="3">
        <v>503947</v>
      </c>
      <c r="B3948" s="3">
        <v>10098</v>
      </c>
      <c r="C3948" s="1">
        <v>45867</v>
      </c>
      <c r="D3948" s="3">
        <v>37</v>
      </c>
      <c r="E3948" t="s">
        <v>26</v>
      </c>
      <c r="F3948" t="s">
        <v>69</v>
      </c>
      <c r="G3948" t="s">
        <v>228</v>
      </c>
      <c r="H3948" t="s">
        <v>35</v>
      </c>
      <c r="I3948" t="s">
        <v>64</v>
      </c>
      <c r="J3948" t="s">
        <v>127</v>
      </c>
      <c r="K3948">
        <v>1</v>
      </c>
      <c r="L3948" s="3">
        <v>736.83</v>
      </c>
      <c r="M3948" s="3">
        <f>Data[[#This Row],[Quantity]]*Data[[#This Row],[Unit_Price]]</f>
        <v>736.83</v>
      </c>
      <c r="N3948" s="3">
        <v>16</v>
      </c>
      <c r="O3948" s="3">
        <f>Data[[#This Row],[Total_Price]]*(1-Data[[#This Row],[Discount]]/100)</f>
        <v>618.93719999999996</v>
      </c>
      <c r="P3948" t="s">
        <v>51</v>
      </c>
      <c r="Q3948" t="s">
        <v>21</v>
      </c>
      <c r="R3948">
        <v>5</v>
      </c>
      <c r="S3948">
        <v>2</v>
      </c>
      <c r="T3948" s="2">
        <f>SUMIF(Q:Q,Data[[#This Row],[Order_Status]],O:O)</f>
        <v>40477276.296199858</v>
      </c>
    </row>
    <row r="3949" spans="1:20" x14ac:dyDescent="0.3">
      <c r="A3949" s="3">
        <v>503948</v>
      </c>
      <c r="B3949" s="3">
        <v>11412</v>
      </c>
      <c r="C3949" s="1">
        <v>45800</v>
      </c>
      <c r="D3949" s="3">
        <v>40</v>
      </c>
      <c r="E3949" t="s">
        <v>15</v>
      </c>
      <c r="F3949" t="s">
        <v>67</v>
      </c>
      <c r="G3949" t="s">
        <v>235</v>
      </c>
      <c r="H3949" t="s">
        <v>48</v>
      </c>
      <c r="I3949" t="s">
        <v>98</v>
      </c>
      <c r="J3949" t="s">
        <v>153</v>
      </c>
      <c r="K3949">
        <v>1</v>
      </c>
      <c r="L3949" s="3">
        <v>349.65</v>
      </c>
      <c r="M3949" s="3">
        <f>Data[[#This Row],[Quantity]]*Data[[#This Row],[Unit_Price]]</f>
        <v>349.65</v>
      </c>
      <c r="N3949" s="3">
        <v>6</v>
      </c>
      <c r="O3949" s="3">
        <f>Data[[#This Row],[Total_Price]]*(1-Data[[#This Row],[Discount]]/100)</f>
        <v>328.67099999999994</v>
      </c>
      <c r="P3949" t="s">
        <v>33</v>
      </c>
      <c r="Q3949" t="s">
        <v>21</v>
      </c>
      <c r="R3949">
        <v>5</v>
      </c>
      <c r="S3949">
        <v>3</v>
      </c>
      <c r="T3949" s="2">
        <f>SUMIF(Q:Q,Data[[#This Row],[Order_Status]],O:O)</f>
        <v>40477276.296199858</v>
      </c>
    </row>
    <row r="3950" spans="1:20" x14ac:dyDescent="0.3">
      <c r="A3950" s="3">
        <v>503949</v>
      </c>
      <c r="B3950" s="3">
        <v>11095</v>
      </c>
      <c r="C3950" s="1">
        <v>45716</v>
      </c>
      <c r="D3950" s="3">
        <v>42</v>
      </c>
      <c r="E3950" t="s">
        <v>26</v>
      </c>
      <c r="F3950" t="s">
        <v>57</v>
      </c>
      <c r="G3950" t="s">
        <v>233</v>
      </c>
      <c r="H3950" t="s">
        <v>85</v>
      </c>
      <c r="I3950" t="s">
        <v>103</v>
      </c>
      <c r="J3950" t="s">
        <v>104</v>
      </c>
      <c r="K3950">
        <v>1</v>
      </c>
      <c r="L3950" s="3">
        <v>823.22</v>
      </c>
      <c r="M3950" s="3">
        <f>Data[[#This Row],[Quantity]]*Data[[#This Row],[Unit_Price]]</f>
        <v>823.22</v>
      </c>
      <c r="N3950" s="3">
        <v>26</v>
      </c>
      <c r="O3950" s="3">
        <f>Data[[#This Row],[Total_Price]]*(1-Data[[#This Row],[Discount]]/100)</f>
        <v>609.18280000000004</v>
      </c>
      <c r="P3950" t="s">
        <v>81</v>
      </c>
      <c r="Q3950" t="s">
        <v>66</v>
      </c>
      <c r="R3950">
        <v>4</v>
      </c>
      <c r="S3950">
        <v>0</v>
      </c>
      <c r="T3950" s="2">
        <f>SUMIF(Q:Q,Data[[#This Row],[Order_Status]],O:O)</f>
        <v>3077928.2320000008</v>
      </c>
    </row>
    <row r="3951" spans="1:20" x14ac:dyDescent="0.3">
      <c r="A3951" s="3">
        <v>503950</v>
      </c>
      <c r="B3951" s="3">
        <v>10906</v>
      </c>
      <c r="C3951" s="1">
        <v>45985</v>
      </c>
      <c r="D3951" s="3">
        <v>35</v>
      </c>
      <c r="E3951" t="s">
        <v>15</v>
      </c>
      <c r="F3951" t="s">
        <v>73</v>
      </c>
      <c r="G3951" t="s">
        <v>229</v>
      </c>
      <c r="H3951" t="s">
        <v>35</v>
      </c>
      <c r="I3951" t="s">
        <v>53</v>
      </c>
      <c r="J3951" t="s">
        <v>54</v>
      </c>
      <c r="K3951">
        <v>1</v>
      </c>
      <c r="L3951" s="3">
        <v>1022.45</v>
      </c>
      <c r="M3951" s="3">
        <f>Data[[#This Row],[Quantity]]*Data[[#This Row],[Unit_Price]]</f>
        <v>1022.45</v>
      </c>
      <c r="N3951" s="3">
        <v>11</v>
      </c>
      <c r="O3951" s="3">
        <f>Data[[#This Row],[Total_Price]]*(1-Data[[#This Row],[Discount]]/100)</f>
        <v>909.98050000000001</v>
      </c>
      <c r="P3951" t="s">
        <v>33</v>
      </c>
      <c r="Q3951" t="s">
        <v>21</v>
      </c>
      <c r="R3951">
        <v>4</v>
      </c>
      <c r="S3951">
        <v>3</v>
      </c>
      <c r="T3951" s="2">
        <f>SUMIF(Q:Q,Data[[#This Row],[Order_Status]],O:O)</f>
        <v>40477276.296199858</v>
      </c>
    </row>
    <row r="3952" spans="1:20" x14ac:dyDescent="0.3">
      <c r="A3952" s="3">
        <v>503951</v>
      </c>
      <c r="B3952" s="3">
        <v>11087</v>
      </c>
      <c r="C3952" s="1">
        <v>46154</v>
      </c>
      <c r="D3952" s="3">
        <v>45</v>
      </c>
      <c r="E3952" t="s">
        <v>15</v>
      </c>
      <c r="F3952" t="s">
        <v>34</v>
      </c>
      <c r="G3952" t="s">
        <v>243</v>
      </c>
      <c r="H3952" t="s">
        <v>30</v>
      </c>
      <c r="I3952" t="s">
        <v>39</v>
      </c>
      <c r="J3952" t="s">
        <v>96</v>
      </c>
      <c r="K3952">
        <v>1</v>
      </c>
      <c r="L3952" s="3">
        <v>5481.41</v>
      </c>
      <c r="M3952" s="3">
        <f>Data[[#This Row],[Quantity]]*Data[[#This Row],[Unit_Price]]</f>
        <v>5481.41</v>
      </c>
      <c r="N3952" s="3">
        <v>4</v>
      </c>
      <c r="O3952" s="3">
        <f>Data[[#This Row],[Total_Price]]*(1-Data[[#This Row],[Discount]]/100)</f>
        <v>5262.1535999999996</v>
      </c>
      <c r="P3952" t="s">
        <v>33</v>
      </c>
      <c r="Q3952" t="s">
        <v>21</v>
      </c>
      <c r="R3952">
        <v>5</v>
      </c>
      <c r="S3952">
        <v>5</v>
      </c>
      <c r="T3952" s="2">
        <f>SUMIF(Q:Q,Data[[#This Row],[Order_Status]],O:O)</f>
        <v>40477276.296199858</v>
      </c>
    </row>
    <row r="3953" spans="1:20" x14ac:dyDescent="0.3">
      <c r="A3953" s="3">
        <v>503952</v>
      </c>
      <c r="B3953" s="3">
        <v>10025</v>
      </c>
      <c r="C3953" s="1">
        <v>45957</v>
      </c>
      <c r="D3953" s="3">
        <v>28</v>
      </c>
      <c r="E3953" t="s">
        <v>15</v>
      </c>
      <c r="F3953" t="s">
        <v>22</v>
      </c>
      <c r="G3953" t="s">
        <v>238</v>
      </c>
      <c r="H3953" t="s">
        <v>17</v>
      </c>
      <c r="I3953" t="s">
        <v>62</v>
      </c>
      <c r="J3953" t="s">
        <v>63</v>
      </c>
      <c r="K3953">
        <v>1</v>
      </c>
      <c r="L3953" s="3">
        <v>193.52</v>
      </c>
      <c r="M3953" s="3">
        <f>Data[[#This Row],[Quantity]]*Data[[#This Row],[Unit_Price]]</f>
        <v>193.52</v>
      </c>
      <c r="N3953" s="3">
        <v>21</v>
      </c>
      <c r="O3953" s="3">
        <f>Data[[#This Row],[Total_Price]]*(1-Data[[#This Row],[Discount]]/100)</f>
        <v>152.88080000000002</v>
      </c>
      <c r="P3953" t="s">
        <v>33</v>
      </c>
      <c r="Q3953" t="s">
        <v>66</v>
      </c>
      <c r="R3953">
        <v>4</v>
      </c>
      <c r="S3953">
        <v>0</v>
      </c>
      <c r="T3953" s="2">
        <f>SUMIF(Q:Q,Data[[#This Row],[Order_Status]],O:O)</f>
        <v>3077928.2320000008</v>
      </c>
    </row>
    <row r="3954" spans="1:20" x14ac:dyDescent="0.3">
      <c r="A3954" s="3">
        <v>503953</v>
      </c>
      <c r="B3954" s="3">
        <v>10747</v>
      </c>
      <c r="C3954" s="1">
        <v>46044</v>
      </c>
      <c r="D3954" s="3">
        <v>36</v>
      </c>
      <c r="E3954" t="s">
        <v>26</v>
      </c>
      <c r="F3954" t="s">
        <v>57</v>
      </c>
      <c r="G3954" t="s">
        <v>233</v>
      </c>
      <c r="H3954" t="s">
        <v>48</v>
      </c>
      <c r="I3954" t="s">
        <v>79</v>
      </c>
      <c r="J3954" t="s">
        <v>152</v>
      </c>
      <c r="K3954">
        <v>2</v>
      </c>
      <c r="L3954" s="3">
        <v>670.12</v>
      </c>
      <c r="M3954" s="3">
        <f>Data[[#This Row],[Quantity]]*Data[[#This Row],[Unit_Price]]</f>
        <v>1340.24</v>
      </c>
      <c r="N3954" s="3">
        <v>30</v>
      </c>
      <c r="O3954" s="3">
        <f>Data[[#This Row],[Total_Price]]*(1-Data[[#This Row],[Discount]]/100)</f>
        <v>938.16799999999989</v>
      </c>
      <c r="P3954" t="s">
        <v>20</v>
      </c>
      <c r="Q3954" t="s">
        <v>21</v>
      </c>
      <c r="R3954">
        <v>3</v>
      </c>
      <c r="S3954">
        <v>4</v>
      </c>
      <c r="T3954" s="2">
        <f>SUMIF(Q:Q,Data[[#This Row],[Order_Status]],O:O)</f>
        <v>40477276.296199858</v>
      </c>
    </row>
    <row r="3955" spans="1:20" x14ac:dyDescent="0.3">
      <c r="A3955" s="3">
        <v>503954</v>
      </c>
      <c r="B3955" s="3">
        <v>10541</v>
      </c>
      <c r="C3955" s="1">
        <v>45705</v>
      </c>
      <c r="D3955" s="3">
        <v>43</v>
      </c>
      <c r="E3955" t="s">
        <v>26</v>
      </c>
      <c r="F3955" t="s">
        <v>67</v>
      </c>
      <c r="G3955" t="s">
        <v>235</v>
      </c>
      <c r="H3955" t="s">
        <v>30</v>
      </c>
      <c r="I3955" t="s">
        <v>46</v>
      </c>
      <c r="J3955" t="s">
        <v>143</v>
      </c>
      <c r="K3955">
        <v>1</v>
      </c>
      <c r="L3955" s="3">
        <v>3434.49</v>
      </c>
      <c r="M3955" s="3">
        <f>Data[[#This Row],[Quantity]]*Data[[#This Row],[Unit_Price]]</f>
        <v>3434.49</v>
      </c>
      <c r="N3955" s="3">
        <v>25</v>
      </c>
      <c r="O3955" s="3">
        <f>Data[[#This Row],[Total_Price]]*(1-Data[[#This Row],[Discount]]/100)</f>
        <v>2575.8674999999998</v>
      </c>
      <c r="P3955" t="s">
        <v>33</v>
      </c>
      <c r="Q3955" t="s">
        <v>21</v>
      </c>
      <c r="R3955">
        <v>5</v>
      </c>
      <c r="S3955">
        <v>3</v>
      </c>
      <c r="T3955" s="2">
        <f>SUMIF(Q:Q,Data[[#This Row],[Order_Status]],O:O)</f>
        <v>40477276.296199858</v>
      </c>
    </row>
    <row r="3956" spans="1:20" x14ac:dyDescent="0.3">
      <c r="A3956" s="3">
        <v>503955</v>
      </c>
      <c r="B3956" s="3">
        <v>10136</v>
      </c>
      <c r="C3956" s="1">
        <v>46061</v>
      </c>
      <c r="D3956" s="3">
        <v>51</v>
      </c>
      <c r="E3956" t="s">
        <v>15</v>
      </c>
      <c r="F3956" t="s">
        <v>27</v>
      </c>
      <c r="G3956" t="s">
        <v>230</v>
      </c>
      <c r="H3956" t="s">
        <v>30</v>
      </c>
      <c r="I3956" t="s">
        <v>76</v>
      </c>
      <c r="J3956" t="s">
        <v>77</v>
      </c>
      <c r="K3956">
        <v>1</v>
      </c>
      <c r="L3956" s="3">
        <v>53082.82</v>
      </c>
      <c r="M3956" s="3">
        <f>Data[[#This Row],[Quantity]]*Data[[#This Row],[Unit_Price]]</f>
        <v>53082.82</v>
      </c>
      <c r="N3956" s="3">
        <v>10</v>
      </c>
      <c r="O3956" s="3">
        <f>Data[[#This Row],[Total_Price]]*(1-Data[[#This Row],[Discount]]/100)</f>
        <v>47774.538</v>
      </c>
      <c r="P3956" t="s">
        <v>72</v>
      </c>
      <c r="Q3956" t="s">
        <v>21</v>
      </c>
      <c r="R3956">
        <v>5</v>
      </c>
      <c r="S3956">
        <v>4</v>
      </c>
      <c r="T3956" s="2">
        <f>SUMIF(Q:Q,Data[[#This Row],[Order_Status]],O:O)</f>
        <v>40477276.296199858</v>
      </c>
    </row>
    <row r="3957" spans="1:20" x14ac:dyDescent="0.3">
      <c r="A3957" s="3">
        <v>503956</v>
      </c>
      <c r="B3957" s="3">
        <v>10266</v>
      </c>
      <c r="C3957" s="1">
        <v>46116</v>
      </c>
      <c r="D3957" s="3">
        <v>20</v>
      </c>
      <c r="E3957" t="s">
        <v>26</v>
      </c>
      <c r="F3957" t="s">
        <v>73</v>
      </c>
      <c r="G3957" t="s">
        <v>229</v>
      </c>
      <c r="H3957" t="s">
        <v>23</v>
      </c>
      <c r="I3957" t="s">
        <v>70</v>
      </c>
      <c r="J3957" t="s">
        <v>97</v>
      </c>
      <c r="K3957">
        <v>1</v>
      </c>
      <c r="L3957" s="3">
        <v>2084.4499999999998</v>
      </c>
      <c r="M3957" s="3">
        <f>Data[[#This Row],[Quantity]]*Data[[#This Row],[Unit_Price]]</f>
        <v>2084.4499999999998</v>
      </c>
      <c r="N3957" s="3">
        <v>13</v>
      </c>
      <c r="O3957" s="3">
        <f>Data[[#This Row],[Total_Price]]*(1-Data[[#This Row],[Discount]]/100)</f>
        <v>1813.4714999999999</v>
      </c>
      <c r="P3957" t="s">
        <v>33</v>
      </c>
      <c r="Q3957" t="s">
        <v>66</v>
      </c>
      <c r="R3957">
        <v>4</v>
      </c>
      <c r="S3957">
        <v>0</v>
      </c>
      <c r="T3957" s="2">
        <f>SUMIF(Q:Q,Data[[#This Row],[Order_Status]],O:O)</f>
        <v>3077928.2320000008</v>
      </c>
    </row>
    <row r="3958" spans="1:20" x14ac:dyDescent="0.3">
      <c r="A3958" s="3">
        <v>503957</v>
      </c>
      <c r="B3958" s="3">
        <v>10666</v>
      </c>
      <c r="C3958" s="1">
        <v>46235</v>
      </c>
      <c r="D3958" s="3">
        <v>35</v>
      </c>
      <c r="E3958" t="s">
        <v>26</v>
      </c>
      <c r="F3958" t="s">
        <v>82</v>
      </c>
      <c r="G3958" t="s">
        <v>234</v>
      </c>
      <c r="H3958" t="s">
        <v>35</v>
      </c>
      <c r="I3958" t="s">
        <v>64</v>
      </c>
      <c r="J3958" t="s">
        <v>65</v>
      </c>
      <c r="K3958">
        <v>1</v>
      </c>
      <c r="L3958" s="3">
        <v>1319.57</v>
      </c>
      <c r="M3958" s="3">
        <f>Data[[#This Row],[Quantity]]*Data[[#This Row],[Unit_Price]]</f>
        <v>1319.57</v>
      </c>
      <c r="N3958" s="3">
        <v>28</v>
      </c>
      <c r="O3958" s="3">
        <f>Data[[#This Row],[Total_Price]]*(1-Data[[#This Row],[Discount]]/100)</f>
        <v>950.09039999999993</v>
      </c>
      <c r="P3958" t="s">
        <v>33</v>
      </c>
      <c r="Q3958" t="s">
        <v>21</v>
      </c>
      <c r="R3958">
        <v>3</v>
      </c>
      <c r="S3958">
        <v>6</v>
      </c>
      <c r="T3958" s="2">
        <f>SUMIF(Q:Q,Data[[#This Row],[Order_Status]],O:O)</f>
        <v>40477276.296199858</v>
      </c>
    </row>
    <row r="3959" spans="1:20" x14ac:dyDescent="0.3">
      <c r="A3959" s="3">
        <v>503958</v>
      </c>
      <c r="B3959" s="3">
        <v>10337</v>
      </c>
      <c r="C3959" s="1">
        <v>46012</v>
      </c>
      <c r="D3959" s="3">
        <v>25</v>
      </c>
      <c r="E3959" t="s">
        <v>26</v>
      </c>
      <c r="F3959" t="s">
        <v>16</v>
      </c>
      <c r="G3959" t="s">
        <v>228</v>
      </c>
      <c r="H3959" t="s">
        <v>23</v>
      </c>
      <c r="I3959" t="s">
        <v>70</v>
      </c>
      <c r="J3959" t="s">
        <v>71</v>
      </c>
      <c r="K3959">
        <v>4</v>
      </c>
      <c r="L3959" s="3">
        <v>1514.62</v>
      </c>
      <c r="M3959" s="3">
        <f>Data[[#This Row],[Quantity]]*Data[[#This Row],[Unit_Price]]</f>
        <v>6058.48</v>
      </c>
      <c r="N3959" s="3">
        <v>30</v>
      </c>
      <c r="O3959" s="3">
        <f>Data[[#This Row],[Total_Price]]*(1-Data[[#This Row],[Discount]]/100)</f>
        <v>4240.9359999999997</v>
      </c>
      <c r="P3959" t="s">
        <v>33</v>
      </c>
      <c r="Q3959" t="s">
        <v>21</v>
      </c>
      <c r="R3959">
        <v>4</v>
      </c>
      <c r="S3959">
        <v>4</v>
      </c>
      <c r="T3959" s="2">
        <f>SUMIF(Q:Q,Data[[#This Row],[Order_Status]],O:O)</f>
        <v>40477276.296199858</v>
      </c>
    </row>
    <row r="3960" spans="1:20" x14ac:dyDescent="0.3">
      <c r="A3960" s="3">
        <v>503959</v>
      </c>
      <c r="B3960" s="3">
        <v>10011</v>
      </c>
      <c r="C3960" s="1">
        <v>45916</v>
      </c>
      <c r="D3960" s="3">
        <v>29</v>
      </c>
      <c r="E3960" t="s">
        <v>15</v>
      </c>
      <c r="F3960" t="s">
        <v>102</v>
      </c>
      <c r="G3960" t="s">
        <v>245</v>
      </c>
      <c r="H3960" t="s">
        <v>30</v>
      </c>
      <c r="I3960" t="s">
        <v>31</v>
      </c>
      <c r="J3960" t="s">
        <v>32</v>
      </c>
      <c r="K3960">
        <v>1</v>
      </c>
      <c r="L3960" s="3">
        <v>25438.36</v>
      </c>
      <c r="M3960" s="3">
        <f>Data[[#This Row],[Quantity]]*Data[[#This Row],[Unit_Price]]</f>
        <v>25438.36</v>
      </c>
      <c r="N3960" s="3">
        <v>23</v>
      </c>
      <c r="O3960" s="3">
        <f>Data[[#This Row],[Total_Price]]*(1-Data[[#This Row],[Discount]]/100)</f>
        <v>19587.537200000002</v>
      </c>
      <c r="P3960" t="s">
        <v>20</v>
      </c>
      <c r="Q3960" t="s">
        <v>21</v>
      </c>
      <c r="R3960">
        <v>4</v>
      </c>
      <c r="S3960">
        <v>2</v>
      </c>
      <c r="T3960" s="2">
        <f>SUMIF(Q:Q,Data[[#This Row],[Order_Status]],O:O)</f>
        <v>40477276.296199858</v>
      </c>
    </row>
    <row r="3961" spans="1:20" x14ac:dyDescent="0.3">
      <c r="A3961" s="3">
        <v>503960</v>
      </c>
      <c r="B3961" s="3">
        <v>10188</v>
      </c>
      <c r="C3961" s="1">
        <v>45696</v>
      </c>
      <c r="D3961" s="3">
        <v>33</v>
      </c>
      <c r="E3961" t="s">
        <v>26</v>
      </c>
      <c r="F3961" t="s">
        <v>34</v>
      </c>
      <c r="G3961" t="s">
        <v>243</v>
      </c>
      <c r="H3961" t="s">
        <v>35</v>
      </c>
      <c r="I3961" t="s">
        <v>64</v>
      </c>
      <c r="J3961" t="s">
        <v>127</v>
      </c>
      <c r="K3961">
        <v>1</v>
      </c>
      <c r="L3961" s="3">
        <v>725.43</v>
      </c>
      <c r="M3961" s="3">
        <f>Data[[#This Row],[Quantity]]*Data[[#This Row],[Unit_Price]]</f>
        <v>725.43</v>
      </c>
      <c r="N3961" s="3">
        <v>29</v>
      </c>
      <c r="O3961" s="3">
        <f>Data[[#This Row],[Total_Price]]*(1-Data[[#This Row],[Discount]]/100)</f>
        <v>515.05529999999999</v>
      </c>
      <c r="P3961" t="s">
        <v>51</v>
      </c>
      <c r="Q3961" t="s">
        <v>21</v>
      </c>
      <c r="R3961">
        <v>3</v>
      </c>
      <c r="S3961">
        <v>7</v>
      </c>
      <c r="T3961" s="2">
        <f>SUMIF(Q:Q,Data[[#This Row],[Order_Status]],O:O)</f>
        <v>40477276.296199858</v>
      </c>
    </row>
    <row r="3962" spans="1:20" x14ac:dyDescent="0.3">
      <c r="A3962" s="3">
        <v>503961</v>
      </c>
      <c r="B3962" s="3">
        <v>10725</v>
      </c>
      <c r="C3962" s="1">
        <v>45893</v>
      </c>
      <c r="D3962" s="3">
        <v>36</v>
      </c>
      <c r="E3962" t="s">
        <v>15</v>
      </c>
      <c r="F3962" t="s">
        <v>55</v>
      </c>
      <c r="G3962" t="s">
        <v>246</v>
      </c>
      <c r="H3962" t="s">
        <v>23</v>
      </c>
      <c r="I3962" t="s">
        <v>70</v>
      </c>
      <c r="J3962" t="s">
        <v>71</v>
      </c>
      <c r="K3962">
        <v>1</v>
      </c>
      <c r="L3962" s="3">
        <v>1418.01</v>
      </c>
      <c r="M3962" s="3">
        <f>Data[[#This Row],[Quantity]]*Data[[#This Row],[Unit_Price]]</f>
        <v>1418.01</v>
      </c>
      <c r="N3962" s="3">
        <v>16</v>
      </c>
      <c r="O3962" s="3">
        <f>Data[[#This Row],[Total_Price]]*(1-Data[[#This Row],[Discount]]/100)</f>
        <v>1191.1284000000001</v>
      </c>
      <c r="P3962" t="s">
        <v>41</v>
      </c>
      <c r="Q3962" t="s">
        <v>21</v>
      </c>
      <c r="R3962">
        <v>2</v>
      </c>
      <c r="S3962">
        <v>7</v>
      </c>
      <c r="T3962" s="2">
        <f>SUMIF(Q:Q,Data[[#This Row],[Order_Status]],O:O)</f>
        <v>40477276.296199858</v>
      </c>
    </row>
    <row r="3963" spans="1:20" x14ac:dyDescent="0.3">
      <c r="A3963" s="3">
        <v>503962</v>
      </c>
      <c r="B3963" s="3">
        <v>11181</v>
      </c>
      <c r="C3963" s="1">
        <v>46031</v>
      </c>
      <c r="D3963" s="3">
        <v>36</v>
      </c>
      <c r="E3963" t="s">
        <v>26</v>
      </c>
      <c r="F3963" t="s">
        <v>16</v>
      </c>
      <c r="G3963" t="s">
        <v>228</v>
      </c>
      <c r="H3963" t="s">
        <v>23</v>
      </c>
      <c r="I3963" t="s">
        <v>28</v>
      </c>
      <c r="J3963" t="s">
        <v>29</v>
      </c>
      <c r="K3963">
        <v>1</v>
      </c>
      <c r="L3963" s="3">
        <v>2369.7600000000002</v>
      </c>
      <c r="M3963" s="3">
        <f>Data[[#This Row],[Quantity]]*Data[[#This Row],[Unit_Price]]</f>
        <v>2369.7600000000002</v>
      </c>
      <c r="N3963" s="3">
        <v>17</v>
      </c>
      <c r="O3963" s="3">
        <f>Data[[#This Row],[Total_Price]]*(1-Data[[#This Row],[Discount]]/100)</f>
        <v>1966.9008000000001</v>
      </c>
      <c r="P3963" t="s">
        <v>33</v>
      </c>
      <c r="Q3963" t="s">
        <v>21</v>
      </c>
      <c r="R3963">
        <v>4</v>
      </c>
      <c r="S3963">
        <v>5</v>
      </c>
      <c r="T3963" s="2">
        <f>SUMIF(Q:Q,Data[[#This Row],[Order_Status]],O:O)</f>
        <v>40477276.296199858</v>
      </c>
    </row>
    <row r="3964" spans="1:20" x14ac:dyDescent="0.3">
      <c r="A3964" s="3">
        <v>503963</v>
      </c>
      <c r="B3964" s="3">
        <v>10112</v>
      </c>
      <c r="C3964" s="1">
        <v>46063</v>
      </c>
      <c r="D3964" s="3">
        <v>34</v>
      </c>
      <c r="E3964" t="s">
        <v>15</v>
      </c>
      <c r="F3964" t="s">
        <v>45</v>
      </c>
      <c r="G3964" t="s">
        <v>243</v>
      </c>
      <c r="H3964" t="s">
        <v>17</v>
      </c>
      <c r="I3964" t="s">
        <v>74</v>
      </c>
      <c r="J3964" t="s">
        <v>178</v>
      </c>
      <c r="K3964">
        <v>1</v>
      </c>
      <c r="L3964" s="3">
        <v>275.48</v>
      </c>
      <c r="M3964" s="3">
        <f>Data[[#This Row],[Quantity]]*Data[[#This Row],[Unit_Price]]</f>
        <v>275.48</v>
      </c>
      <c r="N3964" s="3">
        <v>27</v>
      </c>
      <c r="O3964" s="3">
        <f>Data[[#This Row],[Total_Price]]*(1-Data[[#This Row],[Discount]]/100)</f>
        <v>201.10040000000001</v>
      </c>
      <c r="P3964" t="s">
        <v>33</v>
      </c>
      <c r="Q3964" t="s">
        <v>21</v>
      </c>
      <c r="R3964">
        <v>5</v>
      </c>
      <c r="S3964">
        <v>4</v>
      </c>
      <c r="T3964" s="2">
        <f>SUMIF(Q:Q,Data[[#This Row],[Order_Status]],O:O)</f>
        <v>40477276.296199858</v>
      </c>
    </row>
    <row r="3965" spans="1:20" x14ac:dyDescent="0.3">
      <c r="A3965" s="3">
        <v>503964</v>
      </c>
      <c r="B3965" s="3">
        <v>10804</v>
      </c>
      <c r="C3965" s="1">
        <v>45855</v>
      </c>
      <c r="D3965" s="3">
        <v>29</v>
      </c>
      <c r="E3965" t="s">
        <v>15</v>
      </c>
      <c r="F3965" t="s">
        <v>110</v>
      </c>
      <c r="G3965" t="s">
        <v>229</v>
      </c>
      <c r="H3965" t="s">
        <v>23</v>
      </c>
      <c r="I3965" t="s">
        <v>28</v>
      </c>
      <c r="J3965" t="s">
        <v>195</v>
      </c>
      <c r="K3965">
        <v>2</v>
      </c>
      <c r="L3965" s="3">
        <v>5887.11</v>
      </c>
      <c r="M3965" s="3">
        <f>Data[[#This Row],[Quantity]]*Data[[#This Row],[Unit_Price]]</f>
        <v>11774.22</v>
      </c>
      <c r="N3965" s="3">
        <v>30</v>
      </c>
      <c r="O3965" s="3">
        <f>Data[[#This Row],[Total_Price]]*(1-Data[[#This Row],[Discount]]/100)</f>
        <v>8241.9539999999997</v>
      </c>
      <c r="P3965" t="s">
        <v>33</v>
      </c>
      <c r="Q3965" t="s">
        <v>21</v>
      </c>
      <c r="R3965">
        <v>3</v>
      </c>
      <c r="S3965">
        <v>5</v>
      </c>
      <c r="T3965" s="2">
        <f>SUMIF(Q:Q,Data[[#This Row],[Order_Status]],O:O)</f>
        <v>40477276.296199858</v>
      </c>
    </row>
    <row r="3966" spans="1:20" x14ac:dyDescent="0.3">
      <c r="A3966" s="3">
        <v>503965</v>
      </c>
      <c r="B3966" s="3">
        <v>11033</v>
      </c>
      <c r="C3966" s="1">
        <v>45870</v>
      </c>
      <c r="D3966" s="3">
        <v>38</v>
      </c>
      <c r="E3966" t="s">
        <v>26</v>
      </c>
      <c r="F3966" t="s">
        <v>73</v>
      </c>
      <c r="G3966" t="s">
        <v>229</v>
      </c>
      <c r="H3966" t="s">
        <v>23</v>
      </c>
      <c r="I3966" t="s">
        <v>24</v>
      </c>
      <c r="J3966" t="s">
        <v>136</v>
      </c>
      <c r="K3966">
        <v>1</v>
      </c>
      <c r="L3966" s="3">
        <v>2447.6</v>
      </c>
      <c r="M3966" s="3">
        <f>Data[[#This Row],[Quantity]]*Data[[#This Row],[Unit_Price]]</f>
        <v>2447.6</v>
      </c>
      <c r="N3966" s="3">
        <v>21</v>
      </c>
      <c r="O3966" s="3">
        <f>Data[[#This Row],[Total_Price]]*(1-Data[[#This Row],[Discount]]/100)</f>
        <v>1933.604</v>
      </c>
      <c r="P3966" t="s">
        <v>20</v>
      </c>
      <c r="Q3966" t="s">
        <v>21</v>
      </c>
      <c r="R3966">
        <v>5</v>
      </c>
      <c r="S3966">
        <v>5</v>
      </c>
      <c r="T3966" s="2">
        <f>SUMIF(Q:Q,Data[[#This Row],[Order_Status]],O:O)</f>
        <v>40477276.296199858</v>
      </c>
    </row>
    <row r="3967" spans="1:20" x14ac:dyDescent="0.3">
      <c r="A3967" s="3">
        <v>503966</v>
      </c>
      <c r="B3967" s="3">
        <v>10674</v>
      </c>
      <c r="C3967" s="1">
        <v>46253</v>
      </c>
      <c r="D3967" s="3">
        <v>30</v>
      </c>
      <c r="E3967" t="s">
        <v>15</v>
      </c>
      <c r="F3967" t="s">
        <v>45</v>
      </c>
      <c r="G3967" t="s">
        <v>243</v>
      </c>
      <c r="H3967" t="s">
        <v>23</v>
      </c>
      <c r="I3967" t="s">
        <v>28</v>
      </c>
      <c r="J3967" t="s">
        <v>29</v>
      </c>
      <c r="K3967">
        <v>1</v>
      </c>
      <c r="L3967" s="3">
        <v>2609.02</v>
      </c>
      <c r="M3967" s="3">
        <f>Data[[#This Row],[Quantity]]*Data[[#This Row],[Unit_Price]]</f>
        <v>2609.02</v>
      </c>
      <c r="N3967" s="3">
        <v>18</v>
      </c>
      <c r="O3967" s="3">
        <f>Data[[#This Row],[Total_Price]]*(1-Data[[#This Row],[Discount]]/100)</f>
        <v>2139.3964000000001</v>
      </c>
      <c r="P3967" t="s">
        <v>20</v>
      </c>
      <c r="Q3967" t="s">
        <v>21</v>
      </c>
      <c r="R3967">
        <v>4</v>
      </c>
      <c r="S3967">
        <v>3</v>
      </c>
      <c r="T3967" s="2">
        <f>SUMIF(Q:Q,Data[[#This Row],[Order_Status]],O:O)</f>
        <v>40477276.296199858</v>
      </c>
    </row>
    <row r="3968" spans="1:20" x14ac:dyDescent="0.3">
      <c r="A3968" s="3">
        <v>503967</v>
      </c>
      <c r="B3968" s="3">
        <v>10382</v>
      </c>
      <c r="C3968" s="1">
        <v>46081</v>
      </c>
      <c r="D3968" s="3">
        <v>27</v>
      </c>
      <c r="E3968" t="s">
        <v>26</v>
      </c>
      <c r="F3968" t="s">
        <v>102</v>
      </c>
      <c r="G3968" t="s">
        <v>245</v>
      </c>
      <c r="H3968" t="s">
        <v>23</v>
      </c>
      <c r="I3968" t="s">
        <v>24</v>
      </c>
      <c r="J3968" t="s">
        <v>173</v>
      </c>
      <c r="K3968">
        <v>1</v>
      </c>
      <c r="L3968" s="3">
        <v>2419.79</v>
      </c>
      <c r="M3968" s="3">
        <f>Data[[#This Row],[Quantity]]*Data[[#This Row],[Unit_Price]]</f>
        <v>2419.79</v>
      </c>
      <c r="N3968" s="3">
        <v>7</v>
      </c>
      <c r="O3968" s="3">
        <f>Data[[#This Row],[Total_Price]]*(1-Data[[#This Row],[Discount]]/100)</f>
        <v>2250.4046999999996</v>
      </c>
      <c r="P3968" t="s">
        <v>41</v>
      </c>
      <c r="Q3968" t="s">
        <v>21</v>
      </c>
      <c r="R3968">
        <v>5</v>
      </c>
      <c r="S3968">
        <v>3</v>
      </c>
      <c r="T3968" s="2">
        <f>SUMIF(Q:Q,Data[[#This Row],[Order_Status]],O:O)</f>
        <v>40477276.296199858</v>
      </c>
    </row>
    <row r="3969" spans="1:20" x14ac:dyDescent="0.3">
      <c r="A3969" s="3">
        <v>503968</v>
      </c>
      <c r="B3969" s="3">
        <v>10059</v>
      </c>
      <c r="C3969" s="1">
        <v>45834</v>
      </c>
      <c r="D3969" s="3">
        <v>38</v>
      </c>
      <c r="E3969" t="s">
        <v>26</v>
      </c>
      <c r="F3969" t="s">
        <v>34</v>
      </c>
      <c r="G3969" t="s">
        <v>243</v>
      </c>
      <c r="H3969" t="s">
        <v>23</v>
      </c>
      <c r="I3969" t="s">
        <v>70</v>
      </c>
      <c r="J3969" t="s">
        <v>165</v>
      </c>
      <c r="K3969">
        <v>1</v>
      </c>
      <c r="L3969" s="3">
        <v>2304.86</v>
      </c>
      <c r="M3969" s="3">
        <f>Data[[#This Row],[Quantity]]*Data[[#This Row],[Unit_Price]]</f>
        <v>2304.86</v>
      </c>
      <c r="N3969" s="3">
        <v>15</v>
      </c>
      <c r="O3969" s="3">
        <f>Data[[#This Row],[Total_Price]]*(1-Data[[#This Row],[Discount]]/100)</f>
        <v>1959.1310000000001</v>
      </c>
      <c r="P3969" t="s">
        <v>33</v>
      </c>
      <c r="Q3969" t="s">
        <v>21</v>
      </c>
      <c r="R3969">
        <v>5</v>
      </c>
      <c r="S3969">
        <v>2</v>
      </c>
      <c r="T3969" s="2">
        <f>SUMIF(Q:Q,Data[[#This Row],[Order_Status]],O:O)</f>
        <v>40477276.296199858</v>
      </c>
    </row>
    <row r="3970" spans="1:20" x14ac:dyDescent="0.3">
      <c r="A3970" s="3">
        <v>503969</v>
      </c>
      <c r="B3970" s="3">
        <v>11395</v>
      </c>
      <c r="C3970" s="1">
        <v>45835</v>
      </c>
      <c r="D3970" s="3">
        <v>30</v>
      </c>
      <c r="E3970" t="s">
        <v>26</v>
      </c>
      <c r="F3970" t="s">
        <v>88</v>
      </c>
      <c r="G3970" t="s">
        <v>241</v>
      </c>
      <c r="H3970" t="s">
        <v>85</v>
      </c>
      <c r="I3970" t="s">
        <v>166</v>
      </c>
      <c r="J3970" t="s">
        <v>181</v>
      </c>
      <c r="K3970">
        <v>1</v>
      </c>
      <c r="L3970" s="3">
        <v>377.26</v>
      </c>
      <c r="M3970" s="3">
        <f>Data[[#This Row],[Quantity]]*Data[[#This Row],[Unit_Price]]</f>
        <v>377.26</v>
      </c>
      <c r="N3970" s="3">
        <v>9</v>
      </c>
      <c r="O3970" s="3">
        <f>Data[[#This Row],[Total_Price]]*(1-Data[[#This Row],[Discount]]/100)</f>
        <v>343.3066</v>
      </c>
      <c r="P3970" t="s">
        <v>41</v>
      </c>
      <c r="Q3970" t="s">
        <v>21</v>
      </c>
      <c r="R3970">
        <v>5</v>
      </c>
      <c r="S3970">
        <v>3</v>
      </c>
      <c r="T3970" s="2">
        <f>SUMIF(Q:Q,Data[[#This Row],[Order_Status]],O:O)</f>
        <v>40477276.296199858</v>
      </c>
    </row>
    <row r="3971" spans="1:20" x14ac:dyDescent="0.3">
      <c r="A3971" s="3">
        <v>503970</v>
      </c>
      <c r="B3971" s="3">
        <v>10891</v>
      </c>
      <c r="C3971" s="1">
        <v>45888</v>
      </c>
      <c r="D3971" s="3">
        <v>43</v>
      </c>
      <c r="E3971" t="s">
        <v>15</v>
      </c>
      <c r="F3971" t="s">
        <v>27</v>
      </c>
      <c r="G3971" t="s">
        <v>230</v>
      </c>
      <c r="H3971" t="s">
        <v>35</v>
      </c>
      <c r="I3971" t="s">
        <v>36</v>
      </c>
      <c r="J3971" t="s">
        <v>116</v>
      </c>
      <c r="K3971">
        <v>1</v>
      </c>
      <c r="L3971" s="3">
        <v>4801.6400000000003</v>
      </c>
      <c r="M3971" s="3">
        <f>Data[[#This Row],[Quantity]]*Data[[#This Row],[Unit_Price]]</f>
        <v>4801.6400000000003</v>
      </c>
      <c r="N3971" s="3">
        <v>23</v>
      </c>
      <c r="O3971" s="3">
        <f>Data[[#This Row],[Total_Price]]*(1-Data[[#This Row],[Discount]]/100)</f>
        <v>3697.2628000000004</v>
      </c>
      <c r="P3971" t="s">
        <v>20</v>
      </c>
      <c r="Q3971" t="s">
        <v>21</v>
      </c>
      <c r="R3971">
        <v>5</v>
      </c>
      <c r="S3971">
        <v>2</v>
      </c>
      <c r="T3971" s="2">
        <f>SUMIF(Q:Q,Data[[#This Row],[Order_Status]],O:O)</f>
        <v>40477276.296199858</v>
      </c>
    </row>
    <row r="3972" spans="1:20" x14ac:dyDescent="0.3">
      <c r="A3972" s="3">
        <v>503971</v>
      </c>
      <c r="B3972" s="3">
        <v>10450</v>
      </c>
      <c r="C3972" s="1">
        <v>46231</v>
      </c>
      <c r="D3972" s="3">
        <v>22</v>
      </c>
      <c r="E3972" t="s">
        <v>15</v>
      </c>
      <c r="F3972" t="s">
        <v>105</v>
      </c>
      <c r="G3972" t="s">
        <v>243</v>
      </c>
      <c r="H3972" t="s">
        <v>17</v>
      </c>
      <c r="I3972" t="s">
        <v>74</v>
      </c>
      <c r="J3972" t="s">
        <v>192</v>
      </c>
      <c r="K3972">
        <v>2</v>
      </c>
      <c r="L3972" s="3">
        <v>142.72</v>
      </c>
      <c r="M3972" s="3">
        <f>Data[[#This Row],[Quantity]]*Data[[#This Row],[Unit_Price]]</f>
        <v>285.44</v>
      </c>
      <c r="N3972" s="3">
        <v>22</v>
      </c>
      <c r="O3972" s="3">
        <f>Data[[#This Row],[Total_Price]]*(1-Data[[#This Row],[Discount]]/100)</f>
        <v>222.64320000000001</v>
      </c>
      <c r="P3972" t="s">
        <v>33</v>
      </c>
      <c r="Q3972" t="s">
        <v>21</v>
      </c>
      <c r="R3972">
        <v>3</v>
      </c>
      <c r="S3972">
        <v>6</v>
      </c>
      <c r="T3972" s="2">
        <f>SUMIF(Q:Q,Data[[#This Row],[Order_Status]],O:O)</f>
        <v>40477276.296199858</v>
      </c>
    </row>
    <row r="3973" spans="1:20" x14ac:dyDescent="0.3">
      <c r="A3973" s="3">
        <v>503972</v>
      </c>
      <c r="B3973" s="3">
        <v>10319</v>
      </c>
      <c r="C3973" s="1">
        <v>45787</v>
      </c>
      <c r="D3973" s="3">
        <v>38</v>
      </c>
      <c r="E3973" t="s">
        <v>26</v>
      </c>
      <c r="F3973" t="s">
        <v>88</v>
      </c>
      <c r="G3973" t="s">
        <v>241</v>
      </c>
      <c r="H3973" t="s">
        <v>23</v>
      </c>
      <c r="I3973" t="s">
        <v>24</v>
      </c>
      <c r="J3973" t="s">
        <v>159</v>
      </c>
      <c r="K3973">
        <v>2</v>
      </c>
      <c r="L3973" s="3">
        <v>1975.46</v>
      </c>
      <c r="M3973" s="3">
        <f>Data[[#This Row],[Quantity]]*Data[[#This Row],[Unit_Price]]</f>
        <v>3950.92</v>
      </c>
      <c r="N3973" s="3">
        <v>15</v>
      </c>
      <c r="O3973" s="3">
        <f>Data[[#This Row],[Total_Price]]*(1-Data[[#This Row],[Discount]]/100)</f>
        <v>3358.2820000000002</v>
      </c>
      <c r="P3973" t="s">
        <v>33</v>
      </c>
      <c r="Q3973" t="s">
        <v>21</v>
      </c>
      <c r="R3973">
        <v>3</v>
      </c>
      <c r="S3973">
        <v>4</v>
      </c>
      <c r="T3973" s="2">
        <f>SUMIF(Q:Q,Data[[#This Row],[Order_Status]],O:O)</f>
        <v>40477276.296199858</v>
      </c>
    </row>
    <row r="3974" spans="1:20" x14ac:dyDescent="0.3">
      <c r="A3974" s="3">
        <v>503973</v>
      </c>
      <c r="B3974" s="3">
        <v>10777</v>
      </c>
      <c r="C3974" s="1">
        <v>45851</v>
      </c>
      <c r="D3974" s="3">
        <v>26</v>
      </c>
      <c r="E3974" t="s">
        <v>15</v>
      </c>
      <c r="F3974" t="s">
        <v>69</v>
      </c>
      <c r="G3974" t="s">
        <v>228</v>
      </c>
      <c r="H3974" t="s">
        <v>17</v>
      </c>
      <c r="I3974" t="s">
        <v>89</v>
      </c>
      <c r="J3974" t="s">
        <v>111</v>
      </c>
      <c r="K3974">
        <v>1</v>
      </c>
      <c r="L3974" s="3">
        <v>312.06</v>
      </c>
      <c r="M3974" s="3">
        <f>Data[[#This Row],[Quantity]]*Data[[#This Row],[Unit_Price]]</f>
        <v>312.06</v>
      </c>
      <c r="N3974" s="3">
        <v>16</v>
      </c>
      <c r="O3974" s="3">
        <f>Data[[#This Row],[Total_Price]]*(1-Data[[#This Row],[Discount]]/100)</f>
        <v>262.13040000000001</v>
      </c>
      <c r="P3974" t="s">
        <v>33</v>
      </c>
      <c r="Q3974" t="s">
        <v>66</v>
      </c>
      <c r="R3974">
        <v>5</v>
      </c>
      <c r="S3974">
        <v>0</v>
      </c>
      <c r="T3974" s="2">
        <f>SUMIF(Q:Q,Data[[#This Row],[Order_Status]],O:O)</f>
        <v>3077928.2320000008</v>
      </c>
    </row>
    <row r="3975" spans="1:20" x14ac:dyDescent="0.3">
      <c r="A3975" s="3">
        <v>503974</v>
      </c>
      <c r="B3975" s="3">
        <v>10730</v>
      </c>
      <c r="C3975" s="1">
        <v>46115</v>
      </c>
      <c r="D3975" s="3">
        <v>25</v>
      </c>
      <c r="E3975" t="s">
        <v>15</v>
      </c>
      <c r="F3975" t="s">
        <v>61</v>
      </c>
      <c r="G3975" t="s">
        <v>239</v>
      </c>
      <c r="H3975" t="s">
        <v>17</v>
      </c>
      <c r="I3975" t="s">
        <v>18</v>
      </c>
      <c r="J3975" t="s">
        <v>19</v>
      </c>
      <c r="K3975">
        <v>2</v>
      </c>
      <c r="L3975" s="3">
        <v>183.74</v>
      </c>
      <c r="M3975" s="3">
        <f>Data[[#This Row],[Quantity]]*Data[[#This Row],[Unit_Price]]</f>
        <v>367.48</v>
      </c>
      <c r="N3975" s="3">
        <v>29</v>
      </c>
      <c r="O3975" s="3">
        <f>Data[[#This Row],[Total_Price]]*(1-Data[[#This Row],[Discount]]/100)</f>
        <v>260.91079999999999</v>
      </c>
      <c r="P3975" t="s">
        <v>20</v>
      </c>
      <c r="Q3975" t="s">
        <v>21</v>
      </c>
      <c r="R3975">
        <v>4</v>
      </c>
      <c r="S3975">
        <v>5</v>
      </c>
      <c r="T3975" s="2">
        <f>SUMIF(Q:Q,Data[[#This Row],[Order_Status]],O:O)</f>
        <v>40477276.296199858</v>
      </c>
    </row>
    <row r="3976" spans="1:20" x14ac:dyDescent="0.3">
      <c r="A3976" s="3">
        <v>503975</v>
      </c>
      <c r="B3976" s="3">
        <v>11278</v>
      </c>
      <c r="C3976" s="1">
        <v>46223</v>
      </c>
      <c r="D3976" s="3">
        <v>38</v>
      </c>
      <c r="E3976" t="s">
        <v>15</v>
      </c>
      <c r="F3976" t="s">
        <v>128</v>
      </c>
      <c r="G3976" t="s">
        <v>233</v>
      </c>
      <c r="H3976" t="s">
        <v>35</v>
      </c>
      <c r="I3976" t="s">
        <v>36</v>
      </c>
      <c r="J3976" t="s">
        <v>182</v>
      </c>
      <c r="K3976">
        <v>1</v>
      </c>
      <c r="L3976" s="3">
        <v>1832.44</v>
      </c>
      <c r="M3976" s="3">
        <f>Data[[#This Row],[Quantity]]*Data[[#This Row],[Unit_Price]]</f>
        <v>1832.44</v>
      </c>
      <c r="N3976" s="3">
        <v>22</v>
      </c>
      <c r="O3976" s="3">
        <f>Data[[#This Row],[Total_Price]]*(1-Data[[#This Row],[Discount]]/100)</f>
        <v>1429.3032000000001</v>
      </c>
      <c r="P3976" t="s">
        <v>33</v>
      </c>
      <c r="Q3976" t="s">
        <v>21</v>
      </c>
      <c r="R3976">
        <v>4</v>
      </c>
      <c r="S3976">
        <v>3</v>
      </c>
      <c r="T3976" s="2">
        <f>SUMIF(Q:Q,Data[[#This Row],[Order_Status]],O:O)</f>
        <v>40477276.296199858</v>
      </c>
    </row>
    <row r="3977" spans="1:20" x14ac:dyDescent="0.3">
      <c r="A3977" s="3">
        <v>503976</v>
      </c>
      <c r="B3977" s="3">
        <v>10919</v>
      </c>
      <c r="C3977" s="1">
        <v>46208</v>
      </c>
      <c r="D3977" s="3">
        <v>29</v>
      </c>
      <c r="E3977" t="s">
        <v>26</v>
      </c>
      <c r="F3977" t="s">
        <v>52</v>
      </c>
      <c r="G3977" t="s">
        <v>240</v>
      </c>
      <c r="H3977" t="s">
        <v>17</v>
      </c>
      <c r="I3977" t="s">
        <v>89</v>
      </c>
      <c r="J3977" t="s">
        <v>175</v>
      </c>
      <c r="K3977">
        <v>1</v>
      </c>
      <c r="L3977" s="3">
        <v>729.64</v>
      </c>
      <c r="M3977" s="3">
        <f>Data[[#This Row],[Quantity]]*Data[[#This Row],[Unit_Price]]</f>
        <v>729.64</v>
      </c>
      <c r="N3977" s="3">
        <v>17</v>
      </c>
      <c r="O3977" s="3">
        <f>Data[[#This Row],[Total_Price]]*(1-Data[[#This Row],[Discount]]/100)</f>
        <v>605.60119999999995</v>
      </c>
      <c r="P3977" t="s">
        <v>33</v>
      </c>
      <c r="Q3977" t="s">
        <v>21</v>
      </c>
      <c r="R3977">
        <v>5</v>
      </c>
      <c r="S3977">
        <v>6</v>
      </c>
      <c r="T3977" s="2">
        <f>SUMIF(Q:Q,Data[[#This Row],[Order_Status]],O:O)</f>
        <v>40477276.296199858</v>
      </c>
    </row>
    <row r="3978" spans="1:20" x14ac:dyDescent="0.3">
      <c r="A3978" s="3">
        <v>503977</v>
      </c>
      <c r="B3978" s="3">
        <v>10839</v>
      </c>
      <c r="C3978" s="1">
        <v>45795</v>
      </c>
      <c r="D3978" s="3">
        <v>45</v>
      </c>
      <c r="E3978" t="s">
        <v>15</v>
      </c>
      <c r="F3978" t="s">
        <v>61</v>
      </c>
      <c r="G3978" t="s">
        <v>239</v>
      </c>
      <c r="H3978" t="s">
        <v>85</v>
      </c>
      <c r="I3978" t="s">
        <v>170</v>
      </c>
      <c r="J3978" t="s">
        <v>171</v>
      </c>
      <c r="K3978">
        <v>1</v>
      </c>
      <c r="L3978" s="3">
        <v>734.51</v>
      </c>
      <c r="M3978" s="3">
        <f>Data[[#This Row],[Quantity]]*Data[[#This Row],[Unit_Price]]</f>
        <v>734.51</v>
      </c>
      <c r="N3978" s="3">
        <v>14</v>
      </c>
      <c r="O3978" s="3">
        <f>Data[[#This Row],[Total_Price]]*(1-Data[[#This Row],[Discount]]/100)</f>
        <v>631.67859999999996</v>
      </c>
      <c r="P3978" t="s">
        <v>33</v>
      </c>
      <c r="Q3978" t="s">
        <v>21</v>
      </c>
      <c r="R3978">
        <v>5</v>
      </c>
      <c r="S3978">
        <v>4</v>
      </c>
      <c r="T3978" s="2">
        <f>SUMIF(Q:Q,Data[[#This Row],[Order_Status]],O:O)</f>
        <v>40477276.296199858</v>
      </c>
    </row>
    <row r="3979" spans="1:20" x14ac:dyDescent="0.3">
      <c r="A3979" s="3">
        <v>503978</v>
      </c>
      <c r="B3979" s="3">
        <v>10682</v>
      </c>
      <c r="C3979" s="1">
        <v>45971</v>
      </c>
      <c r="D3979" s="3">
        <v>22</v>
      </c>
      <c r="E3979" t="s">
        <v>26</v>
      </c>
      <c r="F3979" t="s">
        <v>22</v>
      </c>
      <c r="G3979" t="s">
        <v>238</v>
      </c>
      <c r="H3979" t="s">
        <v>30</v>
      </c>
      <c r="I3979" t="s">
        <v>76</v>
      </c>
      <c r="J3979" t="s">
        <v>77</v>
      </c>
      <c r="K3979">
        <v>1</v>
      </c>
      <c r="L3979" s="3">
        <v>54122.82</v>
      </c>
      <c r="M3979" s="3">
        <f>Data[[#This Row],[Quantity]]*Data[[#This Row],[Unit_Price]]</f>
        <v>54122.82</v>
      </c>
      <c r="N3979" s="3">
        <v>29</v>
      </c>
      <c r="O3979" s="3">
        <f>Data[[#This Row],[Total_Price]]*(1-Data[[#This Row],[Discount]]/100)</f>
        <v>38427.2022</v>
      </c>
      <c r="P3979" t="s">
        <v>41</v>
      </c>
      <c r="Q3979" t="s">
        <v>21</v>
      </c>
      <c r="R3979">
        <v>5</v>
      </c>
      <c r="S3979">
        <v>2</v>
      </c>
      <c r="T3979" s="2">
        <f>SUMIF(Q:Q,Data[[#This Row],[Order_Status]],O:O)</f>
        <v>40477276.296199858</v>
      </c>
    </row>
    <row r="3980" spans="1:20" x14ac:dyDescent="0.3">
      <c r="A3980" s="3">
        <v>503979</v>
      </c>
      <c r="B3980" s="3">
        <v>10537</v>
      </c>
      <c r="C3980" s="1">
        <v>45864</v>
      </c>
      <c r="D3980" s="3">
        <v>25</v>
      </c>
      <c r="E3980" t="s">
        <v>26</v>
      </c>
      <c r="F3980" t="s">
        <v>58</v>
      </c>
      <c r="G3980" t="s">
        <v>244</v>
      </c>
      <c r="H3980" t="s">
        <v>83</v>
      </c>
      <c r="I3980" t="s">
        <v>162</v>
      </c>
      <c r="J3980" t="s">
        <v>163</v>
      </c>
      <c r="K3980">
        <v>1</v>
      </c>
      <c r="L3980" s="3">
        <v>2407.37</v>
      </c>
      <c r="M3980" s="3">
        <f>Data[[#This Row],[Quantity]]*Data[[#This Row],[Unit_Price]]</f>
        <v>2407.37</v>
      </c>
      <c r="N3980" s="3">
        <v>25</v>
      </c>
      <c r="O3980" s="3">
        <f>Data[[#This Row],[Total_Price]]*(1-Data[[#This Row],[Discount]]/100)</f>
        <v>1805.5274999999999</v>
      </c>
      <c r="P3980" t="s">
        <v>20</v>
      </c>
      <c r="Q3980" t="s">
        <v>21</v>
      </c>
      <c r="R3980">
        <v>5</v>
      </c>
      <c r="S3980">
        <v>2</v>
      </c>
      <c r="T3980" s="2">
        <f>SUMIF(Q:Q,Data[[#This Row],[Order_Status]],O:O)</f>
        <v>40477276.296199858</v>
      </c>
    </row>
    <row r="3981" spans="1:20" x14ac:dyDescent="0.3">
      <c r="A3981" s="3">
        <v>503980</v>
      </c>
      <c r="B3981" s="3">
        <v>10005</v>
      </c>
      <c r="C3981" s="1">
        <v>45872</v>
      </c>
      <c r="D3981" s="3">
        <v>31</v>
      </c>
      <c r="E3981" t="s">
        <v>15</v>
      </c>
      <c r="F3981" t="s">
        <v>67</v>
      </c>
      <c r="G3981" t="s">
        <v>235</v>
      </c>
      <c r="H3981" t="s">
        <v>30</v>
      </c>
      <c r="I3981" t="s">
        <v>31</v>
      </c>
      <c r="J3981" t="s">
        <v>117</v>
      </c>
      <c r="K3981">
        <v>1</v>
      </c>
      <c r="L3981" s="3">
        <v>71453.279999999999</v>
      </c>
      <c r="M3981" s="3">
        <f>Data[[#This Row],[Quantity]]*Data[[#This Row],[Unit_Price]]</f>
        <v>71453.279999999999</v>
      </c>
      <c r="N3981" s="3">
        <v>26</v>
      </c>
      <c r="O3981" s="3">
        <f>Data[[#This Row],[Total_Price]]*(1-Data[[#This Row],[Discount]]/100)</f>
        <v>52875.427199999998</v>
      </c>
      <c r="P3981" t="s">
        <v>20</v>
      </c>
      <c r="Q3981" t="s">
        <v>21</v>
      </c>
      <c r="R3981">
        <v>4</v>
      </c>
      <c r="S3981">
        <v>4</v>
      </c>
      <c r="T3981" s="2">
        <f>SUMIF(Q:Q,Data[[#This Row],[Order_Status]],O:O)</f>
        <v>40477276.296199858</v>
      </c>
    </row>
    <row r="3982" spans="1:20" x14ac:dyDescent="0.3">
      <c r="A3982" s="3">
        <v>503981</v>
      </c>
      <c r="B3982" s="3">
        <v>10230</v>
      </c>
      <c r="C3982" s="1">
        <v>46050</v>
      </c>
      <c r="D3982" s="3">
        <v>41</v>
      </c>
      <c r="E3982" t="s">
        <v>26</v>
      </c>
      <c r="F3982" t="s">
        <v>16</v>
      </c>
      <c r="G3982" t="s">
        <v>228</v>
      </c>
      <c r="H3982" t="s">
        <v>35</v>
      </c>
      <c r="I3982" t="s">
        <v>36</v>
      </c>
      <c r="J3982" t="s">
        <v>177</v>
      </c>
      <c r="K3982">
        <v>1</v>
      </c>
      <c r="L3982" s="3">
        <v>7316.52</v>
      </c>
      <c r="M3982" s="3">
        <f>Data[[#This Row],[Quantity]]*Data[[#This Row],[Unit_Price]]</f>
        <v>7316.52</v>
      </c>
      <c r="N3982" s="3">
        <v>8</v>
      </c>
      <c r="O3982" s="3">
        <f>Data[[#This Row],[Total_Price]]*(1-Data[[#This Row],[Discount]]/100)</f>
        <v>6731.1984000000011</v>
      </c>
      <c r="P3982" t="s">
        <v>20</v>
      </c>
      <c r="Q3982" t="s">
        <v>21</v>
      </c>
      <c r="R3982">
        <v>4</v>
      </c>
      <c r="S3982">
        <v>3</v>
      </c>
      <c r="T3982" s="2">
        <f>SUMIF(Q:Q,Data[[#This Row],[Order_Status]],O:O)</f>
        <v>40477276.296199858</v>
      </c>
    </row>
    <row r="3983" spans="1:20" x14ac:dyDescent="0.3">
      <c r="A3983" s="3">
        <v>503982</v>
      </c>
      <c r="B3983" s="3">
        <v>10833</v>
      </c>
      <c r="C3983" s="1">
        <v>45697</v>
      </c>
      <c r="D3983" s="3">
        <v>23</v>
      </c>
      <c r="E3983" t="s">
        <v>15</v>
      </c>
      <c r="F3983" t="s">
        <v>61</v>
      </c>
      <c r="G3983" t="s">
        <v>239</v>
      </c>
      <c r="H3983" t="s">
        <v>23</v>
      </c>
      <c r="I3983" t="s">
        <v>24</v>
      </c>
      <c r="J3983" t="s">
        <v>159</v>
      </c>
      <c r="K3983">
        <v>1</v>
      </c>
      <c r="L3983" s="3">
        <v>1952.69</v>
      </c>
      <c r="M3983" s="3">
        <f>Data[[#This Row],[Quantity]]*Data[[#This Row],[Unit_Price]]</f>
        <v>1952.69</v>
      </c>
      <c r="N3983" s="3">
        <v>13</v>
      </c>
      <c r="O3983" s="3">
        <f>Data[[#This Row],[Total_Price]]*(1-Data[[#This Row],[Discount]]/100)</f>
        <v>1698.8403000000001</v>
      </c>
      <c r="P3983" t="s">
        <v>33</v>
      </c>
      <c r="Q3983" t="s">
        <v>21</v>
      </c>
      <c r="R3983">
        <v>4</v>
      </c>
      <c r="S3983">
        <v>3</v>
      </c>
      <c r="T3983" s="2">
        <f>SUMIF(Q:Q,Data[[#This Row],[Order_Status]],O:O)</f>
        <v>40477276.296199858</v>
      </c>
    </row>
    <row r="3984" spans="1:20" x14ac:dyDescent="0.3">
      <c r="A3984" s="3">
        <v>503983</v>
      </c>
      <c r="B3984" s="3">
        <v>10600</v>
      </c>
      <c r="C3984" s="1">
        <v>46228</v>
      </c>
      <c r="D3984" s="3">
        <v>38</v>
      </c>
      <c r="E3984" t="s">
        <v>26</v>
      </c>
      <c r="F3984" t="s">
        <v>22</v>
      </c>
      <c r="G3984" t="s">
        <v>238</v>
      </c>
      <c r="H3984" t="s">
        <v>35</v>
      </c>
      <c r="I3984" t="s">
        <v>36</v>
      </c>
      <c r="J3984" t="s">
        <v>182</v>
      </c>
      <c r="K3984">
        <v>1</v>
      </c>
      <c r="L3984" s="3">
        <v>1798.2</v>
      </c>
      <c r="M3984" s="3">
        <f>Data[[#This Row],[Quantity]]*Data[[#This Row],[Unit_Price]]</f>
        <v>1798.2</v>
      </c>
      <c r="N3984" s="3">
        <v>29</v>
      </c>
      <c r="O3984" s="3">
        <f>Data[[#This Row],[Total_Price]]*(1-Data[[#This Row],[Discount]]/100)</f>
        <v>1276.722</v>
      </c>
      <c r="P3984" t="s">
        <v>81</v>
      </c>
      <c r="Q3984" t="s">
        <v>21</v>
      </c>
      <c r="R3984">
        <v>5</v>
      </c>
      <c r="S3984">
        <v>4</v>
      </c>
      <c r="T3984" s="2">
        <f>SUMIF(Q:Q,Data[[#This Row],[Order_Status]],O:O)</f>
        <v>40477276.296199858</v>
      </c>
    </row>
    <row r="3985" spans="1:20" x14ac:dyDescent="0.3">
      <c r="A3985" s="3">
        <v>503984</v>
      </c>
      <c r="B3985" s="3">
        <v>10924</v>
      </c>
      <c r="C3985" s="1">
        <v>45962</v>
      </c>
      <c r="D3985" s="3">
        <v>26</v>
      </c>
      <c r="E3985" t="s">
        <v>26</v>
      </c>
      <c r="F3985" t="s">
        <v>67</v>
      </c>
      <c r="G3985" t="s">
        <v>235</v>
      </c>
      <c r="H3985" t="s">
        <v>23</v>
      </c>
      <c r="I3985" t="s">
        <v>28</v>
      </c>
      <c r="J3985" t="s">
        <v>150</v>
      </c>
      <c r="K3985">
        <v>1</v>
      </c>
      <c r="L3985" s="3">
        <v>3828.52</v>
      </c>
      <c r="M3985" s="3">
        <f>Data[[#This Row],[Quantity]]*Data[[#This Row],[Unit_Price]]</f>
        <v>3828.52</v>
      </c>
      <c r="N3985" s="3">
        <v>18</v>
      </c>
      <c r="O3985" s="3">
        <f>Data[[#This Row],[Total_Price]]*(1-Data[[#This Row],[Discount]]/100)</f>
        <v>3139.3864000000003</v>
      </c>
      <c r="P3985" t="s">
        <v>33</v>
      </c>
      <c r="Q3985" t="s">
        <v>21</v>
      </c>
      <c r="R3985">
        <v>5</v>
      </c>
      <c r="S3985">
        <v>3</v>
      </c>
      <c r="T3985" s="2">
        <f>SUMIF(Q:Q,Data[[#This Row],[Order_Status]],O:O)</f>
        <v>40477276.296199858</v>
      </c>
    </row>
    <row r="3986" spans="1:20" x14ac:dyDescent="0.3">
      <c r="A3986" s="3">
        <v>503985</v>
      </c>
      <c r="B3986" s="3">
        <v>10687</v>
      </c>
      <c r="C3986" s="1">
        <v>46200</v>
      </c>
      <c r="D3986" s="3">
        <v>31</v>
      </c>
      <c r="E3986" t="s">
        <v>26</v>
      </c>
      <c r="F3986" t="s">
        <v>34</v>
      </c>
      <c r="G3986" t="s">
        <v>243</v>
      </c>
      <c r="H3986" t="s">
        <v>48</v>
      </c>
      <c r="I3986" t="s">
        <v>49</v>
      </c>
      <c r="J3986" t="s">
        <v>50</v>
      </c>
      <c r="K3986">
        <v>1</v>
      </c>
      <c r="L3986" s="3">
        <v>504.66</v>
      </c>
      <c r="M3986" s="3">
        <f>Data[[#This Row],[Quantity]]*Data[[#This Row],[Unit_Price]]</f>
        <v>504.66</v>
      </c>
      <c r="N3986" s="3">
        <v>4</v>
      </c>
      <c r="O3986" s="3">
        <f>Data[[#This Row],[Total_Price]]*(1-Data[[#This Row],[Discount]]/100)</f>
        <v>484.47360000000003</v>
      </c>
      <c r="P3986" t="s">
        <v>33</v>
      </c>
      <c r="Q3986" t="s">
        <v>21</v>
      </c>
      <c r="R3986">
        <v>5</v>
      </c>
      <c r="S3986">
        <v>2</v>
      </c>
      <c r="T3986" s="2">
        <f>SUMIF(Q:Q,Data[[#This Row],[Order_Status]],O:O)</f>
        <v>40477276.296199858</v>
      </c>
    </row>
    <row r="3987" spans="1:20" x14ac:dyDescent="0.3">
      <c r="A3987" s="3">
        <v>503986</v>
      </c>
      <c r="B3987" s="3">
        <v>10088</v>
      </c>
      <c r="C3987" s="1">
        <v>46163</v>
      </c>
      <c r="D3987" s="3">
        <v>38</v>
      </c>
      <c r="E3987" t="s">
        <v>15</v>
      </c>
      <c r="F3987" t="s">
        <v>67</v>
      </c>
      <c r="G3987" t="s">
        <v>235</v>
      </c>
      <c r="H3987" t="s">
        <v>83</v>
      </c>
      <c r="I3987" t="s">
        <v>141</v>
      </c>
      <c r="J3987" t="s">
        <v>180</v>
      </c>
      <c r="K3987">
        <v>1</v>
      </c>
      <c r="L3987" s="3">
        <v>1804.71</v>
      </c>
      <c r="M3987" s="3">
        <f>Data[[#This Row],[Quantity]]*Data[[#This Row],[Unit_Price]]</f>
        <v>1804.71</v>
      </c>
      <c r="N3987" s="3">
        <v>7</v>
      </c>
      <c r="O3987" s="3">
        <f>Data[[#This Row],[Total_Price]]*(1-Data[[#This Row],[Discount]]/100)</f>
        <v>1678.3803</v>
      </c>
      <c r="P3987" t="s">
        <v>33</v>
      </c>
      <c r="Q3987" t="s">
        <v>21</v>
      </c>
      <c r="R3987">
        <v>3</v>
      </c>
      <c r="S3987">
        <v>6</v>
      </c>
      <c r="T3987" s="2">
        <f>SUMIF(Q:Q,Data[[#This Row],[Order_Status]],O:O)</f>
        <v>40477276.296199858</v>
      </c>
    </row>
    <row r="3988" spans="1:20" x14ac:dyDescent="0.3">
      <c r="A3988" s="3">
        <v>503987</v>
      </c>
      <c r="B3988" s="3">
        <v>10840</v>
      </c>
      <c r="C3988" s="1">
        <v>46090</v>
      </c>
      <c r="D3988" s="3">
        <v>32</v>
      </c>
      <c r="E3988" t="s">
        <v>15</v>
      </c>
      <c r="F3988" t="s">
        <v>45</v>
      </c>
      <c r="G3988" t="s">
        <v>243</v>
      </c>
      <c r="H3988" t="s">
        <v>23</v>
      </c>
      <c r="I3988" t="s">
        <v>24</v>
      </c>
      <c r="J3988" t="s">
        <v>159</v>
      </c>
      <c r="K3988">
        <v>1</v>
      </c>
      <c r="L3988" s="3">
        <v>2118.56</v>
      </c>
      <c r="M3988" s="3">
        <f>Data[[#This Row],[Quantity]]*Data[[#This Row],[Unit_Price]]</f>
        <v>2118.56</v>
      </c>
      <c r="N3988" s="3">
        <v>28</v>
      </c>
      <c r="O3988" s="3">
        <f>Data[[#This Row],[Total_Price]]*(1-Data[[#This Row],[Discount]]/100)</f>
        <v>1525.3632</v>
      </c>
      <c r="P3988" t="s">
        <v>72</v>
      </c>
      <c r="Q3988" t="s">
        <v>66</v>
      </c>
      <c r="R3988">
        <v>4</v>
      </c>
      <c r="S3988">
        <v>0</v>
      </c>
      <c r="T3988" s="2">
        <f>SUMIF(Q:Q,Data[[#This Row],[Order_Status]],O:O)</f>
        <v>3077928.2320000008</v>
      </c>
    </row>
    <row r="3989" spans="1:20" x14ac:dyDescent="0.3">
      <c r="A3989" s="3">
        <v>503988</v>
      </c>
      <c r="B3989" s="3">
        <v>11408</v>
      </c>
      <c r="C3989" s="1">
        <v>45886</v>
      </c>
      <c r="D3989" s="3">
        <v>51</v>
      </c>
      <c r="E3989" t="s">
        <v>15</v>
      </c>
      <c r="F3989" t="s">
        <v>34</v>
      </c>
      <c r="G3989" t="s">
        <v>243</v>
      </c>
      <c r="H3989" t="s">
        <v>30</v>
      </c>
      <c r="I3989" t="s">
        <v>39</v>
      </c>
      <c r="J3989" t="s">
        <v>96</v>
      </c>
      <c r="K3989">
        <v>2</v>
      </c>
      <c r="L3989" s="3">
        <v>5406.64</v>
      </c>
      <c r="M3989" s="3">
        <f>Data[[#This Row],[Quantity]]*Data[[#This Row],[Unit_Price]]</f>
        <v>10813.28</v>
      </c>
      <c r="N3989" s="3">
        <v>25</v>
      </c>
      <c r="O3989" s="3">
        <f>Data[[#This Row],[Total_Price]]*(1-Data[[#This Row],[Discount]]/100)</f>
        <v>8109.9600000000009</v>
      </c>
      <c r="P3989" t="s">
        <v>33</v>
      </c>
      <c r="Q3989" t="s">
        <v>21</v>
      </c>
      <c r="R3989">
        <v>4</v>
      </c>
      <c r="S3989">
        <v>2</v>
      </c>
      <c r="T3989" s="2">
        <f>SUMIF(Q:Q,Data[[#This Row],[Order_Status]],O:O)</f>
        <v>40477276.296199858</v>
      </c>
    </row>
    <row r="3990" spans="1:20" x14ac:dyDescent="0.3">
      <c r="A3990" s="3">
        <v>503989</v>
      </c>
      <c r="B3990" s="3">
        <v>11321</v>
      </c>
      <c r="C3990" s="1">
        <v>46045</v>
      </c>
      <c r="D3990" s="3">
        <v>35</v>
      </c>
      <c r="E3990" t="s">
        <v>15</v>
      </c>
      <c r="F3990" t="s">
        <v>93</v>
      </c>
      <c r="G3990" t="s">
        <v>232</v>
      </c>
      <c r="H3990" t="s">
        <v>17</v>
      </c>
      <c r="I3990" t="s">
        <v>18</v>
      </c>
      <c r="J3990" t="s">
        <v>179</v>
      </c>
      <c r="K3990">
        <v>1</v>
      </c>
      <c r="L3990" s="3">
        <v>48.02</v>
      </c>
      <c r="M3990" s="3">
        <f>Data[[#This Row],[Quantity]]*Data[[#This Row],[Unit_Price]]</f>
        <v>48.02</v>
      </c>
      <c r="N3990" s="3">
        <v>21</v>
      </c>
      <c r="O3990" s="3">
        <f>Data[[#This Row],[Total_Price]]*(1-Data[[#This Row],[Discount]]/100)</f>
        <v>37.935800000000008</v>
      </c>
      <c r="P3990" t="s">
        <v>20</v>
      </c>
      <c r="Q3990" t="s">
        <v>44</v>
      </c>
      <c r="R3990">
        <v>2</v>
      </c>
      <c r="S3990">
        <v>5</v>
      </c>
      <c r="T3990" s="2">
        <f>SUMIF(Q:Q,Data[[#This Row],[Order_Status]],O:O)</f>
        <v>1813400.6490999996</v>
      </c>
    </row>
    <row r="3991" spans="1:20" x14ac:dyDescent="0.3">
      <c r="A3991" s="3">
        <v>503990</v>
      </c>
      <c r="B3991" s="3">
        <v>10659</v>
      </c>
      <c r="C3991" s="1">
        <v>45806</v>
      </c>
      <c r="D3991" s="3">
        <v>36</v>
      </c>
      <c r="E3991" t="s">
        <v>15</v>
      </c>
      <c r="F3991" t="s">
        <v>73</v>
      </c>
      <c r="G3991" t="s">
        <v>229</v>
      </c>
      <c r="H3991" t="s">
        <v>30</v>
      </c>
      <c r="I3991" t="s">
        <v>31</v>
      </c>
      <c r="J3991" t="s">
        <v>117</v>
      </c>
      <c r="K3991">
        <v>2</v>
      </c>
      <c r="L3991" s="3">
        <v>69365.98</v>
      </c>
      <c r="M3991" s="3">
        <f>Data[[#This Row],[Quantity]]*Data[[#This Row],[Unit_Price]]</f>
        <v>138731.96</v>
      </c>
      <c r="N3991" s="3">
        <v>23</v>
      </c>
      <c r="O3991" s="3">
        <f>Data[[#This Row],[Total_Price]]*(1-Data[[#This Row],[Discount]]/100)</f>
        <v>106823.60919999999</v>
      </c>
      <c r="P3991" t="s">
        <v>33</v>
      </c>
      <c r="Q3991" t="s">
        <v>21</v>
      </c>
      <c r="R3991">
        <v>5</v>
      </c>
      <c r="S3991">
        <v>3</v>
      </c>
      <c r="T3991" s="2">
        <f>SUMIF(Q:Q,Data[[#This Row],[Order_Status]],O:O)</f>
        <v>40477276.296199858</v>
      </c>
    </row>
    <row r="3992" spans="1:20" x14ac:dyDescent="0.3">
      <c r="A3992" s="3">
        <v>503991</v>
      </c>
      <c r="B3992" s="3">
        <v>10476</v>
      </c>
      <c r="C3992" s="1">
        <v>45983</v>
      </c>
      <c r="D3992" s="3">
        <v>31</v>
      </c>
      <c r="E3992" t="s">
        <v>15</v>
      </c>
      <c r="F3992" t="s">
        <v>78</v>
      </c>
      <c r="G3992" t="s">
        <v>242</v>
      </c>
      <c r="H3992" t="s">
        <v>48</v>
      </c>
      <c r="I3992" t="s">
        <v>98</v>
      </c>
      <c r="J3992" t="s">
        <v>172</v>
      </c>
      <c r="K3992">
        <v>1</v>
      </c>
      <c r="L3992" s="3">
        <v>290.29000000000002</v>
      </c>
      <c r="M3992" s="3">
        <f>Data[[#This Row],[Quantity]]*Data[[#This Row],[Unit_Price]]</f>
        <v>290.29000000000002</v>
      </c>
      <c r="N3992" s="3">
        <v>24</v>
      </c>
      <c r="O3992" s="3">
        <f>Data[[#This Row],[Total_Price]]*(1-Data[[#This Row],[Discount]]/100)</f>
        <v>220.62040000000002</v>
      </c>
      <c r="P3992" t="s">
        <v>51</v>
      </c>
      <c r="Q3992" t="s">
        <v>21</v>
      </c>
      <c r="R3992">
        <v>4</v>
      </c>
      <c r="S3992">
        <v>5</v>
      </c>
      <c r="T3992" s="2">
        <f>SUMIF(Q:Q,Data[[#This Row],[Order_Status]],O:O)</f>
        <v>40477276.296199858</v>
      </c>
    </row>
    <row r="3993" spans="1:20" x14ac:dyDescent="0.3">
      <c r="A3993" s="3">
        <v>503992</v>
      </c>
      <c r="B3993" s="3">
        <v>11325</v>
      </c>
      <c r="C3993" s="1">
        <v>45988</v>
      </c>
      <c r="D3993" s="3">
        <v>35</v>
      </c>
      <c r="E3993" t="s">
        <v>15</v>
      </c>
      <c r="F3993" t="s">
        <v>157</v>
      </c>
      <c r="G3993" t="s">
        <v>237</v>
      </c>
      <c r="H3993" t="s">
        <v>17</v>
      </c>
      <c r="I3993" t="s">
        <v>18</v>
      </c>
      <c r="J3993" t="s">
        <v>149</v>
      </c>
      <c r="K3993">
        <v>1</v>
      </c>
      <c r="L3993" s="3">
        <v>38.21</v>
      </c>
      <c r="M3993" s="3">
        <f>Data[[#This Row],[Quantity]]*Data[[#This Row],[Unit_Price]]</f>
        <v>38.21</v>
      </c>
      <c r="N3993" s="3">
        <v>19</v>
      </c>
      <c r="O3993" s="3">
        <f>Data[[#This Row],[Total_Price]]*(1-Data[[#This Row],[Discount]]/100)</f>
        <v>30.950100000000003</v>
      </c>
      <c r="P3993" t="s">
        <v>33</v>
      </c>
      <c r="Q3993" t="s">
        <v>21</v>
      </c>
      <c r="R3993">
        <v>5</v>
      </c>
      <c r="S3993">
        <v>3</v>
      </c>
      <c r="T3993" s="2">
        <f>SUMIF(Q:Q,Data[[#This Row],[Order_Status]],O:O)</f>
        <v>40477276.296199858</v>
      </c>
    </row>
    <row r="3994" spans="1:20" x14ac:dyDescent="0.3">
      <c r="A3994" s="3">
        <v>503993</v>
      </c>
      <c r="B3994" s="3">
        <v>11244</v>
      </c>
      <c r="C3994" s="1">
        <v>45830</v>
      </c>
      <c r="D3994" s="3">
        <v>23</v>
      </c>
      <c r="E3994" t="s">
        <v>15</v>
      </c>
      <c r="F3994" t="s">
        <v>73</v>
      </c>
      <c r="G3994" t="s">
        <v>229</v>
      </c>
      <c r="H3994" t="s">
        <v>83</v>
      </c>
      <c r="I3994" t="s">
        <v>70</v>
      </c>
      <c r="J3994" t="s">
        <v>184</v>
      </c>
      <c r="K3994">
        <v>3</v>
      </c>
      <c r="L3994" s="3">
        <v>417.73</v>
      </c>
      <c r="M3994" s="3">
        <f>Data[[#This Row],[Quantity]]*Data[[#This Row],[Unit_Price]]</f>
        <v>1253.19</v>
      </c>
      <c r="N3994" s="3">
        <v>10</v>
      </c>
      <c r="O3994" s="3">
        <f>Data[[#This Row],[Total_Price]]*(1-Data[[#This Row],[Discount]]/100)</f>
        <v>1127.8710000000001</v>
      </c>
      <c r="P3994" t="s">
        <v>51</v>
      </c>
      <c r="Q3994" t="s">
        <v>21</v>
      </c>
      <c r="R3994">
        <v>5</v>
      </c>
      <c r="S3994">
        <v>6</v>
      </c>
      <c r="T3994" s="2">
        <f>SUMIF(Q:Q,Data[[#This Row],[Order_Status]],O:O)</f>
        <v>40477276.296199858</v>
      </c>
    </row>
    <row r="3995" spans="1:20" x14ac:dyDescent="0.3">
      <c r="A3995" s="3">
        <v>503994</v>
      </c>
      <c r="B3995" s="3">
        <v>10744</v>
      </c>
      <c r="C3995" s="1">
        <v>46235</v>
      </c>
      <c r="D3995" s="3">
        <v>34</v>
      </c>
      <c r="E3995" t="s">
        <v>15</v>
      </c>
      <c r="F3995" t="s">
        <v>38</v>
      </c>
      <c r="G3995" t="s">
        <v>236</v>
      </c>
      <c r="H3995" t="s">
        <v>85</v>
      </c>
      <c r="I3995" t="s">
        <v>86</v>
      </c>
      <c r="J3995" t="s">
        <v>87</v>
      </c>
      <c r="K3995">
        <v>2</v>
      </c>
      <c r="L3995" s="3">
        <v>518.26</v>
      </c>
      <c r="M3995" s="3">
        <f>Data[[#This Row],[Quantity]]*Data[[#This Row],[Unit_Price]]</f>
        <v>1036.52</v>
      </c>
      <c r="N3995" s="3">
        <v>30</v>
      </c>
      <c r="O3995" s="3">
        <f>Data[[#This Row],[Total_Price]]*(1-Data[[#This Row],[Discount]]/100)</f>
        <v>725.56399999999996</v>
      </c>
      <c r="P3995" t="s">
        <v>33</v>
      </c>
      <c r="Q3995" t="s">
        <v>21</v>
      </c>
      <c r="R3995">
        <v>3</v>
      </c>
      <c r="S3995">
        <v>5</v>
      </c>
      <c r="T3995" s="2">
        <f>SUMIF(Q:Q,Data[[#This Row],[Order_Status]],O:O)</f>
        <v>40477276.296199858</v>
      </c>
    </row>
    <row r="3996" spans="1:20" x14ac:dyDescent="0.3">
      <c r="A3996" s="3">
        <v>503995</v>
      </c>
      <c r="B3996" s="3">
        <v>10139</v>
      </c>
      <c r="C3996" s="1">
        <v>45704</v>
      </c>
      <c r="D3996" s="3">
        <v>43</v>
      </c>
      <c r="E3996" t="s">
        <v>26</v>
      </c>
      <c r="F3996" t="s">
        <v>69</v>
      </c>
      <c r="G3996" t="s">
        <v>228</v>
      </c>
      <c r="H3996" t="s">
        <v>23</v>
      </c>
      <c r="I3996" t="s">
        <v>70</v>
      </c>
      <c r="J3996" t="s">
        <v>165</v>
      </c>
      <c r="K3996">
        <v>1</v>
      </c>
      <c r="L3996" s="3">
        <v>2349.31</v>
      </c>
      <c r="M3996" s="3">
        <f>Data[[#This Row],[Quantity]]*Data[[#This Row],[Unit_Price]]</f>
        <v>2349.31</v>
      </c>
      <c r="N3996" s="3">
        <v>21</v>
      </c>
      <c r="O3996" s="3">
        <f>Data[[#This Row],[Total_Price]]*(1-Data[[#This Row],[Discount]]/100)</f>
        <v>1855.9549</v>
      </c>
      <c r="P3996" t="s">
        <v>33</v>
      </c>
      <c r="Q3996" t="s">
        <v>21</v>
      </c>
      <c r="R3996">
        <v>4</v>
      </c>
      <c r="S3996">
        <v>5</v>
      </c>
      <c r="T3996" s="2">
        <f>SUMIF(Q:Q,Data[[#This Row],[Order_Status]],O:O)</f>
        <v>40477276.296199858</v>
      </c>
    </row>
    <row r="3997" spans="1:20" x14ac:dyDescent="0.3">
      <c r="A3997" s="3">
        <v>503996</v>
      </c>
      <c r="B3997" s="3">
        <v>11235</v>
      </c>
      <c r="C3997" s="1">
        <v>45695</v>
      </c>
      <c r="D3997" s="3">
        <v>25</v>
      </c>
      <c r="E3997" t="s">
        <v>26</v>
      </c>
      <c r="F3997" t="s">
        <v>145</v>
      </c>
      <c r="G3997" t="s">
        <v>243</v>
      </c>
      <c r="H3997" t="s">
        <v>30</v>
      </c>
      <c r="I3997" t="s">
        <v>39</v>
      </c>
      <c r="J3997" t="s">
        <v>109</v>
      </c>
      <c r="K3997">
        <v>1</v>
      </c>
      <c r="L3997" s="3">
        <v>1461.66</v>
      </c>
      <c r="M3997" s="3">
        <f>Data[[#This Row],[Quantity]]*Data[[#This Row],[Unit_Price]]</f>
        <v>1461.66</v>
      </c>
      <c r="N3997" s="3">
        <v>13</v>
      </c>
      <c r="O3997" s="3">
        <f>Data[[#This Row],[Total_Price]]*(1-Data[[#This Row],[Discount]]/100)</f>
        <v>1271.6442</v>
      </c>
      <c r="P3997" t="s">
        <v>33</v>
      </c>
      <c r="Q3997" t="s">
        <v>21</v>
      </c>
      <c r="R3997">
        <v>4</v>
      </c>
      <c r="S3997">
        <v>3</v>
      </c>
      <c r="T3997" s="2">
        <f>SUMIF(Q:Q,Data[[#This Row],[Order_Status]],O:O)</f>
        <v>40477276.296199858</v>
      </c>
    </row>
    <row r="3998" spans="1:20" x14ac:dyDescent="0.3">
      <c r="A3998" s="3">
        <v>503997</v>
      </c>
      <c r="B3998" s="3">
        <v>11320</v>
      </c>
      <c r="C3998" s="1">
        <v>46116</v>
      </c>
      <c r="D3998" s="3">
        <v>32</v>
      </c>
      <c r="E3998" t="s">
        <v>15</v>
      </c>
      <c r="F3998" t="s">
        <v>67</v>
      </c>
      <c r="G3998" t="s">
        <v>235</v>
      </c>
      <c r="H3998" t="s">
        <v>23</v>
      </c>
      <c r="I3998" t="s">
        <v>70</v>
      </c>
      <c r="J3998" t="s">
        <v>71</v>
      </c>
      <c r="K3998">
        <v>1</v>
      </c>
      <c r="L3998" s="3">
        <v>1419.33</v>
      </c>
      <c r="M3998" s="3">
        <f>Data[[#This Row],[Quantity]]*Data[[#This Row],[Unit_Price]]</f>
        <v>1419.33</v>
      </c>
      <c r="N3998" s="3">
        <v>15</v>
      </c>
      <c r="O3998" s="3">
        <f>Data[[#This Row],[Total_Price]]*(1-Data[[#This Row],[Discount]]/100)</f>
        <v>1206.4304999999999</v>
      </c>
      <c r="P3998" t="s">
        <v>51</v>
      </c>
      <c r="Q3998" t="s">
        <v>21</v>
      </c>
      <c r="R3998">
        <v>3</v>
      </c>
      <c r="S3998">
        <v>3</v>
      </c>
      <c r="T3998" s="2">
        <f>SUMIF(Q:Q,Data[[#This Row],[Order_Status]],O:O)</f>
        <v>40477276.296199858</v>
      </c>
    </row>
    <row r="3999" spans="1:20" x14ac:dyDescent="0.3">
      <c r="A3999" s="3">
        <v>503998</v>
      </c>
      <c r="B3999" s="3">
        <v>10902</v>
      </c>
      <c r="C3999" s="1">
        <v>45814</v>
      </c>
      <c r="D3999" s="3">
        <v>30</v>
      </c>
      <c r="E3999" t="s">
        <v>15</v>
      </c>
      <c r="F3999" t="s">
        <v>105</v>
      </c>
      <c r="G3999" t="s">
        <v>243</v>
      </c>
      <c r="H3999" t="s">
        <v>85</v>
      </c>
      <c r="I3999" t="s">
        <v>103</v>
      </c>
      <c r="J3999" t="s">
        <v>118</v>
      </c>
      <c r="K3999">
        <v>2</v>
      </c>
      <c r="L3999" s="3">
        <v>909.97</v>
      </c>
      <c r="M3999" s="3">
        <f>Data[[#This Row],[Quantity]]*Data[[#This Row],[Unit_Price]]</f>
        <v>1819.94</v>
      </c>
      <c r="N3999" s="3">
        <v>24</v>
      </c>
      <c r="O3999" s="3">
        <f>Data[[#This Row],[Total_Price]]*(1-Data[[#This Row],[Discount]]/100)</f>
        <v>1383.1544000000001</v>
      </c>
      <c r="P3999" t="s">
        <v>51</v>
      </c>
      <c r="Q3999" t="s">
        <v>21</v>
      </c>
      <c r="R3999">
        <v>3</v>
      </c>
      <c r="S3999">
        <v>2</v>
      </c>
      <c r="T3999" s="2">
        <f>SUMIF(Q:Q,Data[[#This Row],[Order_Status]],O:O)</f>
        <v>40477276.296199858</v>
      </c>
    </row>
    <row r="4000" spans="1:20" x14ac:dyDescent="0.3">
      <c r="A4000" s="3">
        <v>503999</v>
      </c>
      <c r="B4000" s="3">
        <v>10890</v>
      </c>
      <c r="C4000" s="1">
        <v>46085</v>
      </c>
      <c r="D4000" s="3">
        <v>46</v>
      </c>
      <c r="E4000" t="s">
        <v>15</v>
      </c>
      <c r="F4000" t="s">
        <v>73</v>
      </c>
      <c r="G4000" t="s">
        <v>229</v>
      </c>
      <c r="H4000" t="s">
        <v>30</v>
      </c>
      <c r="I4000" t="s">
        <v>31</v>
      </c>
      <c r="J4000" t="s">
        <v>117</v>
      </c>
      <c r="K4000">
        <v>1</v>
      </c>
      <c r="L4000" s="3">
        <v>68174.73</v>
      </c>
      <c r="M4000" s="3">
        <f>Data[[#This Row],[Quantity]]*Data[[#This Row],[Unit_Price]]</f>
        <v>68174.73</v>
      </c>
      <c r="N4000" s="3">
        <v>5</v>
      </c>
      <c r="O4000" s="3">
        <f>Data[[#This Row],[Total_Price]]*(1-Data[[#This Row],[Discount]]/100)</f>
        <v>64765.99349999999</v>
      </c>
      <c r="P4000" t="s">
        <v>72</v>
      </c>
      <c r="Q4000" t="s">
        <v>44</v>
      </c>
      <c r="R4000">
        <v>3</v>
      </c>
      <c r="S4000">
        <v>2</v>
      </c>
      <c r="T4000" s="2">
        <f>SUMIF(Q:Q,Data[[#This Row],[Order_Status]],O:O)</f>
        <v>1813400.6490999996</v>
      </c>
    </row>
    <row r="4001" spans="1:20" x14ac:dyDescent="0.3">
      <c r="A4001" s="3">
        <v>504000</v>
      </c>
      <c r="B4001" s="3">
        <v>11001</v>
      </c>
      <c r="C4001" s="1">
        <v>45725</v>
      </c>
      <c r="D4001" s="3">
        <v>49</v>
      </c>
      <c r="E4001" t="s">
        <v>26</v>
      </c>
      <c r="F4001" t="s">
        <v>58</v>
      </c>
      <c r="G4001" t="s">
        <v>244</v>
      </c>
      <c r="H4001" t="s">
        <v>30</v>
      </c>
      <c r="I4001" t="s">
        <v>76</v>
      </c>
      <c r="J4001" t="s">
        <v>164</v>
      </c>
      <c r="K4001">
        <v>1</v>
      </c>
      <c r="L4001" s="3">
        <v>61690.35</v>
      </c>
      <c r="M4001" s="3">
        <f>Data[[#This Row],[Quantity]]*Data[[#This Row],[Unit_Price]]</f>
        <v>61690.35</v>
      </c>
      <c r="N4001" s="3">
        <v>11</v>
      </c>
      <c r="O4001" s="3">
        <f>Data[[#This Row],[Total_Price]]*(1-Data[[#This Row],[Discount]]/100)</f>
        <v>54904.411500000002</v>
      </c>
      <c r="P4001" t="s">
        <v>51</v>
      </c>
      <c r="Q4001" t="s">
        <v>21</v>
      </c>
      <c r="R4001">
        <v>4</v>
      </c>
      <c r="S4001">
        <v>2</v>
      </c>
      <c r="T4001" s="2">
        <f>SUMIF(Q:Q,Data[[#This Row],[Order_Status]],O:O)</f>
        <v>40477276.296199858</v>
      </c>
    </row>
  </sheetData>
  <phoneticPr fontId="1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B8389-F279-4038-AB34-A2F4C11CA715}">
  <dimension ref="A1"/>
  <sheetViews>
    <sheetView tabSelected="1" zoomScale="96" workbookViewId="0">
      <selection activeCell="L40" sqref="L40"/>
    </sheetView>
  </sheetViews>
  <sheetFormatPr defaultRowHeight="14.4" x14ac:dyDescent="0.3"/>
  <cols>
    <col min="1" max="16384" width="8.8867187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F4F7-B191-47F5-A52E-14D868DEC735}">
  <dimension ref="A3:E23"/>
  <sheetViews>
    <sheetView workbookViewId="0">
      <selection activeCell="M26" sqref="M26"/>
    </sheetView>
  </sheetViews>
  <sheetFormatPr defaultRowHeight="14.4" x14ac:dyDescent="0.3"/>
  <cols>
    <col min="1" max="1" width="12.5546875" bestFit="1" customWidth="1"/>
    <col min="2" max="2" width="11.21875" style="10" bestFit="1" customWidth="1"/>
    <col min="4" max="4" width="12.33203125" customWidth="1"/>
    <col min="5" max="5" width="14" customWidth="1"/>
  </cols>
  <sheetData>
    <row r="3" spans="1:5" x14ac:dyDescent="0.3">
      <c r="A3" s="7" t="s">
        <v>206</v>
      </c>
      <c r="B3" s="10" t="s">
        <v>247</v>
      </c>
      <c r="D3" s="5" t="s">
        <v>227</v>
      </c>
      <c r="E3" s="5" t="s">
        <v>257</v>
      </c>
    </row>
    <row r="4" spans="1:5" x14ac:dyDescent="0.3">
      <c r="A4" s="9" t="s">
        <v>235</v>
      </c>
      <c r="B4" s="10">
        <v>3955713.6731999959</v>
      </c>
      <c r="D4" t="str">
        <f>A4</f>
        <v>Delhi (NCT)</v>
      </c>
      <c r="E4" s="10">
        <v>636501.36739999999</v>
      </c>
    </row>
    <row r="5" spans="1:5" x14ac:dyDescent="0.3">
      <c r="B5"/>
      <c r="D5">
        <f t="shared" ref="D5:D22" si="0">A5</f>
        <v>0</v>
      </c>
      <c r="E5" s="10">
        <v>474502.13950000011</v>
      </c>
    </row>
    <row r="6" spans="1:5" x14ac:dyDescent="0.3">
      <c r="B6"/>
      <c r="D6">
        <f t="shared" si="0"/>
        <v>0</v>
      </c>
      <c r="E6" s="10">
        <v>1140550.632</v>
      </c>
    </row>
    <row r="7" spans="1:5" x14ac:dyDescent="0.3">
      <c r="B7"/>
      <c r="D7">
        <f t="shared" si="0"/>
        <v>0</v>
      </c>
      <c r="E7" s="10">
        <v>1001050.5206999998</v>
      </c>
    </row>
    <row r="8" spans="1:5" x14ac:dyDescent="0.3">
      <c r="B8"/>
      <c r="D8">
        <f t="shared" si="0"/>
        <v>0</v>
      </c>
      <c r="E8" s="10">
        <v>3955713.6731999959</v>
      </c>
    </row>
    <row r="9" spans="1:5" x14ac:dyDescent="0.3">
      <c r="B9"/>
      <c r="D9">
        <f t="shared" si="0"/>
        <v>0</v>
      </c>
      <c r="E9" s="10">
        <v>3533412.0151000009</v>
      </c>
    </row>
    <row r="10" spans="1:5" x14ac:dyDescent="0.3">
      <c r="B10"/>
      <c r="D10">
        <f t="shared" si="0"/>
        <v>0</v>
      </c>
      <c r="E10" s="10">
        <v>1345955.1128999998</v>
      </c>
    </row>
    <row r="11" spans="1:5" x14ac:dyDescent="0.3">
      <c r="B11"/>
      <c r="D11">
        <f t="shared" si="0"/>
        <v>0</v>
      </c>
      <c r="E11" s="10">
        <v>673169.0575</v>
      </c>
    </row>
    <row r="12" spans="1:5" x14ac:dyDescent="0.3">
      <c r="B12"/>
      <c r="D12">
        <f t="shared" si="0"/>
        <v>0</v>
      </c>
      <c r="E12" s="10">
        <v>4099004.9852999966</v>
      </c>
    </row>
    <row r="13" spans="1:5" x14ac:dyDescent="0.3">
      <c r="B13"/>
      <c r="D13">
        <f t="shared" si="0"/>
        <v>0</v>
      </c>
      <c r="E13" s="10">
        <v>1153386.2824000004</v>
      </c>
    </row>
    <row r="14" spans="1:5" x14ac:dyDescent="0.3">
      <c r="B14"/>
      <c r="D14">
        <f t="shared" si="0"/>
        <v>0</v>
      </c>
      <c r="E14" s="10">
        <v>3612714.8485000003</v>
      </c>
    </row>
    <row r="15" spans="1:5" x14ac:dyDescent="0.3">
      <c r="B15"/>
      <c r="D15">
        <f t="shared" si="0"/>
        <v>0</v>
      </c>
      <c r="E15" s="10">
        <v>9983135.3840000089</v>
      </c>
    </row>
    <row r="16" spans="1:5" x14ac:dyDescent="0.3">
      <c r="B16"/>
      <c r="D16">
        <f t="shared" si="0"/>
        <v>0</v>
      </c>
      <c r="E16" s="10">
        <v>946152.98880000005</v>
      </c>
    </row>
    <row r="17" spans="2:5" x14ac:dyDescent="0.3">
      <c r="B17"/>
      <c r="D17">
        <f t="shared" si="0"/>
        <v>0</v>
      </c>
      <c r="E17" s="10">
        <v>1645817.2721999991</v>
      </c>
    </row>
    <row r="18" spans="2:5" x14ac:dyDescent="0.3">
      <c r="B18"/>
      <c r="D18">
        <f t="shared" si="0"/>
        <v>0</v>
      </c>
      <c r="E18" s="10">
        <v>3241802.6122000017</v>
      </c>
    </row>
    <row r="19" spans="2:5" x14ac:dyDescent="0.3">
      <c r="B19"/>
      <c r="D19">
        <f t="shared" si="0"/>
        <v>0</v>
      </c>
      <c r="E19" s="10">
        <v>2027923.1880999994</v>
      </c>
    </row>
    <row r="20" spans="2:5" x14ac:dyDescent="0.3">
      <c r="B20"/>
      <c r="D20">
        <f t="shared" si="0"/>
        <v>0</v>
      </c>
      <c r="E20" s="10">
        <v>3365415.0724000004</v>
      </c>
    </row>
    <row r="21" spans="2:5" x14ac:dyDescent="0.3">
      <c r="B21"/>
      <c r="D21">
        <f t="shared" si="0"/>
        <v>0</v>
      </c>
      <c r="E21" s="10">
        <v>971130.45850000007</v>
      </c>
    </row>
    <row r="22" spans="2:5" x14ac:dyDescent="0.3">
      <c r="B22"/>
      <c r="D22">
        <f t="shared" si="0"/>
        <v>0</v>
      </c>
      <c r="E22" s="10">
        <v>1561267.5666000003</v>
      </c>
    </row>
    <row r="23" spans="2:5" x14ac:dyDescent="0.3">
      <c r="B23"/>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8686-4CE3-4129-885C-F53015596250}">
  <dimension ref="A3:F10"/>
  <sheetViews>
    <sheetView workbookViewId="0">
      <selection activeCell="K36" sqref="K36:N44"/>
    </sheetView>
  </sheetViews>
  <sheetFormatPr defaultRowHeight="14.4" x14ac:dyDescent="0.3"/>
  <cols>
    <col min="1" max="1" width="20.33203125" bestFit="1" customWidth="1"/>
    <col min="2" max="2" width="16.88671875" bestFit="1" customWidth="1"/>
  </cols>
  <sheetData>
    <row r="3" spans="1:6" x14ac:dyDescent="0.3">
      <c r="A3" s="7" t="s">
        <v>206</v>
      </c>
      <c r="B3" t="s">
        <v>225</v>
      </c>
    </row>
    <row r="4" spans="1:6" x14ac:dyDescent="0.3">
      <c r="A4" s="9" t="s">
        <v>30</v>
      </c>
      <c r="B4" s="3">
        <v>46709330.350000024</v>
      </c>
      <c r="E4" s="9" t="s">
        <v>30</v>
      </c>
      <c r="F4" s="3">
        <v>46709330.350000024</v>
      </c>
    </row>
    <row r="5" spans="1:6" x14ac:dyDescent="0.3">
      <c r="A5" s="9" t="s">
        <v>23</v>
      </c>
      <c r="B5" s="3">
        <v>3140717.6700000055</v>
      </c>
      <c r="E5" s="9" t="s">
        <v>23</v>
      </c>
      <c r="F5" s="3">
        <v>3140717.6700000055</v>
      </c>
    </row>
    <row r="6" spans="1:6" x14ac:dyDescent="0.3">
      <c r="A6" s="9" t="s">
        <v>35</v>
      </c>
      <c r="B6" s="3">
        <v>3103626.5000000014</v>
      </c>
      <c r="E6" s="9" t="s">
        <v>35</v>
      </c>
      <c r="F6" s="3">
        <v>3103626.5000000014</v>
      </c>
    </row>
    <row r="7" spans="1:6" x14ac:dyDescent="0.3">
      <c r="A7" s="9" t="s">
        <v>83</v>
      </c>
      <c r="B7" s="3">
        <v>871484.21</v>
      </c>
      <c r="E7" s="9" t="s">
        <v>83</v>
      </c>
      <c r="F7" s="3">
        <v>871484.21</v>
      </c>
    </row>
    <row r="8" spans="1:6" x14ac:dyDescent="0.3">
      <c r="A8" s="9" t="s">
        <v>48</v>
      </c>
      <c r="B8" s="3">
        <v>448359.51999999938</v>
      </c>
      <c r="E8" s="9" t="s">
        <v>48</v>
      </c>
      <c r="F8" s="3">
        <v>448359.51999999938</v>
      </c>
    </row>
    <row r="9" spans="1:6" x14ac:dyDescent="0.3">
      <c r="A9" s="9" t="s">
        <v>85</v>
      </c>
      <c r="B9" s="3">
        <v>290778.73000000016</v>
      </c>
      <c r="E9" s="9" t="s">
        <v>85</v>
      </c>
      <c r="F9" s="3">
        <v>290778.73000000016</v>
      </c>
    </row>
    <row r="10" spans="1:6" x14ac:dyDescent="0.3">
      <c r="A10" s="9" t="s">
        <v>17</v>
      </c>
      <c r="B10" s="3">
        <v>155106.98999999987</v>
      </c>
      <c r="E10" s="9" t="s">
        <v>17</v>
      </c>
      <c r="F10" s="3">
        <v>155106.98999999987</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6404-7B90-4705-8C1E-AE4C01B12027}">
  <dimension ref="A3:B9"/>
  <sheetViews>
    <sheetView workbookViewId="0">
      <selection activeCell="I17" sqref="I17"/>
    </sheetView>
  </sheetViews>
  <sheetFormatPr defaultRowHeight="14.4" x14ac:dyDescent="0.3"/>
  <cols>
    <col min="1" max="1" width="12.5546875" bestFit="1" customWidth="1"/>
    <col min="2" max="2" width="14.88671875" bestFit="1" customWidth="1"/>
  </cols>
  <sheetData>
    <row r="3" spans="1:2" x14ac:dyDescent="0.3">
      <c r="A3" s="7" t="s">
        <v>206</v>
      </c>
      <c r="B3" t="s">
        <v>248</v>
      </c>
    </row>
    <row r="4" spans="1:2" x14ac:dyDescent="0.3">
      <c r="A4" s="9">
        <v>5</v>
      </c>
      <c r="B4">
        <v>475</v>
      </c>
    </row>
    <row r="5" spans="1:2" x14ac:dyDescent="0.3">
      <c r="A5" s="9">
        <v>4</v>
      </c>
      <c r="B5">
        <v>596</v>
      </c>
    </row>
    <row r="6" spans="1:2" x14ac:dyDescent="0.3">
      <c r="A6" s="9">
        <v>3</v>
      </c>
      <c r="B6">
        <v>663</v>
      </c>
    </row>
    <row r="7" spans="1:2" x14ac:dyDescent="0.3">
      <c r="A7" s="9">
        <v>2</v>
      </c>
      <c r="B7">
        <v>1880</v>
      </c>
    </row>
    <row r="8" spans="1:2" x14ac:dyDescent="0.3">
      <c r="A8" s="9">
        <v>1</v>
      </c>
      <c r="B8">
        <v>2595</v>
      </c>
    </row>
    <row r="9" spans="1:2" x14ac:dyDescent="0.3">
      <c r="A9" s="9" t="s">
        <v>207</v>
      </c>
      <c r="B9">
        <v>6209</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6A5E-1EAF-4828-8D98-B2F7C010167C}">
  <dimension ref="A3:B10"/>
  <sheetViews>
    <sheetView workbookViewId="0">
      <selection activeCell="L15" sqref="L15"/>
    </sheetView>
  </sheetViews>
  <sheetFormatPr defaultRowHeight="14.4" x14ac:dyDescent="0.3"/>
  <cols>
    <col min="1" max="1" width="14.5546875" bestFit="1" customWidth="1"/>
    <col min="2" max="2" width="24.44140625" bestFit="1" customWidth="1"/>
  </cols>
  <sheetData>
    <row r="3" spans="1:2" x14ac:dyDescent="0.3">
      <c r="A3" s="7" t="s">
        <v>206</v>
      </c>
      <c r="B3" t="s">
        <v>249</v>
      </c>
    </row>
    <row r="4" spans="1:2" x14ac:dyDescent="0.3">
      <c r="A4" s="9" t="s">
        <v>41</v>
      </c>
      <c r="B4">
        <v>390</v>
      </c>
    </row>
    <row r="5" spans="1:2" x14ac:dyDescent="0.3">
      <c r="A5" s="9" t="s">
        <v>20</v>
      </c>
      <c r="B5">
        <v>883</v>
      </c>
    </row>
    <row r="6" spans="1:2" x14ac:dyDescent="0.3">
      <c r="A6" s="9" t="s">
        <v>51</v>
      </c>
      <c r="B6">
        <v>636</v>
      </c>
    </row>
    <row r="7" spans="1:2" x14ac:dyDescent="0.3">
      <c r="A7" s="9" t="s">
        <v>72</v>
      </c>
      <c r="B7">
        <v>269</v>
      </c>
    </row>
    <row r="8" spans="1:2" x14ac:dyDescent="0.3">
      <c r="A8" s="9" t="s">
        <v>33</v>
      </c>
      <c r="B8">
        <v>1677</v>
      </c>
    </row>
    <row r="9" spans="1:2" x14ac:dyDescent="0.3">
      <c r="A9" s="9" t="s">
        <v>81</v>
      </c>
      <c r="B9">
        <v>145</v>
      </c>
    </row>
    <row r="10" spans="1:2" x14ac:dyDescent="0.3">
      <c r="A10" s="9" t="s">
        <v>207</v>
      </c>
      <c r="B10">
        <v>4000</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9E76D-2A4C-4E50-9FB3-7F910A3A8844}">
  <dimension ref="A3:B7"/>
  <sheetViews>
    <sheetView workbookViewId="0">
      <selection activeCell="M21" sqref="M21"/>
    </sheetView>
  </sheetViews>
  <sheetFormatPr defaultRowHeight="14.4" x14ac:dyDescent="0.3"/>
  <cols>
    <col min="1" max="1" width="12.5546875" bestFit="1" customWidth="1"/>
    <col min="2" max="2" width="20" bestFit="1" customWidth="1"/>
  </cols>
  <sheetData>
    <row r="3" spans="1:2" x14ac:dyDescent="0.3">
      <c r="A3" s="7" t="s">
        <v>206</v>
      </c>
      <c r="B3" t="s">
        <v>250</v>
      </c>
    </row>
    <row r="4" spans="1:2" x14ac:dyDescent="0.3">
      <c r="A4" s="9" t="s">
        <v>66</v>
      </c>
      <c r="B4">
        <v>272</v>
      </c>
    </row>
    <row r="5" spans="1:2" x14ac:dyDescent="0.3">
      <c r="A5" s="9" t="s">
        <v>21</v>
      </c>
      <c r="B5">
        <v>3551</v>
      </c>
    </row>
    <row r="6" spans="1:2" x14ac:dyDescent="0.3">
      <c r="A6" s="9" t="s">
        <v>44</v>
      </c>
      <c r="B6">
        <v>177</v>
      </c>
    </row>
    <row r="7" spans="1:2" x14ac:dyDescent="0.3">
      <c r="A7" s="9" t="s">
        <v>207</v>
      </c>
      <c r="B7">
        <v>4000</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14A7-000F-4837-8DE1-82E37A40A336}">
  <dimension ref="A3:H20"/>
  <sheetViews>
    <sheetView topLeftCell="HR1" workbookViewId="0">
      <selection activeCell="M21" sqref="M21"/>
    </sheetView>
  </sheetViews>
  <sheetFormatPr defaultRowHeight="14.4" x14ac:dyDescent="0.3"/>
  <cols>
    <col min="1" max="1" width="12.5546875" bestFit="1" customWidth="1"/>
    <col min="2" max="2" width="22.6640625" style="2" bestFit="1" customWidth="1"/>
    <col min="3" max="3" width="18.109375" bestFit="1" customWidth="1"/>
    <col min="6" max="6" width="12.5546875" bestFit="1" customWidth="1"/>
    <col min="7" max="7" width="22.6640625" bestFit="1" customWidth="1"/>
    <col min="8" max="8" width="18.109375" bestFit="1" customWidth="1"/>
  </cols>
  <sheetData>
    <row r="3" spans="1:8" x14ac:dyDescent="0.3">
      <c r="A3" s="7" t="s">
        <v>206</v>
      </c>
      <c r="B3" s="2" t="s">
        <v>251</v>
      </c>
      <c r="C3" t="s">
        <v>252</v>
      </c>
      <c r="F3" s="7" t="s">
        <v>206</v>
      </c>
      <c r="G3" s="2" t="s">
        <v>251</v>
      </c>
      <c r="H3" t="s">
        <v>252</v>
      </c>
    </row>
    <row r="4" spans="1:8" x14ac:dyDescent="0.3">
      <c r="A4" s="9">
        <v>1</v>
      </c>
      <c r="B4" s="2">
        <v>2.6513761467889907</v>
      </c>
      <c r="C4" s="3">
        <v>16.055045871559631</v>
      </c>
      <c r="F4" s="9">
        <v>1</v>
      </c>
      <c r="G4" s="2">
        <v>2.6513761467889907</v>
      </c>
      <c r="H4" s="3">
        <v>16.055045871559631</v>
      </c>
    </row>
    <row r="5" spans="1:8" x14ac:dyDescent="0.3">
      <c r="A5" s="9">
        <v>2</v>
      </c>
      <c r="B5" s="2">
        <v>2.8584474885844751</v>
      </c>
      <c r="C5" s="3">
        <v>16.931506849315067</v>
      </c>
      <c r="F5" s="9">
        <v>2</v>
      </c>
      <c r="G5" s="2">
        <v>2.8584474885844751</v>
      </c>
      <c r="H5" s="3">
        <v>16.931506849315067</v>
      </c>
    </row>
    <row r="6" spans="1:8" x14ac:dyDescent="0.3">
      <c r="A6" s="9">
        <v>3</v>
      </c>
      <c r="B6" s="2">
        <v>3.2930780559646537</v>
      </c>
      <c r="C6" s="3">
        <v>16.883652430044183</v>
      </c>
      <c r="F6" s="9">
        <v>3</v>
      </c>
      <c r="G6" s="2">
        <v>3.2930780559646537</v>
      </c>
      <c r="H6" s="3">
        <v>16.883652430044183</v>
      </c>
    </row>
    <row r="7" spans="1:8" x14ac:dyDescent="0.3">
      <c r="A7" s="9">
        <v>4</v>
      </c>
      <c r="B7" s="2">
        <v>3.357193987115247</v>
      </c>
      <c r="C7" s="3">
        <v>17.419470293486043</v>
      </c>
      <c r="F7" s="9">
        <v>4</v>
      </c>
      <c r="G7" s="2">
        <v>3.357193987115247</v>
      </c>
      <c r="H7" s="3">
        <v>17.419470293486043</v>
      </c>
    </row>
    <row r="8" spans="1:8" x14ac:dyDescent="0.3">
      <c r="A8" s="9">
        <v>5</v>
      </c>
      <c r="B8" s="2">
        <v>3.4479949874686717</v>
      </c>
      <c r="C8" s="3">
        <v>17.228696741854638</v>
      </c>
      <c r="F8" s="9">
        <v>5</v>
      </c>
      <c r="G8" s="2">
        <v>3.4479949874686717</v>
      </c>
      <c r="H8" s="3">
        <v>17.228696741854638</v>
      </c>
    </row>
    <row r="9" spans="1:8" x14ac:dyDescent="0.3">
      <c r="B9"/>
    </row>
    <row r="16" spans="1:8" x14ac:dyDescent="0.3">
      <c r="B16"/>
    </row>
    <row r="17" spans="2:2" x14ac:dyDescent="0.3">
      <c r="B17"/>
    </row>
    <row r="18" spans="2:2" x14ac:dyDescent="0.3">
      <c r="B18"/>
    </row>
    <row r="19" spans="2:2" x14ac:dyDescent="0.3">
      <c r="B19"/>
    </row>
    <row r="20" spans="2:2" x14ac:dyDescent="0.3">
      <c r="B20"/>
    </row>
  </sheetData>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4294-50F0-40A5-9885-49373C459677}">
  <dimension ref="A3:B4"/>
  <sheetViews>
    <sheetView workbookViewId="0">
      <selection activeCell="D8" sqref="D8"/>
    </sheetView>
  </sheetViews>
  <sheetFormatPr defaultRowHeight="14.4" x14ac:dyDescent="0.3"/>
  <cols>
    <col min="1" max="1" width="12.5546875" bestFit="1" customWidth="1"/>
    <col min="2" max="2" width="15.109375" bestFit="1" customWidth="1"/>
  </cols>
  <sheetData>
    <row r="3" spans="1:2" x14ac:dyDescent="0.3">
      <c r="A3" s="7" t="s">
        <v>206</v>
      </c>
      <c r="B3" t="s">
        <v>255</v>
      </c>
    </row>
    <row r="4" spans="1:2" x14ac:dyDescent="0.3">
      <c r="A4" s="9" t="s">
        <v>226</v>
      </c>
      <c r="B4">
        <v>35585947.415099859</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DACE6-FBCE-4607-8531-36E99426B040}">
  <dimension ref="A3:F6"/>
  <sheetViews>
    <sheetView workbookViewId="0">
      <selection activeCell="F5" sqref="E5:F5"/>
    </sheetView>
  </sheetViews>
  <sheetFormatPr defaultRowHeight="14.4" x14ac:dyDescent="0.3"/>
  <cols>
    <col min="1" max="1" width="12.5546875" bestFit="1" customWidth="1"/>
    <col min="2" max="2" width="20.109375" bestFit="1" customWidth="1"/>
    <col min="5" max="5" width="10.44140625" customWidth="1"/>
    <col min="6" max="6" width="11" bestFit="1" customWidth="1"/>
  </cols>
  <sheetData>
    <row r="3" spans="1:6" x14ac:dyDescent="0.3">
      <c r="A3" s="7" t="s">
        <v>206</v>
      </c>
      <c r="B3" t="s">
        <v>254</v>
      </c>
    </row>
    <row r="4" spans="1:6" x14ac:dyDescent="0.3">
      <c r="A4" s="9" t="s">
        <v>66</v>
      </c>
      <c r="B4" s="2">
        <v>3077928.2320000008</v>
      </c>
      <c r="E4" t="s">
        <v>201</v>
      </c>
      <c r="F4" t="s">
        <v>204</v>
      </c>
    </row>
    <row r="5" spans="1:6" x14ac:dyDescent="0.3">
      <c r="A5" s="9" t="s">
        <v>21</v>
      </c>
      <c r="B5" s="2">
        <v>40477276.296199858</v>
      </c>
      <c r="E5" t="s">
        <v>226</v>
      </c>
      <c r="F5">
        <f>GETPIVOTDATA("Category_sales",$A$3,"Order_Status","Delivered")-(GETPIVOTDATA("Category_sales",$A$3,"Order_Status","Cancelled")+GETPIVOTDATA("Category_sales",$A$3,"Order_Status","Returned"))</f>
        <v>35585947.415099859</v>
      </c>
    </row>
    <row r="6" spans="1:6" x14ac:dyDescent="0.3">
      <c r="A6" s="9" t="s">
        <v>44</v>
      </c>
      <c r="B6" s="2">
        <v>1813400.6490999996</v>
      </c>
    </row>
  </sheetData>
  <pageMargins left="0.7" right="0.7" top="0.75" bottom="0.75" header="0.3" footer="0.3"/>
  <pageSetup orientation="portrait"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9988-1FE4-4280-8734-ACDD08B593C8}">
  <dimension ref="A3:G6"/>
  <sheetViews>
    <sheetView workbookViewId="0">
      <selection activeCell="F4" sqref="F4:G4"/>
    </sheetView>
  </sheetViews>
  <sheetFormatPr defaultRowHeight="14.4" x14ac:dyDescent="0.3"/>
  <cols>
    <col min="1" max="1" width="12.5546875" bestFit="1" customWidth="1"/>
    <col min="2" max="2" width="20" bestFit="1" customWidth="1"/>
    <col min="3" max="3" width="14.88671875" bestFit="1" customWidth="1"/>
  </cols>
  <sheetData>
    <row r="3" spans="1:7" x14ac:dyDescent="0.3">
      <c r="A3" s="7" t="s">
        <v>206</v>
      </c>
      <c r="B3" t="s">
        <v>250</v>
      </c>
    </row>
    <row r="4" spans="1:7" x14ac:dyDescent="0.3">
      <c r="A4" s="9" t="s">
        <v>66</v>
      </c>
      <c r="B4">
        <v>272</v>
      </c>
      <c r="F4" s="9" t="s">
        <v>21</v>
      </c>
      <c r="G4">
        <v>3551</v>
      </c>
    </row>
    <row r="5" spans="1:7" x14ac:dyDescent="0.3">
      <c r="A5" s="9" t="s">
        <v>21</v>
      </c>
      <c r="B5">
        <v>3551</v>
      </c>
    </row>
    <row r="6" spans="1:7" x14ac:dyDescent="0.3">
      <c r="A6" s="9" t="s">
        <v>44</v>
      </c>
      <c r="B6">
        <v>177</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2D92-BDA7-46DB-A15B-DB7F5A51522F}">
  <dimension ref="A5:H32"/>
  <sheetViews>
    <sheetView topLeftCell="C1" workbookViewId="0">
      <selection activeCell="I8" sqref="I8"/>
    </sheetView>
  </sheetViews>
  <sheetFormatPr defaultRowHeight="14.4" x14ac:dyDescent="0.3"/>
  <cols>
    <col min="1" max="2" width="16.21875" bestFit="1" customWidth="1"/>
    <col min="3" max="3" width="16.88671875" bestFit="1" customWidth="1"/>
    <col min="4" max="4" width="19.5546875" bestFit="1" customWidth="1"/>
    <col min="5" max="5" width="20.109375" bestFit="1" customWidth="1"/>
    <col min="6" max="6" width="16" bestFit="1" customWidth="1"/>
    <col min="7" max="7" width="14.77734375" bestFit="1" customWidth="1"/>
    <col min="8" max="8" width="14.33203125" bestFit="1" customWidth="1"/>
    <col min="9" max="9" width="12.6640625" bestFit="1" customWidth="1"/>
    <col min="10" max="10" width="16.6640625" bestFit="1" customWidth="1"/>
    <col min="11" max="11" width="12.6640625" bestFit="1" customWidth="1"/>
    <col min="12" max="12" width="16.77734375" bestFit="1" customWidth="1"/>
    <col min="13" max="13" width="12.6640625" bestFit="1" customWidth="1"/>
    <col min="14" max="14" width="16.5546875" bestFit="1" customWidth="1"/>
    <col min="15" max="15" width="12.5546875" bestFit="1" customWidth="1"/>
    <col min="16" max="16" width="16.33203125" bestFit="1" customWidth="1"/>
    <col min="17" max="17" width="16.5546875" bestFit="1" customWidth="1"/>
    <col min="18" max="18" width="9.33203125" bestFit="1" customWidth="1"/>
    <col min="19" max="19" width="17.44140625" bestFit="1" customWidth="1"/>
    <col min="20" max="20" width="14" bestFit="1" customWidth="1"/>
    <col min="21" max="21" width="16.77734375" bestFit="1" customWidth="1"/>
    <col min="22" max="22" width="15.44140625" bestFit="1" customWidth="1"/>
    <col min="23" max="23" width="13.33203125" bestFit="1" customWidth="1"/>
    <col min="24" max="24" width="23.44140625" bestFit="1" customWidth="1"/>
    <col min="25" max="25" width="28.33203125" bestFit="1" customWidth="1"/>
    <col min="26" max="26" width="21.6640625" bestFit="1" customWidth="1"/>
    <col min="27" max="27" width="18.21875" bestFit="1" customWidth="1"/>
    <col min="28" max="28" width="20.33203125" bestFit="1" customWidth="1"/>
    <col min="29" max="29" width="10.33203125" bestFit="1" customWidth="1"/>
    <col min="30" max="30" width="14" bestFit="1" customWidth="1"/>
    <col min="31" max="31" width="15.33203125" bestFit="1" customWidth="1"/>
    <col min="32" max="32" width="14.21875" bestFit="1" customWidth="1"/>
    <col min="34" max="34" width="20.33203125" bestFit="1" customWidth="1"/>
    <col min="35" max="35" width="18.21875" bestFit="1" customWidth="1"/>
    <col min="36" max="36" width="21.88671875" bestFit="1" customWidth="1"/>
    <col min="37" max="37" width="16.77734375" bestFit="1" customWidth="1"/>
    <col min="38" max="38" width="13.77734375" bestFit="1" customWidth="1"/>
    <col min="39" max="39" width="10.88671875" bestFit="1" customWidth="1"/>
    <col min="40" max="40" width="15.6640625" bestFit="1" customWidth="1"/>
    <col min="41" max="41" width="18.44140625" bestFit="1" customWidth="1"/>
    <col min="42" max="42" width="15.88671875" bestFit="1" customWidth="1"/>
    <col min="43" max="43" width="18.44140625" bestFit="1" customWidth="1"/>
    <col min="44" max="44" width="12.88671875" bestFit="1" customWidth="1"/>
    <col min="45" max="45" width="5.44140625" bestFit="1" customWidth="1"/>
    <col min="46" max="46" width="24.33203125" bestFit="1" customWidth="1"/>
    <col min="47" max="47" width="14.33203125" bestFit="1" customWidth="1"/>
    <col min="48" max="48" width="18" bestFit="1" customWidth="1"/>
    <col min="49" max="49" width="20.77734375" bestFit="1" customWidth="1"/>
    <col min="50" max="50" width="13.33203125" bestFit="1" customWidth="1"/>
    <col min="51" max="51" width="13.44140625" bestFit="1" customWidth="1"/>
    <col min="52" max="52" width="15.6640625" bestFit="1" customWidth="1"/>
    <col min="53" max="53" width="20.21875" bestFit="1" customWidth="1"/>
    <col min="54" max="54" width="14.6640625" bestFit="1" customWidth="1"/>
    <col min="55" max="55" width="17.77734375" bestFit="1" customWidth="1"/>
    <col min="56" max="56" width="15.44140625" bestFit="1" customWidth="1"/>
    <col min="57" max="57" width="20.77734375" bestFit="1" customWidth="1"/>
    <col min="58" max="58" width="20.6640625" bestFit="1" customWidth="1"/>
    <col min="59" max="59" width="15" bestFit="1" customWidth="1"/>
    <col min="60" max="60" width="27" bestFit="1" customWidth="1"/>
    <col min="61" max="61" width="13.6640625" bestFit="1" customWidth="1"/>
    <col min="62" max="62" width="21.109375" bestFit="1" customWidth="1"/>
    <col min="63" max="63" width="16.77734375" bestFit="1" customWidth="1"/>
    <col min="64" max="64" width="27.6640625" bestFit="1" customWidth="1"/>
    <col min="65" max="65" width="16.44140625" bestFit="1" customWidth="1"/>
    <col min="66" max="66" width="14.33203125" bestFit="1" customWidth="1"/>
    <col min="67" max="67" width="10.77734375" bestFit="1" customWidth="1"/>
    <col min="68" max="68" width="14" bestFit="1" customWidth="1"/>
    <col min="69" max="69" width="16.6640625" bestFit="1" customWidth="1"/>
    <col min="70" max="70" width="22.33203125" bestFit="1" customWidth="1"/>
    <col min="71" max="71" width="17.21875" bestFit="1" customWidth="1"/>
    <col min="72" max="72" width="13.88671875" bestFit="1" customWidth="1"/>
    <col min="73" max="73" width="23.5546875" bestFit="1" customWidth="1"/>
    <col min="74" max="74" width="18.5546875" bestFit="1" customWidth="1"/>
    <col min="75" max="75" width="20.109375" bestFit="1" customWidth="1"/>
    <col min="76" max="76" width="19.6640625" bestFit="1" customWidth="1"/>
    <col min="77" max="77" width="14" bestFit="1" customWidth="1"/>
    <col min="78" max="78" width="19.109375" bestFit="1" customWidth="1"/>
    <col min="79" max="79" width="19.21875" bestFit="1" customWidth="1"/>
    <col min="80" max="80" width="13.44140625" bestFit="1" customWidth="1"/>
    <col min="81" max="81" width="18.6640625" bestFit="1" customWidth="1"/>
    <col min="82" max="82" width="16.6640625" bestFit="1" customWidth="1"/>
    <col min="83" max="83" width="18.88671875" bestFit="1" customWidth="1"/>
    <col min="84" max="84" width="18.5546875" bestFit="1" customWidth="1"/>
    <col min="85" max="85" width="20.77734375" bestFit="1" customWidth="1"/>
    <col min="86" max="86" width="7.44140625" bestFit="1" customWidth="1"/>
    <col min="87" max="87" width="12.6640625" bestFit="1" customWidth="1"/>
    <col min="88" max="88" width="21.44140625" bestFit="1" customWidth="1"/>
    <col min="89" max="89" width="13.109375" bestFit="1" customWidth="1"/>
    <col min="90" max="90" width="14.77734375" bestFit="1" customWidth="1"/>
    <col min="91" max="91" width="10" bestFit="1" customWidth="1"/>
    <col min="92" max="92" width="17.5546875" bestFit="1" customWidth="1"/>
    <col min="93" max="93" width="10.88671875" bestFit="1" customWidth="1"/>
    <col min="94" max="94" width="13.44140625" bestFit="1" customWidth="1"/>
    <col min="95" max="95" width="18.109375" bestFit="1" customWidth="1"/>
    <col min="96" max="96" width="11.6640625" bestFit="1" customWidth="1"/>
    <col min="97" max="97" width="12.44140625" bestFit="1" customWidth="1"/>
    <col min="98" max="98" width="33.77734375" bestFit="1" customWidth="1"/>
    <col min="99" max="99" width="12.77734375" bestFit="1" customWidth="1"/>
    <col min="100" max="100" width="22.21875" bestFit="1" customWidth="1"/>
    <col min="101" max="101" width="17.21875" bestFit="1" customWidth="1"/>
    <col min="102" max="102" width="23.109375" bestFit="1" customWidth="1"/>
    <col min="103" max="103" width="15.77734375" bestFit="1" customWidth="1"/>
    <col min="104" max="104" width="16.44140625" bestFit="1" customWidth="1"/>
    <col min="105" max="105" width="11" bestFit="1" customWidth="1"/>
    <col min="106" max="106" width="20.33203125" bestFit="1" customWidth="1"/>
    <col min="107" max="107" width="18.44140625" bestFit="1" customWidth="1"/>
    <col min="108" max="108" width="14.88671875" bestFit="1" customWidth="1"/>
    <col min="109" max="109" width="10.77734375" bestFit="1" customWidth="1"/>
    <col min="110" max="110" width="18.109375" bestFit="1" customWidth="1"/>
    <col min="111" max="111" width="17.33203125" bestFit="1" customWidth="1"/>
    <col min="112" max="112" width="19.6640625" bestFit="1" customWidth="1"/>
    <col min="113" max="113" width="22.33203125" bestFit="1" customWidth="1"/>
    <col min="114" max="114" width="10.77734375" bestFit="1" customWidth="1"/>
  </cols>
  <sheetData>
    <row r="5" spans="1:8" x14ac:dyDescent="0.3">
      <c r="A5" s="7" t="s">
        <v>206</v>
      </c>
      <c r="B5" t="s">
        <v>256</v>
      </c>
    </row>
    <row r="6" spans="1:8" x14ac:dyDescent="0.3">
      <c r="A6" s="9" t="s">
        <v>76</v>
      </c>
      <c r="B6" s="3">
        <v>13741464.040000001</v>
      </c>
      <c r="D6" s="9" t="s">
        <v>31</v>
      </c>
      <c r="E6" s="3">
        <v>74066.559999999998</v>
      </c>
      <c r="G6" s="9" t="s">
        <v>76</v>
      </c>
      <c r="H6" s="3">
        <v>13741464.040000001</v>
      </c>
    </row>
    <row r="7" spans="1:8" x14ac:dyDescent="0.3">
      <c r="A7" s="9" t="s">
        <v>31</v>
      </c>
      <c r="B7" s="3">
        <v>12065712.109999999</v>
      </c>
      <c r="D7" s="9" t="s">
        <v>76</v>
      </c>
      <c r="E7" s="3">
        <v>68841.14</v>
      </c>
      <c r="G7" s="9" t="s">
        <v>31</v>
      </c>
      <c r="H7" s="3">
        <v>12065712.109999999</v>
      </c>
    </row>
    <row r="8" spans="1:8" x14ac:dyDescent="0.3">
      <c r="A8" s="9" t="s">
        <v>46</v>
      </c>
      <c r="B8" s="3">
        <v>3310190.2500000014</v>
      </c>
      <c r="D8" s="9" t="s">
        <v>46</v>
      </c>
      <c r="E8" s="3">
        <v>31676.32</v>
      </c>
      <c r="G8" s="9" t="s">
        <v>46</v>
      </c>
      <c r="H8" s="3">
        <v>3310190.2500000014</v>
      </c>
    </row>
    <row r="9" spans="1:8" x14ac:dyDescent="0.3">
      <c r="A9" s="9" t="s">
        <v>112</v>
      </c>
      <c r="B9" s="3">
        <v>976588.91000000015</v>
      </c>
      <c r="D9" s="9" t="s">
        <v>70</v>
      </c>
      <c r="E9" s="3">
        <v>8473.42</v>
      </c>
      <c r="G9" s="9" t="s">
        <v>112</v>
      </c>
      <c r="H9" s="3">
        <v>976588.91000000015</v>
      </c>
    </row>
    <row r="10" spans="1:8" x14ac:dyDescent="0.3">
      <c r="A10" s="9" t="s">
        <v>39</v>
      </c>
      <c r="B10" s="3">
        <v>947738.37</v>
      </c>
      <c r="D10" s="9" t="s">
        <v>112</v>
      </c>
      <c r="E10" s="3">
        <v>8444.6</v>
      </c>
      <c r="G10" s="9" t="s">
        <v>39</v>
      </c>
      <c r="H10" s="3">
        <v>947738.37</v>
      </c>
    </row>
    <row r="11" spans="1:8" x14ac:dyDescent="0.3">
      <c r="A11" s="9" t="s">
        <v>28</v>
      </c>
      <c r="B11" s="3">
        <v>788055.08000000031</v>
      </c>
      <c r="D11" s="9" t="s">
        <v>36</v>
      </c>
      <c r="E11" s="3">
        <v>7401.69</v>
      </c>
      <c r="G11" s="9" t="s">
        <v>28</v>
      </c>
      <c r="H11" s="3">
        <v>788055.08000000031</v>
      </c>
    </row>
    <row r="12" spans="1:8" x14ac:dyDescent="0.3">
      <c r="A12" s="9" t="s">
        <v>36</v>
      </c>
      <c r="B12" s="3">
        <v>623346.89999999979</v>
      </c>
      <c r="D12" s="9" t="s">
        <v>39</v>
      </c>
      <c r="E12" s="3">
        <v>6351.93</v>
      </c>
      <c r="G12" s="9" t="s">
        <v>36</v>
      </c>
      <c r="H12" s="3">
        <v>623346.89999999979</v>
      </c>
    </row>
    <row r="13" spans="1:8" x14ac:dyDescent="0.3">
      <c r="A13" s="9" t="s">
        <v>70</v>
      </c>
      <c r="B13" s="3">
        <v>621943.96000000008</v>
      </c>
      <c r="D13" s="9" t="s">
        <v>28</v>
      </c>
      <c r="E13" s="3">
        <v>6350.28</v>
      </c>
      <c r="G13" s="9" t="s">
        <v>70</v>
      </c>
      <c r="H13" s="3">
        <v>621943.96000000008</v>
      </c>
    </row>
    <row r="14" spans="1:8" x14ac:dyDescent="0.3">
      <c r="A14" s="9" t="s">
        <v>24</v>
      </c>
      <c r="B14" s="3">
        <v>436694.06999999995</v>
      </c>
      <c r="D14" s="9" t="s">
        <v>132</v>
      </c>
      <c r="E14" s="3">
        <v>3694.44</v>
      </c>
      <c r="G14" s="9" t="s">
        <v>24</v>
      </c>
      <c r="H14" s="3">
        <v>436694.06999999995</v>
      </c>
    </row>
    <row r="15" spans="1:8" x14ac:dyDescent="0.3">
      <c r="A15" s="9" t="s">
        <v>59</v>
      </c>
      <c r="B15" s="3">
        <v>383572.38</v>
      </c>
      <c r="D15" s="9" t="s">
        <v>59</v>
      </c>
      <c r="E15" s="3">
        <v>2648.39</v>
      </c>
      <c r="G15" s="9" t="s">
        <v>59</v>
      </c>
      <c r="H15" s="3">
        <v>383572.38</v>
      </c>
    </row>
    <row r="16" spans="1:8" x14ac:dyDescent="0.3">
      <c r="A16" s="9" t="s">
        <v>64</v>
      </c>
      <c r="B16" s="3">
        <v>193936.47999999989</v>
      </c>
      <c r="D16" s="9" t="s">
        <v>162</v>
      </c>
      <c r="E16" s="3">
        <v>2642.71</v>
      </c>
      <c r="G16" s="9" t="s">
        <v>64</v>
      </c>
      <c r="H16" s="3">
        <v>193936.47999999989</v>
      </c>
    </row>
    <row r="17" spans="1:8" x14ac:dyDescent="0.3">
      <c r="A17" s="9" t="s">
        <v>53</v>
      </c>
      <c r="B17" s="3">
        <v>155081.24</v>
      </c>
      <c r="D17" s="9" t="s">
        <v>141</v>
      </c>
      <c r="E17" s="3">
        <v>2639.35</v>
      </c>
      <c r="G17" s="9" t="s">
        <v>53</v>
      </c>
      <c r="H17" s="3">
        <v>155081.24</v>
      </c>
    </row>
    <row r="18" spans="1:8" x14ac:dyDescent="0.3">
      <c r="A18" s="9" t="s">
        <v>132</v>
      </c>
      <c r="B18" s="3">
        <v>145863.93000000002</v>
      </c>
      <c r="D18" s="9" t="s">
        <v>24</v>
      </c>
      <c r="E18" s="3">
        <v>2638.49</v>
      </c>
      <c r="G18" s="9" t="s">
        <v>132</v>
      </c>
      <c r="H18" s="3">
        <v>145863.93000000002</v>
      </c>
    </row>
    <row r="19" spans="1:8" x14ac:dyDescent="0.3">
      <c r="A19" s="9" t="s">
        <v>141</v>
      </c>
      <c r="B19" s="3">
        <v>139297.75999999995</v>
      </c>
      <c r="D19" s="9" t="s">
        <v>64</v>
      </c>
      <c r="E19" s="3">
        <v>2012.21</v>
      </c>
      <c r="G19" s="9" t="s">
        <v>141</v>
      </c>
      <c r="H19" s="3">
        <v>139297.75999999995</v>
      </c>
    </row>
    <row r="20" spans="1:8" x14ac:dyDescent="0.3">
      <c r="A20" s="9" t="s">
        <v>49</v>
      </c>
      <c r="B20" s="3">
        <v>96483.22</v>
      </c>
      <c r="D20" s="9" t="s">
        <v>53</v>
      </c>
      <c r="E20" s="3">
        <v>1270.5999999999999</v>
      </c>
      <c r="G20" s="9" t="s">
        <v>49</v>
      </c>
      <c r="H20" s="3">
        <v>96483.22</v>
      </c>
    </row>
    <row r="21" spans="1:8" x14ac:dyDescent="0.3">
      <c r="A21" s="9" t="s">
        <v>79</v>
      </c>
      <c r="B21" s="3">
        <v>90610.670000000013</v>
      </c>
      <c r="D21" s="9" t="s">
        <v>103</v>
      </c>
      <c r="E21" s="3">
        <v>949.98</v>
      </c>
      <c r="G21" s="9" t="s">
        <v>79</v>
      </c>
      <c r="H21" s="3">
        <v>90610.670000000013</v>
      </c>
    </row>
    <row r="22" spans="1:8" x14ac:dyDescent="0.3">
      <c r="A22" s="9" t="s">
        <v>162</v>
      </c>
      <c r="B22" s="3">
        <v>85803.37</v>
      </c>
      <c r="D22" s="9" t="s">
        <v>49</v>
      </c>
      <c r="E22" s="3">
        <v>846.2</v>
      </c>
      <c r="G22" s="9" t="s">
        <v>162</v>
      </c>
      <c r="H22" s="3">
        <v>85803.37</v>
      </c>
    </row>
    <row r="23" spans="1:8" x14ac:dyDescent="0.3">
      <c r="A23" s="9" t="s">
        <v>103</v>
      </c>
      <c r="B23" s="3">
        <v>74476.070000000022</v>
      </c>
      <c r="D23" s="9" t="s">
        <v>79</v>
      </c>
      <c r="E23" s="3">
        <v>846.18</v>
      </c>
      <c r="G23" s="9" t="s">
        <v>103</v>
      </c>
      <c r="H23" s="3">
        <v>74476.070000000022</v>
      </c>
    </row>
    <row r="24" spans="1:8" x14ac:dyDescent="0.3">
      <c r="A24" s="9" t="s">
        <v>124</v>
      </c>
      <c r="B24" s="3">
        <v>59927.460000000006</v>
      </c>
      <c r="D24" s="9" t="s">
        <v>89</v>
      </c>
      <c r="E24" s="3">
        <v>738.79</v>
      </c>
      <c r="G24" s="9" t="s">
        <v>124</v>
      </c>
      <c r="H24" s="3">
        <v>59927.460000000006</v>
      </c>
    </row>
    <row r="25" spans="1:8" x14ac:dyDescent="0.3">
      <c r="A25" s="9" t="s">
        <v>98</v>
      </c>
      <c r="B25" s="3">
        <v>55761.110000000008</v>
      </c>
      <c r="D25" s="9" t="s">
        <v>170</v>
      </c>
      <c r="E25" s="3">
        <v>734.51</v>
      </c>
      <c r="G25" s="9" t="s">
        <v>98</v>
      </c>
      <c r="H25" s="3">
        <v>55761.110000000008</v>
      </c>
    </row>
    <row r="26" spans="1:8" x14ac:dyDescent="0.3">
      <c r="A26" s="9" t="s">
        <v>86</v>
      </c>
      <c r="B26" s="3">
        <v>41541.419999999991</v>
      </c>
      <c r="D26" s="9" t="s">
        <v>62</v>
      </c>
      <c r="E26" s="3">
        <v>730.19</v>
      </c>
      <c r="G26" s="9" t="s">
        <v>86</v>
      </c>
      <c r="H26" s="3">
        <v>41541.419999999991</v>
      </c>
    </row>
    <row r="27" spans="1:8" x14ac:dyDescent="0.3">
      <c r="A27" s="9" t="s">
        <v>170</v>
      </c>
      <c r="B27" s="3">
        <v>36158.800000000003</v>
      </c>
      <c r="D27" s="9" t="s">
        <v>86</v>
      </c>
      <c r="E27" s="3">
        <v>722.6</v>
      </c>
      <c r="G27" s="9" t="s">
        <v>170</v>
      </c>
      <c r="H27" s="3">
        <v>36158.800000000003</v>
      </c>
    </row>
    <row r="28" spans="1:8" x14ac:dyDescent="0.3">
      <c r="A28" s="9" t="s">
        <v>166</v>
      </c>
      <c r="B28" s="3">
        <v>34301.610000000015</v>
      </c>
      <c r="D28" s="9" t="s">
        <v>98</v>
      </c>
      <c r="E28" s="3">
        <v>634.80999999999995</v>
      </c>
      <c r="G28" s="9" t="s">
        <v>166</v>
      </c>
      <c r="H28" s="3">
        <v>34301.610000000015</v>
      </c>
    </row>
    <row r="29" spans="1:8" x14ac:dyDescent="0.3">
      <c r="A29" s="9" t="s">
        <v>62</v>
      </c>
      <c r="B29" s="3">
        <v>32462.460000000003</v>
      </c>
      <c r="D29" s="9" t="s">
        <v>166</v>
      </c>
      <c r="E29" s="3">
        <v>634.58000000000004</v>
      </c>
      <c r="G29" s="9" t="s">
        <v>62</v>
      </c>
      <c r="H29" s="3">
        <v>32462.460000000003</v>
      </c>
    </row>
    <row r="30" spans="1:8" x14ac:dyDescent="0.3">
      <c r="A30" s="9" t="s">
        <v>89</v>
      </c>
      <c r="B30" s="3">
        <v>30843.230000000007</v>
      </c>
      <c r="D30" s="9" t="s">
        <v>124</v>
      </c>
      <c r="E30" s="3">
        <v>633.63</v>
      </c>
      <c r="G30" s="9" t="s">
        <v>89</v>
      </c>
      <c r="H30" s="3">
        <v>30843.230000000007</v>
      </c>
    </row>
    <row r="31" spans="1:8" x14ac:dyDescent="0.3">
      <c r="A31" s="9" t="s">
        <v>74</v>
      </c>
      <c r="B31" s="3">
        <v>28484.289999999997</v>
      </c>
      <c r="D31" s="9" t="s">
        <v>74</v>
      </c>
      <c r="E31" s="3">
        <v>422.26</v>
      </c>
      <c r="G31" s="9" t="s">
        <v>74</v>
      </c>
      <c r="H31" s="3">
        <v>28484.289999999997</v>
      </c>
    </row>
    <row r="32" spans="1:8" x14ac:dyDescent="0.3">
      <c r="A32" s="9" t="s">
        <v>18</v>
      </c>
      <c r="B32" s="3">
        <v>9329.239999999998</v>
      </c>
      <c r="D32" s="9" t="s">
        <v>18</v>
      </c>
      <c r="E32" s="3">
        <v>190.62</v>
      </c>
      <c r="G32" s="9" t="s">
        <v>18</v>
      </c>
      <c r="H32" s="3">
        <v>9329.239999999998</v>
      </c>
    </row>
  </sheetData>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435F-5C8A-423A-8D9C-98A2076F2646}">
  <dimension ref="A1"/>
  <sheetViews>
    <sheetView workbookViewId="0">
      <selection activeCell="A2" sqref="A2"/>
    </sheetView>
  </sheetViews>
  <sheetFormatPr defaultRowHeight="14.4" x14ac:dyDescent="0.3"/>
  <cols>
    <col min="1" max="1" width="15.33203125" bestFit="1" customWidth="1"/>
  </cols>
  <sheetData>
    <row r="1" spans="1:1" x14ac:dyDescent="0.3">
      <c r="A1" s="11">
        <v>40477276.299999997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B4CE-EE72-4F56-A744-C5B4464BE0EB}">
  <dimension ref="A1:B5"/>
  <sheetViews>
    <sheetView workbookViewId="0">
      <selection activeCell="M16" sqref="M16"/>
    </sheetView>
  </sheetViews>
  <sheetFormatPr defaultRowHeight="14.4" x14ac:dyDescent="0.3"/>
  <cols>
    <col min="1" max="1" width="12.5546875" bestFit="1" customWidth="1"/>
    <col min="2" max="2" width="15" bestFit="1" customWidth="1"/>
  </cols>
  <sheetData>
    <row r="1" spans="1:2" x14ac:dyDescent="0.3">
      <c r="A1" s="7" t="s">
        <v>206</v>
      </c>
      <c r="B1" t="s">
        <v>224</v>
      </c>
    </row>
    <row r="2" spans="1:2" x14ac:dyDescent="0.3">
      <c r="A2" s="9" t="s">
        <v>26</v>
      </c>
      <c r="B2">
        <v>1966</v>
      </c>
    </row>
    <row r="3" spans="1:2" x14ac:dyDescent="0.3">
      <c r="A3" s="9" t="s">
        <v>15</v>
      </c>
      <c r="B3">
        <v>1972</v>
      </c>
    </row>
    <row r="4" spans="1:2" x14ac:dyDescent="0.3">
      <c r="A4" s="9" t="s">
        <v>135</v>
      </c>
      <c r="B4">
        <v>62</v>
      </c>
    </row>
    <row r="5" spans="1:2" x14ac:dyDescent="0.3">
      <c r="A5" s="9" t="s">
        <v>207</v>
      </c>
      <c r="B5">
        <v>4000</v>
      </c>
    </row>
  </sheetData>
  <pageMargins left="0.7" right="0.7" top="0.75" bottom="0.75" header="0.3" footer="0.3"/>
  <pageSetup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BDC8-188F-4D8A-A189-3CAD4A8CB200}">
  <dimension ref="A3:B16"/>
  <sheetViews>
    <sheetView workbookViewId="0">
      <selection activeCell="P15" sqref="P15"/>
    </sheetView>
  </sheetViews>
  <sheetFormatPr defaultRowHeight="14.4" x14ac:dyDescent="0.3"/>
  <cols>
    <col min="1" max="1" width="12.5546875" bestFit="1" customWidth="1"/>
    <col min="2" max="2" width="12.33203125" bestFit="1" customWidth="1"/>
  </cols>
  <sheetData>
    <row r="3" spans="1:2" x14ac:dyDescent="0.3">
      <c r="A3" s="7" t="s">
        <v>206</v>
      </c>
      <c r="B3" t="s">
        <v>223</v>
      </c>
    </row>
    <row r="4" spans="1:2" x14ac:dyDescent="0.3">
      <c r="A4" s="9" t="s">
        <v>210</v>
      </c>
      <c r="B4">
        <v>373</v>
      </c>
    </row>
    <row r="5" spans="1:2" x14ac:dyDescent="0.3">
      <c r="A5" s="9" t="s">
        <v>211</v>
      </c>
      <c r="B5">
        <v>378</v>
      </c>
    </row>
    <row r="6" spans="1:2" x14ac:dyDescent="0.3">
      <c r="A6" s="9" t="s">
        <v>212</v>
      </c>
      <c r="B6">
        <v>631</v>
      </c>
    </row>
    <row r="7" spans="1:2" x14ac:dyDescent="0.3">
      <c r="A7" s="9" t="s">
        <v>214</v>
      </c>
      <c r="B7">
        <v>767</v>
      </c>
    </row>
    <row r="8" spans="1:2" x14ac:dyDescent="0.3">
      <c r="A8" s="9" t="s">
        <v>213</v>
      </c>
      <c r="B8">
        <v>709</v>
      </c>
    </row>
    <row r="9" spans="1:2" x14ac:dyDescent="0.3">
      <c r="A9" s="9" t="s">
        <v>215</v>
      </c>
      <c r="B9">
        <v>555</v>
      </c>
    </row>
    <row r="10" spans="1:2" x14ac:dyDescent="0.3">
      <c r="A10" s="9" t="s">
        <v>216</v>
      </c>
      <c r="B10">
        <v>283</v>
      </c>
    </row>
    <row r="11" spans="1:2" x14ac:dyDescent="0.3">
      <c r="A11" s="9" t="s">
        <v>217</v>
      </c>
      <c r="B11">
        <v>196</v>
      </c>
    </row>
    <row r="12" spans="1:2" x14ac:dyDescent="0.3">
      <c r="A12" s="9" t="s">
        <v>218</v>
      </c>
      <c r="B12">
        <v>81</v>
      </c>
    </row>
    <row r="13" spans="1:2" x14ac:dyDescent="0.3">
      <c r="A13" s="9" t="s">
        <v>219</v>
      </c>
      <c r="B13">
        <v>21</v>
      </c>
    </row>
    <row r="14" spans="1:2" x14ac:dyDescent="0.3">
      <c r="A14" s="9" t="s">
        <v>220</v>
      </c>
      <c r="B14">
        <v>3</v>
      </c>
    </row>
    <row r="15" spans="1:2" x14ac:dyDescent="0.3">
      <c r="A15" s="9" t="s">
        <v>221</v>
      </c>
      <c r="B15">
        <v>3</v>
      </c>
    </row>
    <row r="16" spans="1:2" x14ac:dyDescent="0.3">
      <c r="A16" s="9" t="s">
        <v>207</v>
      </c>
      <c r="B16">
        <v>4000</v>
      </c>
    </row>
  </sheetData>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2965-FD13-451B-A0CB-7FDDC393FC86}">
  <dimension ref="A1:G53"/>
  <sheetViews>
    <sheetView workbookViewId="0">
      <selection activeCell="D19" sqref="D19"/>
    </sheetView>
  </sheetViews>
  <sheetFormatPr defaultRowHeight="14.4" x14ac:dyDescent="0.3"/>
  <cols>
    <col min="1" max="1" width="12.5546875" bestFit="1" customWidth="1"/>
    <col min="2" max="2" width="21.44140625" bestFit="1" customWidth="1"/>
  </cols>
  <sheetData>
    <row r="1" spans="1:7" x14ac:dyDescent="0.3">
      <c r="A1" s="7" t="s">
        <v>206</v>
      </c>
      <c r="B1" t="s">
        <v>208</v>
      </c>
      <c r="F1" s="5" t="s">
        <v>209</v>
      </c>
      <c r="G1" s="5" t="s">
        <v>222</v>
      </c>
    </row>
    <row r="2" spans="1:7" x14ac:dyDescent="0.3">
      <c r="A2" s="8">
        <v>15</v>
      </c>
      <c r="B2">
        <v>123</v>
      </c>
      <c r="F2" t="s">
        <v>210</v>
      </c>
      <c r="G2">
        <f>SUM(B2:B7)</f>
        <v>373</v>
      </c>
    </row>
    <row r="3" spans="1:7" x14ac:dyDescent="0.3">
      <c r="A3" s="8">
        <v>16</v>
      </c>
      <c r="B3">
        <v>42</v>
      </c>
      <c r="F3" t="s">
        <v>211</v>
      </c>
      <c r="G3">
        <f>SUM(B8:B12)</f>
        <v>378</v>
      </c>
    </row>
    <row r="4" spans="1:7" x14ac:dyDescent="0.3">
      <c r="A4" s="8">
        <v>17</v>
      </c>
      <c r="B4">
        <v>37</v>
      </c>
      <c r="F4" t="s">
        <v>212</v>
      </c>
      <c r="G4">
        <f>SUM(B13:B17)</f>
        <v>631</v>
      </c>
    </row>
    <row r="5" spans="1:7" x14ac:dyDescent="0.3">
      <c r="A5" s="8">
        <v>18</v>
      </c>
      <c r="B5">
        <v>57</v>
      </c>
      <c r="F5" t="s">
        <v>214</v>
      </c>
      <c r="G5">
        <f>SUM(B18:B22)</f>
        <v>767</v>
      </c>
    </row>
    <row r="6" spans="1:7" x14ac:dyDescent="0.3">
      <c r="A6" s="8">
        <v>19</v>
      </c>
      <c r="B6">
        <v>66</v>
      </c>
      <c r="F6" t="s">
        <v>213</v>
      </c>
      <c r="G6">
        <f>SUM(B23:B27)</f>
        <v>709</v>
      </c>
    </row>
    <row r="7" spans="1:7" x14ac:dyDescent="0.3">
      <c r="A7" s="8">
        <v>20</v>
      </c>
      <c r="B7">
        <v>48</v>
      </c>
      <c r="F7" t="s">
        <v>215</v>
      </c>
      <c r="G7">
        <f>SUM(B28:B32)</f>
        <v>555</v>
      </c>
    </row>
    <row r="8" spans="1:7" x14ac:dyDescent="0.3">
      <c r="A8" s="8">
        <v>21</v>
      </c>
      <c r="B8">
        <v>50</v>
      </c>
      <c r="F8" t="s">
        <v>216</v>
      </c>
      <c r="G8">
        <f>SUM(B33:B37)</f>
        <v>283</v>
      </c>
    </row>
    <row r="9" spans="1:7" x14ac:dyDescent="0.3">
      <c r="A9" s="8">
        <v>22</v>
      </c>
      <c r="B9">
        <v>71</v>
      </c>
      <c r="F9" t="s">
        <v>217</v>
      </c>
      <c r="G9">
        <f>SUM(B38:B42)</f>
        <v>196</v>
      </c>
    </row>
    <row r="10" spans="1:7" x14ac:dyDescent="0.3">
      <c r="A10" s="8">
        <v>23</v>
      </c>
      <c r="B10">
        <v>95</v>
      </c>
      <c r="F10" t="s">
        <v>218</v>
      </c>
      <c r="G10">
        <f>SUM(B43:B47)</f>
        <v>81</v>
      </c>
    </row>
    <row r="11" spans="1:7" x14ac:dyDescent="0.3">
      <c r="A11" s="8">
        <v>24</v>
      </c>
      <c r="B11">
        <v>63</v>
      </c>
      <c r="F11" t="s">
        <v>219</v>
      </c>
      <c r="G11">
        <f>SUM(B48:B50)</f>
        <v>21</v>
      </c>
    </row>
    <row r="12" spans="1:7" x14ac:dyDescent="0.3">
      <c r="A12" s="8">
        <v>25</v>
      </c>
      <c r="B12">
        <v>99</v>
      </c>
      <c r="F12" t="s">
        <v>220</v>
      </c>
      <c r="G12">
        <v>3</v>
      </c>
    </row>
    <row r="13" spans="1:7" x14ac:dyDescent="0.3">
      <c r="A13" s="8">
        <v>26</v>
      </c>
      <c r="B13">
        <v>96</v>
      </c>
      <c r="F13" t="s">
        <v>221</v>
      </c>
      <c r="G13">
        <v>3</v>
      </c>
    </row>
    <row r="14" spans="1:7" x14ac:dyDescent="0.3">
      <c r="A14" s="8">
        <v>27</v>
      </c>
      <c r="B14">
        <v>131</v>
      </c>
    </row>
    <row r="15" spans="1:7" x14ac:dyDescent="0.3">
      <c r="A15" s="8">
        <v>28</v>
      </c>
      <c r="B15">
        <v>174</v>
      </c>
    </row>
    <row r="16" spans="1:7" x14ac:dyDescent="0.3">
      <c r="A16" s="8">
        <v>29</v>
      </c>
      <c r="B16">
        <v>132</v>
      </c>
    </row>
    <row r="17" spans="1:2" x14ac:dyDescent="0.3">
      <c r="A17" s="8">
        <v>30</v>
      </c>
      <c r="B17">
        <v>98</v>
      </c>
    </row>
    <row r="18" spans="1:2" x14ac:dyDescent="0.3">
      <c r="A18" s="8">
        <v>31</v>
      </c>
      <c r="B18">
        <v>136</v>
      </c>
    </row>
    <row r="19" spans="1:2" x14ac:dyDescent="0.3">
      <c r="A19" s="8">
        <v>32</v>
      </c>
      <c r="B19">
        <v>157</v>
      </c>
    </row>
    <row r="20" spans="1:2" x14ac:dyDescent="0.3">
      <c r="A20" s="8">
        <v>33</v>
      </c>
      <c r="B20">
        <v>123</v>
      </c>
    </row>
    <row r="21" spans="1:2" x14ac:dyDescent="0.3">
      <c r="A21" s="8">
        <v>34</v>
      </c>
      <c r="B21">
        <v>157</v>
      </c>
    </row>
    <row r="22" spans="1:2" x14ac:dyDescent="0.3">
      <c r="A22" s="8">
        <v>35</v>
      </c>
      <c r="B22">
        <v>194</v>
      </c>
    </row>
    <row r="23" spans="1:2" x14ac:dyDescent="0.3">
      <c r="A23" s="8">
        <v>36</v>
      </c>
      <c r="B23">
        <v>170</v>
      </c>
    </row>
    <row r="24" spans="1:2" x14ac:dyDescent="0.3">
      <c r="A24" s="8">
        <v>37</v>
      </c>
      <c r="B24">
        <v>123</v>
      </c>
    </row>
    <row r="25" spans="1:2" x14ac:dyDescent="0.3">
      <c r="A25" s="8">
        <v>38</v>
      </c>
      <c r="B25">
        <v>166</v>
      </c>
    </row>
    <row r="26" spans="1:2" x14ac:dyDescent="0.3">
      <c r="A26" s="8">
        <v>39</v>
      </c>
      <c r="B26">
        <v>129</v>
      </c>
    </row>
    <row r="27" spans="1:2" x14ac:dyDescent="0.3">
      <c r="A27" s="8">
        <v>40</v>
      </c>
      <c r="B27">
        <v>121</v>
      </c>
    </row>
    <row r="28" spans="1:2" x14ac:dyDescent="0.3">
      <c r="A28" s="8">
        <v>41</v>
      </c>
      <c r="B28">
        <v>157</v>
      </c>
    </row>
    <row r="29" spans="1:2" x14ac:dyDescent="0.3">
      <c r="A29" s="8">
        <v>42</v>
      </c>
      <c r="B29">
        <v>132</v>
      </c>
    </row>
    <row r="30" spans="1:2" x14ac:dyDescent="0.3">
      <c r="A30" s="8">
        <v>43</v>
      </c>
      <c r="B30">
        <v>86</v>
      </c>
    </row>
    <row r="31" spans="1:2" x14ac:dyDescent="0.3">
      <c r="A31" s="8">
        <v>44</v>
      </c>
      <c r="B31">
        <v>86</v>
      </c>
    </row>
    <row r="32" spans="1:2" x14ac:dyDescent="0.3">
      <c r="A32" s="8">
        <v>45</v>
      </c>
      <c r="B32">
        <v>94</v>
      </c>
    </row>
    <row r="33" spans="1:2" x14ac:dyDescent="0.3">
      <c r="A33" s="8">
        <v>46</v>
      </c>
      <c r="B33">
        <v>70</v>
      </c>
    </row>
    <row r="34" spans="1:2" x14ac:dyDescent="0.3">
      <c r="A34" s="8">
        <v>47</v>
      </c>
      <c r="B34">
        <v>83</v>
      </c>
    </row>
    <row r="35" spans="1:2" x14ac:dyDescent="0.3">
      <c r="A35" s="8">
        <v>48</v>
      </c>
      <c r="B35">
        <v>41</v>
      </c>
    </row>
    <row r="36" spans="1:2" x14ac:dyDescent="0.3">
      <c r="A36" s="8">
        <v>49</v>
      </c>
      <c r="B36">
        <v>40</v>
      </c>
    </row>
    <row r="37" spans="1:2" x14ac:dyDescent="0.3">
      <c r="A37" s="8">
        <v>50</v>
      </c>
      <c r="B37">
        <v>49</v>
      </c>
    </row>
    <row r="38" spans="1:2" x14ac:dyDescent="0.3">
      <c r="A38" s="8">
        <v>51</v>
      </c>
      <c r="B38">
        <v>69</v>
      </c>
    </row>
    <row r="39" spans="1:2" x14ac:dyDescent="0.3">
      <c r="A39" s="8">
        <v>52</v>
      </c>
      <c r="B39">
        <v>38</v>
      </c>
    </row>
    <row r="40" spans="1:2" x14ac:dyDescent="0.3">
      <c r="A40" s="8">
        <v>53</v>
      </c>
      <c r="B40">
        <v>25</v>
      </c>
    </row>
    <row r="41" spans="1:2" x14ac:dyDescent="0.3">
      <c r="A41" s="8">
        <v>54</v>
      </c>
      <c r="B41">
        <v>38</v>
      </c>
    </row>
    <row r="42" spans="1:2" x14ac:dyDescent="0.3">
      <c r="A42" s="8">
        <v>55</v>
      </c>
      <c r="B42">
        <v>26</v>
      </c>
    </row>
    <row r="43" spans="1:2" x14ac:dyDescent="0.3">
      <c r="A43" s="8">
        <v>56</v>
      </c>
      <c r="B43">
        <v>8</v>
      </c>
    </row>
    <row r="44" spans="1:2" x14ac:dyDescent="0.3">
      <c r="A44" s="8">
        <v>57</v>
      </c>
      <c r="B44">
        <v>26</v>
      </c>
    </row>
    <row r="45" spans="1:2" x14ac:dyDescent="0.3">
      <c r="A45" s="8">
        <v>58</v>
      </c>
      <c r="B45">
        <v>22</v>
      </c>
    </row>
    <row r="46" spans="1:2" x14ac:dyDescent="0.3">
      <c r="A46" s="8">
        <v>59</v>
      </c>
      <c r="B46">
        <v>21</v>
      </c>
    </row>
    <row r="47" spans="1:2" x14ac:dyDescent="0.3">
      <c r="A47" s="8">
        <v>60</v>
      </c>
      <c r="B47">
        <v>4</v>
      </c>
    </row>
    <row r="48" spans="1:2" x14ac:dyDescent="0.3">
      <c r="A48" s="8">
        <v>61</v>
      </c>
      <c r="B48">
        <v>9</v>
      </c>
    </row>
    <row r="49" spans="1:2" x14ac:dyDescent="0.3">
      <c r="A49" s="8">
        <v>62</v>
      </c>
      <c r="B49">
        <v>5</v>
      </c>
    </row>
    <row r="50" spans="1:2" x14ac:dyDescent="0.3">
      <c r="A50" s="8">
        <v>64</v>
      </c>
      <c r="B50">
        <v>7</v>
      </c>
    </row>
    <row r="51" spans="1:2" x14ac:dyDescent="0.3">
      <c r="A51" s="8">
        <v>68</v>
      </c>
      <c r="B51">
        <v>3</v>
      </c>
    </row>
    <row r="52" spans="1:2" x14ac:dyDescent="0.3">
      <c r="A52" s="8">
        <v>75</v>
      </c>
      <c r="B52">
        <v>3</v>
      </c>
    </row>
    <row r="53" spans="1:2" x14ac:dyDescent="0.3">
      <c r="A53" s="8" t="s">
        <v>207</v>
      </c>
      <c r="B53">
        <v>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vt:lpstr>
      <vt:lpstr>Dashboard</vt:lpstr>
      <vt:lpstr>State_map</vt:lpstr>
      <vt:lpstr>Categorybytotal_sales</vt:lpstr>
      <vt:lpstr>Sheet7</vt:lpstr>
      <vt:lpstr>payment_method</vt:lpstr>
      <vt:lpstr>status_count</vt:lpstr>
      <vt:lpstr>delivery_daysvsDiscount</vt:lpstr>
      <vt:lpstr>Total_sales_for_delivery</vt:lpstr>
      <vt:lpstr>Sheet16</vt:lpstr>
      <vt:lpstr>count_of_d_p</vt:lpstr>
      <vt:lpstr>maximum_sales_per_sub_category</vt:lpstr>
      <vt:lpstr>Sheet13</vt:lpstr>
      <vt:lpstr>Gender_ratio</vt:lpstr>
      <vt:lpstr>Age_group</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WORLD</dc:creator>
  <cp:lastModifiedBy>khushipanchi2003@gmail.com</cp:lastModifiedBy>
  <cp:lastPrinted>2026-08-22T18:13:30Z</cp:lastPrinted>
  <dcterms:created xsi:type="dcterms:W3CDTF">2026-08-22T18:12:34Z</dcterms:created>
  <dcterms:modified xsi:type="dcterms:W3CDTF">2026-09-02T07:13:10Z</dcterms:modified>
</cp:coreProperties>
</file>