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ushikashah/Documents/"/>
    </mc:Choice>
  </mc:AlternateContent>
  <xr:revisionPtr revIDLastSave="0" documentId="8_{3A729C61-8372-A54D-9B35-F009857CD9CF}" xr6:coauthVersionLast="47" xr6:coauthVersionMax="47" xr10:uidLastSave="{00000000-0000-0000-0000-000000000000}"/>
  <bookViews>
    <workbookView xWindow="0" yWindow="740" windowWidth="29400" windowHeight="18380" xr2:uid="{B382A63F-D9A8-3B40-8F75-929C721B3D0E}"/>
  </bookViews>
  <sheets>
    <sheet name="transactions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7" i="1" s="1"/>
  <c r="L19" i="1" s="1"/>
  <c r="L21" i="1" s="1"/>
  <c r="L23" i="1" s="1"/>
  <c r="L25" i="1" s="1"/>
  <c r="L27" i="1" s="1"/>
  <c r="L29" i="1" s="1"/>
  <c r="K15" i="1"/>
  <c r="K17" i="1" s="1"/>
  <c r="K19" i="1" s="1"/>
  <c r="K21" i="1" s="1"/>
  <c r="K23" i="1" s="1"/>
  <c r="K25" i="1" s="1"/>
  <c r="K27" i="1" s="1"/>
  <c r="K29" i="1" s="1"/>
  <c r="H15" i="1"/>
  <c r="H17" i="1" s="1"/>
  <c r="G15" i="1"/>
  <c r="O15" i="1" s="1"/>
  <c r="D15" i="1"/>
  <c r="D17" i="1" s="1"/>
  <c r="D19" i="1" s="1"/>
  <c r="D21" i="1" s="1"/>
  <c r="D23" i="1" s="1"/>
  <c r="D25" i="1" s="1"/>
  <c r="D27" i="1" s="1"/>
  <c r="D29" i="1" s="1"/>
  <c r="C15" i="1"/>
  <c r="C17" i="1" s="1"/>
  <c r="O13" i="1"/>
  <c r="N13" i="1"/>
  <c r="L13" i="1"/>
  <c r="K13" i="1"/>
  <c r="J13" i="1"/>
  <c r="J15" i="1" s="1"/>
  <c r="J17" i="1" s="1"/>
  <c r="J19" i="1" s="1"/>
  <c r="J21" i="1" s="1"/>
  <c r="J23" i="1" s="1"/>
  <c r="J25" i="1" s="1"/>
  <c r="J27" i="1" s="1"/>
  <c r="J29" i="1" s="1"/>
  <c r="I13" i="1"/>
  <c r="I15" i="1" s="1"/>
  <c r="H13" i="1"/>
  <c r="G13" i="1"/>
  <c r="F13" i="1"/>
  <c r="F15" i="1" s="1"/>
  <c r="F17" i="1" s="1"/>
  <c r="F19" i="1" s="1"/>
  <c r="F21" i="1" s="1"/>
  <c r="F23" i="1" s="1"/>
  <c r="F25" i="1" s="1"/>
  <c r="F27" i="1" s="1"/>
  <c r="F29" i="1" s="1"/>
  <c r="E13" i="1"/>
  <c r="E15" i="1" s="1"/>
  <c r="E17" i="1" s="1"/>
  <c r="E19" i="1" s="1"/>
  <c r="E21" i="1" s="1"/>
  <c r="E23" i="1" s="1"/>
  <c r="E25" i="1" s="1"/>
  <c r="E27" i="1" s="1"/>
  <c r="E29" i="1" s="1"/>
  <c r="D13" i="1"/>
  <c r="C13" i="1"/>
  <c r="I17" i="1" l="1"/>
  <c r="I19" i="1" s="1"/>
  <c r="I21" i="1" s="1"/>
  <c r="I23" i="1" s="1"/>
  <c r="I25" i="1" s="1"/>
  <c r="I27" i="1" s="1"/>
  <c r="I29" i="1" s="1"/>
  <c r="P15" i="1"/>
  <c r="C19" i="1"/>
  <c r="N17" i="1"/>
  <c r="P17" i="1"/>
  <c r="H19" i="1"/>
  <c r="N15" i="1"/>
  <c r="Q15" i="1" s="1"/>
  <c r="G17" i="1"/>
  <c r="P13" i="1"/>
  <c r="Q13" i="1" s="1"/>
  <c r="H21" i="1" l="1"/>
  <c r="P19" i="1"/>
  <c r="N19" i="1"/>
  <c r="C21" i="1"/>
  <c r="O17" i="1"/>
  <c r="Q17" i="1" s="1"/>
  <c r="G19" i="1"/>
  <c r="O19" i="1" l="1"/>
  <c r="G21" i="1"/>
  <c r="N21" i="1"/>
  <c r="C23" i="1"/>
  <c r="Q19" i="1"/>
  <c r="P21" i="1"/>
  <c r="H23" i="1"/>
  <c r="P23" i="1" l="1"/>
  <c r="H25" i="1"/>
  <c r="C25" i="1"/>
  <c r="N23" i="1"/>
  <c r="O21" i="1"/>
  <c r="Q21" i="1" s="1"/>
  <c r="G23" i="1"/>
  <c r="O23" i="1" l="1"/>
  <c r="G25" i="1"/>
  <c r="Q23" i="1"/>
  <c r="C27" i="1"/>
  <c r="N25" i="1"/>
  <c r="P25" i="1"/>
  <c r="H27" i="1"/>
  <c r="H29" i="1" l="1"/>
  <c r="P29" i="1" s="1"/>
  <c r="P27" i="1"/>
  <c r="N27" i="1"/>
  <c r="C29" i="1"/>
  <c r="N29" i="1" s="1"/>
  <c r="O25" i="1"/>
  <c r="Q25" i="1" s="1"/>
  <c r="G27" i="1"/>
  <c r="O27" i="1" l="1"/>
  <c r="G29" i="1"/>
  <c r="O29" i="1" s="1"/>
  <c r="Q29" i="1"/>
  <c r="Q27" i="1"/>
</calcChain>
</file>

<file path=xl/sharedStrings.xml><?xml version="1.0" encoding="utf-8"?>
<sst xmlns="http://schemas.openxmlformats.org/spreadsheetml/2006/main" count="44" uniqueCount="36">
  <si>
    <t>Use Excel to prepare a transaction analysis of the nine transactions. Use the blue shaded areas for inputs.</t>
  </si>
  <si>
    <t xml:space="preserve">a.   For each transaction, record the amount (either an increase or decrease) under the correct account. Enter only non-zero amounts. If an account is not affected by the transaction, leave the amount blank. </t>
  </si>
  <si>
    <t xml:space="preserve">      Be sure to use a minus sign (-) if the amount is a decrease. Enter dividends and expenses as negative amounts.</t>
  </si>
  <si>
    <t xml:space="preserve">      Do not use an equal sign (=) when entering a numeric value. </t>
  </si>
  <si>
    <t>b.   The row totals will be calculated automatically.</t>
  </si>
  <si>
    <t>c.   The accounting equation (Assets = Liabilities + Equity) should remain in balance after each transaction. The accounting equation is calculated automatically to the right of the transaction table.</t>
  </si>
  <si>
    <t>Description</t>
  </si>
  <si>
    <t>Assets</t>
  </si>
  <si>
    <t>Liabilities</t>
  </si>
  <si>
    <t>Equity</t>
  </si>
  <si>
    <t>Contributed Capital</t>
  </si>
  <si>
    <t>Retained Earnings</t>
  </si>
  <si>
    <t>Cash</t>
  </si>
  <si>
    <t>Accounts Receivable</t>
  </si>
  <si>
    <t>Office Supplies</t>
  </si>
  <si>
    <t>Land</t>
  </si>
  <si>
    <t>Accounts Payable</t>
  </si>
  <si>
    <t>Common Stock</t>
  </si>
  <si>
    <t>Dividends</t>
  </si>
  <si>
    <t>Service Revenue</t>
  </si>
  <si>
    <t>Rent Expense</t>
  </si>
  <si>
    <t>Salaries Expense</t>
  </si>
  <si>
    <t>Total Assets</t>
  </si>
  <si>
    <t>Total Liabilities</t>
  </si>
  <si>
    <t>Total Equity</t>
  </si>
  <si>
    <t>A = 
L + SE</t>
  </si>
  <si>
    <t>Received $50,000 cash from Luigi Stefanni and issued stock.</t>
  </si>
  <si>
    <t>Balance</t>
  </si>
  <si>
    <t>Purchased land for $23,000 cash.</t>
  </si>
  <si>
    <t>Purchased $300 of office supplies on account.</t>
  </si>
  <si>
    <t>Received $7,500 cash for services performed.</t>
  </si>
  <si>
    <t xml:space="preserve">Performed services on account,  $2,000. </t>
  </si>
  <si>
    <t xml:space="preserve">Paid in cash: $1,500 for rent  &amp; $1,100 for employees' salaries </t>
  </si>
  <si>
    <t>Paid $250 to creditor on account.</t>
  </si>
  <si>
    <t>Collected $1,600 from customers on account.</t>
  </si>
  <si>
    <t>Paid $4,000 cash dividend.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</si>
</sst>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\$* #,##0.00_);_(\$* \(#,##0.00\);_(\$* \-??_);_(@_)"/>
    <numFmt numFmtId="166" formatCode="\+#,##0;\-#,##0"/>
    <numFmt numFmtId="167" formatCode="_(* #,##0_);_(* \(#,##0\);_(* \-??_);_(@_)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9D9D9"/>
        <bgColor rgb="FFDEEBF7"/>
      </patternFill>
    </fill>
    <fill>
      <patternFill patternType="solid">
        <fgColor rgb="FFBFBFBF"/>
        <bgColor rgb="FFD9D9D9"/>
      </patternFill>
    </fill>
    <fill>
      <patternFill patternType="solid">
        <fgColor rgb="FFDEEBF7"/>
        <bgColor rgb="FFF2F2F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Border="0" applyProtection="0"/>
    <xf numFmtId="165" fontId="1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3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NumberFormat="1" applyFont="1" applyBorder="1" applyAlignment="1" applyProtection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1" fillId="0" borderId="0" xfId="4" applyAlignment="1">
      <alignment horizontal="center"/>
    </xf>
    <xf numFmtId="0" fontId="1" fillId="0" borderId="0" xfId="5" applyAlignment="1">
      <alignment horizontal="left"/>
    </xf>
    <xf numFmtId="0" fontId="1" fillId="0" borderId="0" xfId="6"/>
    <xf numFmtId="0" fontId="1" fillId="0" borderId="0" xfId="3" applyAlignment="1">
      <alignment horizontal="center"/>
    </xf>
    <xf numFmtId="0" fontId="0" fillId="0" borderId="0" xfId="0" applyAlignment="1">
      <alignment wrapText="1"/>
    </xf>
    <xf numFmtId="0" fontId="1" fillId="0" borderId="1" xfId="1" applyNumberFormat="1" applyBorder="1" applyAlignment="1" applyProtection="1">
      <alignment horizontal="center"/>
    </xf>
    <xf numFmtId="0" fontId="3" fillId="0" borderId="2" xfId="3" applyFont="1" applyBorder="1" applyAlignment="1">
      <alignment wrapText="1"/>
    </xf>
    <xf numFmtId="0" fontId="3" fillId="2" borderId="3" xfId="2" applyNumberFormat="1" applyFont="1" applyFill="1" applyBorder="1" applyAlignment="1" applyProtection="1">
      <alignment horizontal="center"/>
    </xf>
    <xf numFmtId="0" fontId="4" fillId="3" borderId="3" xfId="3" applyFont="1" applyFill="1" applyBorder="1"/>
    <xf numFmtId="0" fontId="3" fillId="4" borderId="3" xfId="3" applyFont="1" applyFill="1" applyBorder="1" applyAlignment="1">
      <alignment horizontal="center"/>
    </xf>
    <xf numFmtId="0" fontId="1" fillId="0" borderId="4" xfId="3" applyBorder="1" applyAlignment="1">
      <alignment horizontal="center"/>
    </xf>
    <xf numFmtId="0" fontId="1" fillId="0" borderId="4" xfId="3" applyBorder="1" applyAlignment="1">
      <alignment wrapText="1"/>
    </xf>
    <xf numFmtId="0" fontId="1" fillId="2" borderId="5" xfId="1" applyNumberFormat="1" applyFill="1" applyBorder="1" applyProtection="1"/>
    <xf numFmtId="0" fontId="1" fillId="2" borderId="4" xfId="1" applyNumberFormat="1" applyFill="1" applyBorder="1" applyProtection="1"/>
    <xf numFmtId="0" fontId="1" fillId="2" borderId="6" xfId="1" applyNumberFormat="1" applyFill="1" applyBorder="1" applyProtection="1"/>
    <xf numFmtId="0" fontId="5" fillId="3" borderId="7" xfId="3" applyFont="1" applyFill="1" applyBorder="1"/>
    <xf numFmtId="0" fontId="3" fillId="4" borderId="8" xfId="3" applyFont="1" applyFill="1" applyBorder="1" applyAlignment="1">
      <alignment horizontal="left" wrapText="1"/>
    </xf>
    <xf numFmtId="0" fontId="3" fillId="4" borderId="9" xfId="3" applyFont="1" applyFill="1" applyBorder="1" applyAlignment="1">
      <alignment horizontal="center"/>
    </xf>
    <xf numFmtId="0" fontId="1" fillId="0" borderId="10" xfId="3" applyBorder="1" applyAlignment="1">
      <alignment horizontal="center"/>
    </xf>
    <xf numFmtId="0" fontId="1" fillId="0" borderId="10" xfId="3" applyBorder="1" applyAlignment="1">
      <alignment wrapText="1"/>
    </xf>
    <xf numFmtId="0" fontId="1" fillId="2" borderId="11" xfId="3" applyFill="1" applyBorder="1" applyAlignment="1">
      <alignment horizontal="center"/>
    </xf>
    <xf numFmtId="0" fontId="1" fillId="2" borderId="12" xfId="3" applyFill="1" applyBorder="1" applyAlignment="1">
      <alignment horizontal="center" wrapText="1"/>
    </xf>
    <xf numFmtId="0" fontId="1" fillId="2" borderId="13" xfId="3" applyFill="1" applyBorder="1" applyAlignment="1">
      <alignment horizontal="center"/>
    </xf>
    <xf numFmtId="0" fontId="5" fillId="3" borderId="14" xfId="3" applyFont="1" applyFill="1" applyBorder="1" applyAlignment="1">
      <alignment horizontal="center" wrapText="1"/>
    </xf>
    <xf numFmtId="0" fontId="1" fillId="4" borderId="15" xfId="3" applyFill="1" applyBorder="1" applyAlignment="1">
      <alignment horizontal="center" wrapText="1"/>
    </xf>
    <xf numFmtId="0" fontId="1" fillId="4" borderId="16" xfId="3" applyFill="1" applyBorder="1" applyAlignment="1">
      <alignment horizontal="center"/>
    </xf>
    <xf numFmtId="0" fontId="1" fillId="4" borderId="16" xfId="3" applyFill="1" applyBorder="1" applyAlignment="1">
      <alignment horizontal="center" wrapText="1"/>
    </xf>
    <xf numFmtId="0" fontId="1" fillId="4" borderId="17" xfId="3" applyFill="1" applyBorder="1" applyAlignment="1">
      <alignment horizontal="center" wrapText="1"/>
    </xf>
    <xf numFmtId="0" fontId="3" fillId="2" borderId="1" xfId="1" applyNumberFormat="1" applyFont="1" applyFill="1" applyBorder="1" applyAlignment="1" applyProtection="1">
      <alignment horizontal="center" wrapText="1"/>
    </xf>
    <xf numFmtId="0" fontId="3" fillId="3" borderId="1" xfId="1" applyNumberFormat="1" applyFont="1" applyFill="1" applyBorder="1" applyAlignment="1" applyProtection="1">
      <alignment horizontal="center" wrapText="1"/>
    </xf>
    <xf numFmtId="0" fontId="3" fillId="4" borderId="1" xfId="2" applyNumberFormat="1" applyFont="1" applyFill="1" applyBorder="1" applyAlignment="1" applyProtection="1">
      <alignment horizontal="center" wrapText="1"/>
    </xf>
    <xf numFmtId="0" fontId="3" fillId="0" borderId="1" xfId="3" applyFont="1" applyBorder="1" applyAlignment="1">
      <alignment horizontal="center" wrapText="1"/>
    </xf>
    <xf numFmtId="0" fontId="1" fillId="0" borderId="1" xfId="1" applyNumberFormat="1" applyBorder="1" applyAlignment="1" applyProtection="1">
      <alignment wrapText="1"/>
    </xf>
    <xf numFmtId="166" fontId="1" fillId="5" borderId="10" xfId="3" applyNumberFormat="1" applyFill="1" applyBorder="1"/>
    <xf numFmtId="167" fontId="1" fillId="0" borderId="0" xfId="3" applyNumberFormat="1"/>
    <xf numFmtId="167" fontId="1" fillId="0" borderId="1" xfId="3" applyNumberFormat="1" applyBorder="1"/>
    <xf numFmtId="0" fontId="1" fillId="0" borderId="18" xfId="3" applyBorder="1"/>
    <xf numFmtId="3" fontId="1" fillId="0" borderId="10" xfId="3" applyNumberFormat="1" applyBorder="1"/>
    <xf numFmtId="0" fontId="1" fillId="0" borderId="1" xfId="3" applyBorder="1"/>
    <xf numFmtId="166" fontId="2" fillId="5" borderId="10" xfId="1" applyNumberFormat="1" applyFont="1" applyFill="1" applyBorder="1" applyProtection="1"/>
    <xf numFmtId="0" fontId="0" fillId="0" borderId="0" xfId="0" applyAlignment="1">
      <alignment horizontal="center"/>
    </xf>
  </cellXfs>
  <cellStyles count="7">
    <cellStyle name="8EHOgr99Nsz3GlcoxrBuQhdccvZDRf50iaw9FJfnb2ZrEI4NvgMIFV8WdT8v3YuR-~JobMk7JmakuKpkoWyG7dYA==" xfId="5" xr:uid="{7D83A10B-3C6E-5146-BCBB-A0B63E795BAC}"/>
    <cellStyle name="Comma" xfId="1" builtinId="3"/>
    <cellStyle name="Currency" xfId="2" builtinId="4"/>
    <cellStyle name="Custom Style 1" xfId="3" xr:uid="{9C9D6BA3-99C9-3A44-9347-CF24A05B3738}"/>
    <cellStyle name="htJWUYc5kkLLRUTwqcL3WKStVH3CmX6GWQ7+o5dK+e8KC0rh3sJt2GkoehO3q2xJ-~ydwVdBM7mnqBPE7sBF5tug==" xfId="4" xr:uid="{24D7C65C-9A62-0A4D-A13A-2B00F5546BDB}"/>
    <cellStyle name="Normal" xfId="0" builtinId="0"/>
    <cellStyle name="uNcGqeF8xbUkE+E1gjQWOJor8W7mqs5k8df6FBMObWMdR1P9igUAarVpyva6le6V-~BnWGMGb2yFdawX8H/vWCJg==" xfId="6" xr:uid="{9CE59E5A-4484-E944-A526-A4032901B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5E29-0E4D-9447-AD1B-CB973C916C34}">
  <sheetPr>
    <tabColor rgb="FFFFFF00"/>
    <pageSetUpPr fitToPage="1"/>
  </sheetPr>
  <dimension ref="A1:R29"/>
  <sheetViews>
    <sheetView tabSelected="1" zoomScale="80" zoomScaleNormal="80" workbookViewId="0">
      <selection activeCell="Y11" sqref="Y11"/>
    </sheetView>
  </sheetViews>
  <sheetFormatPr baseColWidth="10" defaultColWidth="8.83203125" defaultRowHeight="15" x14ac:dyDescent="0.2"/>
  <cols>
    <col min="1" max="1" width="4.5" style="49" customWidth="1"/>
    <col min="2" max="2" width="29.83203125" style="13" customWidth="1"/>
    <col min="3" max="3" width="10.6640625" customWidth="1"/>
    <col min="5" max="5" width="8.5" customWidth="1"/>
    <col min="6" max="6" width="10.1640625" customWidth="1"/>
    <col min="7" max="7" width="8.5" customWidth="1"/>
    <col min="8" max="8" width="12.1640625" customWidth="1"/>
    <col min="9" max="11" width="8.5" customWidth="1"/>
    <col min="12" max="12" width="8.1640625" customWidth="1"/>
    <col min="13" max="13" width="1.83203125" customWidth="1"/>
    <col min="14" max="16" width="10.1640625" customWidth="1"/>
    <col min="17" max="1025" width="8.5" customWidth="1"/>
  </cols>
  <sheetData>
    <row r="1" spans="1:18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8" ht="16.5" customHeight="1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6.5" customHeight="1" x14ac:dyDescent="0.2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8" ht="16.5" customHeight="1" x14ac:dyDescent="0.2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8" x14ac:dyDescent="0.2">
      <c r="A5" s="7" t="s">
        <v>4</v>
      </c>
      <c r="B5" s="2"/>
      <c r="C5" s="6"/>
      <c r="D5" s="6"/>
      <c r="E5" s="6"/>
      <c r="F5" s="6"/>
      <c r="G5" s="6"/>
      <c r="H5" s="6"/>
      <c r="I5" s="6"/>
      <c r="J5" s="6"/>
      <c r="K5" s="7"/>
      <c r="L5" s="7"/>
      <c r="M5" s="7"/>
      <c r="N5" s="7"/>
    </row>
    <row r="6" spans="1:18" ht="14.5" customHeight="1" x14ac:dyDescent="0.2">
      <c r="A6" s="6" t="s">
        <v>5</v>
      </c>
      <c r="B6" s="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8" ht="14.5" customHeigh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  <c r="N7" s="11"/>
      <c r="O7" s="11"/>
      <c r="P7" s="11"/>
    </row>
    <row r="8" spans="1:18" ht="16" thickBot="1" x14ac:dyDescent="0.25">
      <c r="A8" s="12"/>
    </row>
    <row r="9" spans="1:18" ht="16" x14ac:dyDescent="0.2">
      <c r="A9" s="14"/>
      <c r="B9" s="15" t="s">
        <v>6</v>
      </c>
      <c r="C9" s="16" t="s">
        <v>7</v>
      </c>
      <c r="D9" s="16"/>
      <c r="E9" s="16"/>
      <c r="F9" s="16"/>
      <c r="G9" s="17" t="s">
        <v>8</v>
      </c>
      <c r="H9" s="18" t="s">
        <v>9</v>
      </c>
      <c r="I9" s="18"/>
      <c r="J9" s="18"/>
      <c r="K9" s="18"/>
      <c r="L9" s="18"/>
    </row>
    <row r="10" spans="1:18" ht="32" x14ac:dyDescent="0.2">
      <c r="A10" s="19"/>
      <c r="B10" s="20"/>
      <c r="C10" s="21"/>
      <c r="D10" s="22"/>
      <c r="E10" s="22"/>
      <c r="F10" s="23"/>
      <c r="G10" s="24"/>
      <c r="H10" s="25" t="s">
        <v>10</v>
      </c>
      <c r="I10" s="26" t="s">
        <v>11</v>
      </c>
      <c r="J10" s="26"/>
      <c r="K10" s="26"/>
      <c r="L10" s="26"/>
    </row>
    <row r="11" spans="1:18" ht="49" thickBot="1" x14ac:dyDescent="0.25">
      <c r="A11" s="27"/>
      <c r="B11" s="28"/>
      <c r="C11" s="29" t="s">
        <v>12</v>
      </c>
      <c r="D11" s="30" t="s">
        <v>13</v>
      </c>
      <c r="E11" s="30" t="s">
        <v>14</v>
      </c>
      <c r="F11" s="31" t="s">
        <v>15</v>
      </c>
      <c r="G11" s="32" t="s">
        <v>16</v>
      </c>
      <c r="H11" s="33" t="s">
        <v>17</v>
      </c>
      <c r="I11" s="34" t="s">
        <v>18</v>
      </c>
      <c r="J11" s="35" t="s">
        <v>19</v>
      </c>
      <c r="K11" s="35" t="s">
        <v>20</v>
      </c>
      <c r="L11" s="36" t="s">
        <v>21</v>
      </c>
      <c r="N11" s="37" t="s">
        <v>22</v>
      </c>
      <c r="O11" s="38" t="s">
        <v>23</v>
      </c>
      <c r="P11" s="39" t="s">
        <v>24</v>
      </c>
      <c r="Q11" s="40" t="s">
        <v>25</v>
      </c>
    </row>
    <row r="12" spans="1:18" ht="34.5" customHeight="1" x14ac:dyDescent="0.2">
      <c r="A12" s="27">
        <v>1</v>
      </c>
      <c r="B12" s="41" t="s">
        <v>26</v>
      </c>
      <c r="C12" s="42">
        <v>50000</v>
      </c>
      <c r="D12" s="42"/>
      <c r="E12" s="42"/>
      <c r="F12" s="42"/>
      <c r="G12" s="42"/>
      <c r="H12" s="42">
        <v>50000</v>
      </c>
      <c r="I12" s="42"/>
      <c r="J12" s="42"/>
      <c r="K12" s="42"/>
      <c r="L12" s="42"/>
      <c r="M12" s="43"/>
      <c r="N12" s="44"/>
      <c r="O12" s="44"/>
      <c r="P12" s="44"/>
      <c r="Q12" s="45"/>
    </row>
    <row r="13" spans="1:18" ht="16" x14ac:dyDescent="0.2">
      <c r="A13" s="27"/>
      <c r="B13" s="40" t="s">
        <v>27</v>
      </c>
      <c r="C13" s="46">
        <f t="shared" ref="C13:L13" si="0">C12</f>
        <v>50000</v>
      </c>
      <c r="D13" s="46">
        <f t="shared" si="0"/>
        <v>0</v>
      </c>
      <c r="E13" s="46">
        <f t="shared" si="0"/>
        <v>0</v>
      </c>
      <c r="F13" s="46">
        <f t="shared" si="0"/>
        <v>0</v>
      </c>
      <c r="G13" s="46">
        <f t="shared" si="0"/>
        <v>0</v>
      </c>
      <c r="H13" s="46">
        <f t="shared" si="0"/>
        <v>50000</v>
      </c>
      <c r="I13" s="46">
        <f t="shared" si="0"/>
        <v>0</v>
      </c>
      <c r="J13" s="46">
        <f t="shared" si="0"/>
        <v>0</v>
      </c>
      <c r="K13" s="46">
        <f t="shared" si="0"/>
        <v>0</v>
      </c>
      <c r="L13" s="46">
        <f t="shared" si="0"/>
        <v>0</v>
      </c>
      <c r="M13" s="43"/>
      <c r="N13" s="46">
        <f>SUM(C13:F13)</f>
        <v>50000</v>
      </c>
      <c r="O13" s="46">
        <f>G13</f>
        <v>0</v>
      </c>
      <c r="P13" s="46">
        <f>H13+I13+J13+K13+L13</f>
        <v>50000</v>
      </c>
      <c r="Q13" s="47" t="b">
        <f>N13=(O13+P13)</f>
        <v>1</v>
      </c>
    </row>
    <row r="14" spans="1:18" ht="16" x14ac:dyDescent="0.2">
      <c r="A14" s="14">
        <v>2</v>
      </c>
      <c r="B14" s="41" t="s">
        <v>28</v>
      </c>
      <c r="C14" s="42">
        <v>-23000</v>
      </c>
      <c r="D14" s="42"/>
      <c r="E14" s="42"/>
      <c r="F14" s="42">
        <v>23000</v>
      </c>
      <c r="G14" s="42"/>
      <c r="H14" s="42"/>
      <c r="I14" s="42"/>
      <c r="J14" s="42"/>
      <c r="K14" s="42"/>
      <c r="L14" s="42"/>
      <c r="M14" s="43"/>
      <c r="N14" s="44"/>
      <c r="O14" s="44"/>
      <c r="P14" s="44"/>
      <c r="Q14" s="45"/>
    </row>
    <row r="15" spans="1:18" ht="16" x14ac:dyDescent="0.2">
      <c r="A15" s="14"/>
      <c r="B15" s="40" t="s">
        <v>27</v>
      </c>
      <c r="C15" s="46">
        <f t="shared" ref="C15:L15" si="1">SUM(C13:C14)</f>
        <v>27000</v>
      </c>
      <c r="D15" s="46">
        <f t="shared" si="1"/>
        <v>0</v>
      </c>
      <c r="E15" s="46">
        <f t="shared" si="1"/>
        <v>0</v>
      </c>
      <c r="F15" s="46">
        <f t="shared" si="1"/>
        <v>23000</v>
      </c>
      <c r="G15" s="46">
        <f t="shared" si="1"/>
        <v>0</v>
      </c>
      <c r="H15" s="46">
        <f t="shared" si="1"/>
        <v>50000</v>
      </c>
      <c r="I15" s="46">
        <f t="shared" si="1"/>
        <v>0</v>
      </c>
      <c r="J15" s="46">
        <f t="shared" si="1"/>
        <v>0</v>
      </c>
      <c r="K15" s="46">
        <f t="shared" si="1"/>
        <v>0</v>
      </c>
      <c r="L15" s="46">
        <f t="shared" si="1"/>
        <v>0</v>
      </c>
      <c r="M15" s="46"/>
      <c r="N15" s="46">
        <f>SUM(C15:F15)</f>
        <v>50000</v>
      </c>
      <c r="O15" s="46">
        <f>G15</f>
        <v>0</v>
      </c>
      <c r="P15" s="46">
        <f>H15-I15+J15-K15-L15</f>
        <v>50000</v>
      </c>
      <c r="Q15" s="47" t="b">
        <f>N15=(O15+P15)</f>
        <v>1</v>
      </c>
    </row>
    <row r="16" spans="1:18" ht="32" x14ac:dyDescent="0.2">
      <c r="A16" s="14">
        <v>3</v>
      </c>
      <c r="B16" s="41" t="s">
        <v>29</v>
      </c>
      <c r="C16" s="42"/>
      <c r="D16" s="42"/>
      <c r="E16" s="42">
        <v>300</v>
      </c>
      <c r="F16" s="42"/>
      <c r="G16" s="42">
        <v>300</v>
      </c>
      <c r="H16" s="42"/>
      <c r="I16" s="42"/>
      <c r="J16" s="42"/>
      <c r="K16" s="42"/>
      <c r="L16" s="42"/>
      <c r="M16" s="43"/>
      <c r="N16" s="44"/>
      <c r="O16" s="44"/>
      <c r="P16" s="44"/>
      <c r="Q16" s="45"/>
    </row>
    <row r="17" spans="1:17" ht="16" x14ac:dyDescent="0.2">
      <c r="A17" s="14"/>
      <c r="B17" s="40" t="s">
        <v>27</v>
      </c>
      <c r="C17" s="46">
        <f t="shared" ref="C17:L17" si="2">SUM(C15:C16)</f>
        <v>27000</v>
      </c>
      <c r="D17" s="46">
        <f t="shared" si="2"/>
        <v>0</v>
      </c>
      <c r="E17" s="46">
        <f t="shared" si="2"/>
        <v>300</v>
      </c>
      <c r="F17" s="46">
        <f t="shared" si="2"/>
        <v>23000</v>
      </c>
      <c r="G17" s="46">
        <f t="shared" si="2"/>
        <v>300</v>
      </c>
      <c r="H17" s="46">
        <f t="shared" si="2"/>
        <v>50000</v>
      </c>
      <c r="I17" s="46">
        <f t="shared" si="2"/>
        <v>0</v>
      </c>
      <c r="J17" s="46">
        <f t="shared" si="2"/>
        <v>0</v>
      </c>
      <c r="K17" s="46">
        <f t="shared" si="2"/>
        <v>0</v>
      </c>
      <c r="L17" s="46">
        <f t="shared" si="2"/>
        <v>0</v>
      </c>
      <c r="M17" s="46"/>
      <c r="N17" s="46">
        <f>SUM(C17:F17)</f>
        <v>50300</v>
      </c>
      <c r="O17" s="46">
        <f>G17</f>
        <v>300</v>
      </c>
      <c r="P17" s="46">
        <f>H17+I17+J17+K17+L17</f>
        <v>50000</v>
      </c>
      <c r="Q17" s="47" t="b">
        <f>N17=(O17+P17)</f>
        <v>1</v>
      </c>
    </row>
    <row r="18" spans="1:17" ht="32" x14ac:dyDescent="0.2">
      <c r="A18" s="14">
        <v>4</v>
      </c>
      <c r="B18" s="41" t="s">
        <v>30</v>
      </c>
      <c r="C18" s="42">
        <v>7500</v>
      </c>
      <c r="D18" s="42"/>
      <c r="E18" s="42"/>
      <c r="F18" s="42"/>
      <c r="G18" s="42"/>
      <c r="H18" s="42"/>
      <c r="I18" s="42"/>
      <c r="J18" s="42">
        <v>7500</v>
      </c>
      <c r="K18" s="42"/>
      <c r="L18" s="42"/>
      <c r="M18" s="43"/>
      <c r="N18" s="44"/>
      <c r="O18" s="44"/>
      <c r="P18" s="44"/>
      <c r="Q18" s="45"/>
    </row>
    <row r="19" spans="1:17" ht="16" x14ac:dyDescent="0.2">
      <c r="A19" s="14"/>
      <c r="B19" s="40" t="s">
        <v>27</v>
      </c>
      <c r="C19" s="46">
        <f t="shared" ref="C19:L19" si="3">SUM(C17:C18)</f>
        <v>34500</v>
      </c>
      <c r="D19" s="46">
        <f t="shared" si="3"/>
        <v>0</v>
      </c>
      <c r="E19" s="46">
        <f t="shared" si="3"/>
        <v>300</v>
      </c>
      <c r="F19" s="46">
        <f t="shared" si="3"/>
        <v>23000</v>
      </c>
      <c r="G19" s="46">
        <f t="shared" si="3"/>
        <v>300</v>
      </c>
      <c r="H19" s="46">
        <f t="shared" si="3"/>
        <v>50000</v>
      </c>
      <c r="I19" s="46">
        <f t="shared" si="3"/>
        <v>0</v>
      </c>
      <c r="J19" s="46">
        <f t="shared" si="3"/>
        <v>7500</v>
      </c>
      <c r="K19" s="46">
        <f t="shared" si="3"/>
        <v>0</v>
      </c>
      <c r="L19" s="46">
        <f t="shared" si="3"/>
        <v>0</v>
      </c>
      <c r="M19" s="46"/>
      <c r="N19" s="46">
        <f>SUM(C19:F19)</f>
        <v>57800</v>
      </c>
      <c r="O19" s="46">
        <f>G19</f>
        <v>300</v>
      </c>
      <c r="P19" s="46">
        <f>H19+I19+J19+K19+L19</f>
        <v>57500</v>
      </c>
      <c r="Q19" s="47" t="b">
        <f>N19=(O19+P19)</f>
        <v>1</v>
      </c>
    </row>
    <row r="20" spans="1:17" ht="32" x14ac:dyDescent="0.2">
      <c r="A20" s="14">
        <v>5</v>
      </c>
      <c r="B20" s="41" t="s">
        <v>31</v>
      </c>
      <c r="C20" s="42"/>
      <c r="D20" s="42">
        <v>2000</v>
      </c>
      <c r="E20" s="42"/>
      <c r="F20" s="42"/>
      <c r="G20" s="42"/>
      <c r="H20" s="42"/>
      <c r="I20" s="42"/>
      <c r="J20" s="42">
        <v>2000</v>
      </c>
      <c r="K20" s="42"/>
      <c r="L20" s="42"/>
      <c r="M20" s="43"/>
      <c r="N20" s="44"/>
      <c r="O20" s="44"/>
      <c r="P20" s="44"/>
      <c r="Q20" s="45"/>
    </row>
    <row r="21" spans="1:17" ht="16" x14ac:dyDescent="0.2">
      <c r="A21" s="14"/>
      <c r="B21" s="40" t="s">
        <v>27</v>
      </c>
      <c r="C21" s="46">
        <f t="shared" ref="C21:L21" si="4">SUM(C19:C20)</f>
        <v>34500</v>
      </c>
      <c r="D21" s="46">
        <f t="shared" si="4"/>
        <v>2000</v>
      </c>
      <c r="E21" s="46">
        <f t="shared" si="4"/>
        <v>300</v>
      </c>
      <c r="F21" s="46">
        <f t="shared" si="4"/>
        <v>23000</v>
      </c>
      <c r="G21" s="46">
        <f t="shared" si="4"/>
        <v>300</v>
      </c>
      <c r="H21" s="46">
        <f t="shared" si="4"/>
        <v>50000</v>
      </c>
      <c r="I21" s="46">
        <f t="shared" si="4"/>
        <v>0</v>
      </c>
      <c r="J21" s="46">
        <f t="shared" si="4"/>
        <v>9500</v>
      </c>
      <c r="K21" s="46">
        <f t="shared" si="4"/>
        <v>0</v>
      </c>
      <c r="L21" s="46">
        <f t="shared" si="4"/>
        <v>0</v>
      </c>
      <c r="M21" s="46"/>
      <c r="N21" s="46">
        <f>SUM(C21:F21)</f>
        <v>59800</v>
      </c>
      <c r="O21" s="46">
        <f>G21</f>
        <v>300</v>
      </c>
      <c r="P21" s="46">
        <f>H21+I21+J21+K21+L21</f>
        <v>59500</v>
      </c>
      <c r="Q21" s="47" t="b">
        <f>N21=(O21+P21)</f>
        <v>1</v>
      </c>
    </row>
    <row r="22" spans="1:17" ht="32" x14ac:dyDescent="0.2">
      <c r="A22" s="14">
        <v>6</v>
      </c>
      <c r="B22" s="41" t="s">
        <v>32</v>
      </c>
      <c r="C22" s="42">
        <v>-2600</v>
      </c>
      <c r="D22" s="42"/>
      <c r="E22" s="42"/>
      <c r="F22" s="42"/>
      <c r="G22" s="42"/>
      <c r="H22" s="42"/>
      <c r="I22" s="42"/>
      <c r="J22" s="42"/>
      <c r="K22" s="48">
        <v>-1500</v>
      </c>
      <c r="L22" s="42">
        <v>-1100</v>
      </c>
      <c r="M22" s="43"/>
      <c r="N22" s="44"/>
      <c r="O22" s="44"/>
      <c r="P22" s="44"/>
      <c r="Q22" s="45"/>
    </row>
    <row r="23" spans="1:17" ht="16" x14ac:dyDescent="0.2">
      <c r="A23" s="14"/>
      <c r="B23" s="40" t="s">
        <v>27</v>
      </c>
      <c r="C23" s="46">
        <f t="shared" ref="C23:L23" si="5">SUM(C21:C22)</f>
        <v>31900</v>
      </c>
      <c r="D23" s="46">
        <f t="shared" si="5"/>
        <v>2000</v>
      </c>
      <c r="E23" s="46">
        <f t="shared" si="5"/>
        <v>300</v>
      </c>
      <c r="F23" s="46">
        <f t="shared" si="5"/>
        <v>23000</v>
      </c>
      <c r="G23" s="46">
        <f t="shared" si="5"/>
        <v>300</v>
      </c>
      <c r="H23" s="46">
        <f t="shared" si="5"/>
        <v>50000</v>
      </c>
      <c r="I23" s="46">
        <f t="shared" si="5"/>
        <v>0</v>
      </c>
      <c r="J23" s="46">
        <f t="shared" si="5"/>
        <v>9500</v>
      </c>
      <c r="K23" s="46">
        <f t="shared" si="5"/>
        <v>-1500</v>
      </c>
      <c r="L23" s="46">
        <f t="shared" si="5"/>
        <v>-1100</v>
      </c>
      <c r="M23" s="46"/>
      <c r="N23" s="46">
        <f>SUM(C23:F23)</f>
        <v>57200</v>
      </c>
      <c r="O23" s="46">
        <f>G23</f>
        <v>300</v>
      </c>
      <c r="P23" s="46">
        <f>H23+I23+J23+K23+L23</f>
        <v>56900</v>
      </c>
      <c r="Q23" s="47" t="b">
        <f>N23=(O23+P23)</f>
        <v>1</v>
      </c>
    </row>
    <row r="24" spans="1:17" ht="16" x14ac:dyDescent="0.2">
      <c r="A24" s="14">
        <v>7</v>
      </c>
      <c r="B24" s="41" t="s">
        <v>33</v>
      </c>
      <c r="C24" s="48">
        <v>-250</v>
      </c>
      <c r="D24" s="42"/>
      <c r="E24" s="42"/>
      <c r="F24" s="42"/>
      <c r="G24" s="42">
        <v>-250</v>
      </c>
      <c r="H24" s="42"/>
      <c r="I24" s="42"/>
      <c r="J24" s="42"/>
      <c r="K24" s="42"/>
      <c r="L24" s="42"/>
      <c r="M24" s="43"/>
      <c r="N24" s="44"/>
      <c r="O24" s="44"/>
      <c r="P24" s="44"/>
      <c r="Q24" s="45"/>
    </row>
    <row r="25" spans="1:17" ht="16" x14ac:dyDescent="0.2">
      <c r="A25" s="14"/>
      <c r="B25" s="40" t="s">
        <v>27</v>
      </c>
      <c r="C25" s="46">
        <f t="shared" ref="C25:L25" si="6">SUM(C23:C24)</f>
        <v>31650</v>
      </c>
      <c r="D25" s="46">
        <f t="shared" si="6"/>
        <v>2000</v>
      </c>
      <c r="E25" s="46">
        <f t="shared" si="6"/>
        <v>300</v>
      </c>
      <c r="F25" s="46">
        <f t="shared" si="6"/>
        <v>23000</v>
      </c>
      <c r="G25" s="46">
        <f t="shared" si="6"/>
        <v>50</v>
      </c>
      <c r="H25" s="46">
        <f t="shared" si="6"/>
        <v>50000</v>
      </c>
      <c r="I25" s="46">
        <f t="shared" si="6"/>
        <v>0</v>
      </c>
      <c r="J25" s="46">
        <f t="shared" si="6"/>
        <v>9500</v>
      </c>
      <c r="K25" s="46">
        <f t="shared" si="6"/>
        <v>-1500</v>
      </c>
      <c r="L25" s="46">
        <f t="shared" si="6"/>
        <v>-1100</v>
      </c>
      <c r="M25" s="46"/>
      <c r="N25" s="46">
        <f>SUM(C25:F25)</f>
        <v>56950</v>
      </c>
      <c r="O25" s="46">
        <f>G25</f>
        <v>50</v>
      </c>
      <c r="P25" s="46">
        <f>H25+I25+J25+K25+L25</f>
        <v>56900</v>
      </c>
      <c r="Q25" s="47" t="b">
        <f>N25=(O25+P25)</f>
        <v>1</v>
      </c>
    </row>
    <row r="26" spans="1:17" ht="32" x14ac:dyDescent="0.2">
      <c r="A26" s="14">
        <v>8</v>
      </c>
      <c r="B26" s="41" t="s">
        <v>34</v>
      </c>
      <c r="C26" s="42">
        <v>1600</v>
      </c>
      <c r="D26" s="42">
        <v>-1600</v>
      </c>
      <c r="E26" s="42"/>
      <c r="F26" s="42"/>
      <c r="G26" s="42"/>
      <c r="H26" s="42"/>
      <c r="I26" s="42"/>
      <c r="J26" s="42"/>
      <c r="K26" s="42"/>
      <c r="L26" s="42"/>
      <c r="M26" s="43"/>
      <c r="N26" s="44"/>
      <c r="O26" s="44"/>
      <c r="P26" s="44"/>
      <c r="Q26" s="45"/>
    </row>
    <row r="27" spans="1:17" ht="16" x14ac:dyDescent="0.2">
      <c r="A27" s="14"/>
      <c r="B27" s="40" t="s">
        <v>27</v>
      </c>
      <c r="C27" s="46">
        <f t="shared" ref="C27:L27" si="7">SUM(C25:C26)</f>
        <v>33250</v>
      </c>
      <c r="D27" s="46">
        <f t="shared" si="7"/>
        <v>400</v>
      </c>
      <c r="E27" s="46">
        <f t="shared" si="7"/>
        <v>300</v>
      </c>
      <c r="F27" s="46">
        <f t="shared" si="7"/>
        <v>23000</v>
      </c>
      <c r="G27" s="46">
        <f t="shared" si="7"/>
        <v>50</v>
      </c>
      <c r="H27" s="46">
        <f t="shared" si="7"/>
        <v>50000</v>
      </c>
      <c r="I27" s="46">
        <f t="shared" si="7"/>
        <v>0</v>
      </c>
      <c r="J27" s="46">
        <f t="shared" si="7"/>
        <v>9500</v>
      </c>
      <c r="K27" s="46">
        <f t="shared" si="7"/>
        <v>-1500</v>
      </c>
      <c r="L27" s="46">
        <f t="shared" si="7"/>
        <v>-1100</v>
      </c>
      <c r="M27" s="46"/>
      <c r="N27" s="46">
        <f>SUM(C27:F27)</f>
        <v>56950</v>
      </c>
      <c r="O27" s="46">
        <f>G27</f>
        <v>50</v>
      </c>
      <c r="P27" s="46">
        <f>H27+I27+J27+K27+L27</f>
        <v>56900</v>
      </c>
      <c r="Q27" s="47" t="b">
        <f>N27=(O27+P27)</f>
        <v>1</v>
      </c>
    </row>
    <row r="28" spans="1:17" ht="16" x14ac:dyDescent="0.2">
      <c r="A28" s="14">
        <v>9</v>
      </c>
      <c r="B28" s="41" t="s">
        <v>35</v>
      </c>
      <c r="C28" s="42">
        <v>-4000</v>
      </c>
      <c r="D28" s="42"/>
      <c r="E28" s="42"/>
      <c r="F28" s="42"/>
      <c r="G28" s="42"/>
      <c r="H28" s="42"/>
      <c r="I28" s="42">
        <v>-4000</v>
      </c>
      <c r="J28" s="42"/>
      <c r="K28" s="42"/>
      <c r="L28" s="42"/>
      <c r="M28" s="43"/>
      <c r="N28" s="44"/>
      <c r="O28" s="44"/>
      <c r="P28" s="44"/>
      <c r="Q28" s="45"/>
    </row>
    <row r="29" spans="1:17" ht="16" x14ac:dyDescent="0.2">
      <c r="A29" s="14"/>
      <c r="B29" s="40" t="s">
        <v>27</v>
      </c>
      <c r="C29" s="46">
        <f t="shared" ref="C29:L29" si="8">SUM(C27:C28)</f>
        <v>29250</v>
      </c>
      <c r="D29" s="46">
        <f t="shared" si="8"/>
        <v>400</v>
      </c>
      <c r="E29" s="46">
        <f t="shared" si="8"/>
        <v>300</v>
      </c>
      <c r="F29" s="46">
        <f t="shared" si="8"/>
        <v>23000</v>
      </c>
      <c r="G29" s="46">
        <f t="shared" si="8"/>
        <v>50</v>
      </c>
      <c r="H29" s="46">
        <f t="shared" si="8"/>
        <v>50000</v>
      </c>
      <c r="I29" s="46">
        <f t="shared" si="8"/>
        <v>-4000</v>
      </c>
      <c r="J29" s="46">
        <f t="shared" si="8"/>
        <v>9500</v>
      </c>
      <c r="K29" s="46">
        <f t="shared" si="8"/>
        <v>-1500</v>
      </c>
      <c r="L29" s="46">
        <f t="shared" si="8"/>
        <v>-1100</v>
      </c>
      <c r="M29" s="46"/>
      <c r="N29" s="46">
        <f>SUM(C29:F29)</f>
        <v>52950</v>
      </c>
      <c r="O29" s="46">
        <f>G29</f>
        <v>50</v>
      </c>
      <c r="P29" s="46">
        <f>H29+I29+J29+K29+L29</f>
        <v>52900</v>
      </c>
      <c r="Q29" s="47" t="b">
        <f>N29=(O29+P29)</f>
        <v>1</v>
      </c>
    </row>
  </sheetData>
  <mergeCells count="4">
    <mergeCell ref="A2:R2"/>
    <mergeCell ref="C9:F9"/>
    <mergeCell ref="H9:L9"/>
    <mergeCell ref="I10:L10"/>
  </mergeCells>
  <pageMargins left="0.25" right="0.25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Khushika Shah</dc:creator>
  <cp:lastModifiedBy>Khushika Shah</cp:lastModifiedBy>
  <dcterms:created xsi:type="dcterms:W3CDTF">2024-10-08T15:48:31Z</dcterms:created>
  <dcterms:modified xsi:type="dcterms:W3CDTF">2024-10-08T16:12:19Z</dcterms:modified>
</cp:coreProperties>
</file>