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aud\Downloads\"/>
    </mc:Choice>
  </mc:AlternateContent>
  <xr:revisionPtr revIDLastSave="0" documentId="13_ncr:1_{31962B21-E157-446A-934F-03EB16C15E02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definedNames>
    <definedName name="_xlnm.Print_Area" localSheetId="0">Sheet1!$A$1:$AL$12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L4" i="1" l="1"/>
  <c r="M4" i="1" s="1"/>
  <c r="N4" i="1" s="1"/>
  <c r="O4" i="1" s="1"/>
  <c r="P4" i="1" s="1"/>
  <c r="Q4" i="1" s="1"/>
  <c r="R4" i="1" s="1"/>
  <c r="T4" i="1" s="1"/>
  <c r="F2" i="1"/>
  <c r="F3" i="1" s="1"/>
  <c r="T2" i="1" l="1"/>
  <c r="T3" i="1" s="1"/>
  <c r="I2" i="1"/>
  <c r="I3" i="1" s="1"/>
  <c r="U4" i="1"/>
  <c r="R2" i="1"/>
  <c r="R3" i="1" s="1"/>
  <c r="M2" i="1"/>
  <c r="M3" i="1" s="1"/>
  <c r="N2" i="1"/>
  <c r="N3" i="1" s="1"/>
  <c r="O2" i="1"/>
  <c r="O3" i="1" s="1"/>
  <c r="P2" i="1"/>
  <c r="P3" i="1" s="1"/>
  <c r="J2" i="1"/>
  <c r="J3" i="1" s="1"/>
  <c r="Q2" i="1"/>
  <c r="Q3" i="1" s="1"/>
  <c r="L2" i="1"/>
  <c r="L3" i="1" s="1"/>
  <c r="G2" i="1"/>
  <c r="E2" i="1"/>
  <c r="E3" i="1" s="1"/>
  <c r="V4" i="1" l="1"/>
  <c r="V2" i="1" s="1"/>
  <c r="V3" i="1" s="1"/>
  <c r="U2" i="1"/>
  <c r="U3" i="1" s="1"/>
  <c r="W4" i="1" l="1"/>
  <c r="W2" i="1" s="1"/>
  <c r="W3" i="1" s="1"/>
  <c r="X4" i="1" l="1"/>
  <c r="X2" i="1" s="1"/>
  <c r="X3" i="1" s="1"/>
  <c r="Y4" i="1" l="1"/>
  <c r="Y2" i="1" s="1"/>
  <c r="Y3" i="1" s="1"/>
  <c r="Z4" i="1" l="1"/>
  <c r="Z2" i="1" s="1"/>
  <c r="Z3" i="1" s="1"/>
  <c r="AB4" i="1" l="1"/>
  <c r="AB2" i="1" s="1"/>
  <c r="AB3" i="1" s="1"/>
  <c r="AC4" i="1" l="1"/>
  <c r="AC2" i="1" s="1"/>
  <c r="AC3" i="1" s="1"/>
  <c r="AD4" i="1" l="1"/>
  <c r="AD2" i="1" s="1"/>
  <c r="AD3" i="1" s="1"/>
  <c r="AE4" i="1" l="1"/>
  <c r="AE2" i="1" s="1"/>
  <c r="AE3" i="1" s="1"/>
  <c r="AF4" i="1" l="1"/>
  <c r="AF2" i="1" s="1"/>
  <c r="AF3" i="1" s="1"/>
  <c r="AH4" i="1" l="1"/>
  <c r="AH2" i="1" s="1"/>
  <c r="AH3" i="1" s="1"/>
  <c r="AI4" i="1" l="1"/>
  <c r="AI2" i="1" s="1"/>
  <c r="AI3" i="1" s="1"/>
  <c r="AJ4" i="1" l="1"/>
  <c r="AJ2" i="1" s="1"/>
  <c r="AJ3" i="1" s="1"/>
  <c r="AK4" i="1" l="1"/>
  <c r="AK2" i="1" s="1"/>
  <c r="AK3" i="1" s="1"/>
</calcChain>
</file>

<file path=xl/sharedStrings.xml><?xml version="1.0" encoding="utf-8"?>
<sst xmlns="http://schemas.openxmlformats.org/spreadsheetml/2006/main" count="117" uniqueCount="59">
  <si>
    <t>Day</t>
  </si>
  <si>
    <t>MAIN STUDY</t>
  </si>
  <si>
    <t>New Day 0 is experiment Day 0</t>
  </si>
  <si>
    <t>Expt. Gap</t>
  </si>
  <si>
    <t>0-30</t>
  </si>
  <si>
    <t>Pre-study (6 iguanas)</t>
  </si>
  <si>
    <t>Acclimation Period</t>
  </si>
  <si>
    <t xml:space="preserve">effects on microbiome </t>
  </si>
  <si>
    <t>effects on primary and secondary responses to LPS</t>
  </si>
  <si>
    <t>effects on wound healing</t>
  </si>
  <si>
    <t>effects on glucose tolerance</t>
  </si>
  <si>
    <t>begin acclimation</t>
  </si>
  <si>
    <t>end acclimation &amp; pre-study baseline</t>
  </si>
  <si>
    <t>Once this diet starts, continue until end of ALL experiments</t>
  </si>
  <si>
    <t>Primary challenge</t>
  </si>
  <si>
    <t>24 hours post injection</t>
  </si>
  <si>
    <t>72 hours</t>
  </si>
  <si>
    <t>1 week</t>
  </si>
  <si>
    <t>2 week</t>
  </si>
  <si>
    <t xml:space="preserve">3 week </t>
  </si>
  <si>
    <t>4 week</t>
  </si>
  <si>
    <t>Secondary challenge</t>
  </si>
  <si>
    <t xml:space="preserve"> day 0</t>
  </si>
  <si>
    <t>day 3</t>
  </si>
  <si>
    <t>day 7</t>
  </si>
  <si>
    <t>day 10</t>
  </si>
  <si>
    <t>pre-GTT fast</t>
  </si>
  <si>
    <t>GTT day 0</t>
  </si>
  <si>
    <t xml:space="preserve">day 1 </t>
  </si>
  <si>
    <t>day 2</t>
  </si>
  <si>
    <t>Weigh</t>
  </si>
  <si>
    <t>Weigh, blood sample (80ul)</t>
  </si>
  <si>
    <t>Blood sample (160ul), colon swabs, glucose, SVL, weight</t>
  </si>
  <si>
    <t>LPS injection (15ug LPS/1g body mass with the volume standardized by mass)</t>
  </si>
  <si>
    <t>Blood sample (160ul), colon swabs, glucose, weight</t>
  </si>
  <si>
    <t>Blood sample (80ul), colon swabs, glucose, weight</t>
  </si>
  <si>
    <t>Blood sample (80ul), colon swabs, weight</t>
  </si>
  <si>
    <t>Blood sample (80ul), weight</t>
  </si>
  <si>
    <t>Blood sample (80ul), colon swabs, glucose, SVL, weight</t>
  </si>
  <si>
    <t>Blood sample (250ul), glucose, SVL, weight, colon swab</t>
  </si>
  <si>
    <t>Biopsy, Photo, weight</t>
  </si>
  <si>
    <t>Photo, weight, blood (160ul), glucose, colon swab</t>
  </si>
  <si>
    <t>Photo, weight</t>
  </si>
  <si>
    <t>Photo</t>
  </si>
  <si>
    <t>no food</t>
  </si>
  <si>
    <t>t0-bleed for BG; weigh; 0.375mg/ 100g BW dose of glucose PO;</t>
  </si>
  <si>
    <t>t25 bleed</t>
  </si>
  <si>
    <t>t49 bleed</t>
  </si>
  <si>
    <t>SAMPLE BEFORE ALTERING DIET</t>
  </si>
  <si>
    <t>reptile ringer's injection</t>
  </si>
  <si>
    <t>feed AFTER sample</t>
  </si>
  <si>
    <t>send sample to USU for telomere validation</t>
  </si>
  <si>
    <t>t1; t3; t11 bleeds for BG</t>
  </si>
  <si>
    <t>Send Samples</t>
  </si>
  <si>
    <t>Grape juice soaked pellets plus greens</t>
  </si>
  <si>
    <t>Control Diet (water-soaked pellets + greens</t>
  </si>
  <si>
    <t>weigh, SVL</t>
  </si>
  <si>
    <t>Blood sample (250ul), colon swabs, glucose,  weight.</t>
  </si>
  <si>
    <t>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</si>
</sst>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;@"/>
  </numFmts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202124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0" fillId="2" borderId="0" xfId="0" applyFill="1" applyAlignment="1">
      <alignment wrapText="1"/>
    </xf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3" fillId="3" borderId="0" xfId="0" applyFont="1" applyFill="1" applyAlignment="1">
      <alignment wrapText="1"/>
    </xf>
    <xf numFmtId="0" fontId="0" fillId="5" borderId="0" xfId="0" applyFill="1" applyAlignment="1">
      <alignment wrapText="1"/>
    </xf>
    <xf numFmtId="0" fontId="0" fillId="4" borderId="1" xfId="0" applyFill="1" applyBorder="1" applyAlignment="1">
      <alignment wrapText="1"/>
    </xf>
    <xf numFmtId="0" fontId="0" fillId="5" borderId="2" xfId="0" applyFill="1" applyBorder="1" applyAlignment="1">
      <alignment wrapText="1"/>
    </xf>
    <xf numFmtId="0" fontId="0" fillId="3" borderId="0" xfId="0" applyFont="1" applyFill="1" applyAlignment="1">
      <alignment wrapText="1"/>
    </xf>
    <xf numFmtId="0" fontId="0" fillId="7" borderId="0" xfId="0" applyFill="1" applyAlignment="1">
      <alignment wrapText="1"/>
    </xf>
    <xf numFmtId="0" fontId="0" fillId="7" borderId="0" xfId="0" applyFill="1"/>
    <xf numFmtId="0" fontId="0" fillId="3" borderId="0" xfId="0" applyFill="1"/>
    <xf numFmtId="0" fontId="0" fillId="0" borderId="0" xfId="0" applyFill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/>
    <xf numFmtId="0" fontId="0" fillId="0" borderId="0" xfId="0" applyAlignment="1">
      <alignment horizontal="center" wrapText="1"/>
    </xf>
    <xf numFmtId="0" fontId="2" fillId="0" borderId="0" xfId="0" applyFont="1" applyAlignment="1">
      <alignment horizontal="center" wrapText="1"/>
    </xf>
    <xf numFmtId="0" fontId="0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Font="1" applyFill="1" applyAlignment="1">
      <alignment wrapText="1"/>
    </xf>
    <xf numFmtId="0" fontId="0" fillId="0" borderId="0" xfId="0" applyFill="1"/>
    <xf numFmtId="0" fontId="3" fillId="2" borderId="0" xfId="0" applyFont="1" applyFill="1" applyAlignment="1">
      <alignment wrapText="1"/>
    </xf>
    <xf numFmtId="0" fontId="5" fillId="0" borderId="0" xfId="0" applyFont="1" applyAlignment="1">
      <alignment wrapText="1"/>
    </xf>
    <xf numFmtId="0" fontId="0" fillId="8" borderId="0" xfId="0" applyFill="1" applyAlignment="1">
      <alignment wrapText="1"/>
    </xf>
    <xf numFmtId="0" fontId="0" fillId="8" borderId="0" xfId="0" applyFill="1"/>
    <xf numFmtId="0" fontId="0" fillId="3" borderId="0" xfId="0" applyFill="1" applyAlignment="1">
      <alignment vertical="top" wrapText="1"/>
    </xf>
    <xf numFmtId="0" fontId="0" fillId="13" borderId="0" xfId="0" applyFill="1" applyAlignment="1">
      <alignment wrapText="1"/>
    </xf>
    <xf numFmtId="0" fontId="0" fillId="13" borderId="0" xfId="0" applyFont="1" applyFill="1" applyAlignment="1">
      <alignment wrapText="1"/>
    </xf>
    <xf numFmtId="0" fontId="0" fillId="13" borderId="0" xfId="0" applyFill="1"/>
    <xf numFmtId="0" fontId="0" fillId="6" borderId="3" xfId="0" applyFill="1" applyBorder="1" applyAlignment="1">
      <alignment horizontal="center" wrapText="1"/>
    </xf>
    <xf numFmtId="164" fontId="0" fillId="0" borderId="0" xfId="0" applyNumberFormat="1" applyAlignment="1">
      <alignment horizontal="center"/>
    </xf>
    <xf numFmtId="164" fontId="0" fillId="6" borderId="3" xfId="0" applyNumberFormat="1" applyFill="1" applyBorder="1" applyAlignment="1">
      <alignment horizontal="center" wrapText="1"/>
    </xf>
    <xf numFmtId="164" fontId="0" fillId="0" borderId="0" xfId="0" applyNumberFormat="1" applyAlignment="1">
      <alignment horizontal="center" wrapText="1"/>
    </xf>
    <xf numFmtId="0" fontId="0" fillId="0" borderId="0" xfId="0" applyFill="1" applyAlignment="1">
      <alignment horizontal="center" wrapText="1"/>
    </xf>
    <xf numFmtId="0" fontId="3" fillId="0" borderId="0" xfId="0" applyFont="1" applyFill="1" applyAlignment="1">
      <alignment wrapText="1"/>
    </xf>
    <xf numFmtId="0" fontId="6" fillId="0" borderId="0" xfId="0" applyFont="1" applyFill="1"/>
    <xf numFmtId="0" fontId="1" fillId="13" borderId="0" xfId="0" applyFont="1" applyFill="1" applyAlignment="1">
      <alignment horizontal="center" wrapText="1"/>
    </xf>
    <xf numFmtId="0" fontId="0" fillId="13" borderId="0" xfId="0" applyFill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/>
    <xf numFmtId="0" fontId="4" fillId="7" borderId="0" xfId="0" applyFont="1" applyFill="1" applyAlignment="1">
      <alignment horizontal="center" wrapText="1"/>
    </xf>
    <xf numFmtId="0" fontId="0" fillId="4" borderId="0" xfId="0" applyFill="1" applyAlignment="1">
      <alignment horizontal="center" wrapText="1"/>
    </xf>
    <xf numFmtId="0" fontId="0" fillId="8" borderId="0" xfId="0" applyFill="1" applyAlignment="1">
      <alignment horizontal="center" wrapText="1"/>
    </xf>
    <xf numFmtId="0" fontId="7" fillId="0" borderId="0" xfId="0" applyFont="1" applyAlignment="1">
      <alignment horizontal="center"/>
    </xf>
    <xf numFmtId="164" fontId="0" fillId="0" borderId="0" xfId="0" applyNumberFormat="1" applyFont="1" applyAlignment="1">
      <alignment horizontal="center" wrapText="1"/>
    </xf>
    <xf numFmtId="0" fontId="0" fillId="2" borderId="0" xfId="0" applyFill="1" applyAlignment="1">
      <alignment horizontal="center" wrapText="1"/>
    </xf>
    <xf numFmtId="0" fontId="6" fillId="9" borderId="0" xfId="0" applyFont="1" applyFill="1"/>
    <xf numFmtId="0" fontId="0" fillId="14" borderId="2" xfId="0" applyFill="1" applyBorder="1" applyAlignment="1">
      <alignment vertical="center" wrapText="1"/>
    </xf>
    <xf numFmtId="0" fontId="0" fillId="16" borderId="2" xfId="0" applyFill="1" applyBorder="1" applyAlignment="1">
      <alignment vertical="center" wrapText="1"/>
    </xf>
    <xf numFmtId="0" fontId="0" fillId="17" borderId="0" xfId="0" applyFill="1" applyAlignment="1">
      <alignment horizontal="center" wrapText="1"/>
    </xf>
    <xf numFmtId="0" fontId="6" fillId="7" borderId="0" xfId="0" applyFont="1" applyFill="1"/>
    <xf numFmtId="164" fontId="0" fillId="0" borderId="0" xfId="0" applyNumberFormat="1" applyFont="1" applyAlignment="1">
      <alignment horizontal="center" wrapText="1"/>
    </xf>
    <xf numFmtId="0" fontId="0" fillId="2" borderId="0" xfId="0" applyFill="1" applyAlignment="1">
      <alignment horizontal="center" wrapText="1"/>
    </xf>
    <xf numFmtId="0" fontId="0" fillId="13" borderId="0" xfId="0" applyFont="1" applyFill="1" applyAlignment="1">
      <alignment horizontal="center" wrapText="1"/>
    </xf>
    <xf numFmtId="0" fontId="0" fillId="3" borderId="0" xfId="0" applyFill="1" applyAlignment="1">
      <alignment horizontal="left" vertical="top" wrapText="1"/>
    </xf>
    <xf numFmtId="0" fontId="0" fillId="15" borderId="0" xfId="0" applyFill="1" applyAlignment="1">
      <alignment horizontal="center" wrapText="1"/>
    </xf>
    <xf numFmtId="0" fontId="0" fillId="10" borderId="0" xfId="0" applyFill="1" applyAlignment="1">
      <alignment horizontal="center" wrapText="1"/>
    </xf>
    <xf numFmtId="0" fontId="0" fillId="12" borderId="0" xfId="0" applyFill="1" applyAlignment="1">
      <alignment horizontal="center"/>
    </xf>
    <xf numFmtId="0" fontId="0" fillId="11" borderId="0" xfId="0" applyFill="1" applyAlignment="1">
      <alignment horizontal="center"/>
    </xf>
    <xf numFmtId="0" fontId="0" fillId="2" borderId="0" xfId="0" applyFill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CCFF"/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L12"/>
  <sheetViews>
    <sheetView tabSelected="1" topLeftCell="F2" zoomScale="60" zoomScaleNormal="60" workbookViewId="0">
      <selection activeCell="L2" sqref="L1:L1048576"/>
    </sheetView>
  </sheetViews>
  <sheetFormatPr defaultRowHeight="14.5" x14ac:dyDescent="0.35"/>
  <cols>
    <col min="1" max="1" width="16.1796875" style="16" customWidth="1"/>
    <col min="2" max="2" width="13.1796875" customWidth="1"/>
    <col min="3" max="3" width="8.453125" customWidth="1"/>
    <col min="4" max="5" width="12.453125" customWidth="1"/>
    <col min="6" max="6" width="15.453125" customWidth="1"/>
    <col min="7" max="7" width="7.1796875" customWidth="1"/>
    <col min="8" max="8" width="18" customWidth="1"/>
    <col min="9" max="10" width="19.7265625" customWidth="1"/>
    <col min="11" max="11" width="10.453125" customWidth="1"/>
    <col min="12" max="12" width="19.81640625" customWidth="1"/>
    <col min="13" max="18" width="19.7265625" customWidth="1"/>
    <col min="19" max="19" width="10.453125" customWidth="1"/>
    <col min="20" max="20" width="19.81640625" customWidth="1"/>
    <col min="21" max="23" width="19.7265625" customWidth="1"/>
    <col min="24" max="25" width="13.54296875" customWidth="1"/>
    <col min="26" max="26" width="17.81640625" customWidth="1"/>
    <col min="27" max="27" width="10.54296875" customWidth="1"/>
    <col min="28" max="28" width="12.453125" bestFit="1" customWidth="1"/>
    <col min="29" max="29" width="18.81640625" customWidth="1"/>
    <col min="30" max="30" width="17.54296875" customWidth="1"/>
    <col min="32" max="32" width="11.1796875" customWidth="1"/>
    <col min="33" max="33" width="10.453125" customWidth="1"/>
    <col min="34" max="37" width="10.54296875" customWidth="1"/>
  </cols>
  <sheetData>
    <row r="1" spans="1:38" x14ac:dyDescent="0.35">
      <c r="A1" s="15" t="s">
        <v>0</v>
      </c>
      <c r="D1" s="1" t="s">
        <v>0</v>
      </c>
      <c r="E1" s="1" t="s">
        <v>0</v>
      </c>
      <c r="F1" s="1"/>
      <c r="G1" s="1"/>
      <c r="H1" s="18" t="s">
        <v>1</v>
      </c>
      <c r="I1" s="1" t="s">
        <v>0</v>
      </c>
      <c r="J1" s="1" t="s">
        <v>0</v>
      </c>
      <c r="K1" s="1"/>
      <c r="L1" s="1" t="s">
        <v>0</v>
      </c>
      <c r="M1" s="1" t="s">
        <v>0</v>
      </c>
      <c r="N1" s="1" t="s">
        <v>0</v>
      </c>
      <c r="O1" s="1" t="s">
        <v>0</v>
      </c>
      <c r="P1" s="1" t="s">
        <v>0</v>
      </c>
      <c r="Q1" s="1" t="s">
        <v>0</v>
      </c>
      <c r="R1" s="1" t="s">
        <v>0</v>
      </c>
      <c r="S1" s="1"/>
      <c r="T1" s="1" t="s">
        <v>0</v>
      </c>
      <c r="U1" s="1" t="s">
        <v>0</v>
      </c>
      <c r="V1" s="1" t="s">
        <v>0</v>
      </c>
      <c r="W1" s="1" t="s">
        <v>0</v>
      </c>
      <c r="X1" s="1" t="s">
        <v>0</v>
      </c>
      <c r="Y1" s="1" t="s">
        <v>0</v>
      </c>
      <c r="Z1" s="1" t="s">
        <v>0</v>
      </c>
      <c r="AA1" s="1"/>
      <c r="AB1" s="1" t="s">
        <v>0</v>
      </c>
      <c r="AC1" s="1" t="s">
        <v>0</v>
      </c>
      <c r="AD1" s="1" t="s">
        <v>0</v>
      </c>
      <c r="AE1" s="1" t="s">
        <v>0</v>
      </c>
      <c r="AF1" s="1" t="s">
        <v>0</v>
      </c>
      <c r="AG1" s="1"/>
      <c r="AH1" s="1" t="s">
        <v>0</v>
      </c>
      <c r="AI1" s="1" t="s">
        <v>0</v>
      </c>
      <c r="AJ1" s="1" t="s">
        <v>0</v>
      </c>
      <c r="AK1" s="1" t="s">
        <v>0</v>
      </c>
    </row>
    <row r="2" spans="1:38" s="32" customFormat="1" ht="21" customHeight="1" x14ac:dyDescent="0.35">
      <c r="A2" s="46"/>
      <c r="D2" s="33">
        <v>44272</v>
      </c>
      <c r="E2" s="34" t="str">
        <f>IF(E4="","",$D$2+E4)</f>
        <v/>
      </c>
      <c r="F2" s="34">
        <f>$D$2+F4</f>
        <v>44279</v>
      </c>
      <c r="G2" s="34" t="str">
        <f t="shared" ref="G2" si="0">IF(G4="","",$D$2+G4)</f>
        <v/>
      </c>
      <c r="H2" s="53" t="s">
        <v>2</v>
      </c>
      <c r="I2" s="34">
        <f>+F2+1</f>
        <v>44280</v>
      </c>
      <c r="J2" s="34">
        <f>IF(J4="","",$F$2+J4)</f>
        <v>44309</v>
      </c>
      <c r="K2" s="34" t="s">
        <v>3</v>
      </c>
      <c r="L2" s="34">
        <f t="shared" ref="L2:R2" si="1">IF(L4="","",$F$2+L4)</f>
        <v>44313</v>
      </c>
      <c r="M2" s="34">
        <f t="shared" si="1"/>
        <v>44314</v>
      </c>
      <c r="N2" s="34">
        <f t="shared" si="1"/>
        <v>44316</v>
      </c>
      <c r="O2" s="34">
        <f t="shared" si="1"/>
        <v>44320</v>
      </c>
      <c r="P2" s="34">
        <f t="shared" si="1"/>
        <v>44327</v>
      </c>
      <c r="Q2" s="34">
        <f t="shared" si="1"/>
        <v>44334</v>
      </c>
      <c r="R2" s="34">
        <f t="shared" si="1"/>
        <v>44341</v>
      </c>
      <c r="S2" s="34" t="s">
        <v>3</v>
      </c>
      <c r="T2" s="34">
        <f>IF(T4="","",$F$2+T4)</f>
        <v>44343</v>
      </c>
      <c r="U2" s="34">
        <f t="shared" ref="U2:Z2" si="2">IF(U4="","",$F$2+U4)</f>
        <v>44344</v>
      </c>
      <c r="V2" s="34">
        <f t="shared" si="2"/>
        <v>44346</v>
      </c>
      <c r="W2" s="34">
        <f t="shared" si="2"/>
        <v>44350</v>
      </c>
      <c r="X2" s="34">
        <f t="shared" si="2"/>
        <v>44357</v>
      </c>
      <c r="Y2" s="34">
        <f t="shared" si="2"/>
        <v>44364</v>
      </c>
      <c r="Z2" s="34">
        <f t="shared" si="2"/>
        <v>44371</v>
      </c>
      <c r="AA2" s="34" t="s">
        <v>3</v>
      </c>
      <c r="AB2" s="34">
        <f>IF(AB4="","",$F$2+AB4)</f>
        <v>44372</v>
      </c>
      <c r="AC2" s="34">
        <f>IF(AC4="","",$F$2+AC4)</f>
        <v>44375</v>
      </c>
      <c r="AD2" s="34">
        <f>IF(AD4="","",$F$2+AD4)</f>
        <v>44379</v>
      </c>
      <c r="AE2" s="34">
        <f>IF(AE4="","",$F$2+AE4)</f>
        <v>44382</v>
      </c>
      <c r="AF2" s="34">
        <f>IF(AF4="","",$F$2+AF4)</f>
        <v>44386</v>
      </c>
      <c r="AG2" s="34" t="s">
        <v>3</v>
      </c>
      <c r="AH2" s="34">
        <f>IF(AH4="","",$F$2+AH4)</f>
        <v>44389</v>
      </c>
      <c r="AI2" s="34">
        <f>IF(AI4="","",$F$2+AI4)</f>
        <v>44390</v>
      </c>
      <c r="AJ2" s="34">
        <f>IF(AJ4="","",$F$2+AJ4)</f>
        <v>44391</v>
      </c>
      <c r="AK2" s="34">
        <f>IF(AK4="","",$F$2+AK4)</f>
        <v>44392</v>
      </c>
    </row>
    <row r="3" spans="1:38" s="32" customFormat="1" ht="21" customHeight="1" x14ac:dyDescent="0.35">
      <c r="A3" s="46"/>
      <c r="D3" s="45" t="str">
        <f>TEXT(D2, "ddd")</f>
        <v>Wed</v>
      </c>
      <c r="E3" s="34" t="str">
        <f t="shared" ref="E3:F3" si="3">TEXT(E2, "ddd")</f>
        <v/>
      </c>
      <c r="F3" s="34" t="str">
        <f t="shared" si="3"/>
        <v>Wed</v>
      </c>
      <c r="G3" s="34"/>
      <c r="H3" s="53"/>
      <c r="I3" s="34" t="str">
        <f t="shared" ref="I3:J3" si="4">TEXT(I2, "ddd")</f>
        <v>Thu</v>
      </c>
      <c r="J3" s="34" t="str">
        <f t="shared" si="4"/>
        <v>Fri</v>
      </c>
      <c r="K3" s="34"/>
      <c r="L3" s="34" t="str">
        <f t="shared" ref="L3:AK3" si="5">TEXT(L2, "ddd")</f>
        <v>Tue</v>
      </c>
      <c r="M3" s="34" t="str">
        <f t="shared" si="5"/>
        <v>Wed</v>
      </c>
      <c r="N3" s="34" t="str">
        <f t="shared" si="5"/>
        <v>Fri</v>
      </c>
      <c r="O3" s="34" t="str">
        <f t="shared" si="5"/>
        <v>Tue</v>
      </c>
      <c r="P3" s="34" t="str">
        <f t="shared" si="5"/>
        <v>Tue</v>
      </c>
      <c r="Q3" s="34" t="str">
        <f t="shared" si="5"/>
        <v>Tue</v>
      </c>
      <c r="R3" s="34" t="str">
        <f t="shared" si="5"/>
        <v>Tue</v>
      </c>
      <c r="S3" s="34"/>
      <c r="T3" s="45" t="str">
        <f t="shared" si="5"/>
        <v>Thu</v>
      </c>
      <c r="U3" s="34" t="str">
        <f t="shared" si="5"/>
        <v>Fri</v>
      </c>
      <c r="V3" s="34" t="str">
        <f t="shared" si="5"/>
        <v>Sun</v>
      </c>
      <c r="W3" s="34" t="str">
        <f t="shared" si="5"/>
        <v>Thu</v>
      </c>
      <c r="X3" s="34" t="str">
        <f t="shared" si="5"/>
        <v>Thu</v>
      </c>
      <c r="Y3" s="34" t="str">
        <f t="shared" si="5"/>
        <v>Thu</v>
      </c>
      <c r="Z3" s="34" t="str">
        <f t="shared" si="5"/>
        <v>Thu</v>
      </c>
      <c r="AA3" s="34"/>
      <c r="AB3" s="34" t="str">
        <f t="shared" si="5"/>
        <v>Fri</v>
      </c>
      <c r="AC3" s="34" t="str">
        <f t="shared" si="5"/>
        <v>Mon</v>
      </c>
      <c r="AD3" s="34" t="str">
        <f t="shared" si="5"/>
        <v>Fri</v>
      </c>
      <c r="AE3" s="34" t="str">
        <f t="shared" si="5"/>
        <v>Mon</v>
      </c>
      <c r="AF3" s="34" t="str">
        <f t="shared" si="5"/>
        <v>Fri</v>
      </c>
      <c r="AG3" s="34"/>
      <c r="AH3" s="34" t="str">
        <f t="shared" si="5"/>
        <v>Mon</v>
      </c>
      <c r="AI3" s="34" t="str">
        <f t="shared" si="5"/>
        <v>Tue</v>
      </c>
      <c r="AJ3" s="34" t="str">
        <f t="shared" si="5"/>
        <v>Wed</v>
      </c>
      <c r="AK3" s="34" t="str">
        <f t="shared" si="5"/>
        <v>Thu</v>
      </c>
    </row>
    <row r="4" spans="1:38" s="20" customFormat="1" ht="21" customHeight="1" x14ac:dyDescent="0.35">
      <c r="A4" s="19">
        <v>0</v>
      </c>
      <c r="B4" s="20">
        <v>7</v>
      </c>
      <c r="D4" s="17">
        <v>0</v>
      </c>
      <c r="E4" s="17"/>
      <c r="F4" s="31">
        <v>7</v>
      </c>
      <c r="G4" s="17"/>
      <c r="H4" s="53"/>
      <c r="I4" s="17" t="s">
        <v>4</v>
      </c>
      <c r="J4" s="17">
        <v>30</v>
      </c>
      <c r="K4" s="31">
        <v>3</v>
      </c>
      <c r="L4" s="17">
        <f>+J4+1+K4</f>
        <v>34</v>
      </c>
      <c r="M4" s="17">
        <f>+L4+1</f>
        <v>35</v>
      </c>
      <c r="N4" s="17">
        <f>+M4+2</f>
        <v>37</v>
      </c>
      <c r="O4" s="17">
        <f>+N4+4</f>
        <v>41</v>
      </c>
      <c r="P4" s="17">
        <f>+O4+7</f>
        <v>48</v>
      </c>
      <c r="Q4" s="17">
        <f>+P4+7</f>
        <v>55</v>
      </c>
      <c r="R4" s="17">
        <f>+Q4+7</f>
        <v>62</v>
      </c>
      <c r="S4" s="31">
        <v>1</v>
      </c>
      <c r="T4" s="17">
        <f>+R4+1+S4</f>
        <v>64</v>
      </c>
      <c r="U4" s="17">
        <f t="shared" ref="U4" si="6">+T4+1</f>
        <v>65</v>
      </c>
      <c r="V4" s="17">
        <f>+U4+2</f>
        <v>67</v>
      </c>
      <c r="W4" s="17">
        <f>+V4+4</f>
        <v>71</v>
      </c>
      <c r="X4" s="17">
        <f>+W4+7</f>
        <v>78</v>
      </c>
      <c r="Y4" s="17">
        <f>+X4+7</f>
        <v>85</v>
      </c>
      <c r="Z4" s="17">
        <f>+Y4+7</f>
        <v>92</v>
      </c>
      <c r="AA4" s="31">
        <v>0</v>
      </c>
      <c r="AB4" s="17">
        <f>+Z4+1+AA4</f>
        <v>93</v>
      </c>
      <c r="AC4" s="17">
        <f>+AB4+3</f>
        <v>96</v>
      </c>
      <c r="AD4" s="17">
        <f>+AC4+4</f>
        <v>100</v>
      </c>
      <c r="AE4" s="17">
        <f t="shared" ref="AE4" si="7">+AD4+3</f>
        <v>103</v>
      </c>
      <c r="AF4" s="17">
        <f>+AE4+4</f>
        <v>107</v>
      </c>
      <c r="AG4" s="31">
        <v>2</v>
      </c>
      <c r="AH4" s="20">
        <f>+AF4+1+AG4</f>
        <v>110</v>
      </c>
      <c r="AI4" s="20">
        <f>+AH4+1</f>
        <v>111</v>
      </c>
      <c r="AJ4" s="20">
        <f>+AI4+1</f>
        <v>112</v>
      </c>
      <c r="AK4" s="20">
        <f>+AJ4+1</f>
        <v>113</v>
      </c>
    </row>
    <row r="5" spans="1:38" ht="30" customHeight="1" x14ac:dyDescent="0.35">
      <c r="A5" s="55" t="s">
        <v>5</v>
      </c>
      <c r="B5" s="55"/>
      <c r="D5" s="54" t="s">
        <v>6</v>
      </c>
      <c r="E5" s="54"/>
      <c r="F5" s="54"/>
      <c r="G5" s="1"/>
      <c r="H5" s="2"/>
      <c r="I5" s="57" t="s">
        <v>7</v>
      </c>
      <c r="J5" s="57"/>
      <c r="K5" s="35"/>
      <c r="L5" s="58" t="s">
        <v>8</v>
      </c>
      <c r="M5" s="58"/>
      <c r="N5" s="58"/>
      <c r="O5" s="58"/>
      <c r="P5" s="58"/>
      <c r="Q5" s="58"/>
      <c r="R5" s="58"/>
      <c r="S5" s="58"/>
      <c r="T5" s="58"/>
      <c r="U5" s="58"/>
      <c r="V5" s="58"/>
      <c r="W5" s="58"/>
      <c r="X5" s="58"/>
      <c r="Y5" s="58"/>
      <c r="Z5" s="58"/>
      <c r="AA5" s="35"/>
      <c r="AB5" s="59" t="s">
        <v>9</v>
      </c>
      <c r="AC5" s="59"/>
      <c r="AD5" s="59"/>
      <c r="AE5" s="59"/>
      <c r="AF5" s="59"/>
      <c r="AG5" s="35"/>
      <c r="AH5" s="60" t="s">
        <v>10</v>
      </c>
      <c r="AI5" s="60"/>
      <c r="AJ5" s="60"/>
      <c r="AK5" s="60"/>
    </row>
    <row r="6" spans="1:38" s="20" customFormat="1" ht="66" customHeight="1" x14ac:dyDescent="0.35">
      <c r="A6" s="38"/>
      <c r="B6" s="39"/>
      <c r="C6" s="41"/>
      <c r="D6" s="47" t="s">
        <v>11</v>
      </c>
      <c r="E6" s="41"/>
      <c r="F6" s="17" t="s">
        <v>12</v>
      </c>
      <c r="G6" s="17"/>
      <c r="H6" s="40"/>
      <c r="I6" s="51" t="s">
        <v>13</v>
      </c>
      <c r="J6" s="17"/>
      <c r="K6" s="35"/>
      <c r="L6" s="43" t="s">
        <v>14</v>
      </c>
      <c r="M6" s="17" t="s">
        <v>15</v>
      </c>
      <c r="N6" s="17" t="s">
        <v>16</v>
      </c>
      <c r="O6" s="17" t="s">
        <v>17</v>
      </c>
      <c r="P6" s="17" t="s">
        <v>18</v>
      </c>
      <c r="Q6" s="17" t="s">
        <v>19</v>
      </c>
      <c r="R6" s="17" t="s">
        <v>20</v>
      </c>
      <c r="S6" s="35"/>
      <c r="T6" s="43" t="s">
        <v>21</v>
      </c>
      <c r="U6" s="17" t="s">
        <v>15</v>
      </c>
      <c r="V6" s="17" t="s">
        <v>16</v>
      </c>
      <c r="W6" s="17" t="s">
        <v>17</v>
      </c>
      <c r="X6" s="17" t="s">
        <v>18</v>
      </c>
      <c r="Y6" s="17" t="s">
        <v>19</v>
      </c>
      <c r="Z6" s="17" t="s">
        <v>20</v>
      </c>
      <c r="AA6" s="35"/>
      <c r="AB6" s="42" t="s">
        <v>22</v>
      </c>
      <c r="AC6" s="20" t="s">
        <v>23</v>
      </c>
      <c r="AD6" s="17" t="s">
        <v>24</v>
      </c>
      <c r="AE6" s="17" t="s">
        <v>25</v>
      </c>
      <c r="AF6" s="17" t="s">
        <v>18</v>
      </c>
      <c r="AG6" s="35"/>
      <c r="AH6" s="44" t="s">
        <v>26</v>
      </c>
      <c r="AI6" s="17" t="s">
        <v>27</v>
      </c>
      <c r="AJ6" s="17" t="s">
        <v>28</v>
      </c>
      <c r="AK6" s="17" t="s">
        <v>29</v>
      </c>
    </row>
    <row r="7" spans="1:38" ht="82.5" customHeight="1" x14ac:dyDescent="0.35">
      <c r="A7" s="29" t="s">
        <v>30</v>
      </c>
      <c r="B7" s="28" t="s">
        <v>31</v>
      </c>
      <c r="C7" s="14"/>
      <c r="D7" s="3" t="s">
        <v>56</v>
      </c>
      <c r="E7" s="3"/>
      <c r="F7" s="23" t="s">
        <v>48</v>
      </c>
      <c r="H7" s="24"/>
      <c r="I7" s="49" t="s">
        <v>54</v>
      </c>
      <c r="J7" s="4" t="s">
        <v>32</v>
      </c>
      <c r="K7" s="14"/>
      <c r="L7" s="8" t="s">
        <v>33</v>
      </c>
      <c r="M7" s="4" t="s">
        <v>34</v>
      </c>
      <c r="N7" s="4" t="s">
        <v>35</v>
      </c>
      <c r="O7" s="4" t="s">
        <v>36</v>
      </c>
      <c r="P7" s="10" t="s">
        <v>37</v>
      </c>
      <c r="Q7" s="10" t="s">
        <v>58</v>
      </c>
      <c r="R7" s="4" t="s">
        <v>38</v>
      </c>
      <c r="S7" s="14"/>
      <c r="T7" s="5" t="s">
        <v>33</v>
      </c>
      <c r="U7" s="4" t="s">
        <v>34</v>
      </c>
      <c r="V7" s="4" t="s">
        <v>35</v>
      </c>
      <c r="W7" s="4" t="s">
        <v>36</v>
      </c>
      <c r="X7" s="10" t="s">
        <v>37</v>
      </c>
      <c r="Y7" s="10" t="s">
        <v>58</v>
      </c>
      <c r="Z7" s="4" t="s">
        <v>39</v>
      </c>
      <c r="AA7" s="14"/>
      <c r="AB7" s="11" t="s">
        <v>40</v>
      </c>
      <c r="AC7" s="4" t="s">
        <v>41</v>
      </c>
      <c r="AD7" s="4" t="s">
        <v>42</v>
      </c>
      <c r="AE7" s="4" t="s">
        <v>43</v>
      </c>
      <c r="AF7" s="4" t="s">
        <v>42</v>
      </c>
      <c r="AG7" s="14"/>
      <c r="AH7" s="25" t="s">
        <v>44</v>
      </c>
      <c r="AI7" s="56" t="s">
        <v>45</v>
      </c>
      <c r="AJ7" s="13" t="s">
        <v>46</v>
      </c>
      <c r="AK7" s="13" t="s">
        <v>47</v>
      </c>
    </row>
    <row r="8" spans="1:38" ht="60" customHeight="1" x14ac:dyDescent="0.35">
      <c r="A8" s="29"/>
      <c r="B8" s="29"/>
      <c r="C8" s="21"/>
      <c r="D8" s="3"/>
      <c r="E8" s="3"/>
      <c r="F8" s="61" t="s">
        <v>57</v>
      </c>
      <c r="H8" s="24"/>
      <c r="I8" s="49" t="s">
        <v>54</v>
      </c>
      <c r="J8" s="10"/>
      <c r="K8" s="36"/>
      <c r="L8" s="9" t="s">
        <v>49</v>
      </c>
      <c r="M8" s="6"/>
      <c r="N8" s="6"/>
      <c r="O8" s="6"/>
      <c r="P8" s="6"/>
      <c r="Q8" s="6"/>
      <c r="R8" s="6"/>
      <c r="S8" s="36"/>
      <c r="T8" s="7" t="s">
        <v>49</v>
      </c>
      <c r="U8" s="6"/>
      <c r="V8" s="6"/>
      <c r="W8" s="6"/>
      <c r="X8" s="6"/>
      <c r="Y8" s="6"/>
      <c r="Z8" s="10"/>
      <c r="AA8" s="36"/>
      <c r="AB8" s="12"/>
      <c r="AC8" s="13"/>
      <c r="AD8" s="13"/>
      <c r="AE8" s="13"/>
      <c r="AF8" s="13"/>
      <c r="AG8" s="36"/>
      <c r="AH8" s="26"/>
      <c r="AI8" s="56"/>
      <c r="AJ8" s="13"/>
      <c r="AK8" s="4" t="s">
        <v>50</v>
      </c>
    </row>
    <row r="9" spans="1:38" ht="105" customHeight="1" x14ac:dyDescent="0.35">
      <c r="A9" s="29"/>
      <c r="B9" s="28" t="s">
        <v>51</v>
      </c>
      <c r="C9" s="14"/>
      <c r="D9" s="3"/>
      <c r="E9" s="3"/>
      <c r="F9" s="61"/>
      <c r="H9" s="24"/>
      <c r="I9" s="50" t="s">
        <v>55</v>
      </c>
      <c r="J9" s="4"/>
      <c r="K9" s="14"/>
      <c r="L9" s="8" t="s">
        <v>33</v>
      </c>
      <c r="M9" s="4"/>
      <c r="N9" s="4"/>
      <c r="O9" s="4"/>
      <c r="P9" s="4"/>
      <c r="Q9" s="4"/>
      <c r="R9" s="4"/>
      <c r="S9" s="14"/>
      <c r="T9" s="5" t="s">
        <v>33</v>
      </c>
      <c r="U9" s="4"/>
      <c r="V9" s="4"/>
      <c r="W9" s="4"/>
      <c r="X9" s="4"/>
      <c r="Y9" s="4"/>
      <c r="Z9" s="4"/>
      <c r="AA9" s="14"/>
      <c r="AB9" s="12"/>
      <c r="AC9" s="13"/>
      <c r="AD9" s="13"/>
      <c r="AE9" s="13"/>
      <c r="AF9" s="13"/>
      <c r="AG9" s="14"/>
      <c r="AH9" s="26"/>
      <c r="AI9" s="27" t="s">
        <v>52</v>
      </c>
      <c r="AJ9" s="13"/>
      <c r="AK9" s="13"/>
    </row>
    <row r="10" spans="1:38" ht="43.5" x14ac:dyDescent="0.35">
      <c r="A10" s="29"/>
      <c r="B10" s="30"/>
      <c r="C10" s="22"/>
      <c r="D10" s="3"/>
      <c r="E10" s="3"/>
      <c r="F10" s="61"/>
      <c r="H10" s="24"/>
      <c r="I10" s="50" t="s">
        <v>55</v>
      </c>
      <c r="J10" s="4"/>
      <c r="K10" s="14"/>
      <c r="L10" s="7" t="s">
        <v>49</v>
      </c>
      <c r="M10" s="4"/>
      <c r="N10" s="4"/>
      <c r="O10" s="4"/>
      <c r="P10" s="4"/>
      <c r="Q10" s="4"/>
      <c r="R10" s="4"/>
      <c r="S10" s="14"/>
      <c r="T10" s="7" t="s">
        <v>49</v>
      </c>
      <c r="U10" s="4"/>
      <c r="V10" s="4"/>
      <c r="W10" s="4"/>
      <c r="X10" s="4"/>
      <c r="Y10" s="4"/>
      <c r="Z10" s="4"/>
      <c r="AA10" s="14"/>
      <c r="AB10" s="12"/>
      <c r="AC10" s="13"/>
      <c r="AD10" s="13"/>
      <c r="AE10" s="13"/>
      <c r="AF10" s="13"/>
      <c r="AG10" s="14"/>
      <c r="AH10" s="26"/>
      <c r="AI10" s="13" t="s">
        <v>44</v>
      </c>
      <c r="AJ10" s="13" t="s">
        <v>44</v>
      </c>
      <c r="AK10" s="13"/>
    </row>
    <row r="11" spans="1:38" s="22" customFormat="1" ht="13.5" customHeight="1" x14ac:dyDescent="0.35">
      <c r="A11" s="21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Z11" s="14"/>
      <c r="AA11" s="14"/>
      <c r="AG11" s="14"/>
    </row>
    <row r="12" spans="1:38" ht="21" x14ac:dyDescent="0.5">
      <c r="B12" s="48" t="s">
        <v>53</v>
      </c>
      <c r="C12" s="12"/>
      <c r="F12" s="52" t="s">
        <v>53</v>
      </c>
      <c r="G12" s="12"/>
      <c r="K12" s="37"/>
      <c r="P12" s="48" t="s">
        <v>53</v>
      </c>
      <c r="S12" s="37"/>
      <c r="X12" s="48" t="s">
        <v>53</v>
      </c>
      <c r="Y12" s="12"/>
      <c r="AA12" s="37"/>
      <c r="AC12" s="48" t="s">
        <v>53</v>
      </c>
      <c r="AG12" s="37"/>
      <c r="AK12" s="48" t="s">
        <v>53</v>
      </c>
      <c r="AL12" s="12"/>
    </row>
  </sheetData>
  <mergeCells count="9">
    <mergeCell ref="H2:H4"/>
    <mergeCell ref="D5:F5"/>
    <mergeCell ref="A5:B5"/>
    <mergeCell ref="AI7:AI8"/>
    <mergeCell ref="I5:J5"/>
    <mergeCell ref="L5:Z5"/>
    <mergeCell ref="AB5:AF5"/>
    <mergeCell ref="AH5:AK5"/>
    <mergeCell ref="F8:F10"/>
  </mergeCells>
  <pageMargins left="0.7" right="0.7" top="0.75" bottom="0.75" header="0.3" footer="0.3"/>
  <pageSetup scale="42" fitToWidth="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Claudia Ki</dc:creator>
  <cp:keywords/>
  <dc:description/>
  <cp:lastModifiedBy>Claudia Ki</cp:lastModifiedBy>
  <cp:revision/>
  <dcterms:created xsi:type="dcterms:W3CDTF">2020-08-07T17:02:32Z</dcterms:created>
  <dcterms:modified xsi:type="dcterms:W3CDTF">2021-03-18T20:31:49Z</dcterms:modified>
  <cp:category/>
  <cp:contentStatus/>
</cp:coreProperties>
</file>