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Dropbox\01_EXCEL\"/>
    </mc:Choice>
  </mc:AlternateContent>
  <xr:revisionPtr revIDLastSave="0" documentId="13_ncr:1_{03F38BED-4899-41A4-963F-5B192EBCF5B7}" xr6:coauthVersionLast="38" xr6:coauthVersionMax="38" xr10:uidLastSave="{00000000-0000-0000-0000-000000000000}"/>
  <bookViews>
    <workbookView xWindow="0" yWindow="0" windowWidth="14385" windowHeight="3615" xr2:uid="{00000000-000D-0000-FFFF-FFFF00000000}"/>
  </bookViews>
  <sheets>
    <sheet name="Utgifter" sheetId="1" r:id="rId1"/>
    <sheet name="Betalningar" sheetId="2" r:id="rId2"/>
    <sheet name="Lön" sheetId="5" r:id="rId3"/>
    <sheet name="Räntor" sheetId="4" r:id="rId4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7" i="1"/>
  <c r="L18" i="1"/>
  <c r="L19" i="1"/>
  <c r="L20" i="1"/>
  <c r="F4" i="1" l="1"/>
  <c r="D8" i="5"/>
  <c r="C24" i="1"/>
  <c r="J16" i="1" s="1"/>
  <c r="X3" i="1"/>
  <c r="C6" i="1"/>
  <c r="E5" i="1" s="1"/>
  <c r="H12" i="1"/>
  <c r="J12" i="1"/>
  <c r="K2" i="2"/>
  <c r="I5" i="2" s="1"/>
  <c r="G2" i="2" l="1"/>
  <c r="E5" i="2" s="1"/>
  <c r="G5" i="2" s="1"/>
  <c r="E6" i="2" s="1"/>
  <c r="G6" i="2" s="1"/>
  <c r="E7" i="2" s="1"/>
  <c r="G7" i="2" s="1"/>
  <c r="L12" i="1"/>
  <c r="H16" i="1"/>
  <c r="L16" i="1" s="1"/>
  <c r="J13" i="1"/>
  <c r="J14" i="1" s="1"/>
  <c r="J21" i="1" s="1"/>
  <c r="F5" i="1"/>
  <c r="H13" i="1"/>
  <c r="K5" i="2"/>
  <c r="I6" i="2" s="1"/>
  <c r="H14" i="1" l="1"/>
  <c r="L13" i="1"/>
  <c r="K6" i="2"/>
  <c r="I7" i="2" s="1"/>
  <c r="D6" i="2"/>
  <c r="E8" i="2"/>
  <c r="H21" i="1" l="1"/>
  <c r="L21" i="1" s="1"/>
  <c r="L14" i="1"/>
  <c r="K7" i="2"/>
  <c r="D7" i="2"/>
  <c r="G8" i="2"/>
  <c r="E9" i="2" l="1"/>
  <c r="I8" i="2"/>
  <c r="K8" i="2" l="1"/>
  <c r="I9" i="2" s="1"/>
  <c r="D8" i="2"/>
  <c r="G9" i="2"/>
  <c r="E10" i="2" s="1"/>
  <c r="K9" i="2" l="1"/>
  <c r="I10" i="2" s="1"/>
  <c r="D9" i="2"/>
  <c r="G10" i="2"/>
  <c r="E11" i="2" s="1"/>
  <c r="K10" i="2" l="1"/>
  <c r="I11" i="2" s="1"/>
  <c r="D10" i="2"/>
  <c r="G11" i="2"/>
  <c r="E12" i="2" s="1"/>
  <c r="G12" i="2" l="1"/>
  <c r="E13" i="2" s="1"/>
  <c r="K11" i="2"/>
  <c r="I12" i="2" s="1"/>
  <c r="D11" i="2"/>
  <c r="K12" i="2" l="1"/>
  <c r="I13" i="2" s="1"/>
  <c r="D12" i="2"/>
  <c r="G13" i="2"/>
  <c r="E14" i="2" s="1"/>
  <c r="K13" i="2" l="1"/>
  <c r="I14" i="2" s="1"/>
  <c r="D13" i="2"/>
  <c r="G14" i="2"/>
  <c r="E15" i="2" s="1"/>
  <c r="G15" i="2" l="1"/>
  <c r="E16" i="2" s="1"/>
  <c r="K14" i="2"/>
  <c r="I15" i="2" s="1"/>
  <c r="D14" i="2"/>
  <c r="K15" i="2" l="1"/>
  <c r="I16" i="2" s="1"/>
  <c r="D15" i="2"/>
  <c r="G16" i="2"/>
  <c r="E17" i="2" s="1"/>
  <c r="K16" i="2" l="1"/>
  <c r="I17" i="2" s="1"/>
  <c r="D17" i="2" s="1"/>
  <c r="D16" i="2"/>
  <c r="G17" i="2"/>
  <c r="E18" i="2" s="1"/>
  <c r="G18" i="2" l="1"/>
  <c r="E19" i="2" s="1"/>
  <c r="K17" i="2"/>
  <c r="I18" i="2" s="1"/>
  <c r="D18" i="2" s="1"/>
  <c r="K18" i="2" l="1"/>
  <c r="I19" i="2" s="1"/>
  <c r="D19" i="2" s="1"/>
  <c r="G19" i="2"/>
  <c r="E20" i="2" s="1"/>
  <c r="G20" i="2" l="1"/>
  <c r="E21" i="2" s="1"/>
  <c r="K19" i="2"/>
  <c r="I20" i="2" s="1"/>
  <c r="D20" i="2" s="1"/>
  <c r="K20" i="2" l="1"/>
  <c r="I21" i="2" s="1"/>
  <c r="D21" i="2" s="1"/>
  <c r="G21" i="2"/>
  <c r="E22" i="2" s="1"/>
  <c r="G22" i="2" l="1"/>
  <c r="E23" i="2" s="1"/>
  <c r="K21" i="2"/>
  <c r="I22" i="2" s="1"/>
  <c r="D22" i="2" s="1"/>
  <c r="K22" i="2" l="1"/>
  <c r="I23" i="2" s="1"/>
  <c r="D23" i="2" s="1"/>
  <c r="G23" i="2"/>
  <c r="E24" i="2" s="1"/>
  <c r="G24" i="2" l="1"/>
  <c r="E25" i="2" s="1"/>
  <c r="K23" i="2"/>
  <c r="I24" i="2" s="1"/>
  <c r="D24" i="2" s="1"/>
  <c r="K24" i="2" l="1"/>
  <c r="I25" i="2" s="1"/>
  <c r="D25" i="2" s="1"/>
  <c r="G25" i="2"/>
  <c r="E26" i="2" s="1"/>
  <c r="G26" i="2" l="1"/>
  <c r="E27" i="2" s="1"/>
  <c r="K25" i="2"/>
  <c r="I26" i="2" s="1"/>
  <c r="D26" i="2" s="1"/>
  <c r="K26" i="2" l="1"/>
  <c r="I27" i="2" s="1"/>
  <c r="D27" i="2" s="1"/>
  <c r="G27" i="2"/>
  <c r="E28" i="2" s="1"/>
  <c r="G28" i="2" l="1"/>
  <c r="E29" i="2" s="1"/>
  <c r="K27" i="2"/>
  <c r="I28" i="2" s="1"/>
  <c r="D28" i="2" s="1"/>
  <c r="K28" i="2" l="1"/>
  <c r="I29" i="2" s="1"/>
  <c r="D29" i="2" s="1"/>
  <c r="G29" i="2"/>
  <c r="E30" i="2" s="1"/>
  <c r="G30" i="2" l="1"/>
  <c r="E31" i="2" s="1"/>
  <c r="K29" i="2"/>
  <c r="I30" i="2" s="1"/>
  <c r="D30" i="2" s="1"/>
  <c r="K30" i="2" l="1"/>
  <c r="I31" i="2" s="1"/>
  <c r="D31" i="2" s="1"/>
  <c r="G31" i="2"/>
  <c r="E32" i="2" s="1"/>
  <c r="G32" i="2" l="1"/>
  <c r="E33" i="2" s="1"/>
  <c r="K31" i="2"/>
  <c r="I32" i="2" s="1"/>
  <c r="D32" i="2" s="1"/>
  <c r="K32" i="2" l="1"/>
  <c r="I33" i="2" s="1"/>
  <c r="D33" i="2" s="1"/>
  <c r="G33" i="2"/>
  <c r="E34" i="2" s="1"/>
  <c r="G34" i="2" l="1"/>
  <c r="E35" i="2" s="1"/>
  <c r="K33" i="2"/>
  <c r="I34" i="2" s="1"/>
  <c r="D34" i="2" s="1"/>
  <c r="K34" i="2" l="1"/>
  <c r="I35" i="2" s="1"/>
  <c r="D35" i="2" s="1"/>
  <c r="G35" i="2"/>
  <c r="E36" i="2" s="1"/>
  <c r="G36" i="2" l="1"/>
  <c r="E37" i="2" s="1"/>
  <c r="K35" i="2"/>
  <c r="I36" i="2" s="1"/>
  <c r="D36" i="2" s="1"/>
  <c r="K36" i="2" l="1"/>
  <c r="I37" i="2" s="1"/>
  <c r="D37" i="2" s="1"/>
  <c r="G37" i="2"/>
  <c r="E38" i="2" s="1"/>
  <c r="G38" i="2" l="1"/>
  <c r="E39" i="2" s="1"/>
  <c r="K37" i="2"/>
  <c r="I38" i="2" s="1"/>
  <c r="D38" i="2" s="1"/>
  <c r="K38" i="2" l="1"/>
  <c r="I39" i="2" s="1"/>
  <c r="D39" i="2" s="1"/>
  <c r="G39" i="2"/>
  <c r="E40" i="2" s="1"/>
  <c r="G40" i="2" l="1"/>
  <c r="E41" i="2" s="1"/>
  <c r="K39" i="2"/>
  <c r="I40" i="2" s="1"/>
  <c r="D40" i="2" s="1"/>
  <c r="K40" i="2" l="1"/>
  <c r="I41" i="2" s="1"/>
  <c r="D41" i="2" s="1"/>
  <c r="G41" i="2"/>
  <c r="E42" i="2" s="1"/>
  <c r="G42" i="2" l="1"/>
  <c r="E43" i="2" s="1"/>
  <c r="K41" i="2"/>
  <c r="I42" i="2" s="1"/>
  <c r="D42" i="2" s="1"/>
  <c r="K42" i="2" l="1"/>
  <c r="I43" i="2" s="1"/>
  <c r="D43" i="2" s="1"/>
  <c r="G43" i="2"/>
  <c r="E44" i="2" s="1"/>
  <c r="G44" i="2" l="1"/>
  <c r="E45" i="2" s="1"/>
  <c r="K43" i="2"/>
  <c r="I44" i="2" s="1"/>
  <c r="D44" i="2" s="1"/>
  <c r="K44" i="2" l="1"/>
  <c r="I45" i="2" s="1"/>
  <c r="D45" i="2" s="1"/>
  <c r="G45" i="2"/>
  <c r="E46" i="2" s="1"/>
  <c r="G46" i="2" l="1"/>
  <c r="E47" i="2" s="1"/>
  <c r="K45" i="2"/>
  <c r="I46" i="2" s="1"/>
  <c r="D46" i="2" s="1"/>
  <c r="K46" i="2" l="1"/>
  <c r="I47" i="2" s="1"/>
  <c r="D47" i="2" s="1"/>
  <c r="G47" i="2"/>
  <c r="E48" i="2" s="1"/>
  <c r="G48" i="2" l="1"/>
  <c r="E49" i="2" s="1"/>
  <c r="K47" i="2"/>
  <c r="I48" i="2" s="1"/>
  <c r="D48" i="2" s="1"/>
  <c r="K48" i="2" l="1"/>
  <c r="I49" i="2" s="1"/>
  <c r="D49" i="2" s="1"/>
  <c r="G49" i="2"/>
  <c r="E50" i="2" s="1"/>
  <c r="G50" i="2" l="1"/>
  <c r="E51" i="2" s="1"/>
  <c r="K49" i="2"/>
  <c r="I50" i="2" s="1"/>
  <c r="D50" i="2" s="1"/>
  <c r="K50" i="2" l="1"/>
  <c r="I51" i="2" s="1"/>
  <c r="D51" i="2" s="1"/>
  <c r="G51" i="2"/>
  <c r="E52" i="2" s="1"/>
  <c r="G52" i="2" l="1"/>
  <c r="E53" i="2" s="1"/>
  <c r="K51" i="2"/>
  <c r="I52" i="2" s="1"/>
  <c r="D52" i="2" s="1"/>
  <c r="K52" i="2" l="1"/>
  <c r="I53" i="2" s="1"/>
  <c r="D53" i="2" s="1"/>
  <c r="G53" i="2"/>
  <c r="E54" i="2" s="1"/>
  <c r="G54" i="2" l="1"/>
  <c r="E55" i="2" s="1"/>
  <c r="K53" i="2"/>
  <c r="I54" i="2" s="1"/>
  <c r="D54" i="2" s="1"/>
  <c r="K54" i="2" l="1"/>
  <c r="I55" i="2" s="1"/>
  <c r="D55" i="2" s="1"/>
  <c r="G55" i="2"/>
  <c r="E56" i="2" s="1"/>
  <c r="G56" i="2" l="1"/>
  <c r="E57" i="2" s="1"/>
  <c r="K55" i="2"/>
  <c r="I56" i="2" s="1"/>
  <c r="D56" i="2" s="1"/>
  <c r="K56" i="2" l="1"/>
  <c r="I57" i="2" s="1"/>
  <c r="D57" i="2" s="1"/>
  <c r="G57" i="2"/>
  <c r="E58" i="2" s="1"/>
  <c r="G58" i="2" l="1"/>
  <c r="E59" i="2" s="1"/>
  <c r="K57" i="2"/>
  <c r="I58" i="2" s="1"/>
  <c r="D58" i="2" s="1"/>
  <c r="K58" i="2" l="1"/>
  <c r="I59" i="2" s="1"/>
  <c r="D59" i="2" s="1"/>
  <c r="G59" i="2"/>
  <c r="E60" i="2" s="1"/>
  <c r="G60" i="2" l="1"/>
  <c r="E61" i="2" s="1"/>
  <c r="K59" i="2"/>
  <c r="I60" i="2" s="1"/>
  <c r="D60" i="2" s="1"/>
  <c r="K60" i="2" l="1"/>
  <c r="I61" i="2" s="1"/>
  <c r="D61" i="2" s="1"/>
  <c r="G61" i="2"/>
  <c r="E62" i="2" s="1"/>
  <c r="G62" i="2" l="1"/>
  <c r="E63" i="2" s="1"/>
  <c r="K61" i="2"/>
  <c r="I62" i="2" s="1"/>
  <c r="D62" i="2" s="1"/>
  <c r="K62" i="2" l="1"/>
  <c r="I63" i="2" s="1"/>
  <c r="D63" i="2" s="1"/>
  <c r="G63" i="2"/>
  <c r="E64" i="2" s="1"/>
  <c r="G64" i="2" l="1"/>
  <c r="E65" i="2" s="1"/>
  <c r="K63" i="2"/>
  <c r="I64" i="2" s="1"/>
  <c r="D64" i="2" s="1"/>
  <c r="K64" i="2" l="1"/>
  <c r="I65" i="2" s="1"/>
  <c r="G65" i="2"/>
  <c r="E66" i="2" s="1"/>
  <c r="G66" i="2" l="1"/>
  <c r="E67" i="2" s="1"/>
  <c r="K65" i="2"/>
  <c r="I66" i="2" s="1"/>
  <c r="D65" i="2"/>
  <c r="D66" i="2" l="1"/>
  <c r="K66" i="2"/>
  <c r="I67" i="2" s="1"/>
  <c r="G67" i="2"/>
  <c r="E68" i="2" s="1"/>
  <c r="G68" i="2" l="1"/>
  <c r="E69" i="2" s="1"/>
  <c r="K67" i="2"/>
  <c r="I68" i="2" s="1"/>
  <c r="D67" i="2"/>
  <c r="D68" i="2" l="1"/>
  <c r="K68" i="2"/>
  <c r="I69" i="2" s="1"/>
  <c r="G69" i="2"/>
  <c r="E70" i="2" s="1"/>
  <c r="G70" i="2" l="1"/>
  <c r="E71" i="2" s="1"/>
  <c r="K69" i="2"/>
  <c r="I70" i="2" s="1"/>
  <c r="D69" i="2"/>
  <c r="K70" i="2" l="1"/>
  <c r="I71" i="2" s="1"/>
  <c r="D70" i="2"/>
  <c r="G71" i="2"/>
  <c r="E72" i="2" s="1"/>
  <c r="G72" i="2" l="1"/>
  <c r="E73" i="2" s="1"/>
  <c r="K71" i="2"/>
  <c r="I72" i="2" s="1"/>
  <c r="D71" i="2"/>
  <c r="D72" i="2" l="1"/>
  <c r="K72" i="2"/>
  <c r="I73" i="2" s="1"/>
  <c r="G73" i="2"/>
  <c r="E74" i="2" s="1"/>
  <c r="G74" i="2" l="1"/>
  <c r="E75" i="2" s="1"/>
  <c r="K73" i="2"/>
  <c r="I74" i="2" s="1"/>
  <c r="D73" i="2"/>
  <c r="D74" i="2" l="1"/>
  <c r="K74" i="2"/>
  <c r="I75" i="2" s="1"/>
  <c r="G75" i="2"/>
  <c r="E76" i="2" s="1"/>
  <c r="G76" i="2" l="1"/>
  <c r="E77" i="2" s="1"/>
  <c r="K75" i="2"/>
  <c r="I76" i="2" s="1"/>
  <c r="D75" i="2"/>
  <c r="D76" i="2" l="1"/>
  <c r="K76" i="2"/>
  <c r="I77" i="2" s="1"/>
  <c r="G77" i="2"/>
  <c r="E78" i="2" s="1"/>
  <c r="G78" i="2" l="1"/>
  <c r="E79" i="2" s="1"/>
  <c r="K77" i="2"/>
  <c r="I78" i="2" s="1"/>
  <c r="D77" i="2"/>
  <c r="D78" i="2" l="1"/>
  <c r="K78" i="2"/>
  <c r="I79" i="2" s="1"/>
  <c r="G79" i="2"/>
  <c r="E80" i="2" s="1"/>
  <c r="G80" i="2" l="1"/>
  <c r="E81" i="2" s="1"/>
  <c r="K79" i="2"/>
  <c r="I80" i="2" s="1"/>
  <c r="D79" i="2"/>
  <c r="K80" i="2" l="1"/>
  <c r="I81" i="2" s="1"/>
  <c r="D80" i="2"/>
  <c r="G81" i="2"/>
  <c r="E82" i="2" s="1"/>
  <c r="G82" i="2" l="1"/>
  <c r="E83" i="2" s="1"/>
  <c r="K81" i="2"/>
  <c r="I82" i="2" s="1"/>
  <c r="D81" i="2"/>
  <c r="K82" i="2" l="1"/>
  <c r="I83" i="2" s="1"/>
  <c r="D82" i="2"/>
  <c r="G83" i="2"/>
  <c r="E84" i="2" s="1"/>
  <c r="G84" i="2" l="1"/>
  <c r="E85" i="2" s="1"/>
  <c r="K83" i="2"/>
  <c r="I84" i="2" s="1"/>
  <c r="D83" i="2"/>
  <c r="D84" i="2" l="1"/>
  <c r="K84" i="2"/>
  <c r="I85" i="2" s="1"/>
  <c r="G85" i="2"/>
  <c r="E86" i="2" s="1"/>
  <c r="G86" i="2" l="1"/>
  <c r="E87" i="2" s="1"/>
  <c r="K85" i="2"/>
  <c r="I86" i="2" s="1"/>
  <c r="D85" i="2"/>
  <c r="K86" i="2" l="1"/>
  <c r="I87" i="2" s="1"/>
  <c r="D86" i="2"/>
  <c r="G87" i="2"/>
  <c r="E88" i="2" s="1"/>
  <c r="G88" i="2" l="1"/>
  <c r="E89" i="2" s="1"/>
  <c r="K87" i="2"/>
  <c r="I88" i="2" s="1"/>
  <c r="D87" i="2"/>
  <c r="K88" i="2" l="1"/>
  <c r="I89" i="2" s="1"/>
  <c r="D88" i="2"/>
  <c r="G89" i="2"/>
  <c r="E90" i="2" s="1"/>
  <c r="G90" i="2" l="1"/>
  <c r="E91" i="2" s="1"/>
  <c r="K89" i="2"/>
  <c r="I90" i="2" s="1"/>
  <c r="D89" i="2"/>
  <c r="D90" i="2" l="1"/>
  <c r="K90" i="2"/>
  <c r="I91" i="2" s="1"/>
  <c r="G91" i="2"/>
  <c r="E92" i="2" s="1"/>
  <c r="G92" i="2" l="1"/>
  <c r="E93" i="2" s="1"/>
  <c r="K91" i="2"/>
  <c r="I92" i="2" s="1"/>
  <c r="D91" i="2"/>
  <c r="D92" i="2" l="1"/>
  <c r="K92" i="2"/>
  <c r="I93" i="2" s="1"/>
  <c r="G93" i="2"/>
  <c r="E94" i="2" s="1"/>
  <c r="G94" i="2" l="1"/>
  <c r="E95" i="2" s="1"/>
  <c r="K93" i="2"/>
  <c r="I94" i="2" s="1"/>
  <c r="D93" i="2"/>
  <c r="D94" i="2" l="1"/>
  <c r="K94" i="2"/>
  <c r="I95" i="2" s="1"/>
  <c r="G95" i="2"/>
  <c r="E96" i="2" s="1"/>
  <c r="G96" i="2" l="1"/>
  <c r="E97" i="2" s="1"/>
  <c r="K95" i="2"/>
  <c r="I96" i="2" s="1"/>
  <c r="D95" i="2"/>
  <c r="D96" i="2" l="1"/>
  <c r="K96" i="2"/>
  <c r="I97" i="2" s="1"/>
  <c r="G97" i="2"/>
  <c r="E98" i="2" s="1"/>
  <c r="G98" i="2" l="1"/>
  <c r="E99" i="2" s="1"/>
  <c r="K97" i="2"/>
  <c r="I98" i="2" s="1"/>
  <c r="D97" i="2"/>
  <c r="D98" i="2" l="1"/>
  <c r="K98" i="2"/>
  <c r="I99" i="2" s="1"/>
  <c r="G99" i="2"/>
  <c r="E100" i="2" s="1"/>
  <c r="G100" i="2" l="1"/>
  <c r="E101" i="2" s="1"/>
  <c r="K99" i="2"/>
  <c r="I100" i="2" s="1"/>
  <c r="D99" i="2"/>
  <c r="K100" i="2" l="1"/>
  <c r="I101" i="2" s="1"/>
  <c r="D100" i="2"/>
  <c r="G101" i="2"/>
  <c r="E102" i="2" s="1"/>
  <c r="G102" i="2" l="1"/>
  <c r="E103" i="2" s="1"/>
  <c r="K101" i="2"/>
  <c r="I102" i="2" s="1"/>
  <c r="D101" i="2"/>
  <c r="D102" i="2" l="1"/>
  <c r="K102" i="2"/>
  <c r="I103" i="2" s="1"/>
  <c r="G103" i="2"/>
  <c r="E104" i="2" s="1"/>
  <c r="G104" i="2" l="1"/>
  <c r="E105" i="2" s="1"/>
  <c r="K103" i="2"/>
  <c r="I104" i="2" s="1"/>
  <c r="D103" i="2"/>
  <c r="D104" i="2" l="1"/>
  <c r="K104" i="2"/>
  <c r="I105" i="2" s="1"/>
  <c r="G105" i="2"/>
  <c r="E106" i="2" s="1"/>
  <c r="G106" i="2" l="1"/>
  <c r="E107" i="2" s="1"/>
  <c r="K105" i="2"/>
  <c r="I106" i="2" s="1"/>
  <c r="D105" i="2"/>
  <c r="K106" i="2" l="1"/>
  <c r="I107" i="2" s="1"/>
  <c r="D106" i="2"/>
  <c r="G107" i="2"/>
  <c r="E108" i="2" s="1"/>
  <c r="G108" i="2" l="1"/>
  <c r="E109" i="2" s="1"/>
  <c r="K107" i="2"/>
  <c r="I108" i="2" s="1"/>
  <c r="D107" i="2"/>
  <c r="K108" i="2" l="1"/>
  <c r="I109" i="2" s="1"/>
  <c r="D108" i="2"/>
  <c r="G109" i="2"/>
  <c r="E110" i="2" s="1"/>
  <c r="K109" i="2" l="1"/>
  <c r="I110" i="2" s="1"/>
  <c r="D109" i="2"/>
  <c r="G110" i="2"/>
  <c r="E111" i="2" s="1"/>
  <c r="G111" i="2" l="1"/>
  <c r="E112" i="2" s="1"/>
  <c r="K110" i="2"/>
  <c r="I111" i="2" s="1"/>
  <c r="D110" i="2"/>
  <c r="K111" i="2" l="1"/>
  <c r="I112" i="2" s="1"/>
  <c r="D111" i="2"/>
  <c r="G112" i="2"/>
  <c r="E113" i="2" s="1"/>
  <c r="G113" i="2" l="1"/>
  <c r="E114" i="2" s="1"/>
  <c r="K112" i="2"/>
  <c r="I113" i="2" s="1"/>
  <c r="D112" i="2"/>
  <c r="D113" i="2" l="1"/>
  <c r="K113" i="2"/>
  <c r="I114" i="2" s="1"/>
  <c r="G114" i="2"/>
  <c r="E115" i="2" s="1"/>
  <c r="G115" i="2" l="1"/>
  <c r="E116" i="2" s="1"/>
  <c r="K114" i="2"/>
  <c r="I115" i="2" s="1"/>
  <c r="D114" i="2"/>
  <c r="K115" i="2" l="1"/>
  <c r="I116" i="2" s="1"/>
  <c r="D115" i="2"/>
  <c r="G116" i="2"/>
  <c r="E117" i="2" s="1"/>
  <c r="G117" i="2" l="1"/>
  <c r="E118" i="2" s="1"/>
  <c r="K116" i="2"/>
  <c r="I117" i="2" s="1"/>
  <c r="D116" i="2"/>
  <c r="K117" i="2" l="1"/>
  <c r="I118" i="2" s="1"/>
  <c r="D117" i="2"/>
  <c r="G118" i="2"/>
  <c r="E119" i="2" s="1"/>
  <c r="G119" i="2" l="1"/>
  <c r="E120" i="2" s="1"/>
  <c r="K118" i="2"/>
  <c r="I119" i="2" s="1"/>
  <c r="D118" i="2"/>
  <c r="K119" i="2" l="1"/>
  <c r="I120" i="2" s="1"/>
  <c r="D119" i="2"/>
  <c r="G120" i="2"/>
  <c r="E121" i="2" s="1"/>
  <c r="G121" i="2" l="1"/>
  <c r="E122" i="2" s="1"/>
  <c r="K120" i="2"/>
  <c r="I121" i="2" s="1"/>
  <c r="D120" i="2"/>
  <c r="D121" i="2" l="1"/>
  <c r="K121" i="2"/>
  <c r="I122" i="2" s="1"/>
  <c r="G122" i="2"/>
  <c r="E123" i="2" s="1"/>
  <c r="G123" i="2" l="1"/>
  <c r="E124" i="2" s="1"/>
  <c r="K122" i="2"/>
  <c r="I123" i="2" s="1"/>
  <c r="D122" i="2"/>
  <c r="K123" i="2" l="1"/>
  <c r="I124" i="2" s="1"/>
  <c r="D123" i="2"/>
  <c r="G124" i="2"/>
  <c r="E125" i="2" s="1"/>
  <c r="G125" i="2" l="1"/>
  <c r="E126" i="2" s="1"/>
  <c r="K124" i="2"/>
  <c r="I125" i="2" s="1"/>
  <c r="D124" i="2"/>
  <c r="D125" i="2" l="1"/>
  <c r="K125" i="2"/>
  <c r="I126" i="2" s="1"/>
  <c r="G126" i="2"/>
  <c r="E127" i="2" s="1"/>
  <c r="G127" i="2" l="1"/>
  <c r="E128" i="2" s="1"/>
  <c r="K126" i="2"/>
  <c r="I127" i="2" s="1"/>
  <c r="D126" i="2"/>
  <c r="K127" i="2" l="1"/>
  <c r="I128" i="2" s="1"/>
  <c r="D127" i="2"/>
  <c r="G128" i="2"/>
  <c r="E129" i="2" s="1"/>
  <c r="G129" i="2" l="1"/>
  <c r="E130" i="2" s="1"/>
  <c r="K128" i="2"/>
  <c r="I129" i="2" s="1"/>
  <c r="D128" i="2"/>
  <c r="D129" i="2" l="1"/>
  <c r="K129" i="2"/>
  <c r="I130" i="2" s="1"/>
  <c r="G130" i="2"/>
  <c r="E131" i="2" s="1"/>
  <c r="G131" i="2" l="1"/>
  <c r="E132" i="2" s="1"/>
  <c r="K130" i="2"/>
  <c r="I131" i="2" s="1"/>
  <c r="D130" i="2"/>
  <c r="D131" i="2" l="1"/>
  <c r="K131" i="2"/>
  <c r="I132" i="2" s="1"/>
  <c r="G132" i="2"/>
  <c r="E133" i="2" s="1"/>
  <c r="G133" i="2" l="1"/>
  <c r="E134" i="2" s="1"/>
  <c r="K132" i="2"/>
  <c r="I133" i="2" s="1"/>
  <c r="D132" i="2"/>
  <c r="D133" i="2" l="1"/>
  <c r="K133" i="2"/>
  <c r="I134" i="2" s="1"/>
  <c r="G134" i="2"/>
  <c r="E135" i="2" s="1"/>
  <c r="G135" i="2" l="1"/>
  <c r="E136" i="2" s="1"/>
  <c r="K134" i="2"/>
  <c r="I135" i="2" s="1"/>
  <c r="D134" i="2"/>
  <c r="D135" i="2" l="1"/>
  <c r="K135" i="2"/>
  <c r="I136" i="2" s="1"/>
  <c r="G136" i="2"/>
  <c r="E137" i="2" s="1"/>
  <c r="G137" i="2" l="1"/>
  <c r="E138" i="2" s="1"/>
  <c r="K136" i="2"/>
  <c r="I137" i="2" s="1"/>
  <c r="D136" i="2"/>
  <c r="D137" i="2" l="1"/>
  <c r="K137" i="2"/>
  <c r="I138" i="2" s="1"/>
  <c r="G138" i="2"/>
  <c r="E139" i="2" s="1"/>
  <c r="G139" i="2" l="1"/>
  <c r="E140" i="2" s="1"/>
  <c r="K138" i="2"/>
  <c r="I139" i="2" s="1"/>
  <c r="D138" i="2"/>
  <c r="K139" i="2" l="1"/>
  <c r="I140" i="2" s="1"/>
  <c r="D139" i="2"/>
  <c r="G140" i="2"/>
  <c r="E141" i="2" s="1"/>
  <c r="G141" i="2" l="1"/>
  <c r="E142" i="2" s="1"/>
  <c r="K140" i="2"/>
  <c r="I141" i="2" s="1"/>
  <c r="D140" i="2"/>
  <c r="K141" i="2" l="1"/>
  <c r="I142" i="2" s="1"/>
  <c r="D141" i="2"/>
  <c r="G142" i="2"/>
  <c r="E143" i="2" s="1"/>
  <c r="D142" i="2" l="1"/>
  <c r="K142" i="2"/>
  <c r="I143" i="2" s="1"/>
  <c r="G143" i="2"/>
  <c r="E144" i="2" s="1"/>
  <c r="D143" i="2" l="1"/>
  <c r="G144" i="2"/>
  <c r="E145" i="2" s="1"/>
  <c r="K143" i="2"/>
  <c r="I144" i="2" s="1"/>
  <c r="K144" i="2" l="1"/>
  <c r="I145" i="2" s="1"/>
  <c r="D144" i="2"/>
  <c r="G145" i="2"/>
  <c r="E146" i="2" s="1"/>
  <c r="D145" i="2" l="1"/>
  <c r="G146" i="2"/>
  <c r="E147" i="2" s="1"/>
  <c r="K145" i="2"/>
  <c r="I146" i="2" s="1"/>
  <c r="K146" i="2" l="1"/>
  <c r="I147" i="2" s="1"/>
  <c r="G147" i="2"/>
  <c r="E148" i="2" s="1"/>
  <c r="D146" i="2"/>
  <c r="D147" i="2" l="1"/>
  <c r="G148" i="2"/>
  <c r="E149" i="2" s="1"/>
  <c r="K147" i="2"/>
  <c r="I148" i="2" s="1"/>
  <c r="K148" i="2" l="1"/>
  <c r="I149" i="2" s="1"/>
  <c r="D148" i="2"/>
  <c r="G149" i="2"/>
  <c r="E150" i="2" s="1"/>
  <c r="D149" i="2" l="1"/>
  <c r="G150" i="2"/>
  <c r="E151" i="2" s="1"/>
  <c r="K149" i="2"/>
  <c r="I150" i="2" s="1"/>
  <c r="K150" i="2" l="1"/>
  <c r="I151" i="2" s="1"/>
  <c r="G151" i="2"/>
  <c r="E152" i="2" s="1"/>
  <c r="D150" i="2"/>
  <c r="D151" i="2" l="1"/>
  <c r="G152" i="2"/>
  <c r="E153" i="2" s="1"/>
  <c r="K151" i="2"/>
  <c r="I152" i="2" s="1"/>
  <c r="K152" i="2" l="1"/>
  <c r="I153" i="2" s="1"/>
  <c r="D152" i="2"/>
  <c r="G153" i="2"/>
  <c r="E154" i="2" s="1"/>
  <c r="D153" i="2" l="1"/>
  <c r="G154" i="2"/>
  <c r="E155" i="2" s="1"/>
  <c r="K153" i="2"/>
  <c r="I154" i="2" s="1"/>
  <c r="K154" i="2" l="1"/>
  <c r="I155" i="2" s="1"/>
  <c r="G155" i="2"/>
  <c r="E156" i="2" s="1"/>
  <c r="D154" i="2"/>
  <c r="D155" i="2" l="1"/>
  <c r="G156" i="2"/>
  <c r="E157" i="2" s="1"/>
  <c r="K155" i="2"/>
  <c r="I156" i="2" s="1"/>
  <c r="K156" i="2" l="1"/>
  <c r="I157" i="2" s="1"/>
  <c r="D156" i="2"/>
  <c r="G157" i="2"/>
  <c r="E158" i="2" s="1"/>
  <c r="D157" i="2" l="1"/>
  <c r="G158" i="2"/>
  <c r="E159" i="2" s="1"/>
  <c r="K157" i="2"/>
  <c r="I158" i="2" s="1"/>
  <c r="K158" i="2" l="1"/>
  <c r="I159" i="2" s="1"/>
  <c r="G159" i="2"/>
  <c r="E160" i="2" s="1"/>
  <c r="D158" i="2"/>
  <c r="D159" i="2" l="1"/>
  <c r="G160" i="2"/>
  <c r="E161" i="2" s="1"/>
  <c r="K159" i="2"/>
  <c r="I160" i="2" s="1"/>
  <c r="K160" i="2" l="1"/>
  <c r="I161" i="2" s="1"/>
  <c r="D160" i="2"/>
  <c r="G161" i="2"/>
  <c r="E162" i="2" s="1"/>
  <c r="D161" i="2" l="1"/>
  <c r="G162" i="2"/>
  <c r="E163" i="2" s="1"/>
  <c r="K161" i="2"/>
  <c r="I162" i="2" s="1"/>
  <c r="K162" i="2" l="1"/>
  <c r="I163" i="2" s="1"/>
  <c r="G163" i="2"/>
  <c r="E164" i="2" s="1"/>
  <c r="D162" i="2"/>
  <c r="D163" i="2" l="1"/>
  <c r="G164" i="2"/>
  <c r="E165" i="2" s="1"/>
  <c r="K163" i="2"/>
  <c r="I164" i="2" s="1"/>
  <c r="K164" i="2" l="1"/>
  <c r="I165" i="2" s="1"/>
  <c r="D164" i="2"/>
  <c r="G165" i="2"/>
  <c r="E166" i="2" s="1"/>
  <c r="D165" i="2" l="1"/>
  <c r="G166" i="2"/>
  <c r="E167" i="2" s="1"/>
  <c r="K165" i="2"/>
  <c r="I166" i="2" s="1"/>
  <c r="K166" i="2" l="1"/>
  <c r="I167" i="2" s="1"/>
  <c r="G167" i="2"/>
  <c r="E168" i="2" s="1"/>
  <c r="D166" i="2"/>
  <c r="D167" i="2" l="1"/>
  <c r="G168" i="2"/>
  <c r="E169" i="2" s="1"/>
  <c r="K167" i="2"/>
  <c r="I168" i="2" s="1"/>
  <c r="K168" i="2" l="1"/>
  <c r="I169" i="2" s="1"/>
  <c r="D168" i="2"/>
  <c r="G169" i="2"/>
  <c r="E170" i="2" s="1"/>
  <c r="D169" i="2" l="1"/>
  <c r="G170" i="2"/>
  <c r="E171" i="2" s="1"/>
  <c r="K169" i="2"/>
  <c r="I170" i="2" s="1"/>
  <c r="K170" i="2" l="1"/>
  <c r="I171" i="2" s="1"/>
  <c r="G171" i="2"/>
  <c r="E172" i="2" s="1"/>
  <c r="D170" i="2"/>
  <c r="D171" i="2" l="1"/>
  <c r="G172" i="2"/>
  <c r="E173" i="2" s="1"/>
  <c r="K171" i="2"/>
  <c r="I172" i="2" s="1"/>
  <c r="K172" i="2" l="1"/>
  <c r="I173" i="2" s="1"/>
  <c r="D172" i="2"/>
  <c r="G173" i="2"/>
  <c r="E174" i="2" s="1"/>
  <c r="D173" i="2" l="1"/>
  <c r="G174" i="2"/>
  <c r="E175" i="2" s="1"/>
  <c r="K173" i="2"/>
  <c r="I174" i="2" s="1"/>
  <c r="K174" i="2" l="1"/>
  <c r="I175" i="2" s="1"/>
  <c r="G175" i="2"/>
  <c r="E176" i="2" s="1"/>
  <c r="D174" i="2"/>
  <c r="D175" i="2" l="1"/>
  <c r="G176" i="2"/>
  <c r="E177" i="2" s="1"/>
  <c r="K175" i="2"/>
  <c r="I176" i="2" s="1"/>
  <c r="K176" i="2" l="1"/>
  <c r="I177" i="2" s="1"/>
  <c r="D176" i="2"/>
  <c r="G177" i="2"/>
  <c r="E178" i="2" s="1"/>
  <c r="D177" i="2" l="1"/>
  <c r="G178" i="2"/>
  <c r="E179" i="2" s="1"/>
  <c r="K177" i="2"/>
  <c r="I178" i="2" s="1"/>
  <c r="K178" i="2" l="1"/>
  <c r="I179" i="2" s="1"/>
  <c r="G179" i="2"/>
  <c r="E180" i="2" s="1"/>
  <c r="D178" i="2"/>
  <c r="G180" i="2" l="1"/>
  <c r="E181" i="2" s="1"/>
  <c r="K179" i="2"/>
  <c r="I180" i="2" s="1"/>
  <c r="D179" i="2"/>
  <c r="D180" i="2" l="1"/>
  <c r="K180" i="2"/>
  <c r="I181" i="2" s="1"/>
  <c r="G181" i="2"/>
  <c r="E182" i="2" s="1"/>
  <c r="G182" i="2" l="1"/>
  <c r="E183" i="2" s="1"/>
  <c r="K181" i="2"/>
  <c r="I182" i="2" s="1"/>
  <c r="D181" i="2"/>
  <c r="K182" i="2" l="1"/>
  <c r="I183" i="2" s="1"/>
  <c r="D182" i="2"/>
  <c r="G183" i="2"/>
  <c r="E184" i="2" s="1"/>
  <c r="G184" i="2" l="1"/>
  <c r="E185" i="2" s="1"/>
  <c r="K183" i="2"/>
  <c r="I184" i="2" s="1"/>
  <c r="D183" i="2"/>
  <c r="D184" i="2" l="1"/>
  <c r="K184" i="2"/>
  <c r="I185" i="2" s="1"/>
  <c r="G185" i="2"/>
  <c r="E186" i="2" s="1"/>
  <c r="G186" i="2" l="1"/>
  <c r="E187" i="2" s="1"/>
  <c r="K185" i="2"/>
  <c r="I186" i="2" s="1"/>
  <c r="D185" i="2"/>
  <c r="K186" i="2" l="1"/>
  <c r="I187" i="2" s="1"/>
  <c r="D186" i="2"/>
  <c r="G187" i="2"/>
  <c r="E188" i="2" s="1"/>
  <c r="G188" i="2" l="1"/>
  <c r="E189" i="2" s="1"/>
  <c r="K187" i="2"/>
  <c r="I188" i="2" s="1"/>
  <c r="D187" i="2"/>
  <c r="D188" i="2" l="1"/>
  <c r="K188" i="2"/>
  <c r="I189" i="2" s="1"/>
  <c r="G189" i="2"/>
  <c r="E190" i="2" s="1"/>
  <c r="G190" i="2" l="1"/>
  <c r="E191" i="2" s="1"/>
  <c r="K189" i="2"/>
  <c r="I190" i="2" s="1"/>
  <c r="D189" i="2"/>
  <c r="D190" i="2" l="1"/>
  <c r="K190" i="2"/>
  <c r="I191" i="2" s="1"/>
  <c r="G191" i="2"/>
  <c r="E192" i="2" s="1"/>
  <c r="G192" i="2" l="1"/>
  <c r="E193" i="2" s="1"/>
  <c r="K191" i="2"/>
  <c r="I192" i="2" s="1"/>
  <c r="D191" i="2"/>
  <c r="D192" i="2" l="1"/>
  <c r="K192" i="2"/>
  <c r="I193" i="2" s="1"/>
  <c r="G193" i="2"/>
  <c r="E194" i="2" s="1"/>
  <c r="G194" i="2" l="1"/>
  <c r="E195" i="2" s="1"/>
  <c r="K193" i="2"/>
  <c r="I194" i="2" s="1"/>
  <c r="D193" i="2"/>
  <c r="D194" i="2" l="1"/>
  <c r="K194" i="2"/>
  <c r="I195" i="2" s="1"/>
  <c r="G195" i="2"/>
  <c r="E196" i="2" s="1"/>
  <c r="G196" i="2" l="1"/>
  <c r="E197" i="2" s="1"/>
  <c r="K195" i="2"/>
  <c r="I196" i="2" s="1"/>
  <c r="D195" i="2"/>
  <c r="D196" i="2" l="1"/>
  <c r="K196" i="2"/>
  <c r="I197" i="2" s="1"/>
  <c r="G197" i="2"/>
  <c r="E198" i="2" s="1"/>
  <c r="G198" i="2" l="1"/>
  <c r="E199" i="2" s="1"/>
  <c r="K197" i="2"/>
  <c r="I198" i="2" s="1"/>
  <c r="D197" i="2"/>
  <c r="D198" i="2" l="1"/>
  <c r="K198" i="2"/>
  <c r="I199" i="2" s="1"/>
  <c r="G199" i="2"/>
  <c r="E200" i="2" s="1"/>
  <c r="G200" i="2" l="1"/>
  <c r="E201" i="2" s="1"/>
  <c r="K199" i="2"/>
  <c r="I200" i="2" s="1"/>
  <c r="D199" i="2"/>
  <c r="D200" i="2" l="1"/>
  <c r="K200" i="2"/>
  <c r="I201" i="2" s="1"/>
  <c r="G201" i="2"/>
  <c r="E202" i="2" s="1"/>
  <c r="G202" i="2" l="1"/>
  <c r="E203" i="2" s="1"/>
  <c r="K201" i="2"/>
  <c r="I202" i="2" s="1"/>
  <c r="D201" i="2"/>
  <c r="D202" i="2" l="1"/>
  <c r="K202" i="2"/>
  <c r="I203" i="2" s="1"/>
  <c r="G203" i="2"/>
  <c r="E204" i="2" s="1"/>
  <c r="G204" i="2" l="1"/>
  <c r="E205" i="2" s="1"/>
  <c r="K203" i="2"/>
  <c r="I204" i="2" s="1"/>
  <c r="D203" i="2"/>
  <c r="D204" i="2" l="1"/>
  <c r="K204" i="2"/>
  <c r="I205" i="2" s="1"/>
  <c r="G205" i="2"/>
  <c r="E206" i="2" s="1"/>
  <c r="G206" i="2" l="1"/>
  <c r="E207" i="2" s="1"/>
  <c r="K205" i="2"/>
  <c r="I206" i="2" s="1"/>
  <c r="D205" i="2"/>
  <c r="D206" i="2" l="1"/>
  <c r="K206" i="2"/>
  <c r="I207" i="2" s="1"/>
  <c r="G207" i="2"/>
  <c r="E208" i="2" s="1"/>
  <c r="G208" i="2" l="1"/>
  <c r="E209" i="2" s="1"/>
  <c r="K207" i="2"/>
  <c r="I208" i="2" s="1"/>
  <c r="D207" i="2"/>
  <c r="D208" i="2" l="1"/>
  <c r="K208" i="2"/>
  <c r="I209" i="2" s="1"/>
  <c r="G209" i="2"/>
  <c r="E210" i="2" s="1"/>
  <c r="G210" i="2" l="1"/>
  <c r="E211" i="2" s="1"/>
  <c r="K209" i="2"/>
  <c r="I210" i="2" s="1"/>
  <c r="D209" i="2"/>
  <c r="K210" i="2" l="1"/>
  <c r="I211" i="2" s="1"/>
  <c r="D210" i="2"/>
  <c r="G211" i="2"/>
  <c r="E212" i="2" s="1"/>
  <c r="G212" i="2" l="1"/>
  <c r="E213" i="2" s="1"/>
  <c r="K211" i="2"/>
  <c r="I212" i="2" s="1"/>
  <c r="D211" i="2"/>
  <c r="D212" i="2" l="1"/>
  <c r="K212" i="2"/>
  <c r="I213" i="2" s="1"/>
  <c r="G213" i="2"/>
  <c r="E214" i="2" s="1"/>
  <c r="G214" i="2" l="1"/>
  <c r="E215" i="2" s="1"/>
  <c r="K213" i="2"/>
  <c r="I214" i="2" s="1"/>
  <c r="D213" i="2"/>
  <c r="K214" i="2" l="1"/>
  <c r="I215" i="2" s="1"/>
  <c r="D214" i="2"/>
  <c r="G215" i="2"/>
  <c r="E216" i="2" s="1"/>
  <c r="G216" i="2" l="1"/>
  <c r="E217" i="2" s="1"/>
  <c r="K215" i="2"/>
  <c r="I216" i="2" s="1"/>
  <c r="D215" i="2"/>
  <c r="D216" i="2" l="1"/>
  <c r="K216" i="2"/>
  <c r="I217" i="2" s="1"/>
  <c r="G217" i="2"/>
  <c r="E218" i="2" s="1"/>
  <c r="G218" i="2" l="1"/>
  <c r="E219" i="2" s="1"/>
  <c r="K217" i="2"/>
  <c r="I218" i="2" s="1"/>
  <c r="D217" i="2"/>
  <c r="K218" i="2" l="1"/>
  <c r="I219" i="2" s="1"/>
  <c r="D218" i="2"/>
  <c r="G219" i="2"/>
  <c r="E220" i="2" s="1"/>
  <c r="G220" i="2" l="1"/>
  <c r="E221" i="2" s="1"/>
  <c r="K219" i="2"/>
  <c r="I220" i="2" s="1"/>
  <c r="D219" i="2"/>
  <c r="K220" i="2" l="1"/>
  <c r="I221" i="2" s="1"/>
  <c r="D220" i="2"/>
  <c r="G221" i="2"/>
  <c r="E222" i="2" s="1"/>
  <c r="G222" i="2" l="1"/>
  <c r="E223" i="2" s="1"/>
  <c r="K221" i="2"/>
  <c r="I222" i="2" s="1"/>
  <c r="D221" i="2"/>
  <c r="K222" i="2" l="1"/>
  <c r="I223" i="2" s="1"/>
  <c r="D222" i="2"/>
  <c r="G223" i="2"/>
  <c r="E224" i="2" s="1"/>
  <c r="G224" i="2" l="1"/>
  <c r="E225" i="2" s="1"/>
  <c r="K223" i="2"/>
  <c r="I224" i="2" s="1"/>
  <c r="D223" i="2"/>
  <c r="K224" i="2" l="1"/>
  <c r="I225" i="2" s="1"/>
  <c r="D224" i="2"/>
  <c r="G225" i="2"/>
  <c r="E226" i="2" s="1"/>
  <c r="G226" i="2" l="1"/>
  <c r="E227" i="2" s="1"/>
  <c r="K225" i="2"/>
  <c r="I226" i="2" s="1"/>
  <c r="D225" i="2"/>
  <c r="K226" i="2" l="1"/>
  <c r="I227" i="2" s="1"/>
  <c r="D226" i="2"/>
  <c r="G227" i="2"/>
  <c r="E228" i="2" s="1"/>
  <c r="G228" i="2" l="1"/>
  <c r="E229" i="2" s="1"/>
  <c r="K227" i="2"/>
  <c r="I228" i="2" s="1"/>
  <c r="D227" i="2"/>
  <c r="D228" i="2" l="1"/>
  <c r="K228" i="2"/>
  <c r="I229" i="2" s="1"/>
  <c r="G229" i="2"/>
  <c r="E230" i="2" s="1"/>
  <c r="G230" i="2" l="1"/>
  <c r="E231" i="2" s="1"/>
  <c r="K229" i="2"/>
  <c r="I230" i="2" s="1"/>
  <c r="D229" i="2"/>
  <c r="D230" i="2" l="1"/>
  <c r="K230" i="2"/>
  <c r="I231" i="2" s="1"/>
  <c r="G231" i="2"/>
  <c r="E232" i="2" s="1"/>
  <c r="G232" i="2" l="1"/>
  <c r="E233" i="2" s="1"/>
  <c r="K231" i="2"/>
  <c r="I232" i="2" s="1"/>
  <c r="D231" i="2"/>
  <c r="D232" i="2" l="1"/>
  <c r="K232" i="2"/>
  <c r="I233" i="2" s="1"/>
  <c r="G233" i="2"/>
  <c r="E234" i="2" s="1"/>
  <c r="G234" i="2" l="1"/>
  <c r="E235" i="2" s="1"/>
  <c r="K233" i="2"/>
  <c r="I234" i="2" s="1"/>
  <c r="D233" i="2"/>
  <c r="K234" i="2" l="1"/>
  <c r="I235" i="2" s="1"/>
  <c r="D234" i="2"/>
  <c r="G235" i="2"/>
  <c r="E236" i="2" s="1"/>
  <c r="G236" i="2" l="1"/>
  <c r="E237" i="2" s="1"/>
  <c r="K235" i="2"/>
  <c r="I236" i="2" s="1"/>
  <c r="D235" i="2"/>
  <c r="K236" i="2" l="1"/>
  <c r="I237" i="2" s="1"/>
  <c r="D236" i="2"/>
  <c r="G237" i="2"/>
  <c r="E238" i="2" s="1"/>
  <c r="K237" i="2" l="1"/>
  <c r="I238" i="2" s="1"/>
  <c r="D237" i="2"/>
  <c r="G238" i="2"/>
  <c r="E239" i="2" s="1"/>
  <c r="G239" i="2" l="1"/>
  <c r="E240" i="2" s="1"/>
  <c r="K238" i="2"/>
  <c r="I239" i="2" s="1"/>
  <c r="D238" i="2"/>
  <c r="K239" i="2" l="1"/>
  <c r="I240" i="2" s="1"/>
  <c r="D239" i="2"/>
  <c r="G240" i="2"/>
  <c r="E241" i="2" s="1"/>
  <c r="G241" i="2" l="1"/>
  <c r="E242" i="2" s="1"/>
  <c r="K240" i="2"/>
  <c r="I241" i="2" s="1"/>
  <c r="D240" i="2"/>
  <c r="D241" i="2" l="1"/>
  <c r="K241" i="2"/>
  <c r="I242" i="2" s="1"/>
  <c r="G242" i="2"/>
  <c r="E243" i="2" s="1"/>
  <c r="G243" i="2" l="1"/>
  <c r="E244" i="2" s="1"/>
  <c r="K242" i="2"/>
  <c r="I243" i="2" s="1"/>
  <c r="D242" i="2"/>
  <c r="K243" i="2" l="1"/>
  <c r="I244" i="2" s="1"/>
  <c r="D243" i="2"/>
  <c r="G244" i="2"/>
  <c r="E245" i="2" s="1"/>
  <c r="K244" i="2" l="1"/>
  <c r="I245" i="2" s="1"/>
  <c r="D244" i="2"/>
  <c r="G245" i="2"/>
  <c r="E246" i="2" s="1"/>
  <c r="G246" i="2" l="1"/>
  <c r="E247" i="2" s="1"/>
  <c r="K245" i="2"/>
  <c r="I246" i="2" s="1"/>
  <c r="D245" i="2"/>
  <c r="K246" i="2" l="1"/>
  <c r="I247" i="2" s="1"/>
  <c r="D246" i="2"/>
  <c r="G247" i="2"/>
  <c r="E248" i="2" s="1"/>
  <c r="G248" i="2" l="1"/>
  <c r="E249" i="2" s="1"/>
  <c r="K247" i="2"/>
  <c r="I248" i="2" s="1"/>
  <c r="D247" i="2"/>
  <c r="K248" i="2" l="1"/>
  <c r="I249" i="2" s="1"/>
  <c r="D248" i="2"/>
  <c r="G249" i="2"/>
  <c r="E250" i="2" s="1"/>
  <c r="G250" i="2" l="1"/>
  <c r="E251" i="2" s="1"/>
  <c r="K249" i="2"/>
  <c r="I250" i="2" s="1"/>
  <c r="D249" i="2"/>
  <c r="D250" i="2" l="1"/>
  <c r="K250" i="2"/>
  <c r="I251" i="2" s="1"/>
  <c r="G251" i="2"/>
  <c r="E252" i="2" s="1"/>
  <c r="G252" i="2" l="1"/>
  <c r="E253" i="2" s="1"/>
  <c r="K251" i="2"/>
  <c r="I252" i="2" s="1"/>
  <c r="D251" i="2"/>
  <c r="K252" i="2" l="1"/>
  <c r="I253" i="2" s="1"/>
  <c r="D252" i="2"/>
  <c r="G253" i="2"/>
  <c r="E254" i="2" s="1"/>
  <c r="G254" i="2" l="1"/>
  <c r="E255" i="2" s="1"/>
  <c r="K253" i="2"/>
  <c r="I254" i="2" s="1"/>
  <c r="D253" i="2"/>
  <c r="D254" i="2" l="1"/>
  <c r="K254" i="2"/>
  <c r="I255" i="2" s="1"/>
  <c r="G255" i="2"/>
  <c r="E256" i="2" s="1"/>
  <c r="G256" i="2" l="1"/>
  <c r="E257" i="2" s="1"/>
  <c r="K255" i="2"/>
  <c r="I256" i="2" s="1"/>
  <c r="D255" i="2"/>
  <c r="K256" i="2" l="1"/>
  <c r="I257" i="2" s="1"/>
  <c r="D256" i="2"/>
  <c r="G257" i="2"/>
  <c r="E258" i="2" s="1"/>
  <c r="G258" i="2" l="1"/>
  <c r="E259" i="2" s="1"/>
  <c r="K257" i="2"/>
  <c r="I258" i="2" s="1"/>
  <c r="D257" i="2"/>
  <c r="K258" i="2" l="1"/>
  <c r="I259" i="2" s="1"/>
  <c r="D258" i="2"/>
  <c r="G259" i="2"/>
  <c r="E260" i="2" s="1"/>
  <c r="K259" i="2" l="1"/>
  <c r="I260" i="2" s="1"/>
  <c r="D259" i="2"/>
  <c r="G260" i="2"/>
  <c r="E261" i="2" s="1"/>
  <c r="K260" i="2" l="1"/>
  <c r="I261" i="2" s="1"/>
  <c r="D260" i="2"/>
  <c r="G261" i="2"/>
  <c r="E262" i="2" s="1"/>
  <c r="G262" i="2" l="1"/>
  <c r="E263" i="2" s="1"/>
  <c r="K261" i="2"/>
  <c r="I262" i="2" s="1"/>
  <c r="D261" i="2"/>
  <c r="D262" i="2" l="1"/>
  <c r="K262" i="2"/>
  <c r="I263" i="2" s="1"/>
  <c r="G263" i="2"/>
  <c r="E264" i="2" s="1"/>
  <c r="G264" i="2" l="1"/>
  <c r="E265" i="2" s="1"/>
  <c r="K263" i="2"/>
  <c r="I264" i="2" s="1"/>
  <c r="D263" i="2"/>
  <c r="K264" i="2" l="1"/>
  <c r="I265" i="2" s="1"/>
  <c r="D264" i="2"/>
  <c r="G265" i="2"/>
  <c r="E266" i="2" s="1"/>
  <c r="G266" i="2" l="1"/>
  <c r="E267" i="2" s="1"/>
  <c r="K265" i="2"/>
  <c r="I266" i="2" s="1"/>
  <c r="D265" i="2"/>
  <c r="D266" i="2" l="1"/>
  <c r="K266" i="2"/>
  <c r="I267" i="2" s="1"/>
  <c r="G267" i="2"/>
  <c r="E268" i="2" s="1"/>
  <c r="K267" i="2" l="1"/>
  <c r="I268" i="2" s="1"/>
  <c r="D267" i="2"/>
  <c r="G268" i="2"/>
  <c r="E269" i="2" s="1"/>
  <c r="K268" i="2" l="1"/>
  <c r="I269" i="2" s="1"/>
  <c r="D268" i="2"/>
  <c r="G269" i="2"/>
  <c r="E270" i="2" s="1"/>
  <c r="G270" i="2" l="1"/>
  <c r="E271" i="2" s="1"/>
  <c r="K269" i="2"/>
  <c r="I270" i="2" s="1"/>
  <c r="D269" i="2"/>
  <c r="D270" i="2" l="1"/>
  <c r="K270" i="2"/>
  <c r="I271" i="2" s="1"/>
  <c r="G271" i="2"/>
  <c r="E272" i="2" s="1"/>
  <c r="G272" i="2" l="1"/>
  <c r="E273" i="2" s="1"/>
  <c r="K271" i="2"/>
  <c r="I272" i="2" s="1"/>
  <c r="D271" i="2"/>
  <c r="D272" i="2" l="1"/>
  <c r="K272" i="2"/>
  <c r="I273" i="2" s="1"/>
  <c r="G273" i="2"/>
  <c r="E274" i="2" s="1"/>
  <c r="G274" i="2" l="1"/>
  <c r="E275" i="2" s="1"/>
  <c r="K273" i="2"/>
  <c r="I274" i="2" s="1"/>
  <c r="D273" i="2"/>
  <c r="D274" i="2" l="1"/>
  <c r="K274" i="2"/>
  <c r="I275" i="2" s="1"/>
  <c r="G275" i="2"/>
  <c r="E276" i="2" s="1"/>
  <c r="G276" i="2" l="1"/>
  <c r="E277" i="2" s="1"/>
  <c r="K275" i="2"/>
  <c r="I276" i="2" s="1"/>
  <c r="D275" i="2"/>
  <c r="D276" i="2" l="1"/>
  <c r="K276" i="2"/>
  <c r="I277" i="2" s="1"/>
  <c r="G277" i="2"/>
  <c r="E278" i="2" s="1"/>
  <c r="G278" i="2" l="1"/>
  <c r="E279" i="2" s="1"/>
  <c r="K277" i="2"/>
  <c r="I278" i="2" s="1"/>
  <c r="D277" i="2"/>
  <c r="K278" i="2" l="1"/>
  <c r="I279" i="2" s="1"/>
  <c r="D278" i="2"/>
  <c r="G279" i="2"/>
  <c r="E280" i="2" s="1"/>
  <c r="G280" i="2" l="1"/>
  <c r="E281" i="2" s="1"/>
  <c r="K279" i="2"/>
  <c r="I280" i="2" s="1"/>
  <c r="D279" i="2"/>
  <c r="D280" i="2" l="1"/>
  <c r="K280" i="2"/>
  <c r="I281" i="2" s="1"/>
  <c r="G281" i="2"/>
  <c r="E282" i="2" s="1"/>
  <c r="G282" i="2" l="1"/>
  <c r="E283" i="2" s="1"/>
  <c r="K281" i="2"/>
  <c r="I282" i="2" s="1"/>
  <c r="D281" i="2"/>
  <c r="D282" i="2" l="1"/>
  <c r="K282" i="2"/>
  <c r="I283" i="2" s="1"/>
  <c r="G283" i="2"/>
  <c r="E284" i="2" s="1"/>
  <c r="G284" i="2" l="1"/>
  <c r="E285" i="2" s="1"/>
  <c r="K283" i="2"/>
  <c r="I284" i="2" s="1"/>
  <c r="D283" i="2"/>
  <c r="D284" i="2" l="1"/>
  <c r="K284" i="2"/>
  <c r="I285" i="2" s="1"/>
  <c r="G285" i="2"/>
  <c r="E286" i="2" s="1"/>
  <c r="G286" i="2" l="1"/>
  <c r="E287" i="2" s="1"/>
  <c r="K285" i="2"/>
  <c r="I286" i="2" s="1"/>
  <c r="D285" i="2"/>
  <c r="K286" i="2" l="1"/>
  <c r="I287" i="2" s="1"/>
  <c r="D286" i="2"/>
  <c r="G287" i="2"/>
  <c r="E288" i="2" s="1"/>
  <c r="K287" i="2" l="1"/>
  <c r="I288" i="2" s="1"/>
  <c r="D287" i="2"/>
  <c r="G288" i="2"/>
  <c r="E289" i="2" s="1"/>
  <c r="K288" i="2" l="1"/>
  <c r="I289" i="2" s="1"/>
  <c r="D288" i="2"/>
  <c r="G289" i="2"/>
  <c r="E290" i="2" s="1"/>
  <c r="G290" i="2" l="1"/>
  <c r="E291" i="2" s="1"/>
  <c r="K289" i="2"/>
  <c r="I290" i="2" s="1"/>
  <c r="D289" i="2"/>
  <c r="D290" i="2" l="1"/>
  <c r="K290" i="2"/>
  <c r="I291" i="2" s="1"/>
  <c r="G291" i="2"/>
  <c r="E292" i="2" s="1"/>
  <c r="G292" i="2" l="1"/>
  <c r="E293" i="2" s="1"/>
  <c r="K291" i="2"/>
  <c r="I292" i="2" s="1"/>
  <c r="D291" i="2"/>
  <c r="D292" i="2" l="1"/>
  <c r="K292" i="2"/>
  <c r="I293" i="2" s="1"/>
  <c r="G293" i="2"/>
  <c r="E294" i="2" s="1"/>
  <c r="G294" i="2" l="1"/>
  <c r="E295" i="2" s="1"/>
  <c r="K293" i="2"/>
  <c r="I294" i="2" s="1"/>
  <c r="D293" i="2"/>
  <c r="D294" i="2" l="1"/>
  <c r="K294" i="2"/>
  <c r="I295" i="2" s="1"/>
  <c r="G295" i="2"/>
  <c r="E296" i="2" s="1"/>
  <c r="G296" i="2" l="1"/>
  <c r="E297" i="2" s="1"/>
  <c r="K295" i="2"/>
  <c r="I296" i="2" s="1"/>
  <c r="D295" i="2"/>
  <c r="D296" i="2" l="1"/>
  <c r="K296" i="2"/>
  <c r="I297" i="2" s="1"/>
  <c r="G297" i="2"/>
  <c r="E298" i="2" s="1"/>
  <c r="G298" i="2" l="1"/>
  <c r="E299" i="2" s="1"/>
  <c r="K297" i="2"/>
  <c r="I298" i="2" s="1"/>
  <c r="D297" i="2"/>
  <c r="D298" i="2" l="1"/>
  <c r="K298" i="2"/>
  <c r="I299" i="2" s="1"/>
  <c r="G299" i="2"/>
  <c r="E300" i="2" s="1"/>
  <c r="G300" i="2" l="1"/>
  <c r="E301" i="2" s="1"/>
  <c r="K299" i="2"/>
  <c r="I300" i="2" s="1"/>
  <c r="D299" i="2"/>
  <c r="D300" i="2" l="1"/>
  <c r="K300" i="2"/>
  <c r="I301" i="2" s="1"/>
  <c r="G301" i="2"/>
  <c r="E302" i="2" s="1"/>
  <c r="G302" i="2" l="1"/>
  <c r="E303" i="2" s="1"/>
  <c r="K301" i="2"/>
  <c r="I302" i="2" s="1"/>
  <c r="D301" i="2"/>
  <c r="D302" i="2" l="1"/>
  <c r="K302" i="2"/>
  <c r="I303" i="2" s="1"/>
  <c r="G303" i="2"/>
  <c r="E304" i="2" s="1"/>
  <c r="G304" i="2" l="1"/>
  <c r="E305" i="2" s="1"/>
  <c r="K303" i="2"/>
  <c r="I304" i="2" s="1"/>
  <c r="D303" i="2"/>
  <c r="D304" i="2" l="1"/>
  <c r="K304" i="2"/>
  <c r="I305" i="2" s="1"/>
  <c r="G305" i="2"/>
  <c r="E306" i="2" s="1"/>
  <c r="G306" i="2" l="1"/>
  <c r="E307" i="2" s="1"/>
  <c r="K305" i="2"/>
  <c r="I306" i="2" s="1"/>
  <c r="D305" i="2"/>
  <c r="D306" i="2" l="1"/>
  <c r="K306" i="2"/>
  <c r="I307" i="2" s="1"/>
  <c r="G307" i="2"/>
  <c r="E308" i="2" s="1"/>
  <c r="G308" i="2" l="1"/>
  <c r="E309" i="2" s="1"/>
  <c r="K307" i="2"/>
  <c r="I308" i="2" s="1"/>
  <c r="D307" i="2"/>
  <c r="D308" i="2" l="1"/>
  <c r="K308" i="2"/>
  <c r="I309" i="2" s="1"/>
  <c r="G309" i="2"/>
  <c r="E310" i="2" s="1"/>
  <c r="G310" i="2" l="1"/>
  <c r="E311" i="2" s="1"/>
  <c r="K309" i="2"/>
  <c r="I310" i="2" s="1"/>
  <c r="D309" i="2"/>
  <c r="D310" i="2" l="1"/>
  <c r="K310" i="2"/>
  <c r="I311" i="2" s="1"/>
  <c r="G311" i="2"/>
  <c r="E312" i="2" s="1"/>
  <c r="G312" i="2" l="1"/>
  <c r="E313" i="2" s="1"/>
  <c r="K311" i="2"/>
  <c r="I312" i="2" s="1"/>
  <c r="D311" i="2"/>
  <c r="K312" i="2" l="1"/>
  <c r="I313" i="2" s="1"/>
  <c r="D312" i="2"/>
  <c r="G313" i="2"/>
  <c r="E314" i="2" s="1"/>
  <c r="K313" i="2" l="1"/>
  <c r="I314" i="2" s="1"/>
  <c r="D313" i="2"/>
  <c r="G314" i="2"/>
  <c r="E315" i="2" s="1"/>
  <c r="G315" i="2" l="1"/>
  <c r="E316" i="2" s="1"/>
  <c r="K314" i="2"/>
  <c r="I315" i="2" s="1"/>
  <c r="D314" i="2"/>
  <c r="D315" i="2" l="1"/>
  <c r="K315" i="2"/>
  <c r="I316" i="2" s="1"/>
  <c r="G316" i="2"/>
  <c r="E317" i="2" s="1"/>
  <c r="G317" i="2" l="1"/>
  <c r="E318" i="2" s="1"/>
  <c r="K316" i="2"/>
  <c r="I317" i="2" s="1"/>
  <c r="D316" i="2"/>
  <c r="D317" i="2" l="1"/>
  <c r="K317" i="2"/>
  <c r="I318" i="2" s="1"/>
  <c r="G318" i="2"/>
  <c r="E319" i="2" s="1"/>
  <c r="G319" i="2" l="1"/>
  <c r="E320" i="2" s="1"/>
  <c r="K318" i="2"/>
  <c r="I319" i="2" s="1"/>
  <c r="D318" i="2"/>
  <c r="D319" i="2" l="1"/>
  <c r="K319" i="2"/>
  <c r="I320" i="2" s="1"/>
  <c r="G320" i="2"/>
  <c r="E321" i="2" s="1"/>
  <c r="G321" i="2" l="1"/>
  <c r="E322" i="2" s="1"/>
  <c r="K320" i="2"/>
  <c r="I321" i="2" s="1"/>
  <c r="D320" i="2"/>
  <c r="D321" i="2" l="1"/>
  <c r="K321" i="2"/>
  <c r="I322" i="2" s="1"/>
  <c r="G322" i="2"/>
  <c r="E323" i="2" s="1"/>
  <c r="G323" i="2" l="1"/>
  <c r="E324" i="2" s="1"/>
  <c r="K322" i="2"/>
  <c r="I323" i="2" s="1"/>
  <c r="D322" i="2"/>
  <c r="K323" i="2" l="1"/>
  <c r="I324" i="2" s="1"/>
  <c r="D323" i="2"/>
  <c r="G324" i="2"/>
  <c r="E325" i="2" s="1"/>
  <c r="G325" i="2" l="1"/>
  <c r="E326" i="2" s="1"/>
  <c r="K324" i="2"/>
  <c r="I325" i="2" s="1"/>
  <c r="D324" i="2"/>
  <c r="D325" i="2" l="1"/>
  <c r="K325" i="2"/>
  <c r="I326" i="2" s="1"/>
  <c r="G326" i="2"/>
  <c r="E327" i="2" s="1"/>
  <c r="G327" i="2" l="1"/>
  <c r="E328" i="2" s="1"/>
  <c r="K326" i="2"/>
  <c r="I327" i="2" s="1"/>
  <c r="D326" i="2"/>
  <c r="K327" i="2" l="1"/>
  <c r="I328" i="2" s="1"/>
  <c r="D327" i="2"/>
  <c r="G328" i="2"/>
  <c r="E329" i="2" s="1"/>
  <c r="G329" i="2" l="1"/>
  <c r="E330" i="2" s="1"/>
  <c r="K328" i="2"/>
  <c r="I329" i="2" s="1"/>
  <c r="D328" i="2"/>
  <c r="D329" i="2" l="1"/>
  <c r="K329" i="2"/>
  <c r="I330" i="2" s="1"/>
  <c r="G330" i="2"/>
  <c r="E331" i="2" s="1"/>
  <c r="G331" i="2" l="1"/>
  <c r="E332" i="2" s="1"/>
  <c r="K330" i="2"/>
  <c r="I331" i="2" s="1"/>
  <c r="D330" i="2"/>
  <c r="D331" i="2" l="1"/>
  <c r="K331" i="2"/>
  <c r="I332" i="2" s="1"/>
  <c r="G332" i="2"/>
  <c r="E333" i="2" s="1"/>
  <c r="G333" i="2" l="1"/>
  <c r="E334" i="2" s="1"/>
  <c r="K332" i="2"/>
  <c r="I333" i="2" s="1"/>
  <c r="D332" i="2"/>
  <c r="D333" i="2" l="1"/>
  <c r="K333" i="2"/>
  <c r="I334" i="2" s="1"/>
  <c r="G334" i="2"/>
  <c r="E335" i="2" s="1"/>
  <c r="G335" i="2" l="1"/>
  <c r="E336" i="2" s="1"/>
  <c r="K334" i="2"/>
  <c r="I335" i="2" s="1"/>
  <c r="D334" i="2"/>
  <c r="D335" i="2" l="1"/>
  <c r="K335" i="2"/>
  <c r="I336" i="2" s="1"/>
  <c r="G336" i="2"/>
  <c r="E337" i="2" s="1"/>
  <c r="G337" i="2" l="1"/>
  <c r="E338" i="2" s="1"/>
  <c r="K336" i="2"/>
  <c r="I337" i="2" s="1"/>
  <c r="D336" i="2"/>
  <c r="D337" i="2" l="1"/>
  <c r="K337" i="2"/>
  <c r="I338" i="2" s="1"/>
  <c r="G338" i="2"/>
  <c r="E339" i="2" s="1"/>
  <c r="G339" i="2" l="1"/>
  <c r="E340" i="2" s="1"/>
  <c r="K338" i="2"/>
  <c r="I339" i="2" s="1"/>
  <c r="D338" i="2"/>
  <c r="K339" i="2" l="1"/>
  <c r="I340" i="2" s="1"/>
  <c r="D339" i="2"/>
  <c r="G340" i="2"/>
  <c r="E341" i="2" s="1"/>
  <c r="G341" i="2" l="1"/>
  <c r="E342" i="2" s="1"/>
  <c r="K340" i="2"/>
  <c r="I341" i="2" s="1"/>
  <c r="D340" i="2"/>
  <c r="D341" i="2" l="1"/>
  <c r="K341" i="2"/>
  <c r="I342" i="2" s="1"/>
  <c r="G342" i="2"/>
  <c r="E343" i="2" s="1"/>
  <c r="G343" i="2" l="1"/>
  <c r="E344" i="2" s="1"/>
  <c r="K342" i="2"/>
  <c r="I343" i="2" s="1"/>
  <c r="D342" i="2"/>
  <c r="D343" i="2" l="1"/>
  <c r="K343" i="2"/>
  <c r="I344" i="2" s="1"/>
  <c r="G344" i="2"/>
  <c r="E345" i="2" s="1"/>
  <c r="G345" i="2" l="1"/>
  <c r="E346" i="2" s="1"/>
  <c r="K344" i="2"/>
  <c r="I345" i="2" s="1"/>
  <c r="D344" i="2"/>
  <c r="D345" i="2" l="1"/>
  <c r="K345" i="2"/>
  <c r="I346" i="2" s="1"/>
  <c r="G346" i="2"/>
  <c r="E347" i="2" s="1"/>
  <c r="G347" i="2" l="1"/>
  <c r="E348" i="2" s="1"/>
  <c r="K346" i="2"/>
  <c r="I347" i="2" s="1"/>
  <c r="D346" i="2"/>
  <c r="K347" i="2" l="1"/>
  <c r="I348" i="2" s="1"/>
  <c r="D347" i="2"/>
  <c r="G348" i="2"/>
  <c r="E349" i="2" s="1"/>
  <c r="G349" i="2" l="1"/>
  <c r="E350" i="2" s="1"/>
  <c r="K348" i="2"/>
  <c r="I349" i="2" s="1"/>
  <c r="D348" i="2"/>
  <c r="D349" i="2" l="1"/>
  <c r="K349" i="2"/>
  <c r="I350" i="2" s="1"/>
  <c r="G350" i="2"/>
  <c r="E351" i="2" s="1"/>
  <c r="G351" i="2" l="1"/>
  <c r="E352" i="2" s="1"/>
  <c r="K350" i="2"/>
  <c r="I351" i="2" s="1"/>
  <c r="D350" i="2"/>
  <c r="D351" i="2" l="1"/>
  <c r="K351" i="2"/>
  <c r="I352" i="2" s="1"/>
  <c r="G352" i="2"/>
  <c r="E353" i="2" s="1"/>
  <c r="G353" i="2" l="1"/>
  <c r="E354" i="2" s="1"/>
  <c r="K352" i="2"/>
  <c r="I353" i="2" s="1"/>
  <c r="D352" i="2"/>
  <c r="D353" i="2" l="1"/>
  <c r="K353" i="2"/>
  <c r="I354" i="2" s="1"/>
  <c r="G354" i="2"/>
  <c r="E355" i="2" s="1"/>
  <c r="G355" i="2" l="1"/>
  <c r="E356" i="2" s="1"/>
  <c r="K354" i="2"/>
  <c r="I355" i="2" s="1"/>
  <c r="D354" i="2"/>
  <c r="D355" i="2" l="1"/>
  <c r="K355" i="2"/>
  <c r="I356" i="2" s="1"/>
  <c r="G356" i="2"/>
  <c r="E357" i="2" s="1"/>
  <c r="G357" i="2" l="1"/>
  <c r="E358" i="2" s="1"/>
  <c r="K356" i="2"/>
  <c r="I357" i="2" s="1"/>
  <c r="D356" i="2"/>
  <c r="D357" i="2" l="1"/>
  <c r="K357" i="2"/>
  <c r="I358" i="2" s="1"/>
  <c r="G358" i="2"/>
  <c r="E359" i="2" s="1"/>
  <c r="G359" i="2" l="1"/>
  <c r="E360" i="2" s="1"/>
  <c r="K358" i="2"/>
  <c r="I359" i="2" s="1"/>
  <c r="D358" i="2"/>
  <c r="K359" i="2" l="1"/>
  <c r="I360" i="2" s="1"/>
  <c r="D359" i="2"/>
  <c r="G360" i="2"/>
  <c r="E361" i="2" s="1"/>
  <c r="G361" i="2" l="1"/>
  <c r="E362" i="2" s="1"/>
  <c r="K360" i="2"/>
  <c r="I361" i="2" s="1"/>
  <c r="D360" i="2"/>
  <c r="D361" i="2" l="1"/>
  <c r="K361" i="2"/>
  <c r="I362" i="2" s="1"/>
  <c r="G362" i="2"/>
  <c r="E363" i="2" s="1"/>
  <c r="G363" i="2" l="1"/>
  <c r="E364" i="2" s="1"/>
  <c r="K362" i="2"/>
  <c r="I363" i="2" s="1"/>
  <c r="D362" i="2"/>
  <c r="K363" i="2" l="1"/>
  <c r="I364" i="2" s="1"/>
  <c r="D363" i="2"/>
  <c r="G364" i="2"/>
  <c r="E365" i="2" s="1"/>
  <c r="G365" i="2" l="1"/>
  <c r="E366" i="2" s="1"/>
  <c r="K364" i="2"/>
  <c r="I365" i="2" s="1"/>
  <c r="D364" i="2"/>
  <c r="K365" i="2" l="1"/>
  <c r="I366" i="2" s="1"/>
  <c r="D365" i="2"/>
  <c r="G366" i="2"/>
  <c r="E367" i="2" s="1"/>
  <c r="K366" i="2" l="1"/>
  <c r="I367" i="2" s="1"/>
  <c r="D366" i="2"/>
  <c r="G367" i="2"/>
  <c r="E368" i="2" s="1"/>
  <c r="K367" i="2" l="1"/>
  <c r="I368" i="2" s="1"/>
  <c r="D367" i="2"/>
  <c r="G368" i="2"/>
  <c r="E369" i="2" s="1"/>
  <c r="G369" i="2" l="1"/>
  <c r="E370" i="2" s="1"/>
  <c r="K368" i="2"/>
  <c r="I369" i="2" s="1"/>
  <c r="D368" i="2"/>
  <c r="D369" i="2" l="1"/>
  <c r="K369" i="2"/>
  <c r="I370" i="2" s="1"/>
  <c r="G370" i="2"/>
  <c r="E371" i="2" s="1"/>
  <c r="G371" i="2" l="1"/>
  <c r="E372" i="2" s="1"/>
  <c r="K370" i="2"/>
  <c r="I371" i="2" s="1"/>
  <c r="D370" i="2"/>
  <c r="K371" i="2" l="1"/>
  <c r="I372" i="2" s="1"/>
  <c r="D371" i="2"/>
  <c r="G372" i="2"/>
  <c r="E373" i="2" s="1"/>
  <c r="G373" i="2" l="1"/>
  <c r="E374" i="2" s="1"/>
  <c r="K372" i="2"/>
  <c r="I373" i="2" s="1"/>
  <c r="D372" i="2"/>
  <c r="D373" i="2" l="1"/>
  <c r="K373" i="2"/>
  <c r="I374" i="2" s="1"/>
  <c r="G374" i="2"/>
  <c r="E375" i="2" s="1"/>
  <c r="G375" i="2" l="1"/>
  <c r="E376" i="2" s="1"/>
  <c r="K374" i="2"/>
  <c r="I375" i="2" s="1"/>
  <c r="D374" i="2"/>
  <c r="K375" i="2" l="1"/>
  <c r="I376" i="2" s="1"/>
  <c r="D375" i="2"/>
  <c r="G376" i="2"/>
  <c r="E377" i="2" s="1"/>
  <c r="G377" i="2" l="1"/>
  <c r="E378" i="2" s="1"/>
  <c r="K376" i="2"/>
  <c r="I377" i="2" s="1"/>
  <c r="D376" i="2"/>
  <c r="D377" i="2" l="1"/>
  <c r="K377" i="2"/>
  <c r="I378" i="2" s="1"/>
  <c r="G378" i="2"/>
  <c r="E379" i="2" s="1"/>
  <c r="G379" i="2" l="1"/>
  <c r="E380" i="2" s="1"/>
  <c r="K378" i="2"/>
  <c r="I379" i="2" s="1"/>
  <c r="D378" i="2"/>
  <c r="D379" i="2" l="1"/>
  <c r="K379" i="2"/>
  <c r="I380" i="2" s="1"/>
  <c r="G380" i="2"/>
  <c r="E381" i="2" s="1"/>
  <c r="G381" i="2" l="1"/>
  <c r="E382" i="2" s="1"/>
  <c r="K380" i="2"/>
  <c r="I381" i="2" s="1"/>
  <c r="D380" i="2"/>
  <c r="D381" i="2" l="1"/>
  <c r="K381" i="2"/>
  <c r="I382" i="2" s="1"/>
  <c r="G382" i="2"/>
  <c r="E383" i="2" s="1"/>
  <c r="G383" i="2" l="1"/>
  <c r="E384" i="2" s="1"/>
  <c r="K382" i="2"/>
  <c r="I383" i="2" s="1"/>
  <c r="D382" i="2"/>
  <c r="K383" i="2" l="1"/>
  <c r="I384" i="2" s="1"/>
  <c r="D383" i="2"/>
  <c r="G384" i="2"/>
  <c r="E385" i="2" s="1"/>
  <c r="G385" i="2" l="1"/>
  <c r="E386" i="2" s="1"/>
  <c r="K384" i="2"/>
  <c r="I385" i="2" s="1"/>
  <c r="D384" i="2"/>
  <c r="D385" i="2" l="1"/>
  <c r="K385" i="2"/>
  <c r="I386" i="2" s="1"/>
  <c r="G386" i="2"/>
  <c r="E387" i="2" s="1"/>
  <c r="G387" i="2" l="1"/>
  <c r="E388" i="2" s="1"/>
  <c r="K386" i="2"/>
  <c r="I387" i="2" s="1"/>
  <c r="D386" i="2"/>
  <c r="K387" i="2" l="1"/>
  <c r="I388" i="2" s="1"/>
  <c r="D387" i="2"/>
  <c r="G388" i="2"/>
  <c r="E389" i="2" s="1"/>
  <c r="G389" i="2" l="1"/>
  <c r="E390" i="2" s="1"/>
  <c r="K388" i="2"/>
  <c r="I389" i="2" s="1"/>
  <c r="D388" i="2"/>
  <c r="D389" i="2" l="1"/>
  <c r="K389" i="2"/>
  <c r="I390" i="2" s="1"/>
  <c r="G390" i="2"/>
  <c r="E391" i="2" s="1"/>
  <c r="G391" i="2" l="1"/>
  <c r="E392" i="2" s="1"/>
  <c r="K390" i="2"/>
  <c r="I391" i="2" s="1"/>
  <c r="D390" i="2"/>
  <c r="K391" i="2" l="1"/>
  <c r="I392" i="2" s="1"/>
  <c r="D391" i="2"/>
  <c r="G392" i="2"/>
  <c r="E393" i="2" s="1"/>
  <c r="G393" i="2" l="1"/>
  <c r="E394" i="2" s="1"/>
  <c r="K392" i="2"/>
  <c r="I393" i="2" s="1"/>
  <c r="D392" i="2"/>
  <c r="K393" i="2" l="1"/>
  <c r="I394" i="2" s="1"/>
  <c r="D393" i="2"/>
  <c r="G394" i="2"/>
  <c r="E395" i="2" s="1"/>
  <c r="G395" i="2" l="1"/>
  <c r="E396" i="2" s="1"/>
  <c r="K394" i="2"/>
  <c r="I395" i="2" s="1"/>
  <c r="D394" i="2"/>
  <c r="D395" i="2" l="1"/>
  <c r="K395" i="2"/>
  <c r="I396" i="2" s="1"/>
  <c r="G396" i="2"/>
  <c r="E397" i="2" s="1"/>
  <c r="G397" i="2" l="1"/>
  <c r="E398" i="2" s="1"/>
  <c r="K396" i="2"/>
  <c r="I397" i="2" s="1"/>
  <c r="D396" i="2"/>
  <c r="D397" i="2" l="1"/>
  <c r="K397" i="2"/>
  <c r="I398" i="2" s="1"/>
  <c r="G398" i="2"/>
  <c r="E399" i="2" s="1"/>
  <c r="G399" i="2" l="1"/>
  <c r="E400" i="2" s="1"/>
  <c r="K398" i="2"/>
  <c r="I399" i="2" s="1"/>
  <c r="D398" i="2"/>
  <c r="K399" i="2" l="1"/>
  <c r="I400" i="2" s="1"/>
  <c r="D399" i="2"/>
  <c r="G400" i="2"/>
  <c r="E401" i="2" s="1"/>
  <c r="K400" i="2" l="1"/>
  <c r="I401" i="2" s="1"/>
  <c r="D400" i="2"/>
  <c r="G401" i="2"/>
  <c r="E402" i="2" s="1"/>
  <c r="G402" i="2" l="1"/>
  <c r="E403" i="2" s="1"/>
  <c r="K401" i="2"/>
  <c r="I402" i="2" s="1"/>
  <c r="D401" i="2"/>
  <c r="K402" i="2" l="1"/>
  <c r="I403" i="2" s="1"/>
  <c r="D402" i="2"/>
  <c r="G403" i="2"/>
  <c r="E404" i="2" s="1"/>
  <c r="K403" i="2" l="1"/>
  <c r="I404" i="2" s="1"/>
  <c r="D403" i="2"/>
  <c r="G404" i="2"/>
  <c r="E405" i="2" s="1"/>
  <c r="G405" i="2" l="1"/>
  <c r="E406" i="2" s="1"/>
  <c r="K404" i="2"/>
  <c r="I405" i="2" s="1"/>
  <c r="D404" i="2"/>
  <c r="D405" i="2" l="1"/>
  <c r="K405" i="2"/>
  <c r="I406" i="2" s="1"/>
  <c r="G406" i="2"/>
  <c r="E407" i="2" s="1"/>
  <c r="G407" i="2" l="1"/>
  <c r="E408" i="2" s="1"/>
  <c r="K406" i="2"/>
  <c r="I407" i="2" s="1"/>
  <c r="D406" i="2"/>
  <c r="D407" i="2" l="1"/>
  <c r="K407" i="2"/>
  <c r="I408" i="2" s="1"/>
  <c r="G408" i="2"/>
  <c r="E409" i="2" s="1"/>
  <c r="G409" i="2" l="1"/>
  <c r="E410" i="2" s="1"/>
  <c r="K408" i="2"/>
  <c r="I409" i="2" s="1"/>
  <c r="D408" i="2"/>
  <c r="D409" i="2" l="1"/>
  <c r="K409" i="2"/>
  <c r="I410" i="2" s="1"/>
  <c r="G410" i="2"/>
  <c r="E411" i="2" s="1"/>
  <c r="G411" i="2" l="1"/>
  <c r="E412" i="2" s="1"/>
  <c r="K410" i="2"/>
  <c r="I411" i="2" s="1"/>
  <c r="D410" i="2"/>
  <c r="D411" i="2" l="1"/>
  <c r="K411" i="2"/>
  <c r="I412" i="2" s="1"/>
  <c r="G412" i="2"/>
  <c r="E413" i="2" s="1"/>
  <c r="G413" i="2" l="1"/>
  <c r="E414" i="2" s="1"/>
  <c r="K412" i="2"/>
  <c r="I413" i="2" s="1"/>
  <c r="D412" i="2"/>
  <c r="D413" i="2" l="1"/>
  <c r="K413" i="2"/>
  <c r="I414" i="2" s="1"/>
  <c r="G414" i="2"/>
  <c r="E415" i="2" s="1"/>
  <c r="G415" i="2" l="1"/>
  <c r="E416" i="2" s="1"/>
  <c r="K414" i="2"/>
  <c r="I415" i="2" s="1"/>
  <c r="D414" i="2"/>
  <c r="K415" i="2" l="1"/>
  <c r="I416" i="2" s="1"/>
  <c r="D415" i="2"/>
  <c r="G416" i="2"/>
  <c r="E417" i="2" s="1"/>
  <c r="G417" i="2" l="1"/>
  <c r="E418" i="2" s="1"/>
  <c r="K416" i="2"/>
  <c r="I417" i="2" s="1"/>
  <c r="D416" i="2"/>
  <c r="K417" i="2" l="1"/>
  <c r="I418" i="2" s="1"/>
  <c r="D417" i="2"/>
  <c r="G418" i="2"/>
  <c r="E419" i="2" s="1"/>
  <c r="G419" i="2" l="1"/>
  <c r="E420" i="2" s="1"/>
  <c r="K418" i="2"/>
  <c r="I419" i="2" s="1"/>
  <c r="D418" i="2"/>
  <c r="D419" i="2" l="1"/>
  <c r="K419" i="2"/>
  <c r="I420" i="2" s="1"/>
  <c r="G420" i="2"/>
  <c r="E421" i="2" s="1"/>
  <c r="G421" i="2" l="1"/>
  <c r="E422" i="2" s="1"/>
  <c r="K420" i="2"/>
  <c r="I421" i="2" s="1"/>
  <c r="D420" i="2"/>
  <c r="D421" i="2" l="1"/>
  <c r="K421" i="2"/>
  <c r="I422" i="2" s="1"/>
  <c r="G422" i="2"/>
  <c r="E423" i="2" s="1"/>
  <c r="G423" i="2" l="1"/>
  <c r="E424" i="2" s="1"/>
  <c r="K422" i="2"/>
  <c r="I423" i="2" s="1"/>
  <c r="D422" i="2"/>
  <c r="K423" i="2" l="1"/>
  <c r="I424" i="2" s="1"/>
  <c r="D423" i="2"/>
  <c r="G424" i="2"/>
  <c r="E425" i="2" s="1"/>
  <c r="G425" i="2" l="1"/>
  <c r="E426" i="2" s="1"/>
  <c r="K424" i="2"/>
  <c r="I425" i="2" s="1"/>
  <c r="D424" i="2"/>
  <c r="D425" i="2" l="1"/>
  <c r="K425" i="2"/>
  <c r="I426" i="2" s="1"/>
  <c r="G426" i="2"/>
  <c r="E427" i="2" s="1"/>
  <c r="G427" i="2" l="1"/>
  <c r="E428" i="2" s="1"/>
  <c r="K426" i="2"/>
  <c r="I427" i="2" s="1"/>
  <c r="D426" i="2"/>
  <c r="D427" i="2" l="1"/>
  <c r="K427" i="2"/>
  <c r="I428" i="2" s="1"/>
  <c r="G428" i="2"/>
  <c r="E429" i="2" s="1"/>
  <c r="G429" i="2" l="1"/>
  <c r="E430" i="2" s="1"/>
  <c r="K428" i="2"/>
  <c r="I429" i="2" s="1"/>
  <c r="D428" i="2"/>
  <c r="D429" i="2" l="1"/>
  <c r="K429" i="2"/>
  <c r="I430" i="2" s="1"/>
  <c r="G430" i="2"/>
  <c r="E431" i="2" s="1"/>
  <c r="G431" i="2" l="1"/>
  <c r="E432" i="2" s="1"/>
  <c r="K430" i="2"/>
  <c r="I431" i="2" s="1"/>
  <c r="D430" i="2"/>
  <c r="D431" i="2" l="1"/>
  <c r="K431" i="2"/>
  <c r="I432" i="2" s="1"/>
  <c r="G432" i="2"/>
  <c r="E433" i="2" s="1"/>
  <c r="G433" i="2" l="1"/>
  <c r="E434" i="2" s="1"/>
  <c r="K432" i="2"/>
  <c r="I433" i="2" s="1"/>
  <c r="D432" i="2"/>
  <c r="D433" i="2" l="1"/>
  <c r="K433" i="2"/>
  <c r="I434" i="2" s="1"/>
  <c r="G434" i="2"/>
  <c r="E435" i="2" s="1"/>
  <c r="G435" i="2" l="1"/>
  <c r="E436" i="2" s="1"/>
  <c r="K434" i="2"/>
  <c r="I435" i="2" s="1"/>
  <c r="D434" i="2"/>
  <c r="K435" i="2" l="1"/>
  <c r="I436" i="2" s="1"/>
  <c r="D435" i="2"/>
  <c r="G436" i="2"/>
  <c r="E437" i="2" s="1"/>
  <c r="G437" i="2" l="1"/>
  <c r="E438" i="2" s="1"/>
  <c r="K436" i="2"/>
  <c r="I437" i="2" s="1"/>
  <c r="D436" i="2"/>
  <c r="K437" i="2" l="1"/>
  <c r="I438" i="2" s="1"/>
  <c r="D437" i="2"/>
  <c r="G438" i="2"/>
  <c r="E439" i="2" s="1"/>
  <c r="G439" i="2" l="1"/>
  <c r="E440" i="2" s="1"/>
  <c r="K438" i="2"/>
  <c r="I439" i="2" s="1"/>
  <c r="D438" i="2"/>
  <c r="D439" i="2" l="1"/>
  <c r="K439" i="2"/>
  <c r="I440" i="2" s="1"/>
  <c r="G440" i="2"/>
  <c r="E441" i="2" s="1"/>
  <c r="G441" i="2" l="1"/>
  <c r="E442" i="2" s="1"/>
  <c r="K440" i="2"/>
  <c r="I441" i="2" s="1"/>
  <c r="D440" i="2"/>
  <c r="K441" i="2" l="1"/>
  <c r="I442" i="2" s="1"/>
  <c r="D441" i="2"/>
  <c r="G442" i="2"/>
  <c r="E443" i="2" s="1"/>
  <c r="G443" i="2" l="1"/>
  <c r="E444" i="2" s="1"/>
  <c r="K442" i="2"/>
  <c r="I443" i="2" s="1"/>
  <c r="D442" i="2"/>
  <c r="K443" i="2" l="1"/>
  <c r="I444" i="2" s="1"/>
  <c r="D443" i="2"/>
  <c r="G444" i="2"/>
  <c r="E445" i="2" s="1"/>
  <c r="G445" i="2" l="1"/>
  <c r="E446" i="2" s="1"/>
  <c r="K444" i="2"/>
  <c r="I445" i="2" s="1"/>
  <c r="D444" i="2"/>
  <c r="K445" i="2" l="1"/>
  <c r="I446" i="2" s="1"/>
  <c r="D445" i="2"/>
  <c r="G446" i="2"/>
  <c r="E447" i="2" s="1"/>
  <c r="G447" i="2" l="1"/>
  <c r="E448" i="2" s="1"/>
  <c r="K446" i="2"/>
  <c r="I447" i="2" s="1"/>
  <c r="D446" i="2"/>
  <c r="K447" i="2" l="1"/>
  <c r="I448" i="2" s="1"/>
  <c r="D447" i="2"/>
  <c r="G448" i="2"/>
  <c r="E449" i="2" s="1"/>
  <c r="G449" i="2" l="1"/>
  <c r="E450" i="2" s="1"/>
  <c r="K448" i="2"/>
  <c r="I449" i="2" s="1"/>
  <c r="D448" i="2"/>
  <c r="D449" i="2" l="1"/>
  <c r="K449" i="2"/>
  <c r="I450" i="2" s="1"/>
  <c r="G450" i="2"/>
  <c r="E451" i="2" s="1"/>
  <c r="G451" i="2" l="1"/>
  <c r="E452" i="2" s="1"/>
  <c r="K450" i="2"/>
  <c r="I451" i="2" s="1"/>
  <c r="D450" i="2"/>
  <c r="D451" i="2" l="1"/>
  <c r="K451" i="2"/>
  <c r="I452" i="2" s="1"/>
  <c r="G452" i="2"/>
  <c r="E453" i="2" s="1"/>
  <c r="G453" i="2" l="1"/>
  <c r="E454" i="2" s="1"/>
  <c r="K452" i="2"/>
  <c r="I453" i="2" s="1"/>
  <c r="D452" i="2"/>
  <c r="D453" i="2" l="1"/>
  <c r="K453" i="2"/>
  <c r="I454" i="2" s="1"/>
  <c r="G454" i="2"/>
  <c r="E455" i="2" s="1"/>
  <c r="G455" i="2" l="1"/>
  <c r="E456" i="2" s="1"/>
  <c r="K454" i="2"/>
  <c r="I455" i="2" s="1"/>
  <c r="D454" i="2"/>
  <c r="K455" i="2" l="1"/>
  <c r="I456" i="2" s="1"/>
  <c r="D455" i="2"/>
  <c r="G456" i="2"/>
  <c r="E457" i="2" s="1"/>
  <c r="G457" i="2" l="1"/>
  <c r="E458" i="2" s="1"/>
  <c r="K456" i="2"/>
  <c r="I457" i="2" s="1"/>
  <c r="D456" i="2"/>
  <c r="D457" i="2" l="1"/>
  <c r="K457" i="2"/>
  <c r="I458" i="2" s="1"/>
  <c r="G458" i="2"/>
  <c r="E459" i="2" s="1"/>
  <c r="G459" i="2" l="1"/>
  <c r="E460" i="2" s="1"/>
  <c r="K458" i="2"/>
  <c r="I459" i="2" s="1"/>
  <c r="D458" i="2"/>
  <c r="D459" i="2" l="1"/>
  <c r="K459" i="2"/>
  <c r="I460" i="2" s="1"/>
  <c r="G460" i="2"/>
  <c r="E461" i="2" s="1"/>
  <c r="G461" i="2" l="1"/>
  <c r="E462" i="2" s="1"/>
  <c r="K460" i="2"/>
  <c r="I461" i="2" s="1"/>
  <c r="D460" i="2"/>
  <c r="D461" i="2" l="1"/>
  <c r="K461" i="2"/>
  <c r="I462" i="2" s="1"/>
  <c r="G462" i="2"/>
  <c r="E463" i="2" s="1"/>
  <c r="G463" i="2" l="1"/>
  <c r="E464" i="2" s="1"/>
  <c r="K462" i="2"/>
  <c r="I463" i="2" s="1"/>
  <c r="D462" i="2"/>
  <c r="D463" i="2" l="1"/>
  <c r="K463" i="2"/>
  <c r="I464" i="2" s="1"/>
  <c r="G464" i="2"/>
  <c r="E465" i="2" s="1"/>
  <c r="G465" i="2" l="1"/>
  <c r="E466" i="2" s="1"/>
  <c r="K464" i="2"/>
  <c r="I465" i="2" s="1"/>
  <c r="D464" i="2"/>
  <c r="D465" i="2" l="1"/>
  <c r="K465" i="2"/>
  <c r="I466" i="2" s="1"/>
  <c r="G466" i="2"/>
  <c r="E467" i="2" s="1"/>
  <c r="G467" i="2" l="1"/>
  <c r="E468" i="2" s="1"/>
  <c r="K466" i="2"/>
  <c r="I467" i="2" s="1"/>
  <c r="D466" i="2"/>
  <c r="D467" i="2" l="1"/>
  <c r="K467" i="2"/>
  <c r="I468" i="2" s="1"/>
  <c r="G468" i="2"/>
  <c r="E469" i="2" s="1"/>
  <c r="G469" i="2" l="1"/>
  <c r="E470" i="2" s="1"/>
  <c r="K468" i="2"/>
  <c r="I469" i="2" s="1"/>
  <c r="D468" i="2"/>
  <c r="K469" i="2" l="1"/>
  <c r="I470" i="2" s="1"/>
  <c r="D469" i="2"/>
  <c r="G470" i="2"/>
  <c r="E471" i="2" s="1"/>
  <c r="D470" i="2" l="1"/>
  <c r="G471" i="2"/>
  <c r="E472" i="2" s="1"/>
  <c r="K470" i="2"/>
  <c r="I471" i="2" s="1"/>
  <c r="D471" i="2" s="1"/>
  <c r="K471" i="2" l="1"/>
  <c r="I472" i="2" s="1"/>
  <c r="G472" i="2"/>
  <c r="E473" i="2" s="1"/>
  <c r="G473" i="2" l="1"/>
  <c r="E474" i="2" s="1"/>
  <c r="K472" i="2"/>
  <c r="I473" i="2" s="1"/>
  <c r="D472" i="2"/>
  <c r="K473" i="2" l="1"/>
  <c r="I474" i="2" s="1"/>
  <c r="D473" i="2"/>
  <c r="G474" i="2"/>
  <c r="E475" i="2" s="1"/>
  <c r="G475" i="2" l="1"/>
  <c r="E476" i="2" s="1"/>
  <c r="K474" i="2"/>
  <c r="I475" i="2" s="1"/>
  <c r="D474" i="2"/>
  <c r="D475" i="2" l="1"/>
  <c r="K475" i="2"/>
  <c r="I476" i="2" s="1"/>
  <c r="G476" i="2"/>
  <c r="E477" i="2" s="1"/>
  <c r="G477" i="2" l="1"/>
  <c r="E478" i="2" s="1"/>
  <c r="K476" i="2"/>
  <c r="I477" i="2" s="1"/>
  <c r="D476" i="2"/>
  <c r="D477" i="2" l="1"/>
  <c r="K477" i="2"/>
  <c r="I478" i="2" s="1"/>
  <c r="G478" i="2"/>
  <c r="E479" i="2" s="1"/>
  <c r="G479" i="2" l="1"/>
  <c r="E480" i="2" s="1"/>
  <c r="K478" i="2"/>
  <c r="I479" i="2" s="1"/>
  <c r="D478" i="2"/>
  <c r="D479" i="2" l="1"/>
  <c r="K479" i="2"/>
  <c r="I480" i="2" s="1"/>
  <c r="G480" i="2"/>
  <c r="E481" i="2" s="1"/>
  <c r="G481" i="2" l="1"/>
  <c r="E482" i="2" s="1"/>
  <c r="K480" i="2"/>
  <c r="I481" i="2" s="1"/>
  <c r="D480" i="2"/>
  <c r="D481" i="2" l="1"/>
  <c r="K481" i="2"/>
  <c r="I482" i="2" s="1"/>
  <c r="G482" i="2"/>
  <c r="E483" i="2" s="1"/>
  <c r="G483" i="2" l="1"/>
  <c r="E484" i="2" s="1"/>
  <c r="K482" i="2"/>
  <c r="I483" i="2" s="1"/>
  <c r="D482" i="2"/>
  <c r="D483" i="2" l="1"/>
  <c r="K483" i="2"/>
  <c r="I484" i="2" s="1"/>
  <c r="G484" i="2"/>
  <c r="E485" i="2" s="1"/>
  <c r="G485" i="2" l="1"/>
  <c r="E486" i="2" s="1"/>
  <c r="K484" i="2"/>
  <c r="I485" i="2" s="1"/>
  <c r="D484" i="2"/>
  <c r="D485" i="2" l="1"/>
  <c r="K485" i="2"/>
  <c r="I486" i="2" s="1"/>
  <c r="G486" i="2"/>
  <c r="E487" i="2" s="1"/>
  <c r="G487" i="2" l="1"/>
  <c r="E488" i="2" s="1"/>
  <c r="K486" i="2"/>
  <c r="I487" i="2" s="1"/>
  <c r="D486" i="2"/>
  <c r="D487" i="2" l="1"/>
  <c r="K487" i="2"/>
  <c r="I488" i="2" s="1"/>
  <c r="G488" i="2"/>
  <c r="E489" i="2" s="1"/>
  <c r="G489" i="2" l="1"/>
  <c r="E490" i="2" s="1"/>
  <c r="K488" i="2"/>
  <c r="I489" i="2" s="1"/>
  <c r="D488" i="2"/>
  <c r="D489" i="2" l="1"/>
  <c r="K489" i="2"/>
  <c r="I490" i="2" s="1"/>
  <c r="G490" i="2"/>
  <c r="E491" i="2" s="1"/>
  <c r="G491" i="2" l="1"/>
  <c r="E492" i="2" s="1"/>
  <c r="K490" i="2"/>
  <c r="I491" i="2" s="1"/>
  <c r="D490" i="2"/>
  <c r="D491" i="2" l="1"/>
  <c r="K491" i="2"/>
  <c r="I492" i="2" s="1"/>
  <c r="G492" i="2"/>
  <c r="E493" i="2" s="1"/>
  <c r="G493" i="2" l="1"/>
  <c r="E494" i="2" s="1"/>
  <c r="K492" i="2"/>
  <c r="I493" i="2" s="1"/>
  <c r="D492" i="2"/>
  <c r="D493" i="2" l="1"/>
  <c r="K493" i="2"/>
  <c r="I494" i="2" s="1"/>
  <c r="G494" i="2"/>
  <c r="E495" i="2" s="1"/>
  <c r="G495" i="2" l="1"/>
  <c r="E496" i="2" s="1"/>
  <c r="K494" i="2"/>
  <c r="I495" i="2" s="1"/>
  <c r="D494" i="2"/>
  <c r="K495" i="2" l="1"/>
  <c r="I496" i="2" s="1"/>
  <c r="D495" i="2"/>
  <c r="G496" i="2"/>
  <c r="E497" i="2" s="1"/>
  <c r="D496" i="2" l="1"/>
  <c r="G497" i="2"/>
  <c r="E498" i="2" s="1"/>
  <c r="K496" i="2"/>
  <c r="I497" i="2" s="1"/>
  <c r="K497" i="2" l="1"/>
  <c r="I498" i="2" s="1"/>
  <c r="D497" i="2"/>
  <c r="G498" i="2"/>
  <c r="E499" i="2" s="1"/>
  <c r="G499" i="2" l="1"/>
  <c r="E500" i="2" s="1"/>
  <c r="K498" i="2"/>
  <c r="I499" i="2" s="1"/>
  <c r="D498" i="2"/>
  <c r="K499" i="2" l="1"/>
  <c r="I500" i="2" s="1"/>
  <c r="D499" i="2"/>
  <c r="G500" i="2"/>
  <c r="E501" i="2" s="1"/>
  <c r="D500" i="2" l="1"/>
  <c r="G501" i="2"/>
  <c r="E502" i="2" s="1"/>
  <c r="K500" i="2"/>
  <c r="I501" i="2" s="1"/>
  <c r="K501" i="2" l="1"/>
  <c r="I502" i="2" s="1"/>
  <c r="D501" i="2"/>
  <c r="G502" i="2"/>
  <c r="E503" i="2" s="1"/>
  <c r="D502" i="2" l="1"/>
  <c r="G503" i="2"/>
  <c r="E504" i="2" s="1"/>
  <c r="K502" i="2"/>
  <c r="I503" i="2" s="1"/>
  <c r="K503" i="2" l="1"/>
  <c r="I504" i="2" s="1"/>
  <c r="D503" i="2"/>
  <c r="G504" i="2"/>
  <c r="E505" i="2" s="1"/>
  <c r="D504" i="2" l="1"/>
  <c r="G505" i="2"/>
  <c r="E506" i="2" s="1"/>
  <c r="K504" i="2"/>
  <c r="I505" i="2" s="1"/>
  <c r="K505" i="2" l="1"/>
  <c r="I506" i="2" s="1"/>
  <c r="D505" i="2"/>
  <c r="G506" i="2"/>
  <c r="E507" i="2" s="1"/>
  <c r="G507" i="2" l="1"/>
  <c r="E508" i="2" s="1"/>
  <c r="K506" i="2"/>
  <c r="I507" i="2" s="1"/>
  <c r="D506" i="2"/>
  <c r="D507" i="2" l="1"/>
  <c r="K507" i="2"/>
  <c r="I508" i="2" s="1"/>
  <c r="G508" i="2"/>
  <c r="E509" i="2" s="1"/>
  <c r="G509" i="2" l="1"/>
  <c r="E510" i="2" s="1"/>
  <c r="K508" i="2"/>
  <c r="I509" i="2" s="1"/>
  <c r="D508" i="2"/>
  <c r="D509" i="2" l="1"/>
  <c r="K509" i="2"/>
  <c r="I510" i="2" s="1"/>
  <c r="G510" i="2"/>
  <c r="E511" i="2" s="1"/>
  <c r="G511" i="2" l="1"/>
  <c r="E512" i="2" s="1"/>
  <c r="K510" i="2"/>
  <c r="I511" i="2" s="1"/>
  <c r="D510" i="2"/>
  <c r="D511" i="2" l="1"/>
  <c r="K511" i="2"/>
  <c r="I512" i="2" s="1"/>
  <c r="G512" i="2"/>
  <c r="E513" i="2" s="1"/>
  <c r="G513" i="2" l="1"/>
  <c r="E514" i="2" s="1"/>
  <c r="K512" i="2"/>
  <c r="I513" i="2" s="1"/>
  <c r="D512" i="2"/>
  <c r="D513" i="2" l="1"/>
  <c r="K513" i="2"/>
  <c r="I514" i="2" s="1"/>
  <c r="G514" i="2"/>
  <c r="E515" i="2" s="1"/>
  <c r="G515" i="2" l="1"/>
  <c r="E516" i="2" s="1"/>
  <c r="K514" i="2"/>
  <c r="I515" i="2" s="1"/>
  <c r="D514" i="2"/>
  <c r="K515" i="2" l="1"/>
  <c r="I516" i="2" s="1"/>
  <c r="D515" i="2"/>
  <c r="G516" i="2"/>
  <c r="E517" i="2" s="1"/>
  <c r="D516" i="2" l="1"/>
  <c r="G517" i="2"/>
  <c r="E518" i="2" s="1"/>
  <c r="K516" i="2"/>
  <c r="I517" i="2" s="1"/>
  <c r="K517" i="2" l="1"/>
  <c r="I518" i="2" s="1"/>
  <c r="D517" i="2"/>
  <c r="G518" i="2"/>
  <c r="E519" i="2" s="1"/>
  <c r="D518" i="2" l="1"/>
  <c r="G519" i="2"/>
  <c r="E520" i="2" s="1"/>
  <c r="K518" i="2"/>
  <c r="I519" i="2" s="1"/>
  <c r="K519" i="2" l="1"/>
  <c r="I520" i="2" s="1"/>
  <c r="D519" i="2"/>
  <c r="G520" i="2"/>
  <c r="E521" i="2" s="1"/>
  <c r="D520" i="2" l="1"/>
  <c r="G521" i="2"/>
  <c r="E522" i="2" s="1"/>
  <c r="K520" i="2"/>
  <c r="I521" i="2" s="1"/>
  <c r="D521" i="2" s="1"/>
  <c r="K521" i="2" l="1"/>
  <c r="I522" i="2" s="1"/>
  <c r="G522" i="2"/>
  <c r="E523" i="2" s="1"/>
  <c r="G523" i="2" l="1"/>
  <c r="E524" i="2" s="1"/>
  <c r="K522" i="2"/>
  <c r="I523" i="2" s="1"/>
  <c r="D522" i="2"/>
  <c r="K523" i="2" l="1"/>
  <c r="I524" i="2" s="1"/>
  <c r="D523" i="2"/>
  <c r="G524" i="2"/>
  <c r="E525" i="2" s="1"/>
  <c r="D524" i="2" l="1"/>
  <c r="G525" i="2"/>
  <c r="E526" i="2" s="1"/>
  <c r="K524" i="2"/>
  <c r="I525" i="2" s="1"/>
  <c r="K525" i="2" l="1"/>
  <c r="I526" i="2" s="1"/>
  <c r="D525" i="2"/>
  <c r="G526" i="2"/>
  <c r="E527" i="2" s="1"/>
  <c r="D526" i="2" l="1"/>
  <c r="G527" i="2"/>
  <c r="E528" i="2" s="1"/>
  <c r="K526" i="2"/>
  <c r="I527" i="2" s="1"/>
  <c r="K527" i="2" l="1"/>
  <c r="I528" i="2" s="1"/>
  <c r="D527" i="2"/>
  <c r="G528" i="2"/>
  <c r="E529" i="2" s="1"/>
  <c r="G529" i="2" l="1"/>
  <c r="E530" i="2" s="1"/>
  <c r="K528" i="2"/>
  <c r="I529" i="2" s="1"/>
  <c r="D528" i="2"/>
  <c r="K529" i="2" l="1"/>
  <c r="I530" i="2" s="1"/>
  <c r="D529" i="2"/>
  <c r="G530" i="2"/>
  <c r="E531" i="2" s="1"/>
  <c r="D530" i="2" l="1"/>
  <c r="G531" i="2"/>
  <c r="E532" i="2" s="1"/>
  <c r="K530" i="2"/>
  <c r="I531" i="2" s="1"/>
  <c r="K531" i="2" l="1"/>
  <c r="I532" i="2" s="1"/>
  <c r="D531" i="2"/>
  <c r="G532" i="2"/>
  <c r="E533" i="2" s="1"/>
  <c r="D532" i="2" l="1"/>
  <c r="G533" i="2"/>
  <c r="E534" i="2" s="1"/>
  <c r="K532" i="2"/>
  <c r="I533" i="2" s="1"/>
  <c r="K533" i="2" l="1"/>
  <c r="I534" i="2" s="1"/>
  <c r="D533" i="2"/>
  <c r="G534" i="2"/>
  <c r="E535" i="2" s="1"/>
  <c r="D534" i="2" l="1"/>
  <c r="G535" i="2"/>
  <c r="E536" i="2" s="1"/>
  <c r="K534" i="2"/>
  <c r="I535" i="2" s="1"/>
  <c r="K535" i="2" l="1"/>
  <c r="I536" i="2" s="1"/>
  <c r="D535" i="2"/>
  <c r="G536" i="2"/>
  <c r="E537" i="2" s="1"/>
  <c r="D536" i="2" l="1"/>
  <c r="G537" i="2"/>
  <c r="E538" i="2" s="1"/>
  <c r="K536" i="2"/>
  <c r="I537" i="2" s="1"/>
  <c r="K537" i="2" l="1"/>
  <c r="I538" i="2" s="1"/>
  <c r="D537" i="2"/>
  <c r="G538" i="2"/>
  <c r="E539" i="2" s="1"/>
  <c r="D538" i="2" l="1"/>
  <c r="G539" i="2"/>
  <c r="E540" i="2" s="1"/>
  <c r="K538" i="2"/>
  <c r="I539" i="2" s="1"/>
  <c r="K539" i="2" l="1"/>
  <c r="I540" i="2" s="1"/>
  <c r="D539" i="2"/>
  <c r="G540" i="2"/>
  <c r="E541" i="2" s="1"/>
  <c r="G541" i="2" l="1"/>
  <c r="E542" i="2" s="1"/>
  <c r="K540" i="2"/>
  <c r="I541" i="2" s="1"/>
  <c r="D540" i="2"/>
  <c r="K541" i="2" l="1"/>
  <c r="I542" i="2" s="1"/>
  <c r="D541" i="2"/>
  <c r="G542" i="2"/>
  <c r="E543" i="2" s="1"/>
  <c r="D542" i="2" l="1"/>
  <c r="G543" i="2"/>
  <c r="E544" i="2" s="1"/>
  <c r="K542" i="2"/>
  <c r="I543" i="2" s="1"/>
  <c r="K543" i="2" l="1"/>
  <c r="I544" i="2" s="1"/>
  <c r="D543" i="2"/>
  <c r="G544" i="2"/>
  <c r="E545" i="2" s="1"/>
  <c r="D544" i="2" l="1"/>
  <c r="G545" i="2"/>
  <c r="E546" i="2" s="1"/>
  <c r="K544" i="2"/>
  <c r="I545" i="2" s="1"/>
  <c r="K545" i="2" l="1"/>
  <c r="I546" i="2" s="1"/>
  <c r="D545" i="2"/>
  <c r="G546" i="2"/>
  <c r="E547" i="2" s="1"/>
  <c r="D546" i="2" l="1"/>
  <c r="G547" i="2"/>
  <c r="E548" i="2" s="1"/>
  <c r="K546" i="2"/>
  <c r="I547" i="2" s="1"/>
  <c r="K547" i="2" l="1"/>
  <c r="I548" i="2" s="1"/>
  <c r="D547" i="2"/>
  <c r="G548" i="2"/>
  <c r="E549" i="2" s="1"/>
  <c r="D548" i="2" l="1"/>
  <c r="G549" i="2"/>
  <c r="E550" i="2" s="1"/>
  <c r="K548" i="2"/>
  <c r="I549" i="2" s="1"/>
  <c r="K549" i="2" l="1"/>
  <c r="I550" i="2" s="1"/>
  <c r="D549" i="2"/>
  <c r="G550" i="2"/>
  <c r="E551" i="2" s="1"/>
  <c r="D550" i="2" l="1"/>
  <c r="G551" i="2"/>
  <c r="E552" i="2" s="1"/>
  <c r="K550" i="2"/>
  <c r="I551" i="2" s="1"/>
  <c r="D551" i="2" s="1"/>
  <c r="K551" i="2" l="1"/>
  <c r="I552" i="2" s="1"/>
  <c r="G552" i="2"/>
  <c r="E553" i="2" s="1"/>
  <c r="G553" i="2" l="1"/>
  <c r="E554" i="2" s="1"/>
  <c r="K552" i="2"/>
  <c r="I553" i="2" s="1"/>
  <c r="D552" i="2"/>
  <c r="K553" i="2" l="1"/>
  <c r="I554" i="2" s="1"/>
  <c r="D553" i="2"/>
  <c r="G554" i="2"/>
  <c r="E555" i="2" s="1"/>
  <c r="D554" i="2" l="1"/>
  <c r="G555" i="2"/>
  <c r="E556" i="2" s="1"/>
  <c r="K554" i="2"/>
  <c r="I555" i="2" s="1"/>
  <c r="K555" i="2" l="1"/>
  <c r="I556" i="2" s="1"/>
  <c r="D555" i="2"/>
  <c r="G556" i="2"/>
  <c r="E557" i="2" s="1"/>
  <c r="D556" i="2" l="1"/>
  <c r="G557" i="2"/>
  <c r="E558" i="2" s="1"/>
  <c r="K556" i="2"/>
  <c r="I557" i="2" s="1"/>
  <c r="K557" i="2" l="1"/>
  <c r="I558" i="2" s="1"/>
  <c r="D557" i="2"/>
  <c r="G558" i="2"/>
  <c r="E559" i="2" s="1"/>
  <c r="D558" i="2" l="1"/>
  <c r="G559" i="2"/>
  <c r="E560" i="2" s="1"/>
  <c r="K558" i="2"/>
  <c r="I559" i="2" s="1"/>
  <c r="K559" i="2" l="1"/>
  <c r="I560" i="2" s="1"/>
  <c r="D559" i="2"/>
  <c r="G560" i="2"/>
  <c r="E561" i="2" s="1"/>
  <c r="D560" i="2" l="1"/>
  <c r="G561" i="2"/>
  <c r="E562" i="2" s="1"/>
  <c r="K560" i="2"/>
  <c r="I561" i="2" s="1"/>
  <c r="D561" i="2" s="1"/>
  <c r="K561" i="2" l="1"/>
  <c r="I562" i="2" s="1"/>
  <c r="G562" i="2"/>
  <c r="E563" i="2" s="1"/>
  <c r="G563" i="2" l="1"/>
  <c r="E564" i="2" s="1"/>
  <c r="K562" i="2"/>
  <c r="I563" i="2" s="1"/>
  <c r="D562" i="2"/>
  <c r="K563" i="2" l="1"/>
  <c r="I564" i="2" s="1"/>
  <c r="D563" i="2"/>
  <c r="G564" i="2"/>
  <c r="E565" i="2" s="1"/>
  <c r="D564" i="2" l="1"/>
  <c r="G565" i="2"/>
  <c r="E566" i="2" s="1"/>
  <c r="K564" i="2"/>
  <c r="I565" i="2" s="1"/>
  <c r="K565" i="2" l="1"/>
  <c r="I566" i="2" s="1"/>
  <c r="D565" i="2"/>
  <c r="G566" i="2"/>
  <c r="E567" i="2" s="1"/>
  <c r="D566" i="2" l="1"/>
  <c r="G567" i="2"/>
  <c r="E568" i="2" s="1"/>
  <c r="K566" i="2"/>
  <c r="I567" i="2" s="1"/>
  <c r="D567" i="2" s="1"/>
  <c r="K567" i="2" l="1"/>
  <c r="I568" i="2" s="1"/>
  <c r="G568" i="2"/>
  <c r="E569" i="2" s="1"/>
  <c r="G569" i="2" l="1"/>
  <c r="E570" i="2" s="1"/>
  <c r="K568" i="2"/>
  <c r="I569" i="2" s="1"/>
  <c r="D568" i="2"/>
  <c r="K569" i="2" l="1"/>
  <c r="I570" i="2" s="1"/>
  <c r="D569" i="2"/>
  <c r="G570" i="2"/>
  <c r="E571" i="2" s="1"/>
  <c r="D570" i="2" l="1"/>
  <c r="G571" i="2"/>
  <c r="E572" i="2" s="1"/>
  <c r="K570" i="2"/>
  <c r="I571" i="2" s="1"/>
  <c r="D571" i="2" s="1"/>
  <c r="K571" i="2" l="1"/>
  <c r="I572" i="2" s="1"/>
  <c r="G572" i="2"/>
  <c r="E573" i="2" s="1"/>
  <c r="G573" i="2" l="1"/>
  <c r="E574" i="2" s="1"/>
  <c r="K572" i="2"/>
  <c r="I573" i="2" s="1"/>
  <c r="D572" i="2"/>
  <c r="K573" i="2" l="1"/>
  <c r="I574" i="2" s="1"/>
  <c r="D573" i="2"/>
  <c r="G574" i="2"/>
  <c r="E575" i="2" s="1"/>
  <c r="D574" i="2" l="1"/>
  <c r="G575" i="2"/>
  <c r="E576" i="2" s="1"/>
  <c r="K574" i="2"/>
  <c r="I575" i="2" s="1"/>
  <c r="K575" i="2" l="1"/>
  <c r="I576" i="2" s="1"/>
  <c r="D575" i="2"/>
  <c r="G576" i="2"/>
  <c r="E577" i="2" s="1"/>
  <c r="D576" i="2" l="1"/>
  <c r="G577" i="2"/>
  <c r="E578" i="2" s="1"/>
  <c r="K576" i="2"/>
  <c r="I577" i="2" s="1"/>
  <c r="K577" i="2" l="1"/>
  <c r="I578" i="2" s="1"/>
  <c r="D577" i="2"/>
  <c r="G578" i="2"/>
  <c r="E579" i="2" s="1"/>
  <c r="D578" i="2" l="1"/>
  <c r="G579" i="2"/>
  <c r="E580" i="2" s="1"/>
  <c r="K578" i="2"/>
  <c r="I579" i="2" s="1"/>
  <c r="K579" i="2" l="1"/>
  <c r="I580" i="2" s="1"/>
  <c r="D579" i="2"/>
  <c r="G580" i="2"/>
  <c r="E581" i="2" s="1"/>
  <c r="D580" i="2" l="1"/>
  <c r="G581" i="2"/>
  <c r="E582" i="2" s="1"/>
  <c r="K580" i="2"/>
  <c r="I581" i="2" s="1"/>
  <c r="K581" i="2" l="1"/>
  <c r="I582" i="2" s="1"/>
  <c r="D581" i="2"/>
  <c r="G582" i="2"/>
  <c r="E583" i="2" s="1"/>
  <c r="D582" i="2" l="1"/>
  <c r="G583" i="2"/>
  <c r="E584" i="2" s="1"/>
  <c r="K582" i="2"/>
  <c r="I583" i="2" s="1"/>
  <c r="K583" i="2" l="1"/>
  <c r="I584" i="2" s="1"/>
  <c r="D583" i="2"/>
  <c r="G584" i="2"/>
  <c r="E585" i="2" s="1"/>
  <c r="D584" i="2" l="1"/>
  <c r="G585" i="2"/>
  <c r="E586" i="2" s="1"/>
  <c r="K584" i="2"/>
  <c r="I585" i="2" s="1"/>
  <c r="K585" i="2" l="1"/>
  <c r="I586" i="2" s="1"/>
  <c r="D585" i="2"/>
  <c r="G586" i="2"/>
  <c r="E587" i="2" s="1"/>
  <c r="K586" i="2" l="1"/>
  <c r="I587" i="2" s="1"/>
  <c r="D586" i="2"/>
  <c r="G587" i="2"/>
  <c r="E588" i="2" s="1"/>
  <c r="D587" i="2" l="1"/>
  <c r="G588" i="2"/>
  <c r="E589" i="2" s="1"/>
  <c r="K587" i="2"/>
  <c r="I588" i="2" s="1"/>
  <c r="K588" i="2" l="1"/>
  <c r="I589" i="2" s="1"/>
  <c r="D588" i="2"/>
  <c r="G589" i="2"/>
  <c r="E590" i="2" s="1"/>
  <c r="D589" i="2" l="1"/>
  <c r="G590" i="2"/>
  <c r="E591" i="2" s="1"/>
  <c r="K589" i="2"/>
  <c r="I590" i="2" s="1"/>
  <c r="K590" i="2" l="1"/>
  <c r="I591" i="2" s="1"/>
  <c r="D590" i="2"/>
  <c r="G591" i="2"/>
  <c r="E592" i="2" s="1"/>
  <c r="K591" i="2" l="1"/>
  <c r="I592" i="2" s="1"/>
  <c r="D591" i="2"/>
  <c r="G592" i="2"/>
  <c r="E593" i="2" s="1"/>
  <c r="K592" i="2" l="1"/>
  <c r="I593" i="2" s="1"/>
  <c r="D592" i="2"/>
  <c r="G593" i="2"/>
  <c r="E594" i="2" s="1"/>
  <c r="D593" i="2" l="1"/>
  <c r="G594" i="2"/>
  <c r="E595" i="2" s="1"/>
  <c r="K593" i="2"/>
  <c r="I594" i="2" s="1"/>
  <c r="K594" i="2" l="1"/>
  <c r="I595" i="2" s="1"/>
  <c r="D594" i="2"/>
  <c r="G595" i="2"/>
  <c r="E596" i="2" s="1"/>
  <c r="D595" i="2" l="1"/>
  <c r="G596" i="2"/>
  <c r="E597" i="2" s="1"/>
  <c r="K595" i="2"/>
  <c r="I596" i="2" s="1"/>
  <c r="G597" i="2" l="1"/>
  <c r="E598" i="2" s="1"/>
  <c r="K596" i="2"/>
  <c r="I597" i="2" s="1"/>
  <c r="D596" i="2"/>
  <c r="K597" i="2" l="1"/>
  <c r="I598" i="2" s="1"/>
  <c r="D597" i="2"/>
  <c r="G598" i="2"/>
  <c r="E599" i="2" s="1"/>
  <c r="D598" i="2" l="1"/>
  <c r="G599" i="2"/>
  <c r="E600" i="2" s="1"/>
  <c r="K598" i="2"/>
  <c r="I599" i="2" s="1"/>
  <c r="K599" i="2" l="1"/>
  <c r="I600" i="2" s="1"/>
  <c r="D599" i="2"/>
  <c r="G600" i="2"/>
  <c r="E601" i="2" s="1"/>
  <c r="D600" i="2" l="1"/>
  <c r="G601" i="2"/>
  <c r="E602" i="2" s="1"/>
  <c r="K600" i="2"/>
  <c r="I601" i="2" s="1"/>
  <c r="K601" i="2" l="1"/>
  <c r="I602" i="2" s="1"/>
  <c r="D601" i="2"/>
  <c r="G602" i="2"/>
  <c r="E603" i="2" s="1"/>
  <c r="G603" i="2" l="1"/>
  <c r="E604" i="2" s="1"/>
  <c r="K602" i="2"/>
  <c r="I603" i="2" s="1"/>
  <c r="D602" i="2"/>
  <c r="K603" i="2" l="1"/>
  <c r="I604" i="2" s="1"/>
  <c r="D603" i="2"/>
  <c r="G604" i="2"/>
  <c r="E605" i="2" s="1"/>
  <c r="K604" i="2" l="1"/>
  <c r="I605" i="2" s="1"/>
  <c r="D604" i="2"/>
  <c r="G605" i="2"/>
  <c r="E606" i="2" s="1"/>
  <c r="K605" i="2" l="1"/>
  <c r="I606" i="2" s="1"/>
  <c r="D605" i="2"/>
  <c r="G606" i="2"/>
  <c r="E607" i="2" s="1"/>
  <c r="D606" i="2" l="1"/>
  <c r="G607" i="2"/>
  <c r="E608" i="2" s="1"/>
  <c r="K606" i="2"/>
  <c r="I607" i="2" s="1"/>
  <c r="K607" i="2" l="1"/>
  <c r="I608" i="2" s="1"/>
  <c r="D607" i="2"/>
  <c r="G608" i="2"/>
  <c r="E609" i="2" s="1"/>
  <c r="D608" i="2" l="1"/>
  <c r="G609" i="2"/>
  <c r="E610" i="2" s="1"/>
  <c r="K608" i="2"/>
  <c r="I609" i="2" s="1"/>
  <c r="K609" i="2" l="1"/>
  <c r="I610" i="2" s="1"/>
  <c r="D609" i="2"/>
  <c r="G610" i="2"/>
  <c r="E611" i="2" s="1"/>
  <c r="D610" i="2" l="1"/>
  <c r="G611" i="2"/>
  <c r="E612" i="2" s="1"/>
  <c r="K610" i="2"/>
  <c r="I611" i="2" s="1"/>
  <c r="K611" i="2" l="1"/>
  <c r="I612" i="2" s="1"/>
  <c r="D611" i="2"/>
  <c r="G612" i="2"/>
  <c r="E613" i="2" s="1"/>
  <c r="G613" i="2" l="1"/>
  <c r="E614" i="2" s="1"/>
  <c r="K612" i="2"/>
  <c r="I613" i="2" s="1"/>
  <c r="D612" i="2"/>
  <c r="K613" i="2" l="1"/>
  <c r="I614" i="2" s="1"/>
  <c r="D613" i="2"/>
  <c r="G614" i="2"/>
  <c r="E615" i="2" s="1"/>
  <c r="D614" i="2" l="1"/>
  <c r="G615" i="2"/>
  <c r="E616" i="2" s="1"/>
  <c r="K614" i="2"/>
  <c r="I615" i="2" s="1"/>
  <c r="K615" i="2" l="1"/>
  <c r="I616" i="2" s="1"/>
  <c r="D615" i="2"/>
  <c r="G616" i="2"/>
  <c r="E617" i="2" s="1"/>
  <c r="D616" i="2" l="1"/>
  <c r="G617" i="2"/>
  <c r="E618" i="2" s="1"/>
  <c r="K616" i="2"/>
  <c r="I617" i="2" s="1"/>
  <c r="K617" i="2" l="1"/>
  <c r="I618" i="2" s="1"/>
  <c r="D617" i="2"/>
  <c r="G618" i="2"/>
  <c r="E619" i="2" s="1"/>
  <c r="K618" i="2" l="1"/>
  <c r="I619" i="2" s="1"/>
  <c r="D618" i="2"/>
  <c r="G619" i="2"/>
  <c r="E620" i="2" s="1"/>
  <c r="D619" i="2" l="1"/>
  <c r="G620" i="2"/>
  <c r="E621" i="2" s="1"/>
  <c r="K619" i="2"/>
  <c r="I620" i="2" s="1"/>
  <c r="K620" i="2" l="1"/>
  <c r="I621" i="2" s="1"/>
  <c r="D620" i="2"/>
  <c r="G621" i="2"/>
  <c r="E622" i="2" s="1"/>
  <c r="D621" i="2" l="1"/>
  <c r="G622" i="2"/>
  <c r="E623" i="2" s="1"/>
  <c r="K621" i="2"/>
  <c r="I622" i="2" s="1"/>
  <c r="K622" i="2" l="1"/>
  <c r="I623" i="2" s="1"/>
  <c r="D622" i="2"/>
  <c r="G623" i="2"/>
  <c r="E624" i="2" s="1"/>
  <c r="D623" i="2" l="1"/>
  <c r="G624" i="2"/>
  <c r="E625" i="2" s="1"/>
  <c r="K623" i="2"/>
  <c r="I624" i="2" s="1"/>
  <c r="K624" i="2" l="1"/>
  <c r="I625" i="2" s="1"/>
  <c r="D625" i="2" s="1"/>
  <c r="D624" i="2"/>
  <c r="G625" i="2"/>
  <c r="E626" i="2" s="1"/>
  <c r="G626" i="2" l="1"/>
  <c r="E627" i="2" s="1"/>
  <c r="K625" i="2"/>
  <c r="I626" i="2" s="1"/>
  <c r="K626" i="2" l="1"/>
  <c r="I627" i="2" s="1"/>
  <c r="D626" i="2"/>
  <c r="G627" i="2"/>
  <c r="E628" i="2" s="1"/>
  <c r="D627" i="2" l="1"/>
  <c r="G628" i="2"/>
  <c r="E629" i="2" s="1"/>
  <c r="K627" i="2"/>
  <c r="I628" i="2" s="1"/>
  <c r="K628" i="2" l="1"/>
  <c r="I629" i="2" s="1"/>
  <c r="D628" i="2"/>
  <c r="G629" i="2"/>
  <c r="E630" i="2" s="1"/>
  <c r="D629" i="2" l="1"/>
  <c r="G630" i="2"/>
  <c r="E631" i="2" s="1"/>
  <c r="K629" i="2"/>
  <c r="I630" i="2" s="1"/>
  <c r="K630" i="2" l="1"/>
  <c r="I631" i="2" s="1"/>
  <c r="D630" i="2"/>
  <c r="G631" i="2"/>
  <c r="E632" i="2" s="1"/>
  <c r="D631" i="2" l="1"/>
  <c r="G632" i="2"/>
  <c r="E633" i="2" s="1"/>
  <c r="K631" i="2"/>
  <c r="I632" i="2" s="1"/>
  <c r="K632" i="2" l="1"/>
  <c r="I633" i="2" s="1"/>
  <c r="D632" i="2"/>
  <c r="G633" i="2"/>
  <c r="E634" i="2" s="1"/>
  <c r="D633" i="2" l="1"/>
  <c r="G634" i="2"/>
  <c r="E635" i="2" s="1"/>
  <c r="K633" i="2"/>
  <c r="I634" i="2" s="1"/>
  <c r="K634" i="2" l="1"/>
  <c r="I635" i="2" s="1"/>
  <c r="D634" i="2"/>
  <c r="G635" i="2"/>
  <c r="E636" i="2" s="1"/>
  <c r="D635" i="2" l="1"/>
  <c r="G636" i="2"/>
  <c r="E637" i="2" s="1"/>
  <c r="K635" i="2"/>
  <c r="I636" i="2" s="1"/>
  <c r="K636" i="2" l="1"/>
  <c r="I637" i="2" s="1"/>
  <c r="D636" i="2"/>
  <c r="G637" i="2"/>
  <c r="E638" i="2" s="1"/>
  <c r="D637" i="2" l="1"/>
  <c r="G638" i="2"/>
  <c r="E639" i="2" s="1"/>
  <c r="K637" i="2"/>
  <c r="I638" i="2" s="1"/>
  <c r="K638" i="2" l="1"/>
  <c r="I639" i="2" s="1"/>
  <c r="D638" i="2"/>
  <c r="G639" i="2"/>
  <c r="E640" i="2" s="1"/>
  <c r="K639" i="2" l="1"/>
  <c r="I640" i="2" s="1"/>
  <c r="D639" i="2"/>
  <c r="G640" i="2"/>
  <c r="E641" i="2" s="1"/>
  <c r="K640" i="2" l="1"/>
  <c r="I641" i="2" s="1"/>
  <c r="D640" i="2"/>
  <c r="G641" i="2"/>
  <c r="E642" i="2" s="1"/>
  <c r="D641" i="2" l="1"/>
  <c r="G642" i="2"/>
  <c r="E643" i="2" s="1"/>
  <c r="K641" i="2"/>
  <c r="I642" i="2" s="1"/>
  <c r="K642" i="2" l="1"/>
  <c r="I643" i="2" s="1"/>
  <c r="D642" i="2"/>
  <c r="G643" i="2"/>
  <c r="E644" i="2" s="1"/>
  <c r="D643" i="2" l="1"/>
  <c r="G644" i="2"/>
  <c r="E645" i="2" s="1"/>
  <c r="K643" i="2"/>
  <c r="I644" i="2" s="1"/>
  <c r="K644" i="2" l="1"/>
  <c r="I645" i="2" s="1"/>
  <c r="D644" i="2"/>
  <c r="G645" i="2"/>
  <c r="E646" i="2" s="1"/>
  <c r="K645" i="2" l="1"/>
  <c r="I646" i="2" s="1"/>
  <c r="D645" i="2"/>
  <c r="G646" i="2"/>
  <c r="E647" i="2" s="1"/>
  <c r="D646" i="2" l="1"/>
  <c r="G647" i="2"/>
  <c r="E648" i="2" s="1"/>
  <c r="K646" i="2"/>
  <c r="I647" i="2" s="1"/>
  <c r="K647" i="2" l="1"/>
  <c r="I648" i="2" s="1"/>
  <c r="D647" i="2"/>
  <c r="G648" i="2"/>
  <c r="E649" i="2" s="1"/>
  <c r="D648" i="2" l="1"/>
  <c r="G649" i="2"/>
  <c r="E650" i="2" s="1"/>
  <c r="K648" i="2"/>
  <c r="I649" i="2" s="1"/>
  <c r="K649" i="2" l="1"/>
  <c r="I650" i="2" s="1"/>
  <c r="D649" i="2"/>
  <c r="G650" i="2"/>
  <c r="E651" i="2" s="1"/>
  <c r="D650" i="2" l="1"/>
  <c r="G651" i="2"/>
  <c r="E652" i="2" s="1"/>
  <c r="K650" i="2"/>
  <c r="I651" i="2" s="1"/>
  <c r="K651" i="2" l="1"/>
  <c r="I652" i="2" s="1"/>
  <c r="D651" i="2"/>
  <c r="G652" i="2"/>
  <c r="E653" i="2" s="1"/>
  <c r="K652" i="2" l="1"/>
  <c r="I653" i="2" s="1"/>
  <c r="D652" i="2"/>
  <c r="G653" i="2"/>
  <c r="E654" i="2" s="1"/>
  <c r="D653" i="2" l="1"/>
  <c r="G654" i="2"/>
  <c r="E655" i="2" s="1"/>
  <c r="K653" i="2"/>
  <c r="I654" i="2" s="1"/>
  <c r="K654" i="2" l="1"/>
  <c r="I655" i="2" s="1"/>
  <c r="D654" i="2"/>
  <c r="G655" i="2"/>
  <c r="E656" i="2" s="1"/>
  <c r="K655" i="2" l="1"/>
  <c r="I656" i="2" s="1"/>
  <c r="D655" i="2"/>
  <c r="G656" i="2"/>
  <c r="E657" i="2" s="1"/>
  <c r="K656" i="2" l="1"/>
  <c r="I657" i="2" s="1"/>
  <c r="D656" i="2"/>
  <c r="G657" i="2"/>
  <c r="E658" i="2" s="1"/>
  <c r="K657" i="2" l="1"/>
  <c r="I658" i="2" s="1"/>
  <c r="D657" i="2"/>
  <c r="G658" i="2"/>
  <c r="E659" i="2" s="1"/>
  <c r="D658" i="2" l="1"/>
  <c r="G659" i="2"/>
  <c r="E660" i="2" s="1"/>
  <c r="K658" i="2"/>
  <c r="I659" i="2" s="1"/>
  <c r="K659" i="2" l="1"/>
  <c r="I660" i="2" s="1"/>
  <c r="D660" i="2" s="1"/>
  <c r="D659" i="2"/>
  <c r="G660" i="2"/>
  <c r="E661" i="2" s="1"/>
  <c r="G661" i="2" l="1"/>
  <c r="E662" i="2" s="1"/>
  <c r="K660" i="2"/>
  <c r="I661" i="2" s="1"/>
  <c r="K661" i="2" l="1"/>
  <c r="I662" i="2" s="1"/>
  <c r="D661" i="2"/>
  <c r="G662" i="2"/>
  <c r="E663" i="2" s="1"/>
  <c r="K662" i="2" l="1"/>
  <c r="I663" i="2" s="1"/>
  <c r="D662" i="2"/>
  <c r="G663" i="2"/>
  <c r="E664" i="2" s="1"/>
  <c r="K663" i="2" l="1"/>
  <c r="I664" i="2" s="1"/>
  <c r="D663" i="2"/>
  <c r="G664" i="2"/>
  <c r="E665" i="2" s="1"/>
  <c r="K664" i="2" l="1"/>
  <c r="I665" i="2" s="1"/>
  <c r="D665" i="2" s="1"/>
  <c r="D664" i="2"/>
  <c r="G665" i="2"/>
  <c r="E666" i="2" s="1"/>
  <c r="G666" i="2" l="1"/>
  <c r="E667" i="2" s="1"/>
  <c r="K665" i="2"/>
  <c r="I666" i="2" s="1"/>
  <c r="K666" i="2" l="1"/>
  <c r="I667" i="2" s="1"/>
  <c r="D666" i="2"/>
  <c r="G667" i="2"/>
  <c r="E668" i="2" s="1"/>
  <c r="K667" i="2" l="1"/>
  <c r="I668" i="2" s="1"/>
  <c r="D668" i="2" s="1"/>
  <c r="D667" i="2"/>
  <c r="G668" i="2"/>
  <c r="E669" i="2" s="1"/>
  <c r="G669" i="2" l="1"/>
  <c r="E670" i="2" s="1"/>
  <c r="K668" i="2"/>
  <c r="I669" i="2" s="1"/>
  <c r="K669" i="2" l="1"/>
  <c r="I670" i="2" s="1"/>
  <c r="D669" i="2"/>
  <c r="G670" i="2"/>
  <c r="E671" i="2" s="1"/>
  <c r="K670" i="2" l="1"/>
  <c r="I671" i="2" s="1"/>
  <c r="D670" i="2"/>
  <c r="G671" i="2"/>
  <c r="E672" i="2" s="1"/>
  <c r="K671" i="2" l="1"/>
  <c r="I672" i="2" s="1"/>
  <c r="D672" i="2" s="1"/>
  <c r="D671" i="2"/>
  <c r="G672" i="2"/>
  <c r="E673" i="2" s="1"/>
  <c r="G673" i="2" l="1"/>
  <c r="E674" i="2" s="1"/>
  <c r="K672" i="2"/>
  <c r="I673" i="2" s="1"/>
  <c r="D673" i="2" s="1"/>
  <c r="K673" i="2" l="1"/>
  <c r="I674" i="2" s="1"/>
  <c r="G674" i="2"/>
  <c r="E675" i="2" s="1"/>
  <c r="G675" i="2" l="1"/>
  <c r="E676" i="2" s="1"/>
  <c r="K674" i="2"/>
  <c r="I675" i="2" s="1"/>
  <c r="D674" i="2"/>
  <c r="K675" i="2" l="1"/>
  <c r="I676" i="2" s="1"/>
  <c r="D675" i="2"/>
  <c r="G676" i="2"/>
  <c r="E677" i="2" s="1"/>
  <c r="D676" i="2" l="1"/>
  <c r="G677" i="2"/>
  <c r="E678" i="2" s="1"/>
  <c r="K676" i="2"/>
  <c r="I677" i="2" s="1"/>
  <c r="K677" i="2" l="1"/>
  <c r="I678" i="2" s="1"/>
  <c r="D677" i="2"/>
  <c r="G678" i="2"/>
  <c r="E679" i="2" s="1"/>
  <c r="K678" i="2" l="1"/>
  <c r="I679" i="2" s="1"/>
  <c r="D678" i="2"/>
  <c r="G679" i="2"/>
  <c r="E680" i="2" s="1"/>
  <c r="K679" i="2" l="1"/>
  <c r="I680" i="2" s="1"/>
  <c r="D679" i="2"/>
  <c r="G680" i="2"/>
  <c r="E681" i="2" s="1"/>
  <c r="G681" i="2" l="1"/>
  <c r="E682" i="2" s="1"/>
  <c r="K680" i="2"/>
  <c r="I681" i="2" s="1"/>
  <c r="D680" i="2"/>
  <c r="K681" i="2" l="1"/>
  <c r="I682" i="2" s="1"/>
  <c r="D681" i="2"/>
  <c r="G682" i="2"/>
  <c r="E683" i="2" s="1"/>
  <c r="G683" i="2" l="1"/>
  <c r="E684" i="2" s="1"/>
  <c r="K682" i="2"/>
  <c r="I683" i="2" s="1"/>
  <c r="D682" i="2"/>
  <c r="K683" i="2" l="1"/>
  <c r="I684" i="2" s="1"/>
  <c r="D683" i="2"/>
  <c r="G684" i="2"/>
  <c r="E685" i="2" s="1"/>
  <c r="G685" i="2" l="1"/>
  <c r="E686" i="2" s="1"/>
  <c r="K684" i="2"/>
  <c r="I685" i="2" s="1"/>
  <c r="D684" i="2"/>
  <c r="K685" i="2" l="1"/>
  <c r="I686" i="2" s="1"/>
  <c r="D685" i="2"/>
  <c r="G686" i="2"/>
  <c r="E687" i="2" s="1"/>
  <c r="G687" i="2" l="1"/>
  <c r="E688" i="2" s="1"/>
  <c r="K686" i="2"/>
  <c r="I687" i="2" s="1"/>
  <c r="D686" i="2"/>
  <c r="K687" i="2" l="1"/>
  <c r="I688" i="2" s="1"/>
  <c r="D687" i="2"/>
  <c r="G688" i="2"/>
  <c r="E689" i="2" s="1"/>
  <c r="G689" i="2" l="1"/>
  <c r="E690" i="2" s="1"/>
  <c r="K688" i="2"/>
  <c r="I689" i="2" s="1"/>
  <c r="D688" i="2"/>
  <c r="K689" i="2" l="1"/>
  <c r="I690" i="2" s="1"/>
  <c r="D689" i="2"/>
  <c r="G690" i="2"/>
  <c r="E691" i="2" s="1"/>
  <c r="G691" i="2" l="1"/>
  <c r="E692" i="2" s="1"/>
  <c r="K690" i="2"/>
  <c r="I691" i="2" s="1"/>
  <c r="D690" i="2"/>
  <c r="K691" i="2" l="1"/>
  <c r="I692" i="2" s="1"/>
  <c r="D691" i="2"/>
  <c r="G692" i="2"/>
  <c r="E693" i="2" s="1"/>
  <c r="G693" i="2" l="1"/>
  <c r="E694" i="2" s="1"/>
  <c r="K692" i="2"/>
  <c r="I693" i="2" s="1"/>
  <c r="D692" i="2"/>
  <c r="K693" i="2" l="1"/>
  <c r="I694" i="2" s="1"/>
  <c r="D693" i="2"/>
  <c r="G694" i="2"/>
  <c r="E695" i="2" s="1"/>
  <c r="G695" i="2" l="1"/>
  <c r="E696" i="2" s="1"/>
  <c r="K694" i="2"/>
  <c r="I695" i="2" s="1"/>
  <c r="D694" i="2"/>
  <c r="K695" i="2" l="1"/>
  <c r="I696" i="2" s="1"/>
  <c r="D695" i="2"/>
  <c r="G696" i="2"/>
  <c r="E697" i="2" s="1"/>
  <c r="G697" i="2" l="1"/>
  <c r="E698" i="2" s="1"/>
  <c r="K696" i="2"/>
  <c r="I697" i="2" s="1"/>
  <c r="D696" i="2"/>
  <c r="K697" i="2" l="1"/>
  <c r="I698" i="2" s="1"/>
  <c r="D697" i="2"/>
  <c r="G698" i="2"/>
  <c r="E699" i="2" s="1"/>
  <c r="G699" i="2" l="1"/>
  <c r="E700" i="2" s="1"/>
  <c r="K698" i="2"/>
  <c r="I699" i="2" s="1"/>
  <c r="D698" i="2"/>
  <c r="K699" i="2" l="1"/>
  <c r="I700" i="2" s="1"/>
  <c r="D699" i="2"/>
  <c r="G700" i="2"/>
  <c r="E701" i="2" s="1"/>
  <c r="G701" i="2" l="1"/>
  <c r="E702" i="2" s="1"/>
  <c r="K700" i="2"/>
  <c r="I701" i="2" s="1"/>
  <c r="D700" i="2"/>
  <c r="K701" i="2" l="1"/>
  <c r="I702" i="2" s="1"/>
  <c r="D701" i="2"/>
  <c r="G702" i="2"/>
  <c r="E703" i="2" s="1"/>
  <c r="G703" i="2" l="1"/>
  <c r="E704" i="2" s="1"/>
  <c r="K702" i="2"/>
  <c r="I703" i="2" s="1"/>
  <c r="D702" i="2"/>
  <c r="K703" i="2" l="1"/>
  <c r="I704" i="2" s="1"/>
  <c r="D703" i="2"/>
  <c r="G704" i="2"/>
  <c r="E705" i="2" s="1"/>
  <c r="G705" i="2" l="1"/>
  <c r="E706" i="2" s="1"/>
  <c r="K704" i="2"/>
  <c r="I705" i="2" s="1"/>
  <c r="D704" i="2"/>
  <c r="K705" i="2" l="1"/>
  <c r="I706" i="2" s="1"/>
  <c r="D705" i="2"/>
  <c r="G706" i="2"/>
  <c r="E707" i="2" s="1"/>
  <c r="K706" i="2" l="1"/>
  <c r="I707" i="2" s="1"/>
  <c r="D706" i="2"/>
  <c r="G707" i="2"/>
  <c r="E708" i="2" s="1"/>
  <c r="G708" i="2" l="1"/>
  <c r="E709" i="2" s="1"/>
  <c r="K707" i="2"/>
  <c r="I708" i="2" s="1"/>
  <c r="D707" i="2"/>
  <c r="K708" i="2" l="1"/>
  <c r="I709" i="2" s="1"/>
  <c r="D708" i="2"/>
  <c r="G709" i="2"/>
  <c r="E710" i="2" s="1"/>
  <c r="G710" i="2" l="1"/>
  <c r="E711" i="2" s="1"/>
  <c r="K709" i="2"/>
  <c r="I710" i="2" s="1"/>
  <c r="D709" i="2"/>
  <c r="K710" i="2" l="1"/>
  <c r="I711" i="2" s="1"/>
  <c r="D710" i="2"/>
  <c r="G711" i="2"/>
  <c r="E712" i="2" s="1"/>
  <c r="G712" i="2" l="1"/>
  <c r="E713" i="2" s="1"/>
  <c r="K711" i="2"/>
  <c r="I712" i="2" s="1"/>
  <c r="D711" i="2"/>
  <c r="K712" i="2" l="1"/>
  <c r="I713" i="2" s="1"/>
  <c r="D712" i="2"/>
  <c r="G713" i="2"/>
  <c r="E714" i="2" s="1"/>
  <c r="G714" i="2" l="1"/>
  <c r="E715" i="2" s="1"/>
  <c r="K713" i="2"/>
  <c r="I714" i="2" s="1"/>
  <c r="D713" i="2"/>
  <c r="K714" i="2" l="1"/>
  <c r="I715" i="2" s="1"/>
  <c r="D714" i="2"/>
  <c r="G715" i="2"/>
  <c r="E716" i="2" s="1"/>
  <c r="G716" i="2" l="1"/>
  <c r="E717" i="2" s="1"/>
  <c r="K715" i="2"/>
  <c r="I716" i="2" s="1"/>
  <c r="D715" i="2"/>
  <c r="K716" i="2" l="1"/>
  <c r="I717" i="2" s="1"/>
  <c r="D716" i="2"/>
  <c r="G717" i="2"/>
  <c r="E718" i="2" s="1"/>
  <c r="G718" i="2" l="1"/>
  <c r="E719" i="2" s="1"/>
  <c r="K717" i="2"/>
  <c r="I718" i="2" s="1"/>
  <c r="D717" i="2"/>
  <c r="K718" i="2" l="1"/>
  <c r="I719" i="2" s="1"/>
  <c r="D718" i="2"/>
  <c r="G719" i="2"/>
  <c r="E720" i="2" s="1"/>
  <c r="G720" i="2" l="1"/>
  <c r="E721" i="2" s="1"/>
  <c r="K719" i="2"/>
  <c r="I720" i="2" s="1"/>
  <c r="D719" i="2"/>
  <c r="K720" i="2" l="1"/>
  <c r="I721" i="2" s="1"/>
  <c r="D720" i="2"/>
  <c r="G721" i="2"/>
  <c r="E722" i="2" s="1"/>
  <c r="G722" i="2" l="1"/>
  <c r="E723" i="2" s="1"/>
  <c r="K721" i="2"/>
  <c r="I722" i="2" s="1"/>
  <c r="D721" i="2"/>
  <c r="K722" i="2" l="1"/>
  <c r="I723" i="2" s="1"/>
  <c r="D722" i="2"/>
  <c r="G723" i="2"/>
  <c r="E724" i="2" s="1"/>
  <c r="G724" i="2" l="1"/>
  <c r="E725" i="2" s="1"/>
  <c r="K723" i="2"/>
  <c r="I724" i="2" s="1"/>
  <c r="D723" i="2"/>
  <c r="K724" i="2" l="1"/>
  <c r="I725" i="2" s="1"/>
  <c r="D724" i="2"/>
  <c r="G725" i="2"/>
  <c r="E726" i="2" s="1"/>
  <c r="G726" i="2" l="1"/>
  <c r="E727" i="2" s="1"/>
  <c r="K725" i="2"/>
  <c r="I726" i="2" s="1"/>
  <c r="D725" i="2"/>
  <c r="K726" i="2" l="1"/>
  <c r="I727" i="2" s="1"/>
  <c r="D726" i="2"/>
  <c r="G727" i="2"/>
  <c r="E728" i="2" s="1"/>
  <c r="G728" i="2" l="1"/>
  <c r="E729" i="2" s="1"/>
  <c r="K727" i="2"/>
  <c r="I728" i="2" s="1"/>
  <c r="D727" i="2"/>
  <c r="K728" i="2" l="1"/>
  <c r="I729" i="2" s="1"/>
  <c r="D728" i="2"/>
  <c r="G729" i="2"/>
  <c r="E730" i="2" s="1"/>
  <c r="G730" i="2" l="1"/>
  <c r="E731" i="2" s="1"/>
  <c r="K729" i="2"/>
  <c r="I730" i="2" s="1"/>
  <c r="D729" i="2"/>
  <c r="K730" i="2" l="1"/>
  <c r="I731" i="2" s="1"/>
  <c r="D730" i="2"/>
  <c r="G731" i="2"/>
  <c r="E732" i="2" s="1"/>
  <c r="G732" i="2" l="1"/>
  <c r="E733" i="2" s="1"/>
  <c r="K731" i="2"/>
  <c r="I732" i="2" s="1"/>
  <c r="D731" i="2"/>
  <c r="K732" i="2" l="1"/>
  <c r="I733" i="2" s="1"/>
  <c r="D732" i="2"/>
  <c r="G733" i="2"/>
  <c r="E734" i="2" s="1"/>
  <c r="G734" i="2" l="1"/>
  <c r="E735" i="2" s="1"/>
  <c r="K733" i="2"/>
  <c r="I734" i="2" s="1"/>
  <c r="D733" i="2"/>
  <c r="K734" i="2" l="1"/>
  <c r="I735" i="2" s="1"/>
  <c r="D734" i="2"/>
  <c r="G735" i="2"/>
  <c r="E736" i="2" s="1"/>
  <c r="G736" i="2" l="1"/>
  <c r="E737" i="2" s="1"/>
  <c r="K735" i="2"/>
  <c r="I736" i="2" s="1"/>
  <c r="D735" i="2"/>
  <c r="K736" i="2" l="1"/>
  <c r="I737" i="2" s="1"/>
  <c r="D736" i="2"/>
  <c r="G737" i="2"/>
  <c r="E738" i="2" s="1"/>
  <c r="G738" i="2" l="1"/>
  <c r="E739" i="2" s="1"/>
  <c r="K737" i="2"/>
  <c r="I738" i="2" s="1"/>
  <c r="D737" i="2"/>
  <c r="K738" i="2" l="1"/>
  <c r="I739" i="2" s="1"/>
  <c r="D738" i="2"/>
  <c r="G739" i="2"/>
  <c r="E740" i="2" s="1"/>
  <c r="G740" i="2" l="1"/>
  <c r="E741" i="2" s="1"/>
  <c r="K739" i="2"/>
  <c r="I740" i="2" s="1"/>
  <c r="D739" i="2"/>
  <c r="K740" i="2" l="1"/>
  <c r="I741" i="2" s="1"/>
  <c r="D740" i="2"/>
  <c r="G741" i="2"/>
  <c r="E742" i="2" s="1"/>
  <c r="G742" i="2" l="1"/>
  <c r="E743" i="2" s="1"/>
  <c r="K741" i="2"/>
  <c r="I742" i="2" s="1"/>
  <c r="D741" i="2"/>
  <c r="K742" i="2" l="1"/>
  <c r="I743" i="2" s="1"/>
  <c r="D742" i="2"/>
  <c r="G743" i="2"/>
  <c r="E744" i="2" s="1"/>
  <c r="G744" i="2" l="1"/>
  <c r="E745" i="2" s="1"/>
  <c r="K743" i="2"/>
  <c r="I744" i="2" s="1"/>
  <c r="D743" i="2"/>
  <c r="K744" i="2" l="1"/>
  <c r="I745" i="2" s="1"/>
  <c r="D744" i="2"/>
  <c r="G745" i="2"/>
  <c r="E746" i="2" s="1"/>
  <c r="G746" i="2" l="1"/>
  <c r="E747" i="2" s="1"/>
  <c r="K745" i="2"/>
  <c r="I746" i="2" s="1"/>
  <c r="D745" i="2"/>
  <c r="K746" i="2" l="1"/>
  <c r="I747" i="2" s="1"/>
  <c r="D746" i="2"/>
  <c r="G747" i="2"/>
  <c r="E748" i="2" s="1"/>
  <c r="G748" i="2" l="1"/>
  <c r="E749" i="2" s="1"/>
  <c r="K747" i="2"/>
  <c r="I748" i="2" s="1"/>
  <c r="D747" i="2"/>
  <c r="K748" i="2" l="1"/>
  <c r="I749" i="2" s="1"/>
  <c r="D748" i="2"/>
  <c r="G749" i="2"/>
  <c r="E750" i="2" s="1"/>
  <c r="G750" i="2" l="1"/>
  <c r="E751" i="2" s="1"/>
  <c r="K749" i="2"/>
  <c r="I750" i="2" s="1"/>
  <c r="D749" i="2"/>
  <c r="K750" i="2" l="1"/>
  <c r="I751" i="2" s="1"/>
  <c r="D750" i="2"/>
  <c r="G751" i="2"/>
  <c r="E752" i="2" s="1"/>
  <c r="G752" i="2" l="1"/>
  <c r="E753" i="2" s="1"/>
  <c r="K751" i="2"/>
  <c r="I752" i="2" s="1"/>
  <c r="D751" i="2"/>
  <c r="K752" i="2" l="1"/>
  <c r="I753" i="2" s="1"/>
  <c r="D752" i="2"/>
  <c r="G753" i="2"/>
  <c r="E754" i="2" s="1"/>
  <c r="G754" i="2" l="1"/>
  <c r="E755" i="2" s="1"/>
  <c r="K753" i="2"/>
  <c r="I754" i="2" s="1"/>
  <c r="D753" i="2"/>
  <c r="K754" i="2" l="1"/>
  <c r="I755" i="2" s="1"/>
  <c r="D754" i="2"/>
  <c r="G755" i="2"/>
  <c r="E756" i="2" s="1"/>
  <c r="G756" i="2" l="1"/>
  <c r="E757" i="2" s="1"/>
  <c r="K755" i="2"/>
  <c r="I756" i="2" s="1"/>
  <c r="D755" i="2"/>
  <c r="K756" i="2" l="1"/>
  <c r="I757" i="2" s="1"/>
  <c r="D756" i="2"/>
  <c r="G757" i="2"/>
  <c r="E758" i="2" s="1"/>
  <c r="G758" i="2" l="1"/>
  <c r="E759" i="2" s="1"/>
  <c r="K757" i="2"/>
  <c r="I758" i="2" s="1"/>
  <c r="D757" i="2"/>
  <c r="K758" i="2" l="1"/>
  <c r="I759" i="2" s="1"/>
  <c r="D758" i="2"/>
  <c r="G759" i="2"/>
  <c r="E760" i="2" s="1"/>
  <c r="G760" i="2" l="1"/>
  <c r="E761" i="2" s="1"/>
  <c r="K759" i="2"/>
  <c r="I760" i="2" s="1"/>
  <c r="D759" i="2"/>
  <c r="K760" i="2" l="1"/>
  <c r="I761" i="2" s="1"/>
  <c r="D760" i="2"/>
  <c r="G761" i="2"/>
  <c r="E762" i="2" s="1"/>
  <c r="G762" i="2" l="1"/>
  <c r="E763" i="2" s="1"/>
  <c r="K761" i="2"/>
  <c r="I762" i="2" s="1"/>
  <c r="D761" i="2"/>
  <c r="K762" i="2" l="1"/>
  <c r="I763" i="2" s="1"/>
  <c r="D762" i="2"/>
  <c r="G763" i="2"/>
  <c r="E764" i="2" s="1"/>
  <c r="G764" i="2" l="1"/>
  <c r="E765" i="2" s="1"/>
  <c r="K763" i="2"/>
  <c r="I764" i="2" s="1"/>
  <c r="D763" i="2"/>
  <c r="K764" i="2" l="1"/>
  <c r="I765" i="2" s="1"/>
  <c r="G765" i="2"/>
  <c r="E766" i="2" s="1"/>
  <c r="D764" i="2"/>
  <c r="G766" i="2" l="1"/>
  <c r="E767" i="2" s="1"/>
  <c r="K765" i="2"/>
  <c r="I766" i="2" s="1"/>
  <c r="D765" i="2"/>
  <c r="K766" i="2" l="1"/>
  <c r="I767" i="2" s="1"/>
  <c r="G767" i="2"/>
  <c r="E768" i="2" s="1"/>
  <c r="D766" i="2"/>
  <c r="G768" i="2" l="1"/>
  <c r="E769" i="2" s="1"/>
  <c r="K767" i="2"/>
  <c r="I768" i="2" s="1"/>
  <c r="D767" i="2"/>
  <c r="K768" i="2" l="1"/>
  <c r="I769" i="2" s="1"/>
  <c r="D768" i="2"/>
  <c r="G769" i="2"/>
  <c r="E770" i="2" s="1"/>
  <c r="G770" i="2" l="1"/>
  <c r="E771" i="2" s="1"/>
  <c r="K769" i="2"/>
  <c r="I770" i="2" s="1"/>
  <c r="D769" i="2"/>
  <c r="K770" i="2" l="1"/>
  <c r="I771" i="2" s="1"/>
  <c r="D770" i="2"/>
  <c r="G771" i="2"/>
  <c r="E772" i="2" s="1"/>
  <c r="G772" i="2" l="1"/>
  <c r="E773" i="2" s="1"/>
  <c r="K771" i="2"/>
  <c r="I772" i="2" s="1"/>
  <c r="D771" i="2"/>
  <c r="K772" i="2" l="1"/>
  <c r="I773" i="2" s="1"/>
  <c r="D772" i="2"/>
  <c r="G773" i="2"/>
  <c r="E774" i="2" s="1"/>
  <c r="G774" i="2" l="1"/>
  <c r="E775" i="2" s="1"/>
  <c r="K773" i="2"/>
  <c r="I774" i="2" s="1"/>
  <c r="D773" i="2"/>
  <c r="K774" i="2" l="1"/>
  <c r="I775" i="2" s="1"/>
  <c r="D774" i="2"/>
  <c r="G775" i="2"/>
  <c r="E776" i="2" s="1"/>
  <c r="G776" i="2" l="1"/>
  <c r="E777" i="2" s="1"/>
  <c r="K775" i="2"/>
  <c r="I776" i="2" s="1"/>
  <c r="D775" i="2"/>
  <c r="K776" i="2" l="1"/>
  <c r="I777" i="2" s="1"/>
  <c r="D776" i="2"/>
  <c r="G777" i="2"/>
  <c r="E778" i="2" s="1"/>
  <c r="G778" i="2" l="1"/>
  <c r="E779" i="2" s="1"/>
  <c r="K777" i="2"/>
  <c r="I778" i="2" s="1"/>
  <c r="D777" i="2"/>
  <c r="K778" i="2" l="1"/>
  <c r="I779" i="2" s="1"/>
  <c r="D778" i="2"/>
  <c r="G779" i="2"/>
  <c r="E780" i="2" s="1"/>
  <c r="G780" i="2" l="1"/>
  <c r="E781" i="2" s="1"/>
  <c r="K779" i="2"/>
  <c r="I780" i="2" s="1"/>
  <c r="D779" i="2"/>
  <c r="K780" i="2" l="1"/>
  <c r="I781" i="2" s="1"/>
  <c r="D780" i="2"/>
  <c r="G781" i="2"/>
  <c r="E782" i="2" s="1"/>
  <c r="G782" i="2" l="1"/>
  <c r="E783" i="2" s="1"/>
  <c r="K781" i="2"/>
  <c r="I782" i="2" s="1"/>
  <c r="D781" i="2"/>
  <c r="K782" i="2" l="1"/>
  <c r="I783" i="2" s="1"/>
  <c r="D782" i="2"/>
  <c r="G783" i="2"/>
  <c r="E784" i="2" s="1"/>
  <c r="G784" i="2" l="1"/>
  <c r="E785" i="2" s="1"/>
  <c r="K783" i="2"/>
  <c r="I784" i="2" s="1"/>
  <c r="D783" i="2"/>
  <c r="K784" i="2" l="1"/>
  <c r="I785" i="2" s="1"/>
  <c r="D784" i="2"/>
  <c r="G785" i="2"/>
  <c r="E786" i="2" s="1"/>
  <c r="G786" i="2" l="1"/>
  <c r="E787" i="2" s="1"/>
  <c r="K785" i="2"/>
  <c r="I786" i="2" s="1"/>
  <c r="D785" i="2"/>
  <c r="K786" i="2" l="1"/>
  <c r="I787" i="2" s="1"/>
  <c r="G787" i="2"/>
  <c r="E788" i="2" s="1"/>
  <c r="D786" i="2"/>
  <c r="G788" i="2" l="1"/>
  <c r="E789" i="2" s="1"/>
  <c r="K787" i="2"/>
  <c r="I788" i="2" s="1"/>
  <c r="D787" i="2"/>
  <c r="K788" i="2" l="1"/>
  <c r="I789" i="2" s="1"/>
  <c r="D788" i="2"/>
  <c r="G789" i="2"/>
  <c r="E790" i="2" s="1"/>
  <c r="G790" i="2" l="1"/>
  <c r="E791" i="2" s="1"/>
  <c r="K789" i="2"/>
  <c r="I790" i="2" s="1"/>
  <c r="D789" i="2"/>
  <c r="K790" i="2" l="1"/>
  <c r="I791" i="2" s="1"/>
  <c r="D790" i="2"/>
  <c r="G791" i="2"/>
  <c r="E792" i="2" s="1"/>
  <c r="G792" i="2" l="1"/>
  <c r="E793" i="2" s="1"/>
  <c r="K791" i="2"/>
  <c r="I792" i="2" s="1"/>
  <c r="D791" i="2"/>
  <c r="K792" i="2" l="1"/>
  <c r="I793" i="2" s="1"/>
  <c r="D792" i="2"/>
  <c r="G793" i="2"/>
  <c r="E794" i="2" s="1"/>
  <c r="G794" i="2" l="1"/>
  <c r="E795" i="2" s="1"/>
  <c r="K793" i="2"/>
  <c r="I794" i="2" s="1"/>
  <c r="D793" i="2"/>
  <c r="K794" i="2" l="1"/>
  <c r="I795" i="2" s="1"/>
  <c r="G795" i="2"/>
  <c r="E796" i="2" s="1"/>
  <c r="D794" i="2"/>
  <c r="G796" i="2" l="1"/>
  <c r="E797" i="2" s="1"/>
  <c r="K795" i="2"/>
  <c r="I796" i="2" s="1"/>
  <c r="D795" i="2"/>
  <c r="K796" i="2" l="1"/>
  <c r="I797" i="2" s="1"/>
  <c r="D796" i="2"/>
  <c r="G797" i="2"/>
  <c r="E798" i="2" s="1"/>
  <c r="G798" i="2" l="1"/>
  <c r="E799" i="2" s="1"/>
  <c r="K797" i="2"/>
  <c r="I798" i="2" s="1"/>
  <c r="D797" i="2"/>
  <c r="K798" i="2" l="1"/>
  <c r="I799" i="2" s="1"/>
  <c r="D798" i="2"/>
  <c r="G799" i="2"/>
  <c r="E800" i="2" s="1"/>
  <c r="G800" i="2" l="1"/>
  <c r="E801" i="2" s="1"/>
  <c r="K799" i="2"/>
  <c r="I800" i="2" s="1"/>
  <c r="D799" i="2"/>
  <c r="K800" i="2" l="1"/>
  <c r="I801" i="2" s="1"/>
  <c r="D800" i="2"/>
  <c r="G801" i="2"/>
  <c r="E802" i="2" s="1"/>
  <c r="G802" i="2" l="1"/>
  <c r="E803" i="2" s="1"/>
  <c r="K801" i="2"/>
  <c r="I802" i="2" s="1"/>
  <c r="D801" i="2"/>
  <c r="K802" i="2" l="1"/>
  <c r="I803" i="2" s="1"/>
  <c r="D802" i="2"/>
  <c r="G803" i="2"/>
  <c r="E804" i="2" s="1"/>
  <c r="G804" i="2" l="1"/>
  <c r="E805" i="2" s="1"/>
  <c r="K803" i="2"/>
  <c r="I804" i="2" s="1"/>
  <c r="D803" i="2"/>
  <c r="K804" i="2" l="1"/>
  <c r="I805" i="2" s="1"/>
  <c r="D804" i="2"/>
  <c r="G805" i="2"/>
  <c r="E806" i="2" s="1"/>
  <c r="G806" i="2" l="1"/>
  <c r="E807" i="2" s="1"/>
  <c r="K805" i="2"/>
  <c r="I806" i="2" s="1"/>
  <c r="D805" i="2"/>
  <c r="K806" i="2" l="1"/>
  <c r="I807" i="2" s="1"/>
  <c r="D806" i="2"/>
  <c r="G807" i="2"/>
  <c r="E808" i="2" s="1"/>
  <c r="G808" i="2" l="1"/>
  <c r="E809" i="2" s="1"/>
  <c r="K807" i="2"/>
  <c r="I808" i="2" s="1"/>
  <c r="D807" i="2"/>
  <c r="K808" i="2" l="1"/>
  <c r="I809" i="2" s="1"/>
  <c r="D808" i="2"/>
  <c r="G809" i="2"/>
  <c r="E810" i="2" s="1"/>
  <c r="G810" i="2" l="1"/>
  <c r="E811" i="2" s="1"/>
  <c r="K809" i="2"/>
  <c r="I810" i="2" s="1"/>
  <c r="D809" i="2"/>
  <c r="K810" i="2" l="1"/>
  <c r="I811" i="2" s="1"/>
  <c r="D810" i="2"/>
  <c r="G811" i="2"/>
  <c r="E812" i="2" s="1"/>
  <c r="G812" i="2" l="1"/>
  <c r="E813" i="2" s="1"/>
  <c r="K811" i="2"/>
  <c r="I812" i="2" s="1"/>
  <c r="D811" i="2"/>
  <c r="K812" i="2" l="1"/>
  <c r="I813" i="2" s="1"/>
  <c r="D812" i="2"/>
  <c r="G813" i="2"/>
  <c r="E814" i="2" s="1"/>
  <c r="G814" i="2" l="1"/>
  <c r="E815" i="2" s="1"/>
  <c r="K813" i="2"/>
  <c r="I814" i="2" s="1"/>
  <c r="D813" i="2"/>
  <c r="K814" i="2" l="1"/>
  <c r="I815" i="2" s="1"/>
  <c r="D814" i="2"/>
  <c r="G815" i="2"/>
  <c r="E816" i="2" s="1"/>
  <c r="G816" i="2" l="1"/>
  <c r="E817" i="2" s="1"/>
  <c r="K815" i="2"/>
  <c r="I816" i="2" s="1"/>
  <c r="D815" i="2"/>
  <c r="K816" i="2" l="1"/>
  <c r="I817" i="2" s="1"/>
  <c r="D816" i="2"/>
  <c r="G817" i="2"/>
  <c r="E818" i="2" s="1"/>
  <c r="G818" i="2" l="1"/>
  <c r="E819" i="2" s="1"/>
  <c r="K817" i="2"/>
  <c r="I818" i="2" s="1"/>
  <c r="D817" i="2"/>
  <c r="K818" i="2" l="1"/>
  <c r="I819" i="2" s="1"/>
  <c r="D818" i="2"/>
  <c r="G819" i="2"/>
  <c r="E820" i="2" s="1"/>
  <c r="G820" i="2" l="1"/>
  <c r="E821" i="2" s="1"/>
  <c r="K819" i="2"/>
  <c r="I820" i="2" s="1"/>
  <c r="D819" i="2"/>
  <c r="K820" i="2" l="1"/>
  <c r="I821" i="2" s="1"/>
  <c r="D820" i="2"/>
  <c r="G821" i="2"/>
  <c r="E822" i="2" s="1"/>
  <c r="G822" i="2" l="1"/>
  <c r="E823" i="2" s="1"/>
  <c r="K821" i="2"/>
  <c r="I822" i="2" s="1"/>
  <c r="D821" i="2"/>
  <c r="K822" i="2" l="1"/>
  <c r="I823" i="2" s="1"/>
  <c r="D822" i="2"/>
  <c r="G823" i="2"/>
  <c r="E824" i="2" s="1"/>
  <c r="G824" i="2" l="1"/>
  <c r="E825" i="2" s="1"/>
  <c r="K823" i="2"/>
  <c r="I824" i="2" s="1"/>
  <c r="D823" i="2"/>
  <c r="K824" i="2" l="1"/>
  <c r="I825" i="2" s="1"/>
  <c r="D824" i="2"/>
  <c r="G825" i="2"/>
  <c r="E826" i="2" s="1"/>
  <c r="G826" i="2" l="1"/>
  <c r="E827" i="2" s="1"/>
  <c r="K825" i="2"/>
  <c r="I826" i="2" s="1"/>
  <c r="D825" i="2"/>
  <c r="K826" i="2" l="1"/>
  <c r="I827" i="2" s="1"/>
  <c r="D826" i="2"/>
  <c r="G827" i="2"/>
  <c r="E828" i="2" s="1"/>
  <c r="G828" i="2" l="1"/>
  <c r="E829" i="2" s="1"/>
  <c r="K827" i="2"/>
  <c r="I828" i="2" s="1"/>
  <c r="D827" i="2"/>
  <c r="K828" i="2" l="1"/>
  <c r="I829" i="2" s="1"/>
  <c r="G829" i="2"/>
  <c r="E830" i="2" s="1"/>
  <c r="D828" i="2"/>
  <c r="G830" i="2" l="1"/>
  <c r="E831" i="2" s="1"/>
  <c r="K829" i="2"/>
  <c r="I830" i="2" s="1"/>
  <c r="D829" i="2"/>
  <c r="K830" i="2" l="1"/>
  <c r="I831" i="2" s="1"/>
  <c r="D830" i="2"/>
  <c r="G831" i="2"/>
  <c r="E832" i="2" s="1"/>
  <c r="G832" i="2" l="1"/>
  <c r="E833" i="2" s="1"/>
  <c r="K831" i="2"/>
  <c r="I832" i="2" s="1"/>
  <c r="D831" i="2"/>
  <c r="K832" i="2" l="1"/>
  <c r="I833" i="2" s="1"/>
  <c r="D832" i="2"/>
  <c r="G833" i="2"/>
  <c r="E834" i="2" s="1"/>
  <c r="G834" i="2" l="1"/>
  <c r="E835" i="2" s="1"/>
  <c r="K833" i="2"/>
  <c r="I834" i="2" s="1"/>
  <c r="D833" i="2"/>
  <c r="K834" i="2" l="1"/>
  <c r="I835" i="2" s="1"/>
  <c r="D834" i="2"/>
  <c r="G835" i="2"/>
  <c r="E836" i="2" s="1"/>
  <c r="G836" i="2" l="1"/>
  <c r="E837" i="2" s="1"/>
  <c r="K835" i="2"/>
  <c r="I836" i="2" s="1"/>
  <c r="D835" i="2"/>
  <c r="K836" i="2" l="1"/>
  <c r="I837" i="2" s="1"/>
  <c r="D836" i="2"/>
  <c r="G837" i="2"/>
  <c r="E838" i="2" s="1"/>
  <c r="G838" i="2" l="1"/>
  <c r="E839" i="2" s="1"/>
  <c r="K837" i="2"/>
  <c r="I838" i="2" s="1"/>
  <c r="D837" i="2"/>
  <c r="K838" i="2" l="1"/>
  <c r="I839" i="2" s="1"/>
  <c r="D838" i="2"/>
  <c r="G839" i="2"/>
  <c r="E840" i="2" s="1"/>
  <c r="G840" i="2" l="1"/>
  <c r="E841" i="2" s="1"/>
  <c r="K839" i="2"/>
  <c r="I840" i="2" s="1"/>
  <c r="D839" i="2"/>
  <c r="K840" i="2" l="1"/>
  <c r="I841" i="2" s="1"/>
  <c r="D840" i="2"/>
  <c r="G841" i="2"/>
  <c r="E842" i="2" s="1"/>
  <c r="G842" i="2" l="1"/>
  <c r="E843" i="2" s="1"/>
  <c r="K841" i="2"/>
  <c r="I842" i="2" s="1"/>
  <c r="D841" i="2"/>
  <c r="K842" i="2" l="1"/>
  <c r="I843" i="2" s="1"/>
  <c r="D842" i="2"/>
  <c r="G843" i="2"/>
  <c r="E844" i="2" s="1"/>
  <c r="G844" i="2" l="1"/>
  <c r="E845" i="2" s="1"/>
  <c r="K843" i="2"/>
  <c r="I844" i="2" s="1"/>
  <c r="D843" i="2"/>
  <c r="K844" i="2" l="1"/>
  <c r="I845" i="2" s="1"/>
  <c r="D844" i="2"/>
  <c r="G845" i="2"/>
  <c r="E846" i="2" s="1"/>
  <c r="G846" i="2" l="1"/>
  <c r="E847" i="2" s="1"/>
  <c r="K845" i="2"/>
  <c r="I846" i="2" s="1"/>
  <c r="D845" i="2"/>
  <c r="K846" i="2" l="1"/>
  <c r="I847" i="2" s="1"/>
  <c r="D846" i="2"/>
  <c r="G847" i="2"/>
  <c r="E848" i="2" s="1"/>
  <c r="G848" i="2" l="1"/>
  <c r="E849" i="2" s="1"/>
  <c r="K847" i="2"/>
  <c r="I848" i="2" s="1"/>
  <c r="D847" i="2"/>
  <c r="K848" i="2" l="1"/>
  <c r="I849" i="2" s="1"/>
  <c r="D848" i="2"/>
  <c r="G849" i="2"/>
  <c r="E850" i="2" s="1"/>
  <c r="G850" i="2" l="1"/>
  <c r="E851" i="2" s="1"/>
  <c r="K849" i="2"/>
  <c r="I850" i="2" s="1"/>
  <c r="D849" i="2"/>
  <c r="K850" i="2" l="1"/>
  <c r="I851" i="2" s="1"/>
  <c r="D850" i="2"/>
  <c r="G851" i="2"/>
  <c r="E852" i="2" s="1"/>
  <c r="G852" i="2" l="1"/>
  <c r="E853" i="2" s="1"/>
  <c r="K851" i="2"/>
  <c r="I852" i="2" s="1"/>
  <c r="D851" i="2"/>
  <c r="K852" i="2" l="1"/>
  <c r="I853" i="2" s="1"/>
  <c r="D852" i="2"/>
  <c r="G853" i="2"/>
  <c r="E854" i="2" s="1"/>
  <c r="G854" i="2" l="1"/>
  <c r="E855" i="2" s="1"/>
  <c r="K853" i="2"/>
  <c r="I854" i="2" s="1"/>
  <c r="D853" i="2"/>
  <c r="G855" i="2" l="1"/>
  <c r="E856" i="2" s="1"/>
  <c r="K854" i="2"/>
  <c r="I855" i="2" s="1"/>
  <c r="D854" i="2"/>
  <c r="G856" i="2" l="1"/>
  <c r="E857" i="2" s="1"/>
  <c r="K855" i="2"/>
  <c r="I856" i="2" s="1"/>
  <c r="D855" i="2"/>
  <c r="K856" i="2" l="1"/>
  <c r="I857" i="2" s="1"/>
  <c r="D856" i="2"/>
  <c r="G857" i="2"/>
  <c r="E858" i="2" s="1"/>
  <c r="G858" i="2" l="1"/>
  <c r="E859" i="2" s="1"/>
  <c r="K857" i="2"/>
  <c r="I858" i="2" s="1"/>
  <c r="D857" i="2"/>
  <c r="K858" i="2" l="1"/>
  <c r="I859" i="2" s="1"/>
  <c r="D858" i="2"/>
  <c r="G859" i="2"/>
  <c r="E860" i="2" s="1"/>
  <c r="G860" i="2" l="1"/>
  <c r="E861" i="2" s="1"/>
  <c r="K859" i="2"/>
  <c r="I860" i="2" s="1"/>
  <c r="D859" i="2"/>
  <c r="K860" i="2" l="1"/>
  <c r="I861" i="2" s="1"/>
  <c r="D860" i="2"/>
  <c r="G861" i="2"/>
  <c r="E862" i="2" s="1"/>
  <c r="G862" i="2" l="1"/>
  <c r="E863" i="2" s="1"/>
  <c r="K861" i="2"/>
  <c r="I862" i="2" s="1"/>
  <c r="D861" i="2"/>
  <c r="K862" i="2" l="1"/>
  <c r="I863" i="2" s="1"/>
  <c r="D862" i="2"/>
  <c r="G863" i="2"/>
  <c r="E864" i="2" s="1"/>
  <c r="G864" i="2" l="1"/>
  <c r="E865" i="2" s="1"/>
  <c r="K863" i="2"/>
  <c r="I864" i="2" s="1"/>
  <c r="D863" i="2"/>
  <c r="K864" i="2" l="1"/>
  <c r="I865" i="2" s="1"/>
  <c r="D864" i="2"/>
  <c r="G865" i="2"/>
  <c r="E866" i="2" s="1"/>
  <c r="G866" i="2" l="1"/>
  <c r="E867" i="2" s="1"/>
  <c r="K865" i="2"/>
  <c r="I866" i="2" s="1"/>
  <c r="D865" i="2"/>
  <c r="K866" i="2" l="1"/>
  <c r="I867" i="2" s="1"/>
  <c r="D866" i="2"/>
  <c r="G867" i="2"/>
  <c r="E868" i="2" s="1"/>
  <c r="G868" i="2" l="1"/>
  <c r="E869" i="2" s="1"/>
  <c r="K867" i="2"/>
  <c r="I868" i="2" s="1"/>
  <c r="D867" i="2"/>
  <c r="K868" i="2" l="1"/>
  <c r="I869" i="2" s="1"/>
  <c r="D868" i="2"/>
  <c r="G869" i="2"/>
  <c r="E870" i="2" s="1"/>
  <c r="G870" i="2" l="1"/>
  <c r="E871" i="2" s="1"/>
  <c r="K869" i="2"/>
  <c r="I870" i="2" s="1"/>
  <c r="D869" i="2"/>
  <c r="K870" i="2" l="1"/>
  <c r="I871" i="2" s="1"/>
  <c r="D870" i="2"/>
  <c r="G871" i="2"/>
  <c r="E872" i="2" s="1"/>
  <c r="G872" i="2" l="1"/>
  <c r="E873" i="2" s="1"/>
  <c r="K871" i="2"/>
  <c r="I872" i="2" s="1"/>
  <c r="D871" i="2"/>
  <c r="K872" i="2" l="1"/>
  <c r="I873" i="2" s="1"/>
  <c r="D872" i="2"/>
  <c r="G873" i="2"/>
  <c r="E874" i="2" s="1"/>
  <c r="G874" i="2" l="1"/>
  <c r="E875" i="2" s="1"/>
  <c r="K873" i="2"/>
  <c r="I874" i="2" s="1"/>
  <c r="D873" i="2"/>
  <c r="K874" i="2" l="1"/>
  <c r="I875" i="2" s="1"/>
  <c r="D874" i="2"/>
  <c r="G875" i="2"/>
  <c r="E876" i="2" s="1"/>
  <c r="G876" i="2" l="1"/>
  <c r="E877" i="2" s="1"/>
  <c r="K875" i="2"/>
  <c r="I876" i="2" s="1"/>
  <c r="D875" i="2"/>
  <c r="K876" i="2" l="1"/>
  <c r="I877" i="2" s="1"/>
  <c r="D876" i="2"/>
  <c r="G877" i="2"/>
  <c r="E878" i="2" s="1"/>
  <c r="G878" i="2" l="1"/>
  <c r="E879" i="2" s="1"/>
  <c r="K877" i="2"/>
  <c r="I878" i="2" s="1"/>
  <c r="D877" i="2"/>
  <c r="K878" i="2" l="1"/>
  <c r="I879" i="2" s="1"/>
  <c r="D878" i="2"/>
  <c r="G879" i="2"/>
  <c r="E880" i="2" s="1"/>
  <c r="G880" i="2" l="1"/>
  <c r="E881" i="2" s="1"/>
  <c r="K879" i="2"/>
  <c r="I880" i="2" s="1"/>
  <c r="D879" i="2"/>
  <c r="K880" i="2" l="1"/>
  <c r="I881" i="2" s="1"/>
  <c r="D880" i="2"/>
  <c r="G881" i="2"/>
  <c r="E882" i="2" s="1"/>
  <c r="G882" i="2" l="1"/>
  <c r="E883" i="2" s="1"/>
  <c r="K881" i="2"/>
  <c r="I882" i="2" s="1"/>
  <c r="D881" i="2"/>
  <c r="K882" i="2" l="1"/>
  <c r="I883" i="2" s="1"/>
  <c r="D882" i="2"/>
  <c r="G883" i="2"/>
  <c r="E884" i="2" s="1"/>
  <c r="G884" i="2" l="1"/>
  <c r="E885" i="2" s="1"/>
  <c r="K883" i="2"/>
  <c r="I884" i="2" s="1"/>
  <c r="D883" i="2"/>
  <c r="K884" i="2" l="1"/>
  <c r="I885" i="2" s="1"/>
  <c r="D884" i="2"/>
  <c r="G885" i="2"/>
  <c r="E886" i="2" s="1"/>
  <c r="G886" i="2" l="1"/>
  <c r="E887" i="2" s="1"/>
  <c r="K885" i="2"/>
  <c r="I886" i="2" s="1"/>
  <c r="D885" i="2"/>
  <c r="K886" i="2" l="1"/>
  <c r="I887" i="2" s="1"/>
  <c r="D886" i="2"/>
  <c r="G887" i="2"/>
  <c r="E888" i="2" s="1"/>
  <c r="G888" i="2" l="1"/>
  <c r="E889" i="2" s="1"/>
  <c r="K887" i="2"/>
  <c r="I888" i="2" s="1"/>
  <c r="D887" i="2"/>
  <c r="K888" i="2" l="1"/>
  <c r="I889" i="2" s="1"/>
  <c r="D888" i="2"/>
  <c r="G889" i="2"/>
  <c r="E890" i="2" s="1"/>
  <c r="G890" i="2" l="1"/>
  <c r="E891" i="2" s="1"/>
  <c r="K889" i="2"/>
  <c r="I890" i="2" s="1"/>
  <c r="D889" i="2"/>
  <c r="K890" i="2" l="1"/>
  <c r="I891" i="2" s="1"/>
  <c r="D890" i="2"/>
  <c r="G891" i="2"/>
  <c r="E892" i="2" s="1"/>
  <c r="G892" i="2" l="1"/>
  <c r="E893" i="2" s="1"/>
  <c r="K891" i="2"/>
  <c r="I892" i="2" s="1"/>
  <c r="D891" i="2"/>
  <c r="K892" i="2" l="1"/>
  <c r="I893" i="2" s="1"/>
  <c r="G893" i="2"/>
  <c r="E894" i="2" s="1"/>
  <c r="D892" i="2"/>
  <c r="G894" i="2" l="1"/>
  <c r="E895" i="2" s="1"/>
  <c r="K893" i="2"/>
  <c r="I894" i="2" s="1"/>
  <c r="D893" i="2"/>
  <c r="K894" i="2" l="1"/>
  <c r="I895" i="2" s="1"/>
  <c r="D894" i="2"/>
  <c r="G895" i="2"/>
  <c r="E896" i="2" s="1"/>
  <c r="G896" i="2" l="1"/>
  <c r="E897" i="2" s="1"/>
  <c r="K895" i="2"/>
  <c r="I896" i="2" s="1"/>
  <c r="D895" i="2"/>
  <c r="K896" i="2" l="1"/>
  <c r="I897" i="2" s="1"/>
  <c r="D896" i="2"/>
  <c r="G897" i="2"/>
  <c r="E898" i="2" s="1"/>
  <c r="G898" i="2" l="1"/>
  <c r="E899" i="2" s="1"/>
  <c r="K897" i="2"/>
  <c r="I898" i="2" s="1"/>
  <c r="D897" i="2"/>
  <c r="K898" i="2" l="1"/>
  <c r="I899" i="2" s="1"/>
  <c r="D898" i="2"/>
  <c r="G899" i="2"/>
  <c r="E900" i="2" s="1"/>
  <c r="G900" i="2" l="1"/>
  <c r="E901" i="2" s="1"/>
  <c r="K899" i="2"/>
  <c r="I900" i="2" s="1"/>
  <c r="D899" i="2"/>
  <c r="K900" i="2" l="1"/>
  <c r="I901" i="2" s="1"/>
  <c r="D900" i="2"/>
  <c r="G901" i="2"/>
  <c r="E902" i="2" s="1"/>
  <c r="G902" i="2" l="1"/>
  <c r="E903" i="2" s="1"/>
  <c r="K901" i="2"/>
  <c r="I902" i="2" s="1"/>
  <c r="D901" i="2"/>
  <c r="K902" i="2" l="1"/>
  <c r="I903" i="2" s="1"/>
  <c r="D902" i="2"/>
  <c r="G903" i="2"/>
  <c r="E904" i="2" s="1"/>
  <c r="G904" i="2" l="1"/>
  <c r="E905" i="2" s="1"/>
  <c r="K903" i="2"/>
  <c r="I904" i="2" s="1"/>
  <c r="D903" i="2"/>
  <c r="K904" i="2" l="1"/>
  <c r="I905" i="2" s="1"/>
  <c r="D904" i="2"/>
  <c r="G905" i="2"/>
  <c r="E906" i="2" s="1"/>
  <c r="G906" i="2" l="1"/>
  <c r="E907" i="2" s="1"/>
  <c r="K905" i="2"/>
  <c r="I906" i="2" s="1"/>
  <c r="D905" i="2"/>
  <c r="K906" i="2" l="1"/>
  <c r="I907" i="2" s="1"/>
  <c r="D906" i="2"/>
  <c r="G907" i="2"/>
  <c r="E908" i="2" s="1"/>
  <c r="G908" i="2" l="1"/>
  <c r="E909" i="2" s="1"/>
  <c r="K907" i="2"/>
  <c r="I908" i="2" s="1"/>
  <c r="D907" i="2"/>
  <c r="K908" i="2" l="1"/>
  <c r="I909" i="2" s="1"/>
  <c r="D908" i="2"/>
  <c r="G909" i="2"/>
  <c r="E910" i="2" s="1"/>
  <c r="G910" i="2" l="1"/>
  <c r="E911" i="2" s="1"/>
  <c r="K909" i="2"/>
  <c r="I910" i="2" s="1"/>
  <c r="D909" i="2"/>
  <c r="K910" i="2" l="1"/>
  <c r="I911" i="2" s="1"/>
  <c r="D910" i="2"/>
  <c r="G911" i="2"/>
  <c r="E912" i="2" s="1"/>
  <c r="G912" i="2" l="1"/>
  <c r="E913" i="2" s="1"/>
  <c r="K911" i="2"/>
  <c r="I912" i="2" s="1"/>
  <c r="D911" i="2"/>
  <c r="K912" i="2" l="1"/>
  <c r="I913" i="2" s="1"/>
  <c r="D912" i="2"/>
  <c r="G913" i="2"/>
  <c r="E914" i="2" s="1"/>
  <c r="G914" i="2" l="1"/>
  <c r="E915" i="2" s="1"/>
  <c r="K913" i="2"/>
  <c r="I914" i="2" s="1"/>
  <c r="D913" i="2"/>
  <c r="K914" i="2" l="1"/>
  <c r="I915" i="2" s="1"/>
  <c r="D914" i="2"/>
  <c r="G915" i="2"/>
  <c r="E916" i="2" s="1"/>
  <c r="G916" i="2" l="1"/>
  <c r="E917" i="2" s="1"/>
  <c r="K915" i="2"/>
  <c r="I916" i="2" s="1"/>
  <c r="D915" i="2"/>
  <c r="K916" i="2" l="1"/>
  <c r="I917" i="2" s="1"/>
  <c r="D916" i="2"/>
  <c r="G917" i="2"/>
  <c r="E918" i="2" s="1"/>
  <c r="G918" i="2" l="1"/>
  <c r="E919" i="2" s="1"/>
  <c r="K917" i="2"/>
  <c r="I918" i="2" s="1"/>
  <c r="D917" i="2"/>
  <c r="K918" i="2" l="1"/>
  <c r="I919" i="2" s="1"/>
  <c r="D918" i="2"/>
  <c r="G919" i="2"/>
  <c r="E920" i="2" s="1"/>
  <c r="G920" i="2" l="1"/>
  <c r="E921" i="2" s="1"/>
  <c r="K919" i="2"/>
  <c r="I920" i="2" s="1"/>
  <c r="D919" i="2"/>
  <c r="K920" i="2" l="1"/>
  <c r="I921" i="2" s="1"/>
  <c r="D920" i="2"/>
  <c r="G921" i="2"/>
  <c r="E922" i="2" s="1"/>
  <c r="G922" i="2" l="1"/>
  <c r="E923" i="2" s="1"/>
  <c r="K921" i="2"/>
  <c r="I922" i="2" s="1"/>
  <c r="D921" i="2"/>
  <c r="K922" i="2" l="1"/>
  <c r="I923" i="2" s="1"/>
  <c r="D922" i="2"/>
  <c r="G923" i="2"/>
  <c r="E924" i="2" s="1"/>
  <c r="K923" i="2" l="1"/>
  <c r="I924" i="2" s="1"/>
  <c r="D923" i="2"/>
  <c r="G924" i="2"/>
  <c r="E925" i="2" s="1"/>
  <c r="G925" i="2" l="1"/>
  <c r="E926" i="2" s="1"/>
  <c r="K924" i="2"/>
  <c r="I925" i="2" s="1"/>
  <c r="D924" i="2"/>
  <c r="G926" i="2" l="1"/>
  <c r="E927" i="2" s="1"/>
  <c r="K925" i="2"/>
  <c r="I926" i="2" s="1"/>
  <c r="D925" i="2"/>
  <c r="K926" i="2" l="1"/>
  <c r="I927" i="2" s="1"/>
  <c r="D926" i="2"/>
  <c r="G927" i="2"/>
  <c r="E928" i="2" s="1"/>
  <c r="G928" i="2" l="1"/>
  <c r="E929" i="2" s="1"/>
  <c r="K927" i="2"/>
  <c r="I928" i="2" s="1"/>
  <c r="D927" i="2"/>
  <c r="G929" i="2" l="1"/>
  <c r="E930" i="2" s="1"/>
  <c r="K928" i="2"/>
  <c r="I929" i="2" s="1"/>
  <c r="D928" i="2"/>
  <c r="K929" i="2" l="1"/>
  <c r="I930" i="2" s="1"/>
  <c r="D929" i="2"/>
  <c r="G930" i="2"/>
  <c r="E931" i="2" s="1"/>
  <c r="G931" i="2" l="1"/>
  <c r="E932" i="2" s="1"/>
  <c r="K930" i="2"/>
  <c r="I931" i="2" s="1"/>
  <c r="D930" i="2"/>
  <c r="K931" i="2" l="1"/>
  <c r="I932" i="2" s="1"/>
  <c r="D931" i="2"/>
  <c r="G932" i="2"/>
  <c r="E933" i="2" s="1"/>
  <c r="G933" i="2" l="1"/>
  <c r="E934" i="2" s="1"/>
  <c r="K932" i="2"/>
  <c r="I933" i="2" s="1"/>
  <c r="D932" i="2"/>
  <c r="K933" i="2" l="1"/>
  <c r="I934" i="2" s="1"/>
  <c r="D933" i="2"/>
  <c r="G934" i="2"/>
  <c r="E935" i="2" s="1"/>
  <c r="G935" i="2" l="1"/>
  <c r="E936" i="2" s="1"/>
  <c r="K934" i="2"/>
  <c r="I935" i="2" s="1"/>
  <c r="D934" i="2"/>
  <c r="K935" i="2" l="1"/>
  <c r="I936" i="2" s="1"/>
  <c r="D935" i="2"/>
  <c r="G936" i="2"/>
  <c r="E937" i="2" s="1"/>
  <c r="G937" i="2" l="1"/>
  <c r="E938" i="2" s="1"/>
  <c r="K936" i="2"/>
  <c r="I937" i="2" s="1"/>
  <c r="D936" i="2"/>
  <c r="G938" i="2" l="1"/>
  <c r="E939" i="2" s="1"/>
  <c r="K937" i="2"/>
  <c r="I938" i="2" s="1"/>
  <c r="D937" i="2"/>
  <c r="K938" i="2" l="1"/>
  <c r="I939" i="2" s="1"/>
  <c r="D938" i="2"/>
  <c r="G939" i="2"/>
  <c r="E940" i="2" s="1"/>
  <c r="G940" i="2" l="1"/>
  <c r="E941" i="2" s="1"/>
  <c r="K939" i="2"/>
  <c r="I940" i="2" s="1"/>
  <c r="D939" i="2"/>
  <c r="K940" i="2" l="1"/>
  <c r="I941" i="2" s="1"/>
  <c r="D940" i="2"/>
  <c r="G941" i="2"/>
  <c r="E942" i="2" s="1"/>
  <c r="G942" i="2" l="1"/>
  <c r="E943" i="2" s="1"/>
  <c r="K941" i="2"/>
  <c r="I942" i="2" s="1"/>
  <c r="D941" i="2"/>
  <c r="K942" i="2" l="1"/>
  <c r="I943" i="2" s="1"/>
  <c r="D942" i="2"/>
  <c r="G943" i="2"/>
  <c r="E944" i="2" s="1"/>
  <c r="G944" i="2" l="1"/>
  <c r="E945" i="2" s="1"/>
  <c r="K943" i="2"/>
  <c r="I944" i="2" s="1"/>
  <c r="D943" i="2"/>
  <c r="K944" i="2" l="1"/>
  <c r="I945" i="2" s="1"/>
  <c r="D944" i="2"/>
  <c r="G945" i="2"/>
  <c r="E946" i="2" s="1"/>
  <c r="G946" i="2" l="1"/>
  <c r="E947" i="2" s="1"/>
  <c r="K945" i="2"/>
  <c r="I946" i="2" s="1"/>
  <c r="D945" i="2"/>
  <c r="K946" i="2" l="1"/>
  <c r="I947" i="2" s="1"/>
  <c r="D946" i="2"/>
  <c r="G947" i="2"/>
  <c r="E948" i="2" s="1"/>
  <c r="K947" i="2" l="1"/>
  <c r="I948" i="2" s="1"/>
  <c r="D947" i="2"/>
  <c r="G948" i="2"/>
  <c r="E949" i="2" s="1"/>
  <c r="G949" i="2" l="1"/>
  <c r="E950" i="2" s="1"/>
  <c r="K948" i="2"/>
  <c r="I949" i="2" s="1"/>
  <c r="D948" i="2"/>
  <c r="K949" i="2" l="1"/>
  <c r="I950" i="2" s="1"/>
  <c r="D949" i="2"/>
  <c r="G950" i="2"/>
  <c r="E951" i="2" s="1"/>
  <c r="G951" i="2" l="1"/>
  <c r="E952" i="2" s="1"/>
  <c r="K950" i="2"/>
  <c r="I951" i="2" s="1"/>
  <c r="D950" i="2"/>
  <c r="K951" i="2" l="1"/>
  <c r="I952" i="2" s="1"/>
  <c r="D951" i="2"/>
  <c r="G952" i="2"/>
  <c r="E953" i="2" s="1"/>
  <c r="G953" i="2" l="1"/>
  <c r="E954" i="2" s="1"/>
  <c r="K952" i="2"/>
  <c r="I953" i="2" s="1"/>
  <c r="D952" i="2"/>
  <c r="K953" i="2" l="1"/>
  <c r="I954" i="2" s="1"/>
  <c r="D953" i="2"/>
  <c r="G954" i="2"/>
  <c r="E955" i="2" s="1"/>
  <c r="G955" i="2" l="1"/>
  <c r="E956" i="2" s="1"/>
  <c r="K954" i="2"/>
  <c r="I955" i="2" s="1"/>
  <c r="D954" i="2"/>
  <c r="G956" i="2" l="1"/>
  <c r="E957" i="2" s="1"/>
  <c r="K955" i="2"/>
  <c r="I956" i="2" s="1"/>
  <c r="D955" i="2"/>
  <c r="K956" i="2" l="1"/>
  <c r="I957" i="2" s="1"/>
  <c r="D956" i="2"/>
  <c r="G957" i="2"/>
  <c r="E958" i="2" s="1"/>
  <c r="G958" i="2" l="1"/>
  <c r="E959" i="2" s="1"/>
  <c r="K957" i="2"/>
  <c r="I958" i="2" s="1"/>
  <c r="D957" i="2"/>
  <c r="K958" i="2" l="1"/>
  <c r="I959" i="2" s="1"/>
  <c r="D958" i="2"/>
  <c r="G959" i="2"/>
  <c r="E960" i="2" s="1"/>
  <c r="G960" i="2" l="1"/>
  <c r="E961" i="2" s="1"/>
  <c r="K959" i="2"/>
  <c r="I960" i="2" s="1"/>
  <c r="D959" i="2"/>
  <c r="K960" i="2" l="1"/>
  <c r="I961" i="2" s="1"/>
  <c r="D960" i="2"/>
  <c r="G961" i="2"/>
  <c r="E962" i="2" s="1"/>
  <c r="K961" i="2" l="1"/>
  <c r="I962" i="2" s="1"/>
  <c r="D961" i="2"/>
  <c r="G962" i="2"/>
  <c r="E963" i="2" s="1"/>
  <c r="G963" i="2" l="1"/>
  <c r="E964" i="2" s="1"/>
  <c r="K962" i="2"/>
  <c r="I963" i="2" s="1"/>
  <c r="D962" i="2"/>
  <c r="K963" i="2" l="1"/>
  <c r="I964" i="2" s="1"/>
  <c r="D963" i="2"/>
  <c r="G964" i="2"/>
  <c r="E965" i="2" s="1"/>
  <c r="G965" i="2" l="1"/>
  <c r="E966" i="2" s="1"/>
  <c r="K964" i="2"/>
  <c r="I965" i="2" s="1"/>
  <c r="D964" i="2"/>
  <c r="G966" i="2" l="1"/>
  <c r="E967" i="2" s="1"/>
  <c r="K965" i="2"/>
  <c r="I966" i="2" s="1"/>
  <c r="D965" i="2"/>
  <c r="K966" i="2" l="1"/>
  <c r="I967" i="2" s="1"/>
  <c r="D966" i="2"/>
  <c r="G967" i="2"/>
  <c r="E968" i="2" s="1"/>
  <c r="K967" i="2" l="1"/>
  <c r="I968" i="2" s="1"/>
  <c r="D967" i="2"/>
  <c r="G968" i="2"/>
  <c r="E969" i="2" s="1"/>
  <c r="G969" i="2" l="1"/>
  <c r="E970" i="2" s="1"/>
  <c r="K968" i="2"/>
  <c r="I969" i="2" s="1"/>
  <c r="D968" i="2"/>
  <c r="K969" i="2" l="1"/>
  <c r="I970" i="2" s="1"/>
  <c r="D969" i="2"/>
  <c r="G970" i="2"/>
  <c r="E971" i="2" s="1"/>
  <c r="G971" i="2" l="1"/>
  <c r="E972" i="2" s="1"/>
  <c r="K970" i="2"/>
  <c r="I971" i="2" s="1"/>
  <c r="D970" i="2"/>
  <c r="K971" i="2" l="1"/>
  <c r="I972" i="2" s="1"/>
  <c r="D971" i="2"/>
  <c r="G972" i="2"/>
  <c r="E973" i="2" s="1"/>
  <c r="G973" i="2" l="1"/>
  <c r="E974" i="2" s="1"/>
  <c r="K972" i="2"/>
  <c r="I973" i="2" s="1"/>
  <c r="D972" i="2"/>
  <c r="K973" i="2" l="1"/>
  <c r="I974" i="2" s="1"/>
  <c r="D973" i="2"/>
  <c r="G974" i="2"/>
  <c r="E975" i="2" s="1"/>
  <c r="G975" i="2" l="1"/>
  <c r="E976" i="2" s="1"/>
  <c r="K974" i="2"/>
  <c r="I975" i="2" s="1"/>
  <c r="D974" i="2"/>
  <c r="K975" i="2" l="1"/>
  <c r="I976" i="2" s="1"/>
  <c r="D975" i="2"/>
  <c r="G976" i="2"/>
  <c r="E977" i="2" s="1"/>
  <c r="K976" i="2" l="1"/>
  <c r="I977" i="2" s="1"/>
  <c r="D976" i="2"/>
  <c r="G977" i="2"/>
  <c r="E978" i="2" s="1"/>
  <c r="G978" i="2" l="1"/>
  <c r="E979" i="2" s="1"/>
  <c r="K977" i="2"/>
  <c r="I978" i="2" s="1"/>
  <c r="D977" i="2"/>
  <c r="K978" i="2" l="1"/>
  <c r="I979" i="2" s="1"/>
  <c r="D978" i="2"/>
  <c r="G979" i="2"/>
  <c r="E980" i="2" s="1"/>
  <c r="K979" i="2" l="1"/>
  <c r="I980" i="2" s="1"/>
  <c r="D979" i="2"/>
  <c r="G980" i="2"/>
  <c r="E981" i="2" s="1"/>
  <c r="G981" i="2" l="1"/>
  <c r="E982" i="2" s="1"/>
  <c r="K980" i="2"/>
  <c r="I981" i="2" s="1"/>
  <c r="D980" i="2"/>
  <c r="K981" i="2" l="1"/>
  <c r="I982" i="2" s="1"/>
  <c r="D981" i="2"/>
  <c r="G982" i="2"/>
  <c r="E983" i="2" s="1"/>
  <c r="G983" i="2" l="1"/>
  <c r="E984" i="2" s="1"/>
  <c r="K982" i="2"/>
  <c r="I983" i="2" s="1"/>
  <c r="D982" i="2"/>
  <c r="G984" i="2" l="1"/>
  <c r="E985" i="2" s="1"/>
  <c r="K983" i="2"/>
  <c r="I984" i="2" s="1"/>
  <c r="D983" i="2"/>
  <c r="K984" i="2" l="1"/>
  <c r="I985" i="2" s="1"/>
  <c r="D984" i="2"/>
  <c r="G985" i="2"/>
  <c r="E986" i="2" s="1"/>
  <c r="G986" i="2" l="1"/>
  <c r="E987" i="2" s="1"/>
  <c r="K985" i="2"/>
  <c r="I986" i="2" s="1"/>
  <c r="D985" i="2"/>
  <c r="K986" i="2" l="1"/>
  <c r="I987" i="2" s="1"/>
  <c r="D986" i="2"/>
  <c r="G987" i="2"/>
  <c r="E988" i="2" s="1"/>
  <c r="K987" i="2" l="1"/>
  <c r="I988" i="2" s="1"/>
  <c r="D987" i="2"/>
  <c r="G988" i="2"/>
  <c r="E989" i="2" s="1"/>
  <c r="K988" i="2" l="1"/>
  <c r="I989" i="2" s="1"/>
  <c r="D988" i="2"/>
  <c r="G989" i="2"/>
  <c r="E990" i="2" s="1"/>
  <c r="K989" i="2" l="1"/>
  <c r="I990" i="2" s="1"/>
  <c r="D989" i="2"/>
  <c r="G990" i="2"/>
  <c r="E991" i="2" s="1"/>
  <c r="K990" i="2" l="1"/>
  <c r="I991" i="2" s="1"/>
  <c r="D990" i="2"/>
  <c r="G991" i="2"/>
  <c r="E992" i="2" s="1"/>
  <c r="K991" i="2" l="1"/>
  <c r="I992" i="2" s="1"/>
  <c r="D991" i="2"/>
  <c r="G992" i="2"/>
  <c r="E993" i="2" s="1"/>
  <c r="K992" i="2" l="1"/>
  <c r="I993" i="2" s="1"/>
  <c r="D992" i="2"/>
  <c r="G993" i="2"/>
  <c r="E994" i="2" s="1"/>
  <c r="G994" i="2" l="1"/>
  <c r="E995" i="2" s="1"/>
  <c r="K993" i="2"/>
  <c r="I994" i="2" s="1"/>
  <c r="D993" i="2"/>
  <c r="K994" i="2" l="1"/>
  <c r="I995" i="2" s="1"/>
  <c r="D994" i="2"/>
  <c r="G995" i="2"/>
  <c r="E996" i="2" s="1"/>
  <c r="D995" i="2" l="1"/>
  <c r="K995" i="2"/>
  <c r="I996" i="2" s="1"/>
  <c r="G996" i="2"/>
  <c r="E997" i="2" s="1"/>
  <c r="K996" i="2" l="1"/>
  <c r="I997" i="2" s="1"/>
  <c r="D996" i="2"/>
  <c r="G997" i="2"/>
  <c r="E998" i="2" s="1"/>
  <c r="K997" i="2" l="1"/>
  <c r="I998" i="2" s="1"/>
  <c r="D997" i="2"/>
  <c r="G998" i="2"/>
  <c r="E999" i="2" s="1"/>
  <c r="G999" i="2" l="1"/>
  <c r="E1000" i="2" s="1"/>
  <c r="K998" i="2"/>
  <c r="I999" i="2" s="1"/>
  <c r="D998" i="2"/>
  <c r="K999" i="2" l="1"/>
  <c r="I1000" i="2" s="1"/>
  <c r="D999" i="2"/>
  <c r="G1000" i="2"/>
  <c r="E1001" i="2" s="1"/>
  <c r="G1001" i="2" l="1"/>
  <c r="E1002" i="2" s="1"/>
  <c r="K1000" i="2"/>
  <c r="I1001" i="2" s="1"/>
  <c r="D1000" i="2"/>
  <c r="K1001" i="2" l="1"/>
  <c r="I1002" i="2" s="1"/>
  <c r="D1001" i="2"/>
  <c r="G1002" i="2"/>
  <c r="E1003" i="2" s="1"/>
  <c r="G1003" i="2" l="1"/>
  <c r="E1004" i="2" s="1"/>
  <c r="K1002" i="2"/>
  <c r="I1003" i="2" s="1"/>
  <c r="D1002" i="2"/>
  <c r="K1003" i="2" l="1"/>
  <c r="I1004" i="2" s="1"/>
  <c r="D1003" i="2"/>
  <c r="G1004" i="2"/>
  <c r="E1005" i="2" s="1"/>
  <c r="G1005" i="2" l="1"/>
  <c r="E1006" i="2" s="1"/>
  <c r="K1004" i="2"/>
  <c r="I1005" i="2" s="1"/>
  <c r="D1004" i="2"/>
  <c r="K1005" i="2" l="1"/>
  <c r="I1006" i="2" s="1"/>
  <c r="D1005" i="2"/>
  <c r="G1006" i="2"/>
  <c r="E1007" i="2" s="1"/>
  <c r="G1007" i="2" l="1"/>
  <c r="E1008" i="2" s="1"/>
  <c r="K1006" i="2"/>
  <c r="I1007" i="2" s="1"/>
  <c r="D1006" i="2"/>
  <c r="K1007" i="2" l="1"/>
  <c r="I1008" i="2" s="1"/>
  <c r="D1007" i="2"/>
  <c r="G1008" i="2"/>
  <c r="E1009" i="2" s="1"/>
  <c r="G1009" i="2" l="1"/>
  <c r="E1010" i="2" s="1"/>
  <c r="K1008" i="2"/>
  <c r="I1009" i="2" s="1"/>
  <c r="D1008" i="2"/>
  <c r="G1010" i="2" l="1"/>
  <c r="E1011" i="2" s="1"/>
  <c r="K1009" i="2"/>
  <c r="I1010" i="2" s="1"/>
  <c r="D1009" i="2"/>
  <c r="G1011" i="2" l="1"/>
  <c r="E1012" i="2" s="1"/>
  <c r="K1010" i="2"/>
  <c r="I1011" i="2" s="1"/>
  <c r="D1010" i="2"/>
  <c r="K1011" i="2" l="1"/>
  <c r="I1012" i="2" s="1"/>
  <c r="D1011" i="2"/>
  <c r="G1012" i="2"/>
  <c r="E1013" i="2" s="1"/>
  <c r="G1013" i="2" l="1"/>
  <c r="E1014" i="2" s="1"/>
  <c r="K1012" i="2"/>
  <c r="I1013" i="2" s="1"/>
  <c r="D1012" i="2"/>
  <c r="K1013" i="2" l="1"/>
  <c r="I1014" i="2" s="1"/>
  <c r="D1013" i="2"/>
  <c r="G1014" i="2"/>
  <c r="E1015" i="2" s="1"/>
  <c r="G1015" i="2" l="1"/>
  <c r="E1016" i="2" s="1"/>
  <c r="K1014" i="2"/>
  <c r="I1015" i="2" s="1"/>
  <c r="D1014" i="2"/>
  <c r="K1015" i="2" l="1"/>
  <c r="I1016" i="2" s="1"/>
  <c r="D1015" i="2"/>
  <c r="G1016" i="2"/>
  <c r="E1017" i="2" s="1"/>
  <c r="G1017" i="2" l="1"/>
  <c r="E1018" i="2" s="1"/>
  <c r="K1016" i="2"/>
  <c r="I1017" i="2" s="1"/>
  <c r="D1016" i="2"/>
  <c r="K1017" i="2" l="1"/>
  <c r="I1018" i="2" s="1"/>
  <c r="D1017" i="2"/>
  <c r="G1018" i="2"/>
  <c r="E1019" i="2" s="1"/>
  <c r="G1019" i="2" l="1"/>
  <c r="E1020" i="2" s="1"/>
  <c r="K1018" i="2"/>
  <c r="I1019" i="2" s="1"/>
  <c r="D1018" i="2"/>
  <c r="K1019" i="2" l="1"/>
  <c r="I1020" i="2" s="1"/>
  <c r="D1019" i="2"/>
  <c r="G1020" i="2"/>
  <c r="E1021" i="2" s="1"/>
  <c r="G1021" i="2" l="1"/>
  <c r="E1022" i="2" s="1"/>
  <c r="K1020" i="2"/>
  <c r="I1021" i="2" s="1"/>
  <c r="D1020" i="2"/>
  <c r="K1021" i="2" l="1"/>
  <c r="I1022" i="2" s="1"/>
  <c r="D1021" i="2"/>
  <c r="G1022" i="2"/>
  <c r="E1023" i="2" s="1"/>
  <c r="G1023" i="2" l="1"/>
  <c r="E1024" i="2" s="1"/>
  <c r="K1022" i="2"/>
  <c r="I1023" i="2" s="1"/>
  <c r="D1022" i="2"/>
  <c r="K1023" i="2" l="1"/>
  <c r="I1024" i="2" s="1"/>
  <c r="D1023" i="2"/>
  <c r="G1024" i="2"/>
  <c r="E1025" i="2" s="1"/>
  <c r="G1025" i="2" l="1"/>
  <c r="E1026" i="2" s="1"/>
  <c r="K1024" i="2"/>
  <c r="I1025" i="2" s="1"/>
  <c r="D1024" i="2"/>
  <c r="K1025" i="2" l="1"/>
  <c r="I1026" i="2" s="1"/>
  <c r="D1025" i="2"/>
  <c r="G1026" i="2"/>
  <c r="E1027" i="2" s="1"/>
  <c r="G1027" i="2" l="1"/>
  <c r="E1028" i="2" s="1"/>
  <c r="K1026" i="2"/>
  <c r="I1027" i="2" s="1"/>
  <c r="D1026" i="2"/>
  <c r="K1027" i="2" l="1"/>
  <c r="I1028" i="2" s="1"/>
  <c r="D1027" i="2"/>
  <c r="G1028" i="2"/>
  <c r="E1029" i="2" s="1"/>
  <c r="G1029" i="2" l="1"/>
  <c r="E1030" i="2" s="1"/>
  <c r="K1028" i="2"/>
  <c r="I1029" i="2" s="1"/>
  <c r="D1028" i="2"/>
  <c r="K1029" i="2" l="1"/>
  <c r="I1030" i="2" s="1"/>
  <c r="D1029" i="2"/>
  <c r="G1030" i="2"/>
  <c r="E1031" i="2" s="1"/>
  <c r="G1031" i="2" l="1"/>
  <c r="E1032" i="2" s="1"/>
  <c r="K1030" i="2"/>
  <c r="I1031" i="2" s="1"/>
  <c r="D1030" i="2"/>
  <c r="K1031" i="2" l="1"/>
  <c r="I1032" i="2" s="1"/>
  <c r="D1031" i="2"/>
  <c r="G1032" i="2"/>
  <c r="E1033" i="2" s="1"/>
  <c r="G1033" i="2" l="1"/>
  <c r="E1034" i="2" s="1"/>
  <c r="K1032" i="2"/>
  <c r="I1033" i="2" s="1"/>
  <c r="D1032" i="2"/>
  <c r="K1033" i="2" l="1"/>
  <c r="I1034" i="2" s="1"/>
  <c r="D1033" i="2"/>
  <c r="G1034" i="2"/>
  <c r="E1035" i="2" s="1"/>
  <c r="G1035" i="2" l="1"/>
  <c r="E1036" i="2" s="1"/>
  <c r="K1034" i="2"/>
  <c r="I1035" i="2" s="1"/>
  <c r="D1034" i="2"/>
  <c r="K1035" i="2" l="1"/>
  <c r="I1036" i="2" s="1"/>
  <c r="D1035" i="2"/>
  <c r="G1036" i="2"/>
  <c r="E1037" i="2" s="1"/>
  <c r="G1037" i="2" l="1"/>
  <c r="E1038" i="2" s="1"/>
  <c r="K1036" i="2"/>
  <c r="I1037" i="2" s="1"/>
  <c r="D1036" i="2"/>
  <c r="K1037" i="2" l="1"/>
  <c r="I1038" i="2" s="1"/>
  <c r="D1037" i="2"/>
  <c r="G1038" i="2"/>
  <c r="E1039" i="2" s="1"/>
  <c r="G1039" i="2" l="1"/>
  <c r="E1040" i="2" s="1"/>
  <c r="K1038" i="2"/>
  <c r="I1039" i="2" s="1"/>
  <c r="D1038" i="2"/>
  <c r="K1039" i="2" l="1"/>
  <c r="I1040" i="2" s="1"/>
  <c r="D1039" i="2"/>
  <c r="G1040" i="2"/>
  <c r="E1041" i="2" s="1"/>
  <c r="G1041" i="2" l="1"/>
  <c r="E1042" i="2" s="1"/>
  <c r="K1040" i="2"/>
  <c r="I1041" i="2" s="1"/>
  <c r="D1040" i="2"/>
  <c r="K1041" i="2" l="1"/>
  <c r="I1042" i="2" s="1"/>
  <c r="D1041" i="2"/>
  <c r="G1042" i="2"/>
  <c r="E1043" i="2" s="1"/>
  <c r="G1043" i="2" l="1"/>
  <c r="E1044" i="2" s="1"/>
  <c r="K1042" i="2"/>
  <c r="I1043" i="2" s="1"/>
  <c r="D1042" i="2"/>
  <c r="K1043" i="2" l="1"/>
  <c r="I1044" i="2" s="1"/>
  <c r="D1043" i="2"/>
  <c r="G1044" i="2"/>
  <c r="E1045" i="2" s="1"/>
  <c r="G1045" i="2" l="1"/>
  <c r="E1046" i="2" s="1"/>
  <c r="K1044" i="2"/>
  <c r="I1045" i="2" s="1"/>
  <c r="D1044" i="2"/>
  <c r="K1045" i="2" l="1"/>
  <c r="I1046" i="2" s="1"/>
  <c r="D1045" i="2"/>
  <c r="G1046" i="2"/>
  <c r="E1047" i="2" s="1"/>
  <c r="G1047" i="2" l="1"/>
  <c r="E1048" i="2" s="1"/>
  <c r="K1046" i="2"/>
  <c r="I1047" i="2" s="1"/>
  <c r="D1046" i="2"/>
  <c r="K1047" i="2" l="1"/>
  <c r="I1048" i="2" s="1"/>
  <c r="D1047" i="2"/>
  <c r="G1048" i="2"/>
  <c r="E1049" i="2" s="1"/>
  <c r="G1049" i="2" l="1"/>
  <c r="E1050" i="2" s="1"/>
  <c r="K1048" i="2"/>
  <c r="I1049" i="2" s="1"/>
  <c r="D1048" i="2"/>
  <c r="K1049" i="2" l="1"/>
  <c r="I1050" i="2" s="1"/>
  <c r="D1049" i="2"/>
  <c r="G1050" i="2"/>
  <c r="E1051" i="2" s="1"/>
  <c r="G1051" i="2" l="1"/>
  <c r="E1052" i="2" s="1"/>
  <c r="K1050" i="2"/>
  <c r="I1051" i="2" s="1"/>
  <c r="D1050" i="2"/>
  <c r="K1051" i="2" l="1"/>
  <c r="I1052" i="2" s="1"/>
  <c r="D1051" i="2"/>
  <c r="G1052" i="2"/>
  <c r="E1053" i="2" s="1"/>
  <c r="G1053" i="2" l="1"/>
  <c r="E1054" i="2" s="1"/>
  <c r="K1052" i="2"/>
  <c r="I1053" i="2" s="1"/>
  <c r="D1052" i="2"/>
  <c r="K1053" i="2" l="1"/>
  <c r="I1054" i="2" s="1"/>
  <c r="D1053" i="2"/>
  <c r="G1054" i="2"/>
  <c r="E1055" i="2" s="1"/>
  <c r="G1055" i="2" l="1"/>
  <c r="E1056" i="2" s="1"/>
  <c r="K1054" i="2"/>
  <c r="I1055" i="2" s="1"/>
  <c r="D1054" i="2"/>
  <c r="K1055" i="2" l="1"/>
  <c r="I1056" i="2" s="1"/>
  <c r="D1055" i="2"/>
  <c r="G1056" i="2"/>
  <c r="E1057" i="2" s="1"/>
  <c r="G1057" i="2" l="1"/>
  <c r="E1058" i="2" s="1"/>
  <c r="K1056" i="2"/>
  <c r="I1057" i="2" s="1"/>
  <c r="D1056" i="2"/>
  <c r="K1057" i="2" l="1"/>
  <c r="I1058" i="2" s="1"/>
  <c r="D1057" i="2"/>
  <c r="G1058" i="2"/>
  <c r="E1059" i="2" s="1"/>
  <c r="G1059" i="2" l="1"/>
  <c r="E1060" i="2" s="1"/>
  <c r="K1058" i="2"/>
  <c r="I1059" i="2" s="1"/>
  <c r="D1058" i="2"/>
  <c r="K1059" i="2" l="1"/>
  <c r="I1060" i="2" s="1"/>
  <c r="D1059" i="2"/>
  <c r="G1060" i="2"/>
  <c r="E1061" i="2" s="1"/>
  <c r="G1061" i="2" l="1"/>
  <c r="E1062" i="2" s="1"/>
  <c r="K1060" i="2"/>
  <c r="I1061" i="2" s="1"/>
  <c r="D1060" i="2"/>
  <c r="K1061" i="2" l="1"/>
  <c r="I1062" i="2" s="1"/>
  <c r="D1061" i="2"/>
  <c r="G1062" i="2"/>
  <c r="E1063" i="2" s="1"/>
  <c r="G1063" i="2" l="1"/>
  <c r="E1064" i="2" s="1"/>
  <c r="K1062" i="2"/>
  <c r="I1063" i="2" s="1"/>
  <c r="D1062" i="2"/>
  <c r="K1063" i="2" l="1"/>
  <c r="I1064" i="2" s="1"/>
  <c r="D1063" i="2"/>
  <c r="G1064" i="2"/>
  <c r="E1065" i="2" s="1"/>
  <c r="G1065" i="2" l="1"/>
  <c r="E1066" i="2" s="1"/>
  <c r="K1064" i="2"/>
  <c r="I1065" i="2" s="1"/>
  <c r="D1064" i="2"/>
  <c r="K1065" i="2" l="1"/>
  <c r="I1066" i="2" s="1"/>
  <c r="D1065" i="2"/>
  <c r="G1066" i="2"/>
  <c r="E1067" i="2" s="1"/>
  <c r="G1067" i="2" l="1"/>
  <c r="E1068" i="2" s="1"/>
  <c r="K1066" i="2"/>
  <c r="I1067" i="2" s="1"/>
  <c r="D1066" i="2"/>
  <c r="K1067" i="2" l="1"/>
  <c r="I1068" i="2" s="1"/>
  <c r="D1067" i="2"/>
  <c r="G1068" i="2"/>
  <c r="E1069" i="2" s="1"/>
  <c r="G1069" i="2" l="1"/>
  <c r="E1070" i="2" s="1"/>
  <c r="K1068" i="2"/>
  <c r="I1069" i="2" s="1"/>
  <c r="D1068" i="2"/>
  <c r="K1069" i="2" l="1"/>
  <c r="I1070" i="2" s="1"/>
  <c r="D1069" i="2"/>
  <c r="G1070" i="2"/>
  <c r="E1071" i="2" s="1"/>
  <c r="G1071" i="2" l="1"/>
  <c r="E1072" i="2" s="1"/>
  <c r="K1070" i="2"/>
  <c r="I1071" i="2" s="1"/>
  <c r="D1070" i="2"/>
  <c r="K1071" i="2" l="1"/>
  <c r="I1072" i="2" s="1"/>
  <c r="D1071" i="2"/>
  <c r="G1072" i="2"/>
  <c r="E1073" i="2" s="1"/>
  <c r="G1073" i="2" l="1"/>
  <c r="E1074" i="2" s="1"/>
  <c r="K1072" i="2"/>
  <c r="I1073" i="2" s="1"/>
  <c r="D1072" i="2"/>
  <c r="K1073" i="2" l="1"/>
  <c r="I1074" i="2" s="1"/>
  <c r="D1073" i="2"/>
  <c r="G1074" i="2"/>
  <c r="E1075" i="2" s="1"/>
  <c r="G1075" i="2" l="1"/>
  <c r="E1076" i="2" s="1"/>
  <c r="K1074" i="2"/>
  <c r="I1075" i="2" s="1"/>
  <c r="D1074" i="2"/>
  <c r="K1075" i="2" l="1"/>
  <c r="I1076" i="2" s="1"/>
  <c r="D1075" i="2"/>
  <c r="G1076" i="2"/>
  <c r="E1077" i="2" s="1"/>
  <c r="G1077" i="2" l="1"/>
  <c r="E1078" i="2" s="1"/>
  <c r="K1076" i="2"/>
  <c r="I1077" i="2" s="1"/>
  <c r="D1076" i="2"/>
  <c r="K1077" i="2" l="1"/>
  <c r="I1078" i="2" s="1"/>
  <c r="D1077" i="2"/>
  <c r="G1078" i="2"/>
  <c r="E1079" i="2" s="1"/>
  <c r="G1079" i="2" l="1"/>
  <c r="E1080" i="2" s="1"/>
  <c r="K1078" i="2"/>
  <c r="I1079" i="2" s="1"/>
  <c r="D1078" i="2"/>
  <c r="K1079" i="2" l="1"/>
  <c r="I1080" i="2" s="1"/>
  <c r="D1079" i="2"/>
  <c r="G1080" i="2"/>
  <c r="E1081" i="2" s="1"/>
  <c r="G1081" i="2" l="1"/>
  <c r="E1082" i="2" s="1"/>
  <c r="K1080" i="2"/>
  <c r="I1081" i="2" s="1"/>
  <c r="D1080" i="2"/>
  <c r="K1081" i="2" l="1"/>
  <c r="I1082" i="2" s="1"/>
  <c r="D1081" i="2"/>
  <c r="G1082" i="2"/>
  <c r="E1083" i="2" s="1"/>
  <c r="G1083" i="2" l="1"/>
  <c r="E1084" i="2" s="1"/>
  <c r="K1082" i="2"/>
  <c r="I1083" i="2" s="1"/>
  <c r="D1082" i="2"/>
  <c r="K1083" i="2" l="1"/>
  <c r="I1084" i="2" s="1"/>
  <c r="D1083" i="2"/>
  <c r="G1084" i="2"/>
  <c r="E1085" i="2" s="1"/>
  <c r="G1085" i="2" l="1"/>
  <c r="E1086" i="2" s="1"/>
  <c r="K1084" i="2"/>
  <c r="I1085" i="2" s="1"/>
  <c r="D1084" i="2"/>
  <c r="K1085" i="2" l="1"/>
  <c r="I1086" i="2" s="1"/>
  <c r="D1085" i="2"/>
  <c r="G1086" i="2"/>
  <c r="E1087" i="2" s="1"/>
  <c r="G1087" i="2" l="1"/>
  <c r="E1088" i="2" s="1"/>
  <c r="K1086" i="2"/>
  <c r="I1087" i="2" s="1"/>
  <c r="D1086" i="2"/>
  <c r="K1087" i="2" l="1"/>
  <c r="I1088" i="2" s="1"/>
  <c r="D1087" i="2"/>
  <c r="G1088" i="2"/>
  <c r="E1089" i="2" s="1"/>
  <c r="G1089" i="2" l="1"/>
  <c r="E1090" i="2" s="1"/>
  <c r="K1088" i="2"/>
  <c r="I1089" i="2" s="1"/>
  <c r="D1088" i="2"/>
  <c r="K1089" i="2" l="1"/>
  <c r="I1090" i="2" s="1"/>
  <c r="D1089" i="2"/>
  <c r="G1090" i="2"/>
  <c r="E1091" i="2" s="1"/>
  <c r="G1091" i="2" l="1"/>
  <c r="E1092" i="2" s="1"/>
  <c r="K1090" i="2"/>
  <c r="I1091" i="2" s="1"/>
  <c r="D1090" i="2"/>
  <c r="K1091" i="2" l="1"/>
  <c r="I1092" i="2" s="1"/>
  <c r="D1091" i="2"/>
  <c r="G1092" i="2"/>
  <c r="E1093" i="2" s="1"/>
  <c r="G1093" i="2" l="1"/>
  <c r="E1094" i="2" s="1"/>
  <c r="K1092" i="2"/>
  <c r="I1093" i="2" s="1"/>
  <c r="D1092" i="2"/>
  <c r="K1093" i="2" l="1"/>
  <c r="I1094" i="2" s="1"/>
  <c r="D1093" i="2"/>
  <c r="G1094" i="2"/>
  <c r="E1095" i="2" s="1"/>
  <c r="G1095" i="2" l="1"/>
  <c r="E1096" i="2" s="1"/>
  <c r="K1094" i="2"/>
  <c r="I1095" i="2" s="1"/>
  <c r="D1094" i="2"/>
  <c r="K1095" i="2" l="1"/>
  <c r="I1096" i="2" s="1"/>
  <c r="D1095" i="2"/>
  <c r="G1096" i="2"/>
  <c r="E1097" i="2" s="1"/>
  <c r="G1097" i="2" l="1"/>
  <c r="E1098" i="2" s="1"/>
  <c r="K1096" i="2"/>
  <c r="I1097" i="2" s="1"/>
  <c r="D1096" i="2"/>
  <c r="K1097" i="2" l="1"/>
  <c r="I1098" i="2" s="1"/>
  <c r="D1097" i="2"/>
  <c r="G1098" i="2"/>
  <c r="E1099" i="2" s="1"/>
  <c r="G1099" i="2" l="1"/>
  <c r="E1100" i="2" s="1"/>
  <c r="K1098" i="2"/>
  <c r="I1099" i="2" s="1"/>
  <c r="D1098" i="2"/>
  <c r="K1099" i="2" l="1"/>
  <c r="I1100" i="2" s="1"/>
  <c r="D1099" i="2"/>
  <c r="G1100" i="2"/>
  <c r="E1101" i="2" s="1"/>
  <c r="G1101" i="2" l="1"/>
  <c r="E1102" i="2" s="1"/>
  <c r="K1100" i="2"/>
  <c r="I1101" i="2" s="1"/>
  <c r="D1100" i="2"/>
  <c r="K1101" i="2" l="1"/>
  <c r="I1102" i="2" s="1"/>
  <c r="D1101" i="2"/>
  <c r="G1102" i="2"/>
  <c r="E1103" i="2" s="1"/>
  <c r="G1103" i="2" l="1"/>
  <c r="E1104" i="2" s="1"/>
  <c r="K1102" i="2"/>
  <c r="I1103" i="2" s="1"/>
  <c r="D1102" i="2"/>
  <c r="K1103" i="2" l="1"/>
  <c r="I1104" i="2" s="1"/>
  <c r="D1103" i="2"/>
  <c r="G1104" i="2"/>
  <c r="E1105" i="2" s="1"/>
  <c r="G1105" i="2" l="1"/>
  <c r="E1106" i="2" s="1"/>
  <c r="K1104" i="2"/>
  <c r="I1105" i="2" s="1"/>
  <c r="D1104" i="2"/>
  <c r="K1105" i="2" l="1"/>
  <c r="I1106" i="2" s="1"/>
  <c r="D1105" i="2"/>
  <c r="G1106" i="2"/>
  <c r="E1107" i="2" s="1"/>
  <c r="G1107" i="2" l="1"/>
  <c r="E1108" i="2" s="1"/>
  <c r="K1106" i="2"/>
  <c r="I1107" i="2" s="1"/>
  <c r="D1106" i="2"/>
  <c r="K1107" i="2" l="1"/>
  <c r="I1108" i="2" s="1"/>
  <c r="D1107" i="2"/>
  <c r="G1108" i="2"/>
  <c r="E1109" i="2" s="1"/>
  <c r="G1109" i="2" l="1"/>
  <c r="E1110" i="2" s="1"/>
  <c r="K1108" i="2"/>
  <c r="I1109" i="2" s="1"/>
  <c r="D1108" i="2"/>
  <c r="K1109" i="2" l="1"/>
  <c r="I1110" i="2" s="1"/>
  <c r="D1109" i="2"/>
  <c r="G1110" i="2"/>
  <c r="E1111" i="2" s="1"/>
  <c r="G1111" i="2" l="1"/>
  <c r="E1112" i="2" s="1"/>
  <c r="K1110" i="2"/>
  <c r="I1111" i="2" s="1"/>
  <c r="D1110" i="2"/>
  <c r="K1111" i="2" l="1"/>
  <c r="I1112" i="2" s="1"/>
  <c r="D1111" i="2"/>
  <c r="G1112" i="2"/>
  <c r="E1113" i="2" s="1"/>
  <c r="G1113" i="2" l="1"/>
  <c r="E1114" i="2" s="1"/>
  <c r="K1112" i="2"/>
  <c r="I1113" i="2" s="1"/>
  <c r="D1112" i="2"/>
  <c r="K1113" i="2" l="1"/>
  <c r="I1114" i="2" s="1"/>
  <c r="D1113" i="2"/>
  <c r="G1114" i="2"/>
  <c r="E1115" i="2" s="1"/>
  <c r="G1115" i="2" l="1"/>
  <c r="E1116" i="2" s="1"/>
  <c r="K1114" i="2"/>
  <c r="I1115" i="2" s="1"/>
  <c r="D1114" i="2"/>
  <c r="K1115" i="2" l="1"/>
  <c r="I1116" i="2" s="1"/>
  <c r="D1115" i="2"/>
  <c r="G1116" i="2"/>
  <c r="E1117" i="2" s="1"/>
  <c r="G1117" i="2" l="1"/>
  <c r="E1118" i="2" s="1"/>
  <c r="K1116" i="2"/>
  <c r="I1117" i="2" s="1"/>
  <c r="D1116" i="2"/>
  <c r="K1117" i="2" l="1"/>
  <c r="I1118" i="2" s="1"/>
  <c r="D1117" i="2"/>
  <c r="G1118" i="2"/>
  <c r="E1119" i="2" s="1"/>
  <c r="G1119" i="2" l="1"/>
  <c r="E1120" i="2" s="1"/>
  <c r="K1118" i="2"/>
  <c r="I1119" i="2" s="1"/>
  <c r="D1118" i="2"/>
  <c r="K1119" i="2" l="1"/>
  <c r="I1120" i="2" s="1"/>
  <c r="D1119" i="2"/>
  <c r="G1120" i="2"/>
  <c r="E1121" i="2" s="1"/>
  <c r="G1121" i="2" l="1"/>
  <c r="E1122" i="2" s="1"/>
  <c r="K1120" i="2"/>
  <c r="I1121" i="2" s="1"/>
  <c r="D1120" i="2"/>
  <c r="K1121" i="2" l="1"/>
  <c r="I1122" i="2" s="1"/>
  <c r="D1121" i="2"/>
  <c r="G1122" i="2"/>
  <c r="E1123" i="2" s="1"/>
  <c r="G1123" i="2" l="1"/>
  <c r="E1124" i="2" s="1"/>
  <c r="K1122" i="2"/>
  <c r="I1123" i="2" s="1"/>
  <c r="D1122" i="2"/>
  <c r="K1123" i="2" l="1"/>
  <c r="I1124" i="2" s="1"/>
  <c r="D1123" i="2"/>
  <c r="G1124" i="2"/>
  <c r="E1125" i="2" s="1"/>
  <c r="G1125" i="2" l="1"/>
  <c r="E1126" i="2" s="1"/>
  <c r="K1124" i="2"/>
  <c r="I1125" i="2" s="1"/>
  <c r="D1124" i="2"/>
  <c r="K1125" i="2" l="1"/>
  <c r="I1126" i="2" s="1"/>
  <c r="D1125" i="2"/>
  <c r="G1126" i="2"/>
  <c r="E1127" i="2" s="1"/>
  <c r="G1127" i="2" l="1"/>
  <c r="E1128" i="2" s="1"/>
  <c r="K1126" i="2"/>
  <c r="I1127" i="2" s="1"/>
  <c r="D1126" i="2"/>
  <c r="K1127" i="2" l="1"/>
  <c r="I1128" i="2" s="1"/>
  <c r="D1127" i="2"/>
  <c r="G1128" i="2"/>
  <c r="E1129" i="2" s="1"/>
  <c r="G1129" i="2" l="1"/>
  <c r="E1130" i="2" s="1"/>
  <c r="K1128" i="2"/>
  <c r="I1129" i="2" s="1"/>
  <c r="D1128" i="2"/>
  <c r="K1129" i="2" l="1"/>
  <c r="I1130" i="2" s="1"/>
  <c r="D1129" i="2"/>
  <c r="G1130" i="2"/>
  <c r="E1131" i="2" s="1"/>
  <c r="G1131" i="2" l="1"/>
  <c r="E1132" i="2" s="1"/>
  <c r="K1130" i="2"/>
  <c r="I1131" i="2" s="1"/>
  <c r="D1130" i="2"/>
  <c r="K1131" i="2" l="1"/>
  <c r="I1132" i="2" s="1"/>
  <c r="D1131" i="2"/>
  <c r="G1132" i="2"/>
  <c r="E1133" i="2" s="1"/>
  <c r="G1133" i="2" l="1"/>
  <c r="E1134" i="2" s="1"/>
  <c r="K1132" i="2"/>
  <c r="I1133" i="2" s="1"/>
  <c r="D1132" i="2"/>
  <c r="K1133" i="2" l="1"/>
  <c r="I1134" i="2" s="1"/>
  <c r="D1133" i="2"/>
  <c r="G1134" i="2"/>
  <c r="E1135" i="2" s="1"/>
  <c r="G1135" i="2" l="1"/>
  <c r="E1136" i="2" s="1"/>
  <c r="K1134" i="2"/>
  <c r="I1135" i="2" s="1"/>
  <c r="D1134" i="2"/>
  <c r="K1135" i="2" l="1"/>
  <c r="I1136" i="2" s="1"/>
  <c r="D1135" i="2"/>
  <c r="G1136" i="2"/>
  <c r="E1137" i="2" s="1"/>
  <c r="G1137" i="2" l="1"/>
  <c r="E1138" i="2" s="1"/>
  <c r="K1136" i="2"/>
  <c r="I1137" i="2" s="1"/>
  <c r="D1136" i="2"/>
  <c r="K1137" i="2" l="1"/>
  <c r="I1138" i="2" s="1"/>
  <c r="D1137" i="2"/>
  <c r="G1138" i="2"/>
  <c r="E1139" i="2" s="1"/>
  <c r="G1139" i="2" l="1"/>
  <c r="E1140" i="2" s="1"/>
  <c r="K1138" i="2"/>
  <c r="I1139" i="2" s="1"/>
  <c r="D1138" i="2"/>
  <c r="K1139" i="2" l="1"/>
  <c r="I1140" i="2" s="1"/>
  <c r="D1139" i="2"/>
  <c r="G1140" i="2"/>
  <c r="E1141" i="2" s="1"/>
  <c r="G1141" i="2" l="1"/>
  <c r="E1142" i="2" s="1"/>
  <c r="K1140" i="2"/>
  <c r="I1141" i="2" s="1"/>
  <c r="D1140" i="2"/>
  <c r="K1141" i="2" l="1"/>
  <c r="I1142" i="2" s="1"/>
  <c r="D1141" i="2"/>
  <c r="G1142" i="2"/>
  <c r="E1143" i="2" s="1"/>
  <c r="G1143" i="2" l="1"/>
  <c r="E1144" i="2" s="1"/>
  <c r="K1142" i="2"/>
  <c r="I1143" i="2" s="1"/>
  <c r="D1142" i="2"/>
  <c r="K1143" i="2" l="1"/>
  <c r="I1144" i="2" s="1"/>
  <c r="D1143" i="2"/>
  <c r="G1144" i="2"/>
  <c r="E1145" i="2" s="1"/>
  <c r="G1145" i="2" l="1"/>
  <c r="E1146" i="2" s="1"/>
  <c r="K1144" i="2"/>
  <c r="I1145" i="2" s="1"/>
  <c r="D1144" i="2"/>
  <c r="K1145" i="2" l="1"/>
  <c r="I1146" i="2" s="1"/>
  <c r="D1145" i="2"/>
  <c r="G1146" i="2"/>
  <c r="E1147" i="2" s="1"/>
  <c r="G1147" i="2" l="1"/>
  <c r="E1148" i="2" s="1"/>
  <c r="K1146" i="2"/>
  <c r="I1147" i="2" s="1"/>
  <c r="D1146" i="2"/>
  <c r="K1147" i="2" l="1"/>
  <c r="I1148" i="2" s="1"/>
  <c r="D1147" i="2"/>
  <c r="G1148" i="2"/>
  <c r="E1149" i="2" s="1"/>
  <c r="G1149" i="2" l="1"/>
  <c r="E1150" i="2" s="1"/>
  <c r="K1148" i="2"/>
  <c r="I1149" i="2" s="1"/>
  <c r="D1148" i="2"/>
  <c r="K1149" i="2" l="1"/>
  <c r="I1150" i="2" s="1"/>
  <c r="D1149" i="2"/>
  <c r="G1150" i="2"/>
  <c r="E1151" i="2" s="1"/>
  <c r="G1151" i="2" l="1"/>
  <c r="E1152" i="2" s="1"/>
  <c r="K1150" i="2"/>
  <c r="I1151" i="2" s="1"/>
  <c r="D1150" i="2"/>
  <c r="K1151" i="2" l="1"/>
  <c r="I1152" i="2" s="1"/>
  <c r="D1151" i="2"/>
  <c r="G1152" i="2"/>
  <c r="E1153" i="2" s="1"/>
  <c r="G1153" i="2" l="1"/>
  <c r="E1154" i="2" s="1"/>
  <c r="K1152" i="2"/>
  <c r="I1153" i="2" s="1"/>
  <c r="D1152" i="2"/>
  <c r="K1153" i="2" l="1"/>
  <c r="I1154" i="2" s="1"/>
  <c r="D1153" i="2"/>
  <c r="G1154" i="2"/>
  <c r="E1155" i="2" s="1"/>
  <c r="G1155" i="2" l="1"/>
  <c r="E1156" i="2" s="1"/>
  <c r="K1154" i="2"/>
  <c r="I1155" i="2" s="1"/>
  <c r="D1154" i="2"/>
  <c r="K1155" i="2" l="1"/>
  <c r="I1156" i="2" s="1"/>
  <c r="D1155" i="2"/>
  <c r="G1156" i="2"/>
  <c r="E1157" i="2" s="1"/>
  <c r="G1157" i="2" l="1"/>
  <c r="E1158" i="2" s="1"/>
  <c r="K1156" i="2"/>
  <c r="I1157" i="2" s="1"/>
  <c r="D1156" i="2"/>
  <c r="K1157" i="2" l="1"/>
  <c r="I1158" i="2" s="1"/>
  <c r="D1157" i="2"/>
  <c r="G1158" i="2"/>
  <c r="E1159" i="2" s="1"/>
  <c r="G1159" i="2" l="1"/>
  <c r="E1160" i="2" s="1"/>
  <c r="K1158" i="2"/>
  <c r="I1159" i="2" s="1"/>
  <c r="D1158" i="2"/>
  <c r="K1159" i="2" l="1"/>
  <c r="I1160" i="2" s="1"/>
  <c r="D1159" i="2"/>
  <c r="G1160" i="2"/>
  <c r="E1161" i="2" s="1"/>
  <c r="G1161" i="2" l="1"/>
  <c r="E1162" i="2" s="1"/>
  <c r="K1160" i="2"/>
  <c r="I1161" i="2" s="1"/>
  <c r="D1160" i="2"/>
  <c r="K1161" i="2" l="1"/>
  <c r="I1162" i="2" s="1"/>
  <c r="D1161" i="2"/>
  <c r="G1162" i="2"/>
  <c r="E1163" i="2" s="1"/>
  <c r="G1163" i="2" l="1"/>
  <c r="E1164" i="2" s="1"/>
  <c r="K1162" i="2"/>
  <c r="I1163" i="2" s="1"/>
  <c r="D1162" i="2"/>
  <c r="K1163" i="2" l="1"/>
  <c r="I1164" i="2" s="1"/>
  <c r="D1163" i="2"/>
  <c r="G1164" i="2"/>
  <c r="E1165" i="2" s="1"/>
  <c r="G1165" i="2" l="1"/>
  <c r="E1166" i="2" s="1"/>
  <c r="K1164" i="2"/>
  <c r="I1165" i="2" s="1"/>
  <c r="D1164" i="2"/>
  <c r="K1165" i="2" l="1"/>
  <c r="I1166" i="2" s="1"/>
  <c r="D1165" i="2"/>
  <c r="G1166" i="2"/>
  <c r="E1167" i="2" s="1"/>
  <c r="G1167" i="2" l="1"/>
  <c r="E1168" i="2" s="1"/>
  <c r="K1166" i="2"/>
  <c r="I1167" i="2" s="1"/>
  <c r="D1166" i="2"/>
  <c r="K1167" i="2" l="1"/>
  <c r="I1168" i="2" s="1"/>
  <c r="D1167" i="2"/>
  <c r="G1168" i="2"/>
  <c r="E1169" i="2" s="1"/>
  <c r="G1169" i="2" l="1"/>
  <c r="E1170" i="2" s="1"/>
  <c r="K1168" i="2"/>
  <c r="I1169" i="2" s="1"/>
  <c r="D1168" i="2"/>
  <c r="K1169" i="2" l="1"/>
  <c r="I1170" i="2" s="1"/>
  <c r="D1169" i="2"/>
  <c r="G1170" i="2"/>
  <c r="E1171" i="2" s="1"/>
  <c r="G1171" i="2" l="1"/>
  <c r="E1172" i="2" s="1"/>
  <c r="K1170" i="2"/>
  <c r="I1171" i="2" s="1"/>
  <c r="D1170" i="2"/>
  <c r="K1171" i="2" l="1"/>
  <c r="I1172" i="2" s="1"/>
  <c r="D1171" i="2"/>
  <c r="G1172" i="2"/>
  <c r="E1173" i="2" s="1"/>
  <c r="G1173" i="2" l="1"/>
  <c r="E1174" i="2" s="1"/>
  <c r="K1172" i="2"/>
  <c r="I1173" i="2" s="1"/>
  <c r="D1172" i="2"/>
  <c r="K1173" i="2" l="1"/>
  <c r="I1174" i="2" s="1"/>
  <c r="D1173" i="2"/>
  <c r="G1174" i="2"/>
  <c r="E1175" i="2" s="1"/>
  <c r="G1175" i="2" l="1"/>
  <c r="E1176" i="2" s="1"/>
  <c r="K1174" i="2"/>
  <c r="I1175" i="2" s="1"/>
  <c r="D1174" i="2"/>
  <c r="K1175" i="2" l="1"/>
  <c r="I1176" i="2" s="1"/>
  <c r="D1175" i="2"/>
  <c r="G1176" i="2"/>
  <c r="E1177" i="2" s="1"/>
  <c r="G1177" i="2" l="1"/>
  <c r="E1178" i="2" s="1"/>
  <c r="K1176" i="2"/>
  <c r="I1177" i="2" s="1"/>
  <c r="D1176" i="2"/>
  <c r="K1177" i="2" l="1"/>
  <c r="I1178" i="2" s="1"/>
  <c r="D1177" i="2"/>
  <c r="G1178" i="2"/>
  <c r="E1179" i="2" s="1"/>
  <c r="G1179" i="2" l="1"/>
  <c r="E1180" i="2" s="1"/>
  <c r="K1178" i="2"/>
  <c r="I1179" i="2" s="1"/>
  <c r="D1178" i="2"/>
  <c r="K1179" i="2" l="1"/>
  <c r="I1180" i="2" s="1"/>
  <c r="D1179" i="2"/>
  <c r="G1180" i="2"/>
  <c r="E1181" i="2" s="1"/>
  <c r="G1181" i="2" l="1"/>
  <c r="E1182" i="2" s="1"/>
  <c r="K1180" i="2"/>
  <c r="I1181" i="2" s="1"/>
  <c r="D1180" i="2"/>
  <c r="K1181" i="2" l="1"/>
  <c r="I1182" i="2" s="1"/>
  <c r="D1181" i="2"/>
  <c r="G1182" i="2"/>
  <c r="E1183" i="2" s="1"/>
  <c r="G1183" i="2" l="1"/>
  <c r="E1184" i="2" s="1"/>
  <c r="K1182" i="2"/>
  <c r="I1183" i="2" s="1"/>
  <c r="D1182" i="2"/>
  <c r="K1183" i="2" l="1"/>
  <c r="I1184" i="2" s="1"/>
  <c r="D1183" i="2"/>
  <c r="G1184" i="2"/>
  <c r="E1185" i="2" s="1"/>
  <c r="G1185" i="2" l="1"/>
  <c r="E1186" i="2" s="1"/>
  <c r="K1184" i="2"/>
  <c r="I1185" i="2" s="1"/>
  <c r="D1184" i="2"/>
  <c r="K1185" i="2" l="1"/>
  <c r="I1186" i="2" s="1"/>
  <c r="D1185" i="2"/>
  <c r="G1186" i="2"/>
  <c r="E1187" i="2" s="1"/>
  <c r="G1187" i="2" l="1"/>
  <c r="E1188" i="2" s="1"/>
  <c r="K1186" i="2"/>
  <c r="I1187" i="2" s="1"/>
  <c r="D1186" i="2"/>
  <c r="K1187" i="2" l="1"/>
  <c r="I1188" i="2" s="1"/>
  <c r="D1187" i="2"/>
  <c r="G1188" i="2"/>
  <c r="E1189" i="2" s="1"/>
  <c r="G1189" i="2" l="1"/>
  <c r="E1190" i="2" s="1"/>
  <c r="K1188" i="2"/>
  <c r="I1189" i="2" s="1"/>
  <c r="D1188" i="2"/>
  <c r="K1189" i="2" l="1"/>
  <c r="I1190" i="2" s="1"/>
  <c r="D1189" i="2"/>
  <c r="G1190" i="2"/>
  <c r="E1191" i="2" s="1"/>
  <c r="G1191" i="2" l="1"/>
  <c r="E1192" i="2" s="1"/>
  <c r="K1190" i="2"/>
  <c r="I1191" i="2" s="1"/>
  <c r="D1190" i="2"/>
  <c r="K1191" i="2" l="1"/>
  <c r="I1192" i="2" s="1"/>
  <c r="D1191" i="2"/>
  <c r="G1192" i="2"/>
  <c r="E1193" i="2" s="1"/>
  <c r="K1192" i="2" l="1"/>
  <c r="I1193" i="2" s="1"/>
  <c r="D1192" i="2"/>
  <c r="G1193" i="2"/>
  <c r="E1194" i="2" s="1"/>
  <c r="G1194" i="2" l="1"/>
  <c r="E1195" i="2" s="1"/>
  <c r="K1193" i="2"/>
  <c r="I1194" i="2" s="1"/>
  <c r="D1193" i="2"/>
  <c r="K1194" i="2" l="1"/>
  <c r="I1195" i="2" s="1"/>
  <c r="D1194" i="2"/>
  <c r="G1195" i="2"/>
  <c r="E1196" i="2" s="1"/>
  <c r="G1196" i="2" l="1"/>
  <c r="E1197" i="2" s="1"/>
  <c r="K1195" i="2"/>
  <c r="I1196" i="2" s="1"/>
  <c r="D1195" i="2"/>
  <c r="K1196" i="2" l="1"/>
  <c r="I1197" i="2" s="1"/>
  <c r="D1196" i="2"/>
  <c r="G1197" i="2"/>
  <c r="E1198" i="2" s="1"/>
  <c r="G1198" i="2" l="1"/>
  <c r="E1199" i="2" s="1"/>
  <c r="K1197" i="2"/>
  <c r="I1198" i="2" s="1"/>
  <c r="D1197" i="2"/>
  <c r="K1198" i="2" l="1"/>
  <c r="I1199" i="2" s="1"/>
  <c r="D1198" i="2"/>
  <c r="G1199" i="2"/>
  <c r="E1200" i="2" s="1"/>
  <c r="K1199" i="2" l="1"/>
  <c r="I1200" i="2" s="1"/>
  <c r="D1199" i="2"/>
  <c r="G1200" i="2"/>
  <c r="E1201" i="2" s="1"/>
  <c r="G1201" i="2" l="1"/>
  <c r="E1202" i="2" s="1"/>
  <c r="K1200" i="2"/>
  <c r="I1201" i="2" s="1"/>
  <c r="D1200" i="2"/>
  <c r="K1201" i="2" l="1"/>
  <c r="I1202" i="2" s="1"/>
  <c r="D1201" i="2"/>
  <c r="G1202" i="2"/>
  <c r="E1203" i="2" s="1"/>
  <c r="G1203" i="2" l="1"/>
  <c r="E1204" i="2" s="1"/>
  <c r="K1202" i="2"/>
  <c r="I1203" i="2" s="1"/>
  <c r="D1202" i="2"/>
  <c r="K1203" i="2" l="1"/>
  <c r="I1204" i="2" s="1"/>
  <c r="D1203" i="2"/>
  <c r="G1204" i="2"/>
  <c r="E1205" i="2" s="1"/>
  <c r="G1205" i="2" l="1"/>
  <c r="E1206" i="2" s="1"/>
  <c r="K1204" i="2"/>
  <c r="I1205" i="2" s="1"/>
  <c r="D1204" i="2"/>
  <c r="K1205" i="2" l="1"/>
  <c r="I1206" i="2" s="1"/>
  <c r="D1205" i="2"/>
  <c r="G1206" i="2"/>
  <c r="E1207" i="2" s="1"/>
  <c r="G1207" i="2" l="1"/>
  <c r="E1208" i="2" s="1"/>
  <c r="K1206" i="2"/>
  <c r="I1207" i="2" s="1"/>
  <c r="D1206" i="2"/>
  <c r="K1207" i="2" l="1"/>
  <c r="I1208" i="2" s="1"/>
  <c r="D1207" i="2"/>
  <c r="G1208" i="2"/>
  <c r="E1209" i="2" s="1"/>
  <c r="G1209" i="2" l="1"/>
  <c r="E1210" i="2" s="1"/>
  <c r="K1208" i="2"/>
  <c r="I1209" i="2" s="1"/>
  <c r="D1208" i="2"/>
  <c r="K1209" i="2" l="1"/>
  <c r="I1210" i="2" s="1"/>
  <c r="D1209" i="2"/>
  <c r="G1210" i="2"/>
  <c r="E1211" i="2" s="1"/>
  <c r="K1210" i="2" l="1"/>
  <c r="I1211" i="2" s="1"/>
  <c r="D1210" i="2"/>
  <c r="G1211" i="2"/>
  <c r="E1212" i="2" s="1"/>
  <c r="K1211" i="2" l="1"/>
  <c r="I1212" i="2" s="1"/>
  <c r="D1211" i="2"/>
  <c r="G1212" i="2"/>
  <c r="E1213" i="2" s="1"/>
  <c r="G1213" i="2" l="1"/>
  <c r="E1214" i="2" s="1"/>
  <c r="K1212" i="2"/>
  <c r="I1213" i="2" s="1"/>
  <c r="D1212" i="2"/>
  <c r="K1213" i="2" l="1"/>
  <c r="I1214" i="2" s="1"/>
  <c r="D1213" i="2"/>
  <c r="G1214" i="2"/>
  <c r="E1215" i="2" s="1"/>
  <c r="K1214" i="2" l="1"/>
  <c r="I1215" i="2" s="1"/>
  <c r="D1214" i="2"/>
  <c r="G1215" i="2"/>
  <c r="E1216" i="2" s="1"/>
  <c r="K1215" i="2" l="1"/>
  <c r="I1216" i="2" s="1"/>
  <c r="D1215" i="2"/>
  <c r="G1216" i="2"/>
  <c r="E1217" i="2" s="1"/>
  <c r="K1216" i="2" l="1"/>
  <c r="I1217" i="2" s="1"/>
  <c r="D1216" i="2"/>
  <c r="G1217" i="2"/>
  <c r="E1218" i="2" s="1"/>
  <c r="G1218" i="2" l="1"/>
  <c r="E1219" i="2" s="1"/>
  <c r="K1217" i="2"/>
  <c r="I1218" i="2" s="1"/>
  <c r="D1217" i="2"/>
  <c r="K1218" i="2" l="1"/>
  <c r="I1219" i="2" s="1"/>
  <c r="D1218" i="2"/>
  <c r="G1219" i="2"/>
  <c r="E1220" i="2" s="1"/>
  <c r="G1220" i="2" l="1"/>
  <c r="E1221" i="2" s="1"/>
  <c r="K1219" i="2"/>
  <c r="I1220" i="2" s="1"/>
  <c r="D1219" i="2"/>
  <c r="K1220" i="2" l="1"/>
  <c r="I1221" i="2" s="1"/>
  <c r="D1220" i="2"/>
  <c r="G1221" i="2"/>
  <c r="E1222" i="2" s="1"/>
  <c r="K1221" i="2" l="1"/>
  <c r="I1222" i="2" s="1"/>
  <c r="D1221" i="2"/>
  <c r="G1222" i="2"/>
  <c r="E1223" i="2" s="1"/>
  <c r="G1223" i="2" l="1"/>
  <c r="E1224" i="2" s="1"/>
  <c r="K1222" i="2"/>
  <c r="I1223" i="2" s="1"/>
  <c r="D1222" i="2"/>
  <c r="K1223" i="2" l="1"/>
  <c r="I1224" i="2" s="1"/>
  <c r="D1223" i="2"/>
  <c r="G1224" i="2"/>
  <c r="E1225" i="2" s="1"/>
  <c r="G1225" i="2" l="1"/>
  <c r="E1226" i="2" s="1"/>
  <c r="K1224" i="2"/>
  <c r="I1225" i="2" s="1"/>
  <c r="D1224" i="2"/>
  <c r="K1225" i="2" l="1"/>
  <c r="I1226" i="2" s="1"/>
  <c r="D1225" i="2"/>
  <c r="G1226" i="2"/>
  <c r="E1227" i="2" s="1"/>
  <c r="G1227" i="2" l="1"/>
  <c r="E1228" i="2" s="1"/>
  <c r="K1226" i="2"/>
  <c r="I1227" i="2" s="1"/>
  <c r="D1226" i="2"/>
  <c r="K1227" i="2" l="1"/>
  <c r="I1228" i="2" s="1"/>
  <c r="D1227" i="2"/>
  <c r="G1228" i="2"/>
  <c r="E1229" i="2" s="1"/>
  <c r="G1229" i="2" l="1"/>
  <c r="E1230" i="2" s="1"/>
  <c r="K1228" i="2"/>
  <c r="I1229" i="2" s="1"/>
  <c r="D1228" i="2"/>
  <c r="K1229" i="2" l="1"/>
  <c r="I1230" i="2" s="1"/>
  <c r="D1229" i="2"/>
  <c r="G1230" i="2"/>
  <c r="E1231" i="2" s="1"/>
  <c r="G1231" i="2" l="1"/>
  <c r="E1232" i="2" s="1"/>
  <c r="K1230" i="2"/>
  <c r="I1231" i="2" s="1"/>
  <c r="D1230" i="2"/>
  <c r="K1231" i="2" l="1"/>
  <c r="I1232" i="2" s="1"/>
  <c r="D1231" i="2"/>
  <c r="G1232" i="2"/>
  <c r="E1233" i="2" s="1"/>
  <c r="G1233" i="2" l="1"/>
  <c r="E1234" i="2" s="1"/>
  <c r="K1232" i="2"/>
  <c r="I1233" i="2" s="1"/>
  <c r="D1232" i="2"/>
  <c r="K1233" i="2" l="1"/>
  <c r="I1234" i="2" s="1"/>
  <c r="D1233" i="2"/>
  <c r="G1234" i="2"/>
  <c r="E1235" i="2" s="1"/>
  <c r="G1235" i="2" l="1"/>
  <c r="E1236" i="2" s="1"/>
  <c r="K1234" i="2"/>
  <c r="I1235" i="2" s="1"/>
  <c r="D1234" i="2"/>
  <c r="K1235" i="2" l="1"/>
  <c r="I1236" i="2" s="1"/>
  <c r="D1235" i="2"/>
  <c r="G1236" i="2"/>
  <c r="E1237" i="2" s="1"/>
  <c r="G1237" i="2" l="1"/>
  <c r="E1238" i="2" s="1"/>
  <c r="K1236" i="2"/>
  <c r="I1237" i="2" s="1"/>
  <c r="D1236" i="2"/>
  <c r="K1237" i="2" l="1"/>
  <c r="I1238" i="2" s="1"/>
  <c r="D1237" i="2"/>
  <c r="G1238" i="2"/>
  <c r="E1239" i="2" s="1"/>
  <c r="G1239" i="2" l="1"/>
  <c r="E1240" i="2" s="1"/>
  <c r="K1238" i="2"/>
  <c r="I1239" i="2" s="1"/>
  <c r="D1238" i="2"/>
  <c r="K1239" i="2" l="1"/>
  <c r="I1240" i="2" s="1"/>
  <c r="D1239" i="2"/>
  <c r="G1240" i="2"/>
  <c r="E1241" i="2" s="1"/>
  <c r="G1241" i="2" l="1"/>
  <c r="E1242" i="2" s="1"/>
  <c r="K1240" i="2"/>
  <c r="I1241" i="2" s="1"/>
  <c r="D1240" i="2"/>
  <c r="K1241" i="2" l="1"/>
  <c r="I1242" i="2" s="1"/>
  <c r="D1241" i="2"/>
  <c r="G1242" i="2"/>
  <c r="E1243" i="2" s="1"/>
  <c r="G1243" i="2" l="1"/>
  <c r="E1244" i="2" s="1"/>
  <c r="K1242" i="2"/>
  <c r="I1243" i="2" s="1"/>
  <c r="D1242" i="2"/>
  <c r="K1243" i="2" l="1"/>
  <c r="I1244" i="2" s="1"/>
  <c r="D1243" i="2"/>
  <c r="G1244" i="2"/>
  <c r="E1245" i="2" s="1"/>
  <c r="G1245" i="2" l="1"/>
  <c r="E1246" i="2" s="1"/>
  <c r="K1244" i="2"/>
  <c r="I1245" i="2" s="1"/>
  <c r="D1244" i="2"/>
  <c r="K1245" i="2" l="1"/>
  <c r="I1246" i="2" s="1"/>
  <c r="D1245" i="2"/>
  <c r="G1246" i="2"/>
  <c r="E1247" i="2" s="1"/>
  <c r="G1247" i="2" l="1"/>
  <c r="E1248" i="2" s="1"/>
  <c r="K1246" i="2"/>
  <c r="I1247" i="2" s="1"/>
  <c r="D1246" i="2"/>
  <c r="K1247" i="2" l="1"/>
  <c r="I1248" i="2" s="1"/>
  <c r="D1247" i="2"/>
  <c r="G1248" i="2"/>
  <c r="E1249" i="2" s="1"/>
  <c r="G1249" i="2" l="1"/>
  <c r="E1250" i="2" s="1"/>
  <c r="K1248" i="2"/>
  <c r="I1249" i="2" s="1"/>
  <c r="D1248" i="2"/>
  <c r="K1249" i="2" l="1"/>
  <c r="I1250" i="2" s="1"/>
  <c r="D1249" i="2"/>
  <c r="G1250" i="2"/>
  <c r="E1251" i="2" s="1"/>
  <c r="G1251" i="2" l="1"/>
  <c r="E1252" i="2" s="1"/>
  <c r="K1250" i="2"/>
  <c r="I1251" i="2" s="1"/>
  <c r="D1250" i="2"/>
  <c r="K1251" i="2" l="1"/>
  <c r="I1252" i="2" s="1"/>
  <c r="D1251" i="2"/>
  <c r="G1252" i="2"/>
  <c r="E1253" i="2" s="1"/>
  <c r="G1253" i="2" l="1"/>
  <c r="E1254" i="2" s="1"/>
  <c r="K1252" i="2"/>
  <c r="I1253" i="2" s="1"/>
  <c r="D1252" i="2"/>
  <c r="K1253" i="2" l="1"/>
  <c r="I1254" i="2" s="1"/>
  <c r="D1253" i="2"/>
  <c r="G1254" i="2"/>
  <c r="E1255" i="2" s="1"/>
  <c r="G1255" i="2" l="1"/>
  <c r="E1256" i="2" s="1"/>
  <c r="K1254" i="2"/>
  <c r="I1255" i="2" s="1"/>
  <c r="D1254" i="2"/>
  <c r="K1255" i="2" l="1"/>
  <c r="I1256" i="2" s="1"/>
  <c r="D1255" i="2"/>
  <c r="G1256" i="2"/>
  <c r="E1257" i="2" s="1"/>
  <c r="G1257" i="2" l="1"/>
  <c r="E1258" i="2" s="1"/>
  <c r="K1256" i="2"/>
  <c r="I1257" i="2" s="1"/>
  <c r="D1256" i="2"/>
  <c r="K1257" i="2" l="1"/>
  <c r="I1258" i="2" s="1"/>
  <c r="D1257" i="2"/>
  <c r="G1258" i="2"/>
  <c r="E1259" i="2" s="1"/>
  <c r="G1259" i="2" l="1"/>
  <c r="E1260" i="2" s="1"/>
  <c r="K1258" i="2"/>
  <c r="I1259" i="2" s="1"/>
  <c r="D1258" i="2"/>
  <c r="K1259" i="2" l="1"/>
  <c r="I1260" i="2" s="1"/>
  <c r="D1259" i="2"/>
  <c r="G1260" i="2"/>
  <c r="E1261" i="2" s="1"/>
  <c r="G1261" i="2" l="1"/>
  <c r="E1262" i="2" s="1"/>
  <c r="K1260" i="2"/>
  <c r="I1261" i="2" s="1"/>
  <c r="D1260" i="2"/>
  <c r="K1261" i="2" l="1"/>
  <c r="I1262" i="2" s="1"/>
  <c r="D1261" i="2"/>
  <c r="G1262" i="2"/>
  <c r="E1263" i="2" s="1"/>
  <c r="G1263" i="2" l="1"/>
  <c r="E1264" i="2" s="1"/>
  <c r="K1262" i="2"/>
  <c r="I1263" i="2" s="1"/>
  <c r="D1262" i="2"/>
  <c r="G1264" i="2" l="1"/>
  <c r="E1265" i="2" s="1"/>
  <c r="K1263" i="2"/>
  <c r="I1264" i="2" s="1"/>
  <c r="D1263" i="2"/>
  <c r="K1264" i="2" l="1"/>
  <c r="I1265" i="2" s="1"/>
  <c r="D1264" i="2"/>
  <c r="G1265" i="2"/>
  <c r="E1266" i="2" s="1"/>
  <c r="G1266" i="2" l="1"/>
  <c r="E1267" i="2" s="1"/>
  <c r="K1265" i="2"/>
  <c r="I1266" i="2" s="1"/>
  <c r="D1265" i="2"/>
  <c r="K1266" i="2" l="1"/>
  <c r="I1267" i="2" s="1"/>
  <c r="D1266" i="2"/>
  <c r="G1267" i="2"/>
  <c r="E1268" i="2" s="1"/>
  <c r="K1267" i="2" l="1"/>
  <c r="I1268" i="2" s="1"/>
  <c r="D1267" i="2"/>
  <c r="G1268" i="2"/>
  <c r="E1269" i="2" s="1"/>
  <c r="G1269" i="2" l="1"/>
  <c r="E1270" i="2" s="1"/>
  <c r="K1268" i="2"/>
  <c r="I1269" i="2" s="1"/>
  <c r="D1268" i="2"/>
  <c r="K1269" i="2" l="1"/>
  <c r="I1270" i="2" s="1"/>
  <c r="D1269" i="2"/>
  <c r="G1270" i="2"/>
  <c r="E1271" i="2" s="1"/>
  <c r="G1271" i="2" l="1"/>
  <c r="E1272" i="2" s="1"/>
  <c r="K1270" i="2"/>
  <c r="I1271" i="2" s="1"/>
  <c r="D1270" i="2"/>
  <c r="K1271" i="2" l="1"/>
  <c r="I1272" i="2" s="1"/>
  <c r="D1271" i="2"/>
  <c r="G1272" i="2"/>
  <c r="E1273" i="2" s="1"/>
  <c r="G1273" i="2" l="1"/>
  <c r="E1274" i="2" s="1"/>
  <c r="K1272" i="2"/>
  <c r="I1273" i="2" s="1"/>
  <c r="D1272" i="2"/>
  <c r="K1273" i="2" l="1"/>
  <c r="I1274" i="2" s="1"/>
  <c r="D1273" i="2"/>
  <c r="G1274" i="2"/>
  <c r="E1275" i="2" s="1"/>
  <c r="G1275" i="2" l="1"/>
  <c r="E1276" i="2" s="1"/>
  <c r="K1274" i="2"/>
  <c r="I1275" i="2" s="1"/>
  <c r="D1274" i="2"/>
  <c r="K1275" i="2" l="1"/>
  <c r="I1276" i="2" s="1"/>
  <c r="D1275" i="2"/>
  <c r="G1276" i="2"/>
  <c r="E1277" i="2" s="1"/>
  <c r="G1277" i="2" l="1"/>
  <c r="E1278" i="2" s="1"/>
  <c r="K1276" i="2"/>
  <c r="I1277" i="2" s="1"/>
  <c r="D1276" i="2"/>
  <c r="K1277" i="2" l="1"/>
  <c r="I1278" i="2" s="1"/>
  <c r="D1277" i="2"/>
  <c r="G1278" i="2"/>
  <c r="E1279" i="2" s="1"/>
  <c r="G1279" i="2" l="1"/>
  <c r="E1280" i="2" s="1"/>
  <c r="K1278" i="2"/>
  <c r="I1279" i="2" s="1"/>
  <c r="D1278" i="2"/>
  <c r="K1279" i="2" l="1"/>
  <c r="I1280" i="2" s="1"/>
  <c r="D1279" i="2"/>
  <c r="G1280" i="2"/>
  <c r="E1281" i="2" s="1"/>
  <c r="G1281" i="2" l="1"/>
  <c r="E1282" i="2" s="1"/>
  <c r="K1280" i="2"/>
  <c r="I1281" i="2" s="1"/>
  <c r="D1280" i="2"/>
  <c r="K1281" i="2" l="1"/>
  <c r="I1282" i="2" s="1"/>
  <c r="D1281" i="2"/>
  <c r="G1282" i="2"/>
  <c r="E1283" i="2" s="1"/>
  <c r="G1283" i="2" l="1"/>
  <c r="E1284" i="2" s="1"/>
  <c r="K1282" i="2"/>
  <c r="I1283" i="2" s="1"/>
  <c r="D1282" i="2"/>
  <c r="K1283" i="2" l="1"/>
  <c r="I1284" i="2" s="1"/>
  <c r="D1283" i="2"/>
  <c r="G1284" i="2"/>
  <c r="E1285" i="2" s="1"/>
  <c r="G1285" i="2" l="1"/>
  <c r="E1286" i="2" s="1"/>
  <c r="K1284" i="2"/>
  <c r="I1285" i="2" s="1"/>
  <c r="D1284" i="2"/>
  <c r="K1285" i="2" l="1"/>
  <c r="I1286" i="2" s="1"/>
  <c r="D1285" i="2"/>
  <c r="G1286" i="2"/>
  <c r="E1287" i="2" s="1"/>
  <c r="G1287" i="2" l="1"/>
  <c r="E1288" i="2" s="1"/>
  <c r="K1286" i="2"/>
  <c r="I1287" i="2" s="1"/>
  <c r="D1286" i="2"/>
  <c r="K1287" i="2" l="1"/>
  <c r="I1288" i="2" s="1"/>
  <c r="D1287" i="2"/>
  <c r="G1288" i="2"/>
  <c r="E1289" i="2" s="1"/>
  <c r="G1289" i="2" l="1"/>
  <c r="E1290" i="2" s="1"/>
  <c r="K1288" i="2"/>
  <c r="I1289" i="2" s="1"/>
  <c r="D1288" i="2"/>
  <c r="K1289" i="2" l="1"/>
  <c r="I1290" i="2" s="1"/>
  <c r="D1289" i="2"/>
  <c r="G1290" i="2"/>
  <c r="E1291" i="2" s="1"/>
  <c r="G1291" i="2" l="1"/>
  <c r="E1292" i="2" s="1"/>
  <c r="K1290" i="2"/>
  <c r="I1291" i="2" s="1"/>
  <c r="D1290" i="2"/>
  <c r="K1291" i="2" l="1"/>
  <c r="I1292" i="2" s="1"/>
  <c r="D1291" i="2"/>
  <c r="G1292" i="2"/>
  <c r="E1293" i="2" s="1"/>
  <c r="G1293" i="2" l="1"/>
  <c r="E1294" i="2" s="1"/>
  <c r="K1292" i="2"/>
  <c r="I1293" i="2" s="1"/>
  <c r="D1292" i="2"/>
  <c r="K1293" i="2" l="1"/>
  <c r="I1294" i="2" s="1"/>
  <c r="D1293" i="2"/>
  <c r="G1294" i="2"/>
  <c r="E1295" i="2" s="1"/>
  <c r="G1295" i="2" l="1"/>
  <c r="E1296" i="2" s="1"/>
  <c r="K1294" i="2"/>
  <c r="I1295" i="2" s="1"/>
  <c r="D1294" i="2"/>
  <c r="K1295" i="2" l="1"/>
  <c r="I1296" i="2" s="1"/>
  <c r="D1295" i="2"/>
  <c r="G1296" i="2"/>
  <c r="E1297" i="2" s="1"/>
  <c r="G1297" i="2" l="1"/>
  <c r="E1298" i="2" s="1"/>
  <c r="K1296" i="2"/>
  <c r="I1297" i="2" s="1"/>
  <c r="D1296" i="2"/>
  <c r="K1297" i="2" l="1"/>
  <c r="I1298" i="2" s="1"/>
  <c r="D1297" i="2"/>
  <c r="G1298" i="2"/>
  <c r="E1299" i="2" s="1"/>
  <c r="G1299" i="2" l="1"/>
  <c r="E1300" i="2" s="1"/>
  <c r="K1298" i="2"/>
  <c r="I1299" i="2" s="1"/>
  <c r="D1298" i="2"/>
  <c r="K1299" i="2" l="1"/>
  <c r="I1300" i="2" s="1"/>
  <c r="D1299" i="2"/>
  <c r="G1300" i="2"/>
  <c r="E1301" i="2" s="1"/>
  <c r="G1301" i="2" l="1"/>
  <c r="E1302" i="2" s="1"/>
  <c r="K1300" i="2"/>
  <c r="I1301" i="2" s="1"/>
  <c r="D1300" i="2"/>
  <c r="K1301" i="2" l="1"/>
  <c r="I1302" i="2" s="1"/>
  <c r="D1301" i="2"/>
  <c r="G1302" i="2"/>
  <c r="E1303" i="2" s="1"/>
  <c r="G1303" i="2" l="1"/>
  <c r="E1304" i="2" s="1"/>
  <c r="K1302" i="2"/>
  <c r="I1303" i="2" s="1"/>
  <c r="D1302" i="2"/>
  <c r="K1303" i="2" l="1"/>
  <c r="I1304" i="2" s="1"/>
  <c r="D1303" i="2"/>
  <c r="G1304" i="2"/>
  <c r="E1305" i="2" s="1"/>
  <c r="G1305" i="2" l="1"/>
  <c r="E1306" i="2" s="1"/>
  <c r="K1304" i="2"/>
  <c r="I1305" i="2" s="1"/>
  <c r="D1304" i="2"/>
  <c r="K1305" i="2" l="1"/>
  <c r="I1306" i="2" s="1"/>
  <c r="D1305" i="2"/>
  <c r="G1306" i="2"/>
  <c r="E1307" i="2" s="1"/>
  <c r="G1307" i="2" l="1"/>
  <c r="E1308" i="2" s="1"/>
  <c r="K1306" i="2"/>
  <c r="I1307" i="2" s="1"/>
  <c r="D1306" i="2"/>
  <c r="K1307" i="2" l="1"/>
  <c r="I1308" i="2" s="1"/>
  <c r="D1307" i="2"/>
  <c r="G1308" i="2"/>
  <c r="E1309" i="2" s="1"/>
  <c r="G1309" i="2" l="1"/>
  <c r="E1310" i="2" s="1"/>
  <c r="K1308" i="2"/>
  <c r="I1309" i="2" s="1"/>
  <c r="D1308" i="2"/>
  <c r="K1309" i="2" l="1"/>
  <c r="I1310" i="2" s="1"/>
  <c r="D1309" i="2"/>
  <c r="G1310" i="2"/>
  <c r="E1311" i="2" s="1"/>
  <c r="G1311" i="2" l="1"/>
  <c r="E1312" i="2" s="1"/>
  <c r="K1310" i="2"/>
  <c r="I1311" i="2" s="1"/>
  <c r="D1310" i="2"/>
  <c r="K1311" i="2" l="1"/>
  <c r="I1312" i="2" s="1"/>
  <c r="D1311" i="2"/>
  <c r="G1312" i="2"/>
  <c r="E1313" i="2" s="1"/>
  <c r="G1313" i="2" l="1"/>
  <c r="E1314" i="2" s="1"/>
  <c r="K1312" i="2"/>
  <c r="I1313" i="2" s="1"/>
  <c r="D1312" i="2"/>
  <c r="K1313" i="2" l="1"/>
  <c r="I1314" i="2" s="1"/>
  <c r="D1313" i="2"/>
  <c r="G1314" i="2"/>
  <c r="E1315" i="2" s="1"/>
  <c r="G1315" i="2" l="1"/>
  <c r="E1316" i="2" s="1"/>
  <c r="K1314" i="2"/>
  <c r="I1315" i="2" s="1"/>
  <c r="D1314" i="2"/>
  <c r="K1315" i="2" l="1"/>
  <c r="I1316" i="2" s="1"/>
  <c r="D1315" i="2"/>
  <c r="G1316" i="2"/>
  <c r="E1317" i="2" s="1"/>
  <c r="G1317" i="2" l="1"/>
  <c r="E1318" i="2" s="1"/>
  <c r="K1316" i="2"/>
  <c r="I1317" i="2" s="1"/>
  <c r="D1316" i="2"/>
  <c r="K1317" i="2" l="1"/>
  <c r="I1318" i="2" s="1"/>
  <c r="D1317" i="2"/>
  <c r="G1318" i="2"/>
  <c r="E1319" i="2" s="1"/>
  <c r="G1319" i="2" l="1"/>
  <c r="E1320" i="2" s="1"/>
  <c r="K1318" i="2"/>
  <c r="I1319" i="2" s="1"/>
  <c r="D1318" i="2"/>
  <c r="K1319" i="2" l="1"/>
  <c r="I1320" i="2" s="1"/>
  <c r="D1319" i="2"/>
  <c r="G1320" i="2"/>
  <c r="E1321" i="2" s="1"/>
  <c r="G1321" i="2" l="1"/>
  <c r="E1322" i="2" s="1"/>
  <c r="K1320" i="2"/>
  <c r="I1321" i="2" s="1"/>
  <c r="D1320" i="2"/>
  <c r="K1321" i="2" l="1"/>
  <c r="I1322" i="2" s="1"/>
  <c r="D1321" i="2"/>
  <c r="G1322" i="2"/>
  <c r="E1323" i="2" s="1"/>
  <c r="G1323" i="2" l="1"/>
  <c r="E1324" i="2" s="1"/>
  <c r="K1322" i="2"/>
  <c r="I1323" i="2" s="1"/>
  <c r="D1322" i="2"/>
  <c r="K1323" i="2" l="1"/>
  <c r="I1324" i="2" s="1"/>
  <c r="D1323" i="2"/>
  <c r="G1324" i="2"/>
  <c r="E1325" i="2" s="1"/>
  <c r="G1325" i="2" l="1"/>
  <c r="E1326" i="2" s="1"/>
  <c r="K1324" i="2"/>
  <c r="I1325" i="2" s="1"/>
  <c r="D1324" i="2"/>
  <c r="K1325" i="2" l="1"/>
  <c r="I1326" i="2" s="1"/>
  <c r="D1325" i="2"/>
  <c r="G1326" i="2"/>
  <c r="E1327" i="2" s="1"/>
  <c r="G1327" i="2" l="1"/>
  <c r="E1328" i="2" s="1"/>
  <c r="K1326" i="2"/>
  <c r="I1327" i="2" s="1"/>
  <c r="D1326" i="2"/>
  <c r="K1327" i="2" l="1"/>
  <c r="I1328" i="2" s="1"/>
  <c r="D1327" i="2"/>
  <c r="G1328" i="2"/>
  <c r="E1329" i="2" s="1"/>
  <c r="G1329" i="2" l="1"/>
  <c r="E1330" i="2" s="1"/>
  <c r="K1328" i="2"/>
  <c r="I1329" i="2" s="1"/>
  <c r="D1328" i="2"/>
  <c r="K1329" i="2" l="1"/>
  <c r="I1330" i="2" s="1"/>
  <c r="D1329" i="2"/>
  <c r="G1330" i="2"/>
  <c r="E1331" i="2" s="1"/>
  <c r="G1331" i="2" l="1"/>
  <c r="E1332" i="2" s="1"/>
  <c r="K1330" i="2"/>
  <c r="I1331" i="2" s="1"/>
  <c r="D1330" i="2"/>
  <c r="K1331" i="2" l="1"/>
  <c r="I1332" i="2" s="1"/>
  <c r="D1331" i="2"/>
  <c r="G1332" i="2"/>
  <c r="E1333" i="2" s="1"/>
  <c r="G1333" i="2" l="1"/>
  <c r="E1334" i="2" s="1"/>
  <c r="K1332" i="2"/>
  <c r="I1333" i="2" s="1"/>
  <c r="D1332" i="2"/>
  <c r="K1333" i="2" l="1"/>
  <c r="I1334" i="2" s="1"/>
  <c r="D1333" i="2"/>
  <c r="G1334" i="2"/>
  <c r="E1335" i="2" s="1"/>
  <c r="G1335" i="2" l="1"/>
  <c r="E1336" i="2" s="1"/>
  <c r="K1334" i="2"/>
  <c r="I1335" i="2" s="1"/>
  <c r="D1334" i="2"/>
  <c r="K1335" i="2" l="1"/>
  <c r="I1336" i="2" s="1"/>
  <c r="D1335" i="2"/>
  <c r="G1336" i="2"/>
  <c r="E1337" i="2" s="1"/>
  <c r="G1337" i="2" l="1"/>
  <c r="E1338" i="2" s="1"/>
  <c r="K1336" i="2"/>
  <c r="I1337" i="2" s="1"/>
  <c r="D1336" i="2"/>
  <c r="K1337" i="2" l="1"/>
  <c r="I1338" i="2" s="1"/>
  <c r="D1337" i="2"/>
  <c r="G1338" i="2"/>
  <c r="E1339" i="2" s="1"/>
  <c r="G1339" i="2" l="1"/>
  <c r="E1340" i="2" s="1"/>
  <c r="K1338" i="2"/>
  <c r="I1339" i="2" s="1"/>
  <c r="D1338" i="2"/>
  <c r="K1339" i="2" l="1"/>
  <c r="I1340" i="2" s="1"/>
  <c r="D1339" i="2"/>
  <c r="G1340" i="2"/>
  <c r="E1341" i="2" s="1"/>
  <c r="G1341" i="2" l="1"/>
  <c r="E1342" i="2" s="1"/>
  <c r="K1340" i="2"/>
  <c r="I1341" i="2" s="1"/>
  <c r="D1340" i="2"/>
  <c r="G1342" i="2" l="1"/>
  <c r="E1343" i="2" s="1"/>
  <c r="K1341" i="2"/>
  <c r="I1342" i="2" s="1"/>
  <c r="D1341" i="2"/>
  <c r="K1342" i="2" l="1"/>
  <c r="I1343" i="2" s="1"/>
  <c r="D1342" i="2"/>
  <c r="G1343" i="2"/>
  <c r="E1344" i="2" s="1"/>
  <c r="K1343" i="2" l="1"/>
  <c r="I1344" i="2" s="1"/>
  <c r="D1343" i="2"/>
  <c r="G1344" i="2"/>
  <c r="E1345" i="2" s="1"/>
  <c r="G1345" i="2" l="1"/>
  <c r="E1346" i="2" s="1"/>
  <c r="K1344" i="2"/>
  <c r="I1345" i="2" s="1"/>
  <c r="D1344" i="2"/>
  <c r="K1345" i="2" l="1"/>
  <c r="I1346" i="2" s="1"/>
  <c r="D1345" i="2"/>
  <c r="G1346" i="2"/>
  <c r="E1347" i="2" s="1"/>
  <c r="G1347" i="2" l="1"/>
  <c r="E1348" i="2" s="1"/>
  <c r="K1346" i="2"/>
  <c r="I1347" i="2" s="1"/>
  <c r="D1346" i="2"/>
  <c r="K1347" i="2" l="1"/>
  <c r="I1348" i="2" s="1"/>
  <c r="D1347" i="2"/>
  <c r="G1348" i="2"/>
  <c r="E1349" i="2" s="1"/>
  <c r="G1349" i="2" l="1"/>
  <c r="E1350" i="2" s="1"/>
  <c r="K1348" i="2"/>
  <c r="I1349" i="2" s="1"/>
  <c r="D1348" i="2"/>
  <c r="K1349" i="2" l="1"/>
  <c r="I1350" i="2" s="1"/>
  <c r="D1349" i="2"/>
  <c r="G1350" i="2"/>
  <c r="E1351" i="2" s="1"/>
  <c r="G1351" i="2" l="1"/>
  <c r="E1352" i="2" s="1"/>
  <c r="K1350" i="2"/>
  <c r="I1351" i="2" s="1"/>
  <c r="D1350" i="2"/>
  <c r="K1351" i="2" l="1"/>
  <c r="I1352" i="2" s="1"/>
  <c r="D1351" i="2"/>
  <c r="G1352" i="2"/>
  <c r="E1353" i="2" s="1"/>
  <c r="G1353" i="2" l="1"/>
  <c r="E1354" i="2" s="1"/>
  <c r="K1352" i="2"/>
  <c r="I1353" i="2" s="1"/>
  <c r="D1352" i="2"/>
  <c r="K1353" i="2" l="1"/>
  <c r="I1354" i="2" s="1"/>
  <c r="D1353" i="2"/>
  <c r="G1354" i="2"/>
  <c r="E1355" i="2" s="1"/>
  <c r="G1355" i="2" l="1"/>
  <c r="E1356" i="2" s="1"/>
  <c r="K1354" i="2"/>
  <c r="I1355" i="2" s="1"/>
  <c r="D1354" i="2"/>
  <c r="K1355" i="2" l="1"/>
  <c r="I1356" i="2" s="1"/>
  <c r="D1355" i="2"/>
  <c r="G1356" i="2"/>
  <c r="E1357" i="2" s="1"/>
  <c r="G1357" i="2" l="1"/>
  <c r="E1358" i="2" s="1"/>
  <c r="K1356" i="2"/>
  <c r="I1357" i="2" s="1"/>
  <c r="D1356" i="2"/>
  <c r="K1357" i="2" l="1"/>
  <c r="I1358" i="2" s="1"/>
  <c r="D1357" i="2"/>
  <c r="G1358" i="2"/>
  <c r="E1359" i="2" s="1"/>
  <c r="G1359" i="2" l="1"/>
  <c r="E1360" i="2" s="1"/>
  <c r="K1358" i="2"/>
  <c r="I1359" i="2" s="1"/>
  <c r="D1358" i="2"/>
  <c r="K1359" i="2" l="1"/>
  <c r="I1360" i="2" s="1"/>
  <c r="D1359" i="2"/>
  <c r="G1360" i="2"/>
  <c r="E1361" i="2" s="1"/>
  <c r="G1361" i="2" l="1"/>
  <c r="E1362" i="2" s="1"/>
  <c r="K1360" i="2"/>
  <c r="I1361" i="2" s="1"/>
  <c r="D1360" i="2"/>
  <c r="K1361" i="2" l="1"/>
  <c r="I1362" i="2" s="1"/>
  <c r="D1361" i="2"/>
  <c r="G1362" i="2"/>
  <c r="E1363" i="2" s="1"/>
  <c r="G1363" i="2" l="1"/>
  <c r="E1364" i="2" s="1"/>
  <c r="K1362" i="2"/>
  <c r="I1363" i="2" s="1"/>
  <c r="D1362" i="2"/>
  <c r="K1363" i="2" l="1"/>
  <c r="I1364" i="2" s="1"/>
  <c r="D1363" i="2"/>
  <c r="G1364" i="2"/>
  <c r="E1365" i="2" s="1"/>
  <c r="G1365" i="2" l="1"/>
  <c r="E1366" i="2" s="1"/>
  <c r="K1364" i="2"/>
  <c r="I1365" i="2" s="1"/>
  <c r="D1364" i="2"/>
  <c r="K1365" i="2" l="1"/>
  <c r="I1366" i="2" s="1"/>
  <c r="D1365" i="2"/>
  <c r="G1366" i="2"/>
  <c r="E1367" i="2" s="1"/>
  <c r="G1367" i="2" l="1"/>
  <c r="E1368" i="2" s="1"/>
  <c r="K1366" i="2"/>
  <c r="I1367" i="2" s="1"/>
  <c r="D1366" i="2"/>
  <c r="K1367" i="2" l="1"/>
  <c r="I1368" i="2" s="1"/>
  <c r="D1367" i="2"/>
  <c r="G1368" i="2"/>
  <c r="E1369" i="2" s="1"/>
  <c r="G1369" i="2" l="1"/>
  <c r="E1370" i="2" s="1"/>
  <c r="K1368" i="2"/>
  <c r="I1369" i="2" s="1"/>
  <c r="D1368" i="2"/>
  <c r="K1369" i="2" l="1"/>
  <c r="I1370" i="2" s="1"/>
  <c r="D1369" i="2"/>
  <c r="G1370" i="2"/>
  <c r="E1371" i="2" s="1"/>
  <c r="G1371" i="2" l="1"/>
  <c r="E1372" i="2" s="1"/>
  <c r="K1370" i="2"/>
  <c r="I1371" i="2" s="1"/>
  <c r="D1370" i="2"/>
  <c r="K1371" i="2" l="1"/>
  <c r="I1372" i="2" s="1"/>
  <c r="D1371" i="2"/>
  <c r="G1372" i="2"/>
  <c r="E1373" i="2" s="1"/>
  <c r="G1373" i="2" l="1"/>
  <c r="E1374" i="2" s="1"/>
  <c r="K1372" i="2"/>
  <c r="I1373" i="2" s="1"/>
  <c r="D1372" i="2"/>
  <c r="K1373" i="2" l="1"/>
  <c r="I1374" i="2" s="1"/>
  <c r="D1373" i="2"/>
  <c r="G1374" i="2"/>
  <c r="E1375" i="2" s="1"/>
  <c r="G1375" i="2" l="1"/>
  <c r="E1376" i="2" s="1"/>
  <c r="K1374" i="2"/>
  <c r="I1375" i="2" s="1"/>
  <c r="D1374" i="2"/>
  <c r="K1375" i="2" l="1"/>
  <c r="I1376" i="2" s="1"/>
  <c r="D1375" i="2"/>
  <c r="G1376" i="2"/>
  <c r="E1377" i="2" s="1"/>
  <c r="G1377" i="2" l="1"/>
  <c r="E1378" i="2" s="1"/>
  <c r="K1376" i="2"/>
  <c r="I1377" i="2" s="1"/>
  <c r="D1376" i="2"/>
  <c r="K1377" i="2" l="1"/>
  <c r="I1378" i="2" s="1"/>
  <c r="D1377" i="2"/>
  <c r="G1378" i="2"/>
  <c r="E1379" i="2" s="1"/>
  <c r="G1379" i="2" l="1"/>
  <c r="E1380" i="2" s="1"/>
  <c r="K1378" i="2"/>
  <c r="I1379" i="2" s="1"/>
  <c r="D1378" i="2"/>
  <c r="K1379" i="2" l="1"/>
  <c r="I1380" i="2" s="1"/>
  <c r="D1379" i="2"/>
  <c r="G1380" i="2"/>
  <c r="E1381" i="2" s="1"/>
  <c r="G1381" i="2" l="1"/>
  <c r="E1382" i="2" s="1"/>
  <c r="K1380" i="2"/>
  <c r="I1381" i="2" s="1"/>
  <c r="D1380" i="2"/>
  <c r="K1381" i="2" l="1"/>
  <c r="I1382" i="2" s="1"/>
  <c r="D1381" i="2"/>
  <c r="G1382" i="2"/>
  <c r="E1383" i="2" s="1"/>
  <c r="G1383" i="2" l="1"/>
  <c r="E1384" i="2" s="1"/>
  <c r="K1382" i="2"/>
  <c r="I1383" i="2" s="1"/>
  <c r="D1382" i="2"/>
  <c r="K1383" i="2" l="1"/>
  <c r="I1384" i="2" s="1"/>
  <c r="D1383" i="2"/>
  <c r="G1384" i="2"/>
  <c r="E1385" i="2" s="1"/>
  <c r="G1385" i="2" l="1"/>
  <c r="E1386" i="2" s="1"/>
  <c r="K1384" i="2"/>
  <c r="I1385" i="2" s="1"/>
  <c r="D1384" i="2"/>
  <c r="K1385" i="2" l="1"/>
  <c r="I1386" i="2" s="1"/>
  <c r="D1385" i="2"/>
  <c r="G1386" i="2"/>
  <c r="E1387" i="2" s="1"/>
  <c r="G1387" i="2" l="1"/>
  <c r="E1388" i="2" s="1"/>
  <c r="K1386" i="2"/>
  <c r="I1387" i="2" s="1"/>
  <c r="D1386" i="2"/>
  <c r="K1387" i="2" l="1"/>
  <c r="I1388" i="2" s="1"/>
  <c r="D1387" i="2"/>
  <c r="G1388" i="2"/>
  <c r="E1389" i="2" s="1"/>
  <c r="G1389" i="2" l="1"/>
  <c r="E1390" i="2" s="1"/>
  <c r="K1388" i="2"/>
  <c r="I1389" i="2" s="1"/>
  <c r="D1388" i="2"/>
  <c r="K1389" i="2" l="1"/>
  <c r="I1390" i="2" s="1"/>
  <c r="D1389" i="2"/>
  <c r="G1390" i="2"/>
  <c r="E1391" i="2" s="1"/>
  <c r="G1391" i="2" l="1"/>
  <c r="E1392" i="2" s="1"/>
  <c r="K1390" i="2"/>
  <c r="I1391" i="2" s="1"/>
  <c r="D1390" i="2"/>
  <c r="K1391" i="2" l="1"/>
  <c r="I1392" i="2" s="1"/>
  <c r="D1391" i="2"/>
  <c r="G1392" i="2"/>
  <c r="E1393" i="2" s="1"/>
  <c r="G1393" i="2" l="1"/>
  <c r="E1394" i="2" s="1"/>
  <c r="K1392" i="2"/>
  <c r="I1393" i="2" s="1"/>
  <c r="D1392" i="2"/>
  <c r="K1393" i="2" l="1"/>
  <c r="I1394" i="2" s="1"/>
  <c r="D1393" i="2"/>
  <c r="G1394" i="2"/>
  <c r="E1395" i="2" s="1"/>
  <c r="K1394" i="2" l="1"/>
  <c r="I1395" i="2" s="1"/>
  <c r="D1394" i="2"/>
  <c r="G1395" i="2"/>
  <c r="E1396" i="2" s="1"/>
  <c r="G1396" i="2" l="1"/>
  <c r="E1397" i="2" s="1"/>
  <c r="K1395" i="2"/>
  <c r="I1396" i="2" s="1"/>
  <c r="D1395" i="2"/>
  <c r="K1396" i="2" l="1"/>
  <c r="I1397" i="2" s="1"/>
  <c r="D1396" i="2"/>
  <c r="G1397" i="2"/>
  <c r="E1398" i="2" s="1"/>
  <c r="G1398" i="2" l="1"/>
  <c r="E1399" i="2" s="1"/>
  <c r="K1397" i="2"/>
  <c r="I1398" i="2" s="1"/>
  <c r="D1397" i="2"/>
  <c r="K1398" i="2" l="1"/>
  <c r="I1399" i="2" s="1"/>
  <c r="D1398" i="2"/>
  <c r="G1399" i="2"/>
  <c r="E1400" i="2" s="1"/>
  <c r="K1399" i="2" l="1"/>
  <c r="I1400" i="2" s="1"/>
  <c r="D1399" i="2"/>
  <c r="G1400" i="2"/>
  <c r="E1401" i="2" s="1"/>
  <c r="G1401" i="2" l="1"/>
  <c r="E1402" i="2" s="1"/>
  <c r="K1400" i="2"/>
  <c r="I1401" i="2" s="1"/>
  <c r="D1400" i="2"/>
  <c r="K1401" i="2" l="1"/>
  <c r="I1402" i="2" s="1"/>
  <c r="D1401" i="2"/>
  <c r="G1402" i="2"/>
  <c r="E1403" i="2" s="1"/>
  <c r="G1403" i="2" l="1"/>
  <c r="E1404" i="2" s="1"/>
  <c r="K1402" i="2"/>
  <c r="I1403" i="2" s="1"/>
  <c r="D1402" i="2"/>
  <c r="K1403" i="2" l="1"/>
  <c r="I1404" i="2" s="1"/>
  <c r="D1403" i="2"/>
  <c r="G1404" i="2"/>
  <c r="E1405" i="2" s="1"/>
  <c r="G1405" i="2" l="1"/>
  <c r="E1406" i="2" s="1"/>
  <c r="K1404" i="2"/>
  <c r="I1405" i="2" s="1"/>
  <c r="D1404" i="2"/>
  <c r="K1405" i="2" l="1"/>
  <c r="I1406" i="2" s="1"/>
  <c r="D1405" i="2"/>
  <c r="G1406" i="2"/>
  <c r="E1407" i="2" s="1"/>
  <c r="K1406" i="2" l="1"/>
  <c r="I1407" i="2" s="1"/>
  <c r="D1406" i="2"/>
  <c r="G1407" i="2"/>
  <c r="E1408" i="2" s="1"/>
  <c r="G1408" i="2" l="1"/>
  <c r="E1409" i="2" s="1"/>
  <c r="K1407" i="2"/>
  <c r="I1408" i="2" s="1"/>
  <c r="D1407" i="2"/>
  <c r="K1408" i="2" l="1"/>
  <c r="I1409" i="2" s="1"/>
  <c r="D1408" i="2"/>
  <c r="G1409" i="2"/>
  <c r="E1410" i="2" s="1"/>
  <c r="G1410" i="2" l="1"/>
  <c r="E1411" i="2" s="1"/>
  <c r="K1409" i="2"/>
  <c r="I1410" i="2" s="1"/>
  <c r="D1409" i="2"/>
  <c r="K1410" i="2" l="1"/>
  <c r="I1411" i="2" s="1"/>
  <c r="D1410" i="2"/>
  <c r="G1411" i="2"/>
  <c r="E1412" i="2" s="1"/>
  <c r="K1411" i="2" l="1"/>
  <c r="I1412" i="2" s="1"/>
  <c r="D1411" i="2"/>
  <c r="G1412" i="2"/>
  <c r="E1413" i="2" s="1"/>
  <c r="G1413" i="2" l="1"/>
  <c r="E1414" i="2" s="1"/>
  <c r="K1412" i="2"/>
  <c r="I1413" i="2" s="1"/>
  <c r="D1412" i="2"/>
  <c r="K1413" i="2" l="1"/>
  <c r="I1414" i="2" s="1"/>
  <c r="D1413" i="2"/>
  <c r="G1414" i="2"/>
  <c r="E1415" i="2" s="1"/>
  <c r="G1415" i="2" l="1"/>
  <c r="E1416" i="2" s="1"/>
  <c r="K1414" i="2"/>
  <c r="I1415" i="2" s="1"/>
  <c r="D1414" i="2"/>
  <c r="K1415" i="2" l="1"/>
  <c r="I1416" i="2" s="1"/>
  <c r="D1415" i="2"/>
  <c r="G1416" i="2"/>
  <c r="E1417" i="2" s="1"/>
  <c r="G1417" i="2" l="1"/>
  <c r="E1418" i="2" s="1"/>
  <c r="K1416" i="2"/>
  <c r="I1417" i="2" s="1"/>
  <c r="D1416" i="2"/>
  <c r="K1417" i="2" l="1"/>
  <c r="I1418" i="2" s="1"/>
  <c r="D1417" i="2"/>
  <c r="G1418" i="2"/>
  <c r="E1419" i="2" s="1"/>
  <c r="G1419" i="2" l="1"/>
  <c r="E1420" i="2" s="1"/>
  <c r="K1418" i="2"/>
  <c r="I1419" i="2" s="1"/>
  <c r="D1418" i="2"/>
  <c r="K1419" i="2" l="1"/>
  <c r="I1420" i="2" s="1"/>
  <c r="D1419" i="2"/>
  <c r="G1420" i="2"/>
  <c r="E1421" i="2" s="1"/>
  <c r="G1421" i="2" l="1"/>
  <c r="E1422" i="2" s="1"/>
  <c r="K1420" i="2"/>
  <c r="I1421" i="2" s="1"/>
  <c r="D1420" i="2"/>
  <c r="K1421" i="2" l="1"/>
  <c r="I1422" i="2" s="1"/>
  <c r="D1421" i="2"/>
  <c r="G1422" i="2"/>
  <c r="E1423" i="2" s="1"/>
  <c r="G1423" i="2" l="1"/>
  <c r="E1424" i="2" s="1"/>
  <c r="K1422" i="2"/>
  <c r="I1423" i="2" s="1"/>
  <c r="D1422" i="2"/>
  <c r="K1423" i="2" l="1"/>
  <c r="I1424" i="2" s="1"/>
  <c r="D1423" i="2"/>
  <c r="G1424" i="2"/>
  <c r="E1425" i="2" s="1"/>
  <c r="G1425" i="2" l="1"/>
  <c r="E1426" i="2" s="1"/>
  <c r="K1424" i="2"/>
  <c r="I1425" i="2" s="1"/>
  <c r="D1424" i="2"/>
  <c r="K1425" i="2" l="1"/>
  <c r="I1426" i="2" s="1"/>
  <c r="D1425" i="2"/>
  <c r="G1426" i="2"/>
  <c r="E1427" i="2" s="1"/>
  <c r="G1427" i="2" l="1"/>
  <c r="E1428" i="2" s="1"/>
  <c r="K1426" i="2"/>
  <c r="I1427" i="2" s="1"/>
  <c r="D1426" i="2"/>
  <c r="K1427" i="2" l="1"/>
  <c r="I1428" i="2" s="1"/>
  <c r="D1427" i="2"/>
  <c r="G1428" i="2"/>
  <c r="E1429" i="2" s="1"/>
  <c r="G1429" i="2" l="1"/>
  <c r="E1430" i="2" s="1"/>
  <c r="K1428" i="2"/>
  <c r="I1429" i="2" s="1"/>
  <c r="D1428" i="2"/>
  <c r="K1429" i="2" l="1"/>
  <c r="I1430" i="2" s="1"/>
  <c r="D1429" i="2"/>
  <c r="G1430" i="2"/>
  <c r="E1431" i="2" s="1"/>
  <c r="G1431" i="2" l="1"/>
  <c r="E1432" i="2" s="1"/>
  <c r="K1430" i="2"/>
  <c r="I1431" i="2" s="1"/>
  <c r="D1430" i="2"/>
  <c r="K1431" i="2" l="1"/>
  <c r="I1432" i="2" s="1"/>
  <c r="D1431" i="2"/>
  <c r="G1432" i="2"/>
  <c r="E1433" i="2" s="1"/>
  <c r="G1433" i="2" l="1"/>
  <c r="E1434" i="2" s="1"/>
  <c r="K1432" i="2"/>
  <c r="I1433" i="2" s="1"/>
  <c r="D1432" i="2"/>
  <c r="K1433" i="2" l="1"/>
  <c r="I1434" i="2" s="1"/>
  <c r="D1433" i="2"/>
  <c r="G1434" i="2"/>
  <c r="E1435" i="2" s="1"/>
  <c r="G1435" i="2" l="1"/>
  <c r="E1436" i="2" s="1"/>
  <c r="K1434" i="2"/>
  <c r="I1435" i="2" s="1"/>
  <c r="D1434" i="2"/>
  <c r="K1435" i="2" l="1"/>
  <c r="I1436" i="2" s="1"/>
  <c r="D1435" i="2"/>
  <c r="G1436" i="2"/>
  <c r="E1437" i="2" s="1"/>
  <c r="K1436" i="2" l="1"/>
  <c r="I1437" i="2" s="1"/>
  <c r="D1436" i="2"/>
  <c r="G1437" i="2"/>
  <c r="E1438" i="2" s="1"/>
  <c r="K1437" i="2" l="1"/>
  <c r="I1438" i="2" s="1"/>
  <c r="D1437" i="2"/>
  <c r="G1438" i="2"/>
  <c r="E1439" i="2" s="1"/>
  <c r="G1439" i="2" l="1"/>
  <c r="E1440" i="2" s="1"/>
  <c r="K1438" i="2"/>
  <c r="I1439" i="2" s="1"/>
  <c r="D1438" i="2"/>
  <c r="K1439" i="2" l="1"/>
  <c r="I1440" i="2" s="1"/>
  <c r="D1439" i="2"/>
  <c r="G1440" i="2"/>
  <c r="E1441" i="2" s="1"/>
  <c r="G1441" i="2" l="1"/>
  <c r="E1442" i="2" s="1"/>
  <c r="K1440" i="2"/>
  <c r="I1441" i="2" s="1"/>
  <c r="D1440" i="2"/>
  <c r="K1441" i="2" l="1"/>
  <c r="I1442" i="2" s="1"/>
  <c r="D1441" i="2"/>
  <c r="G1442" i="2"/>
  <c r="E1443" i="2" s="1"/>
  <c r="G1443" i="2" l="1"/>
  <c r="E1444" i="2" s="1"/>
  <c r="K1442" i="2"/>
  <c r="I1443" i="2" s="1"/>
  <c r="D1442" i="2"/>
  <c r="K1443" i="2" l="1"/>
  <c r="I1444" i="2" s="1"/>
  <c r="D1443" i="2"/>
  <c r="G1444" i="2"/>
  <c r="E1445" i="2" s="1"/>
  <c r="G1445" i="2" l="1"/>
  <c r="E1446" i="2" s="1"/>
  <c r="K1444" i="2"/>
  <c r="I1445" i="2" s="1"/>
  <c r="D1444" i="2"/>
  <c r="K1445" i="2" l="1"/>
  <c r="I1446" i="2" s="1"/>
  <c r="D1445" i="2"/>
  <c r="G1446" i="2"/>
  <c r="E1447" i="2" s="1"/>
  <c r="K1446" i="2" l="1"/>
  <c r="I1447" i="2" s="1"/>
  <c r="D1446" i="2"/>
  <c r="G1447" i="2"/>
  <c r="E1448" i="2" s="1"/>
  <c r="K1447" i="2" l="1"/>
  <c r="I1448" i="2" s="1"/>
  <c r="D1447" i="2"/>
  <c r="G1448" i="2"/>
  <c r="E1449" i="2" s="1"/>
  <c r="G1449" i="2" l="1"/>
  <c r="E1450" i="2" s="1"/>
  <c r="K1448" i="2"/>
  <c r="I1449" i="2" s="1"/>
  <c r="D1448" i="2"/>
  <c r="K1449" i="2" l="1"/>
  <c r="I1450" i="2" s="1"/>
  <c r="D1449" i="2"/>
  <c r="G1450" i="2"/>
  <c r="E1451" i="2" s="1"/>
  <c r="G1451" i="2" l="1"/>
  <c r="E1452" i="2" s="1"/>
  <c r="K1450" i="2"/>
  <c r="I1451" i="2" s="1"/>
  <c r="D1450" i="2"/>
  <c r="K1451" i="2" l="1"/>
  <c r="I1452" i="2" s="1"/>
  <c r="D1451" i="2"/>
  <c r="G1452" i="2"/>
  <c r="E1453" i="2" s="1"/>
  <c r="G1453" i="2" l="1"/>
  <c r="E1454" i="2" s="1"/>
  <c r="K1452" i="2"/>
  <c r="I1453" i="2" s="1"/>
  <c r="D1452" i="2"/>
  <c r="K1453" i="2" l="1"/>
  <c r="I1454" i="2" s="1"/>
  <c r="D1453" i="2"/>
  <c r="G1454" i="2"/>
  <c r="E1455" i="2" s="1"/>
  <c r="G1455" i="2" l="1"/>
  <c r="E1456" i="2" s="1"/>
  <c r="K1454" i="2"/>
  <c r="I1455" i="2" s="1"/>
  <c r="D1454" i="2"/>
  <c r="K1455" i="2" l="1"/>
  <c r="I1456" i="2" s="1"/>
  <c r="D1455" i="2"/>
  <c r="G1456" i="2"/>
  <c r="E1457" i="2" s="1"/>
  <c r="G1457" i="2" l="1"/>
  <c r="E1458" i="2" s="1"/>
  <c r="K1456" i="2"/>
  <c r="I1457" i="2" s="1"/>
  <c r="D1456" i="2"/>
  <c r="K1457" i="2" l="1"/>
  <c r="I1458" i="2" s="1"/>
  <c r="D1457" i="2"/>
  <c r="G1458" i="2"/>
  <c r="E1459" i="2" s="1"/>
  <c r="G1459" i="2" l="1"/>
  <c r="E1460" i="2" s="1"/>
  <c r="K1458" i="2"/>
  <c r="I1459" i="2" s="1"/>
  <c r="D1458" i="2"/>
  <c r="K1459" i="2" l="1"/>
  <c r="I1460" i="2" s="1"/>
  <c r="D1459" i="2"/>
  <c r="G1460" i="2"/>
  <c r="E1461" i="2" s="1"/>
  <c r="G1461" i="2" l="1"/>
  <c r="E1462" i="2" s="1"/>
  <c r="K1460" i="2"/>
  <c r="I1461" i="2" s="1"/>
  <c r="D1460" i="2"/>
  <c r="K1461" i="2" l="1"/>
  <c r="I1462" i="2" s="1"/>
  <c r="D1461" i="2"/>
  <c r="G1462" i="2"/>
  <c r="E1463" i="2" s="1"/>
  <c r="G1463" i="2" l="1"/>
  <c r="E1464" i="2" s="1"/>
  <c r="K1462" i="2"/>
  <c r="I1463" i="2" s="1"/>
  <c r="D1462" i="2"/>
  <c r="K1463" i="2" l="1"/>
  <c r="I1464" i="2" s="1"/>
  <c r="D1463" i="2"/>
  <c r="G1464" i="2"/>
  <c r="E1465" i="2" s="1"/>
  <c r="G1465" i="2" l="1"/>
  <c r="E1466" i="2" s="1"/>
  <c r="K1464" i="2"/>
  <c r="I1465" i="2" s="1"/>
  <c r="D1464" i="2"/>
  <c r="K1465" i="2" l="1"/>
  <c r="I1466" i="2" s="1"/>
  <c r="D1465" i="2"/>
  <c r="G1466" i="2"/>
  <c r="E1467" i="2" s="1"/>
  <c r="G1467" i="2" l="1"/>
  <c r="E1468" i="2" s="1"/>
  <c r="K1466" i="2"/>
  <c r="I1467" i="2" s="1"/>
  <c r="D1466" i="2"/>
  <c r="K1467" i="2" l="1"/>
  <c r="I1468" i="2" s="1"/>
  <c r="D1467" i="2"/>
  <c r="G1468" i="2"/>
  <c r="E1469" i="2" s="1"/>
  <c r="G1469" i="2" l="1"/>
  <c r="E1470" i="2" s="1"/>
  <c r="K1468" i="2"/>
  <c r="I1469" i="2" s="1"/>
  <c r="D1468" i="2"/>
  <c r="K1469" i="2" l="1"/>
  <c r="I1470" i="2" s="1"/>
  <c r="D1469" i="2"/>
  <c r="G1470" i="2"/>
  <c r="E1471" i="2" s="1"/>
  <c r="G1471" i="2" l="1"/>
  <c r="E1472" i="2" s="1"/>
  <c r="K1470" i="2"/>
  <c r="I1471" i="2" s="1"/>
  <c r="D1470" i="2"/>
  <c r="K1471" i="2" l="1"/>
  <c r="I1472" i="2" s="1"/>
  <c r="D1471" i="2"/>
  <c r="G1472" i="2"/>
  <c r="E1473" i="2" s="1"/>
  <c r="G1473" i="2" l="1"/>
  <c r="E1474" i="2" s="1"/>
  <c r="K1472" i="2"/>
  <c r="I1473" i="2" s="1"/>
  <c r="D1472" i="2"/>
  <c r="K1473" i="2" l="1"/>
  <c r="I1474" i="2" s="1"/>
  <c r="D1473" i="2"/>
  <c r="G1474" i="2"/>
  <c r="E1475" i="2" s="1"/>
  <c r="G1475" i="2" l="1"/>
  <c r="E1476" i="2" s="1"/>
  <c r="K1474" i="2"/>
  <c r="I1475" i="2" s="1"/>
  <c r="D1474" i="2"/>
  <c r="K1475" i="2" l="1"/>
  <c r="I1476" i="2" s="1"/>
  <c r="D1475" i="2"/>
  <c r="G1476" i="2"/>
  <c r="E1477" i="2" s="1"/>
  <c r="G1477" i="2" l="1"/>
  <c r="E1478" i="2" s="1"/>
  <c r="K1476" i="2"/>
  <c r="I1477" i="2" s="1"/>
  <c r="D1476" i="2"/>
  <c r="K1477" i="2" l="1"/>
  <c r="I1478" i="2" s="1"/>
  <c r="D1477" i="2"/>
  <c r="G1478" i="2"/>
  <c r="E1479" i="2" s="1"/>
  <c r="G1479" i="2" l="1"/>
  <c r="E1480" i="2" s="1"/>
  <c r="K1478" i="2"/>
  <c r="I1479" i="2" s="1"/>
  <c r="D1478" i="2"/>
  <c r="K1479" i="2" l="1"/>
  <c r="I1480" i="2" s="1"/>
  <c r="D1479" i="2"/>
  <c r="G1480" i="2"/>
  <c r="E1481" i="2" s="1"/>
  <c r="G1481" i="2" l="1"/>
  <c r="E1482" i="2" s="1"/>
  <c r="K1480" i="2"/>
  <c r="I1481" i="2" s="1"/>
  <c r="D1480" i="2"/>
  <c r="K1481" i="2" l="1"/>
  <c r="I1482" i="2" s="1"/>
  <c r="D1481" i="2"/>
  <c r="G1482" i="2"/>
  <c r="E1483" i="2" s="1"/>
  <c r="G1483" i="2" l="1"/>
  <c r="E1484" i="2" s="1"/>
  <c r="K1482" i="2"/>
  <c r="I1483" i="2" s="1"/>
  <c r="D1482" i="2"/>
  <c r="K1483" i="2" l="1"/>
  <c r="I1484" i="2" s="1"/>
  <c r="D1483" i="2"/>
  <c r="G1484" i="2"/>
  <c r="E1485" i="2" s="1"/>
  <c r="G1485" i="2" l="1"/>
  <c r="E1486" i="2" s="1"/>
  <c r="K1484" i="2"/>
  <c r="I1485" i="2" s="1"/>
  <c r="D1484" i="2"/>
  <c r="K1485" i="2" l="1"/>
  <c r="I1486" i="2" s="1"/>
  <c r="D1485" i="2"/>
  <c r="G1486" i="2"/>
  <c r="E1487" i="2" s="1"/>
  <c r="G1487" i="2" l="1"/>
  <c r="E1488" i="2" s="1"/>
  <c r="K1486" i="2"/>
  <c r="I1487" i="2" s="1"/>
  <c r="D1486" i="2"/>
  <c r="K1487" i="2" l="1"/>
  <c r="I1488" i="2" s="1"/>
  <c r="D1487" i="2"/>
  <c r="G1488" i="2"/>
  <c r="E1489" i="2" s="1"/>
  <c r="G1489" i="2" l="1"/>
  <c r="E1490" i="2" s="1"/>
  <c r="K1488" i="2"/>
  <c r="I1489" i="2" s="1"/>
  <c r="D1488" i="2"/>
  <c r="K1489" i="2" l="1"/>
  <c r="I1490" i="2" s="1"/>
  <c r="D1489" i="2"/>
  <c r="G1490" i="2"/>
  <c r="E1491" i="2" s="1"/>
  <c r="G1491" i="2" l="1"/>
  <c r="E1492" i="2" s="1"/>
  <c r="K1490" i="2"/>
  <c r="I1491" i="2" s="1"/>
  <c r="D1490" i="2"/>
  <c r="K1491" i="2" l="1"/>
  <c r="I1492" i="2" s="1"/>
  <c r="D1491" i="2"/>
  <c r="G1492" i="2"/>
  <c r="E1493" i="2" s="1"/>
  <c r="G1493" i="2" l="1"/>
  <c r="E1494" i="2" s="1"/>
  <c r="K1492" i="2"/>
  <c r="I1493" i="2" s="1"/>
  <c r="D1492" i="2"/>
  <c r="K1493" i="2" l="1"/>
  <c r="I1494" i="2" s="1"/>
  <c r="D1493" i="2"/>
  <c r="G1494" i="2"/>
  <c r="E1495" i="2" s="1"/>
  <c r="G1495" i="2" l="1"/>
  <c r="E1496" i="2" s="1"/>
  <c r="K1494" i="2"/>
  <c r="I1495" i="2" s="1"/>
  <c r="D1494" i="2"/>
  <c r="K1495" i="2" l="1"/>
  <c r="I1496" i="2" s="1"/>
  <c r="D1495" i="2"/>
  <c r="G1496" i="2"/>
  <c r="E1497" i="2" s="1"/>
  <c r="G1497" i="2" l="1"/>
  <c r="E1498" i="2" s="1"/>
  <c r="K1496" i="2"/>
  <c r="I1497" i="2" s="1"/>
  <c r="D1496" i="2"/>
  <c r="K1497" i="2" l="1"/>
  <c r="I1498" i="2" s="1"/>
  <c r="D1497" i="2"/>
  <c r="G1498" i="2"/>
  <c r="E1499" i="2" s="1"/>
  <c r="G1499" i="2" l="1"/>
  <c r="E1500" i="2" s="1"/>
  <c r="K1498" i="2"/>
  <c r="I1499" i="2" s="1"/>
  <c r="D1498" i="2"/>
  <c r="K1499" i="2" l="1"/>
  <c r="I1500" i="2" s="1"/>
  <c r="D1499" i="2"/>
  <c r="G1500" i="2"/>
  <c r="E1501" i="2" s="1"/>
  <c r="G1501" i="2" l="1"/>
  <c r="E1502" i="2" s="1"/>
  <c r="K1500" i="2"/>
  <c r="I1501" i="2" s="1"/>
  <c r="D1500" i="2"/>
  <c r="K1501" i="2" l="1"/>
  <c r="I1502" i="2" s="1"/>
  <c r="D1501" i="2"/>
  <c r="G1502" i="2"/>
  <c r="E1503" i="2" s="1"/>
  <c r="G1503" i="2" l="1"/>
  <c r="E1504" i="2" s="1"/>
  <c r="K1502" i="2"/>
  <c r="I1503" i="2" s="1"/>
  <c r="D1502" i="2"/>
  <c r="K1503" i="2" l="1"/>
  <c r="I1504" i="2" s="1"/>
  <c r="D1503" i="2"/>
  <c r="G1504" i="2"/>
  <c r="E1505" i="2" s="1"/>
  <c r="G1505" i="2" l="1"/>
  <c r="E1506" i="2" s="1"/>
  <c r="K1504" i="2"/>
  <c r="I1505" i="2" s="1"/>
  <c r="D1504" i="2"/>
  <c r="K1505" i="2" l="1"/>
  <c r="I1506" i="2" s="1"/>
  <c r="D1505" i="2"/>
  <c r="G1506" i="2"/>
  <c r="E1507" i="2" s="1"/>
  <c r="G1507" i="2" l="1"/>
  <c r="E1508" i="2" s="1"/>
  <c r="K1506" i="2"/>
  <c r="I1507" i="2" s="1"/>
  <c r="D1506" i="2"/>
  <c r="K1507" i="2" l="1"/>
  <c r="I1508" i="2" s="1"/>
  <c r="D1507" i="2"/>
  <c r="G1508" i="2"/>
  <c r="E1509" i="2" s="1"/>
  <c r="G1509" i="2" l="1"/>
  <c r="E1510" i="2" s="1"/>
  <c r="K1508" i="2"/>
  <c r="I1509" i="2" s="1"/>
  <c r="D1508" i="2"/>
  <c r="K1509" i="2" l="1"/>
  <c r="I1510" i="2" s="1"/>
  <c r="D1509" i="2"/>
  <c r="G1510" i="2"/>
  <c r="E1511" i="2" s="1"/>
  <c r="G1511" i="2" l="1"/>
  <c r="E1512" i="2" s="1"/>
  <c r="K1510" i="2"/>
  <c r="I1511" i="2" s="1"/>
  <c r="D1510" i="2"/>
  <c r="K1511" i="2" l="1"/>
  <c r="I1512" i="2" s="1"/>
  <c r="D1511" i="2"/>
  <c r="G1512" i="2"/>
  <c r="E1513" i="2" s="1"/>
  <c r="G1513" i="2" l="1"/>
  <c r="E1514" i="2" s="1"/>
  <c r="K1512" i="2"/>
  <c r="I1513" i="2" s="1"/>
  <c r="D1512" i="2"/>
  <c r="K1513" i="2" l="1"/>
  <c r="I1514" i="2" s="1"/>
  <c r="D1513" i="2"/>
  <c r="G1514" i="2"/>
  <c r="E1515" i="2" s="1"/>
  <c r="G1515" i="2" l="1"/>
  <c r="E1516" i="2" s="1"/>
  <c r="K1514" i="2"/>
  <c r="I1515" i="2" s="1"/>
  <c r="D1514" i="2"/>
  <c r="K1515" i="2" l="1"/>
  <c r="I1516" i="2" s="1"/>
  <c r="D1515" i="2"/>
  <c r="G1516" i="2"/>
  <c r="E1517" i="2" s="1"/>
  <c r="G1517" i="2" l="1"/>
  <c r="E1518" i="2" s="1"/>
  <c r="K1516" i="2"/>
  <c r="I1517" i="2" s="1"/>
  <c r="D1516" i="2"/>
  <c r="K1517" i="2" l="1"/>
  <c r="I1518" i="2" s="1"/>
  <c r="D1517" i="2"/>
  <c r="G1518" i="2"/>
  <c r="E1519" i="2" s="1"/>
  <c r="G1519" i="2" l="1"/>
  <c r="E1520" i="2" s="1"/>
  <c r="K1518" i="2"/>
  <c r="I1519" i="2" s="1"/>
  <c r="D1518" i="2"/>
  <c r="K1519" i="2" l="1"/>
  <c r="I1520" i="2" s="1"/>
  <c r="D1519" i="2"/>
  <c r="G1520" i="2"/>
  <c r="E1521" i="2" s="1"/>
  <c r="G1521" i="2" l="1"/>
  <c r="E1522" i="2" s="1"/>
  <c r="K1520" i="2"/>
  <c r="I1521" i="2" s="1"/>
  <c r="D1520" i="2"/>
  <c r="G1522" i="2" l="1"/>
  <c r="E1523" i="2" s="1"/>
  <c r="K1521" i="2"/>
  <c r="I1522" i="2" s="1"/>
  <c r="D1521" i="2"/>
  <c r="K1522" i="2" l="1"/>
  <c r="I1523" i="2" s="1"/>
  <c r="D1522" i="2"/>
  <c r="G1523" i="2"/>
  <c r="E1524" i="2" s="1"/>
  <c r="G1524" i="2" l="1"/>
  <c r="E1525" i="2" s="1"/>
  <c r="K1523" i="2"/>
  <c r="I1524" i="2" s="1"/>
  <c r="D1523" i="2"/>
  <c r="K1524" i="2" l="1"/>
  <c r="I1525" i="2" s="1"/>
  <c r="D1524" i="2"/>
  <c r="G1525" i="2"/>
  <c r="E1526" i="2" s="1"/>
  <c r="K1525" i="2" l="1"/>
  <c r="I1526" i="2" s="1"/>
  <c r="D1525" i="2"/>
  <c r="G1526" i="2"/>
  <c r="E1527" i="2" s="1"/>
  <c r="G1527" i="2" l="1"/>
  <c r="E1528" i="2" s="1"/>
  <c r="K1526" i="2"/>
  <c r="I1527" i="2" s="1"/>
  <c r="D1526" i="2"/>
  <c r="K1527" i="2" l="1"/>
  <c r="I1528" i="2" s="1"/>
  <c r="D1527" i="2"/>
  <c r="G1528" i="2"/>
  <c r="E1529" i="2" s="1"/>
  <c r="G1529" i="2" l="1"/>
  <c r="E1530" i="2" s="1"/>
  <c r="K1528" i="2"/>
  <c r="I1529" i="2" s="1"/>
  <c r="D1528" i="2"/>
  <c r="K1529" i="2" l="1"/>
  <c r="I1530" i="2" s="1"/>
  <c r="D1529" i="2"/>
  <c r="G1530" i="2"/>
  <c r="E1531" i="2" s="1"/>
  <c r="K1530" i="2" l="1"/>
  <c r="I1531" i="2" s="1"/>
  <c r="D1530" i="2"/>
  <c r="G1531" i="2"/>
  <c r="E1532" i="2" s="1"/>
  <c r="G1532" i="2" l="1"/>
  <c r="E1533" i="2" s="1"/>
  <c r="K1531" i="2"/>
  <c r="I1532" i="2" s="1"/>
  <c r="D1531" i="2"/>
  <c r="K1532" i="2" l="1"/>
  <c r="I1533" i="2" s="1"/>
  <c r="D1532" i="2"/>
  <c r="G1533" i="2"/>
  <c r="E1534" i="2" s="1"/>
  <c r="K1533" i="2" l="1"/>
  <c r="I1534" i="2" s="1"/>
  <c r="D1533" i="2"/>
  <c r="G1534" i="2"/>
  <c r="E1535" i="2" s="1"/>
  <c r="G1535" i="2" l="1"/>
  <c r="E1536" i="2" s="1"/>
  <c r="K1534" i="2"/>
  <c r="I1535" i="2" s="1"/>
  <c r="D1534" i="2"/>
  <c r="K1535" i="2" l="1"/>
  <c r="I1536" i="2" s="1"/>
  <c r="D1535" i="2"/>
  <c r="G1536" i="2"/>
  <c r="E1537" i="2" s="1"/>
  <c r="G1537" i="2" l="1"/>
  <c r="E1538" i="2" s="1"/>
  <c r="K1536" i="2"/>
  <c r="I1537" i="2" s="1"/>
  <c r="D1536" i="2"/>
  <c r="K1537" i="2" l="1"/>
  <c r="I1538" i="2" s="1"/>
  <c r="D1537" i="2"/>
  <c r="G1538" i="2"/>
  <c r="E1539" i="2" s="1"/>
  <c r="G1539" i="2" l="1"/>
  <c r="E1540" i="2" s="1"/>
  <c r="K1538" i="2"/>
  <c r="I1539" i="2" s="1"/>
  <c r="D1538" i="2"/>
  <c r="K1539" i="2" l="1"/>
  <c r="I1540" i="2" s="1"/>
  <c r="D1539" i="2"/>
  <c r="G1540" i="2"/>
  <c r="E1541" i="2" s="1"/>
  <c r="G1541" i="2" l="1"/>
  <c r="E1542" i="2" s="1"/>
  <c r="K1540" i="2"/>
  <c r="I1541" i="2" s="1"/>
  <c r="D1540" i="2"/>
  <c r="K1541" i="2" l="1"/>
  <c r="I1542" i="2" s="1"/>
  <c r="D1541" i="2"/>
  <c r="G1542" i="2"/>
  <c r="E1543" i="2" s="1"/>
  <c r="G1543" i="2" l="1"/>
  <c r="E1544" i="2" s="1"/>
  <c r="K1542" i="2"/>
  <c r="I1543" i="2" s="1"/>
  <c r="D1542" i="2"/>
  <c r="K1543" i="2" l="1"/>
  <c r="I1544" i="2" s="1"/>
  <c r="D1543" i="2"/>
  <c r="G1544" i="2"/>
  <c r="E1545" i="2" s="1"/>
  <c r="G1545" i="2" l="1"/>
  <c r="E1546" i="2" s="1"/>
  <c r="K1544" i="2"/>
  <c r="I1545" i="2" s="1"/>
  <c r="D1544" i="2"/>
  <c r="K1545" i="2" l="1"/>
  <c r="I1546" i="2" s="1"/>
  <c r="D1545" i="2"/>
  <c r="G1546" i="2"/>
  <c r="E1547" i="2" s="1"/>
  <c r="G1547" i="2" l="1"/>
  <c r="E1548" i="2" s="1"/>
  <c r="K1546" i="2"/>
  <c r="I1547" i="2" s="1"/>
  <c r="D1546" i="2"/>
  <c r="K1547" i="2" l="1"/>
  <c r="I1548" i="2" s="1"/>
  <c r="D1547" i="2"/>
  <c r="G1548" i="2"/>
  <c r="E1549" i="2" s="1"/>
  <c r="G1549" i="2" l="1"/>
  <c r="E1550" i="2" s="1"/>
  <c r="K1548" i="2"/>
  <c r="I1549" i="2" s="1"/>
  <c r="D1548" i="2"/>
  <c r="K1549" i="2" l="1"/>
  <c r="I1550" i="2" s="1"/>
  <c r="D1549" i="2"/>
  <c r="G1550" i="2"/>
  <c r="E1551" i="2" s="1"/>
  <c r="G1551" i="2" l="1"/>
  <c r="E1552" i="2" s="1"/>
  <c r="K1550" i="2"/>
  <c r="I1551" i="2" s="1"/>
  <c r="D1550" i="2"/>
  <c r="K1551" i="2" l="1"/>
  <c r="I1552" i="2" s="1"/>
  <c r="D1551" i="2"/>
  <c r="G1552" i="2"/>
  <c r="E1553" i="2" s="1"/>
  <c r="G1553" i="2" l="1"/>
  <c r="E1554" i="2" s="1"/>
  <c r="K1552" i="2"/>
  <c r="I1553" i="2" s="1"/>
  <c r="D1552" i="2"/>
  <c r="K1553" i="2" l="1"/>
  <c r="I1554" i="2" s="1"/>
  <c r="D1553" i="2"/>
  <c r="G1554" i="2"/>
  <c r="E1555" i="2" s="1"/>
  <c r="G1555" i="2" l="1"/>
  <c r="E1556" i="2" s="1"/>
  <c r="K1554" i="2"/>
  <c r="I1555" i="2" s="1"/>
  <c r="D1554" i="2"/>
  <c r="K1555" i="2" l="1"/>
  <c r="I1556" i="2" s="1"/>
  <c r="D1555" i="2"/>
  <c r="G1556" i="2"/>
  <c r="E1557" i="2" s="1"/>
  <c r="G1557" i="2" l="1"/>
  <c r="E1558" i="2" s="1"/>
  <c r="K1556" i="2"/>
  <c r="I1557" i="2" s="1"/>
  <c r="D1556" i="2"/>
  <c r="K1557" i="2" l="1"/>
  <c r="I1558" i="2" s="1"/>
  <c r="D1557" i="2"/>
  <c r="G1558" i="2"/>
  <c r="E1559" i="2" s="1"/>
  <c r="G1559" i="2" l="1"/>
  <c r="E1560" i="2" s="1"/>
  <c r="K1558" i="2"/>
  <c r="I1559" i="2" s="1"/>
  <c r="D1558" i="2"/>
  <c r="K1559" i="2" l="1"/>
  <c r="I1560" i="2" s="1"/>
  <c r="D1559" i="2"/>
  <c r="G1560" i="2"/>
  <c r="E1561" i="2" s="1"/>
  <c r="G1561" i="2" l="1"/>
  <c r="E1562" i="2" s="1"/>
  <c r="K1560" i="2"/>
  <c r="I1561" i="2" s="1"/>
  <c r="D1560" i="2"/>
  <c r="K1561" i="2" l="1"/>
  <c r="I1562" i="2" s="1"/>
  <c r="D1561" i="2"/>
  <c r="G1562" i="2"/>
  <c r="E1563" i="2" s="1"/>
  <c r="G1563" i="2" l="1"/>
  <c r="E1564" i="2" s="1"/>
  <c r="K1562" i="2"/>
  <c r="I1563" i="2" s="1"/>
  <c r="D1562" i="2"/>
  <c r="K1563" i="2" l="1"/>
  <c r="I1564" i="2" s="1"/>
  <c r="D1563" i="2"/>
  <c r="G1564" i="2"/>
  <c r="E1565" i="2" s="1"/>
  <c r="G1565" i="2" l="1"/>
  <c r="E1566" i="2" s="1"/>
  <c r="K1564" i="2"/>
  <c r="I1565" i="2" s="1"/>
  <c r="D1564" i="2"/>
  <c r="K1565" i="2" l="1"/>
  <c r="I1566" i="2" s="1"/>
  <c r="D1565" i="2"/>
  <c r="G1566" i="2"/>
  <c r="E1567" i="2" s="1"/>
  <c r="G1567" i="2" l="1"/>
  <c r="E1568" i="2" s="1"/>
  <c r="K1566" i="2"/>
  <c r="I1567" i="2" s="1"/>
  <c r="D1566" i="2"/>
  <c r="K1567" i="2" l="1"/>
  <c r="I1568" i="2" s="1"/>
  <c r="D1567" i="2"/>
  <c r="G1568" i="2"/>
  <c r="E1569" i="2" s="1"/>
  <c r="G1569" i="2" l="1"/>
  <c r="E1570" i="2" s="1"/>
  <c r="K1568" i="2"/>
  <c r="I1569" i="2" s="1"/>
  <c r="D1568" i="2"/>
  <c r="K1569" i="2" l="1"/>
  <c r="I1570" i="2" s="1"/>
  <c r="D1569" i="2"/>
  <c r="G1570" i="2"/>
  <c r="E1571" i="2" s="1"/>
  <c r="G1571" i="2" l="1"/>
  <c r="E1572" i="2" s="1"/>
  <c r="K1570" i="2"/>
  <c r="I1571" i="2" s="1"/>
  <c r="D1570" i="2"/>
  <c r="K1571" i="2" l="1"/>
  <c r="I1572" i="2" s="1"/>
  <c r="D1571" i="2"/>
  <c r="G1572" i="2"/>
  <c r="E1573" i="2" s="1"/>
  <c r="G1573" i="2" l="1"/>
  <c r="E1574" i="2" s="1"/>
  <c r="K1572" i="2"/>
  <c r="I1573" i="2" s="1"/>
  <c r="D1572" i="2"/>
  <c r="K1573" i="2" l="1"/>
  <c r="I1574" i="2" s="1"/>
  <c r="D1573" i="2"/>
  <c r="G1574" i="2"/>
  <c r="E1575" i="2" s="1"/>
  <c r="G1575" i="2" l="1"/>
  <c r="E1576" i="2" s="1"/>
  <c r="K1574" i="2"/>
  <c r="I1575" i="2" s="1"/>
  <c r="D1574" i="2"/>
  <c r="K1575" i="2" l="1"/>
  <c r="I1576" i="2" s="1"/>
  <c r="D1575" i="2"/>
  <c r="G1576" i="2"/>
  <c r="E1577" i="2" s="1"/>
  <c r="G1577" i="2" l="1"/>
  <c r="E1578" i="2" s="1"/>
  <c r="K1576" i="2"/>
  <c r="I1577" i="2" s="1"/>
  <c r="D1576" i="2"/>
  <c r="K1577" i="2" l="1"/>
  <c r="I1578" i="2" s="1"/>
  <c r="D1577" i="2"/>
  <c r="G1578" i="2"/>
  <c r="E1579" i="2" s="1"/>
  <c r="K1578" i="2" l="1"/>
  <c r="I1579" i="2" s="1"/>
  <c r="D1578" i="2"/>
  <c r="G1579" i="2"/>
  <c r="E1580" i="2" s="1"/>
  <c r="K1579" i="2" l="1"/>
  <c r="I1580" i="2" s="1"/>
  <c r="D1579" i="2"/>
  <c r="G1580" i="2"/>
  <c r="E1581" i="2" s="1"/>
  <c r="G1581" i="2" l="1"/>
  <c r="E1582" i="2" s="1"/>
  <c r="K1580" i="2"/>
  <c r="I1581" i="2" s="1"/>
  <c r="D1580" i="2"/>
  <c r="K1581" i="2" l="1"/>
  <c r="I1582" i="2" s="1"/>
  <c r="D1581" i="2"/>
  <c r="G1582" i="2"/>
  <c r="E1583" i="2" s="1"/>
  <c r="G1583" i="2" l="1"/>
  <c r="E1584" i="2" s="1"/>
  <c r="K1582" i="2"/>
  <c r="I1583" i="2" s="1"/>
  <c r="D1582" i="2"/>
  <c r="K1583" i="2" l="1"/>
  <c r="I1584" i="2" s="1"/>
  <c r="D1583" i="2"/>
  <c r="G1584" i="2"/>
  <c r="E1585" i="2" s="1"/>
  <c r="G1585" i="2" l="1"/>
  <c r="E1586" i="2" s="1"/>
  <c r="K1584" i="2"/>
  <c r="I1585" i="2" s="1"/>
  <c r="D1584" i="2"/>
  <c r="K1585" i="2" l="1"/>
  <c r="I1586" i="2" s="1"/>
  <c r="D1585" i="2"/>
  <c r="G1586" i="2"/>
  <c r="E1587" i="2" s="1"/>
  <c r="G1587" i="2" l="1"/>
  <c r="E1588" i="2" s="1"/>
  <c r="K1586" i="2"/>
  <c r="I1587" i="2" s="1"/>
  <c r="D1586" i="2"/>
  <c r="K1587" i="2" l="1"/>
  <c r="I1588" i="2" s="1"/>
  <c r="D1587" i="2"/>
  <c r="G1588" i="2"/>
  <c r="E1589" i="2" s="1"/>
  <c r="G1589" i="2" l="1"/>
  <c r="E1590" i="2" s="1"/>
  <c r="K1588" i="2"/>
  <c r="I1589" i="2" s="1"/>
  <c r="D1588" i="2"/>
  <c r="K1589" i="2" l="1"/>
  <c r="I1590" i="2" s="1"/>
  <c r="D1589" i="2"/>
  <c r="G1590" i="2"/>
  <c r="E1591" i="2" s="1"/>
  <c r="G1591" i="2" l="1"/>
  <c r="E1592" i="2" s="1"/>
  <c r="K1590" i="2"/>
  <c r="I1591" i="2" s="1"/>
  <c r="D1590" i="2"/>
  <c r="K1591" i="2" l="1"/>
  <c r="I1592" i="2" s="1"/>
  <c r="D1591" i="2"/>
  <c r="G1592" i="2"/>
  <c r="E1593" i="2" s="1"/>
  <c r="G1593" i="2" l="1"/>
  <c r="E1594" i="2" s="1"/>
  <c r="K1592" i="2"/>
  <c r="I1593" i="2" s="1"/>
  <c r="D1592" i="2"/>
  <c r="K1593" i="2" l="1"/>
  <c r="I1594" i="2" s="1"/>
  <c r="D1593" i="2"/>
  <c r="G1594" i="2"/>
  <c r="E1595" i="2" s="1"/>
  <c r="G1595" i="2" l="1"/>
  <c r="E1596" i="2" s="1"/>
  <c r="K1594" i="2"/>
  <c r="I1595" i="2" s="1"/>
  <c r="D1594" i="2"/>
  <c r="K1595" i="2" l="1"/>
  <c r="I1596" i="2" s="1"/>
  <c r="D1595" i="2"/>
  <c r="G1596" i="2"/>
  <c r="E1597" i="2" s="1"/>
  <c r="G1597" i="2" l="1"/>
  <c r="E1598" i="2" s="1"/>
  <c r="K1596" i="2"/>
  <c r="I1597" i="2" s="1"/>
  <c r="D1596" i="2"/>
  <c r="K1597" i="2" l="1"/>
  <c r="I1598" i="2" s="1"/>
  <c r="D1597" i="2"/>
  <c r="G1598" i="2"/>
  <c r="E1599" i="2" s="1"/>
  <c r="G1599" i="2" l="1"/>
  <c r="E1600" i="2" s="1"/>
  <c r="K1598" i="2"/>
  <c r="I1599" i="2" s="1"/>
  <c r="D1598" i="2"/>
  <c r="K1599" i="2" l="1"/>
  <c r="I1600" i="2" s="1"/>
  <c r="D1599" i="2"/>
  <c r="G1600" i="2"/>
  <c r="E1601" i="2" s="1"/>
  <c r="G1601" i="2" l="1"/>
  <c r="E1602" i="2" s="1"/>
  <c r="K1600" i="2"/>
  <c r="I1601" i="2" s="1"/>
  <c r="D1600" i="2"/>
  <c r="K1601" i="2" l="1"/>
  <c r="I1602" i="2" s="1"/>
  <c r="D1601" i="2"/>
  <c r="G1602" i="2"/>
  <c r="E1603" i="2" s="1"/>
  <c r="G1603" i="2" l="1"/>
  <c r="E1604" i="2" s="1"/>
  <c r="K1602" i="2"/>
  <c r="I1603" i="2" s="1"/>
  <c r="D1602" i="2"/>
  <c r="K1603" i="2" l="1"/>
  <c r="I1604" i="2" s="1"/>
  <c r="D1603" i="2"/>
  <c r="G1604" i="2"/>
  <c r="E1605" i="2" s="1"/>
  <c r="G1605" i="2" l="1"/>
  <c r="E1606" i="2" s="1"/>
  <c r="K1604" i="2"/>
  <c r="I1605" i="2" s="1"/>
  <c r="D1604" i="2"/>
  <c r="K1605" i="2" l="1"/>
  <c r="I1606" i="2" s="1"/>
  <c r="D1605" i="2"/>
  <c r="G1606" i="2"/>
  <c r="E1607" i="2" s="1"/>
  <c r="G1607" i="2" l="1"/>
  <c r="E1608" i="2" s="1"/>
  <c r="K1606" i="2"/>
  <c r="I1607" i="2" s="1"/>
  <c r="D1606" i="2"/>
  <c r="K1607" i="2" l="1"/>
  <c r="I1608" i="2" s="1"/>
  <c r="D1607" i="2"/>
  <c r="G1608" i="2"/>
  <c r="E1609" i="2" s="1"/>
  <c r="G1609" i="2" l="1"/>
  <c r="E1610" i="2" s="1"/>
  <c r="K1608" i="2"/>
  <c r="I1609" i="2" s="1"/>
  <c r="D1608" i="2"/>
  <c r="K1609" i="2" l="1"/>
  <c r="I1610" i="2" s="1"/>
  <c r="D1609" i="2"/>
  <c r="G1610" i="2"/>
  <c r="E1611" i="2" s="1"/>
  <c r="G1611" i="2" l="1"/>
  <c r="E1612" i="2" s="1"/>
  <c r="K1610" i="2"/>
  <c r="I1611" i="2" s="1"/>
  <c r="D1610" i="2"/>
  <c r="K1611" i="2" l="1"/>
  <c r="I1612" i="2" s="1"/>
  <c r="D1611" i="2"/>
  <c r="G1612" i="2"/>
  <c r="E1613" i="2" s="1"/>
  <c r="G1613" i="2" l="1"/>
  <c r="E1614" i="2" s="1"/>
  <c r="K1612" i="2"/>
  <c r="I1613" i="2" s="1"/>
  <c r="D1612" i="2"/>
  <c r="K1613" i="2" l="1"/>
  <c r="I1614" i="2" s="1"/>
  <c r="D1613" i="2"/>
  <c r="G1614" i="2"/>
  <c r="E1615" i="2" s="1"/>
  <c r="G1615" i="2" l="1"/>
  <c r="E1616" i="2" s="1"/>
  <c r="K1614" i="2"/>
  <c r="I1615" i="2" s="1"/>
  <c r="D1614" i="2"/>
  <c r="K1615" i="2" l="1"/>
  <c r="I1616" i="2" s="1"/>
  <c r="D1615" i="2"/>
  <c r="G1616" i="2"/>
  <c r="E1617" i="2" s="1"/>
  <c r="G1617" i="2" l="1"/>
  <c r="E1618" i="2" s="1"/>
  <c r="K1616" i="2"/>
  <c r="I1617" i="2" s="1"/>
  <c r="D1616" i="2"/>
  <c r="K1617" i="2" l="1"/>
  <c r="I1618" i="2" s="1"/>
  <c r="D1617" i="2"/>
  <c r="G1618" i="2"/>
  <c r="E1619" i="2" s="1"/>
  <c r="G1619" i="2" l="1"/>
  <c r="E1620" i="2" s="1"/>
  <c r="K1618" i="2"/>
  <c r="I1619" i="2" s="1"/>
  <c r="D1618" i="2"/>
  <c r="K1619" i="2" l="1"/>
  <c r="I1620" i="2" s="1"/>
  <c r="D1619" i="2"/>
  <c r="G1620" i="2"/>
  <c r="E1621" i="2" s="1"/>
  <c r="G1621" i="2" l="1"/>
  <c r="E1622" i="2" s="1"/>
  <c r="K1620" i="2"/>
  <c r="I1621" i="2" s="1"/>
  <c r="D1620" i="2"/>
  <c r="K1621" i="2" l="1"/>
  <c r="I1622" i="2" s="1"/>
  <c r="D1621" i="2"/>
  <c r="G1622" i="2"/>
  <c r="E1623" i="2" s="1"/>
  <c r="G1623" i="2" l="1"/>
  <c r="E1624" i="2" s="1"/>
  <c r="K1622" i="2"/>
  <c r="I1623" i="2" s="1"/>
  <c r="D1622" i="2"/>
  <c r="K1623" i="2" l="1"/>
  <c r="I1624" i="2" s="1"/>
  <c r="D1623" i="2"/>
  <c r="G1624" i="2"/>
  <c r="E1625" i="2" s="1"/>
  <c r="G1625" i="2" l="1"/>
  <c r="E1626" i="2" s="1"/>
  <c r="K1624" i="2"/>
  <c r="I1625" i="2" s="1"/>
  <c r="D1624" i="2"/>
  <c r="K1625" i="2" l="1"/>
  <c r="I1626" i="2" s="1"/>
  <c r="D1625" i="2"/>
  <c r="G1626" i="2"/>
  <c r="E1627" i="2" s="1"/>
  <c r="G1627" i="2" l="1"/>
  <c r="E1628" i="2" s="1"/>
  <c r="K1626" i="2"/>
  <c r="I1627" i="2" s="1"/>
  <c r="D1626" i="2"/>
  <c r="K1627" i="2" l="1"/>
  <c r="I1628" i="2" s="1"/>
  <c r="D1627" i="2"/>
  <c r="G1628" i="2"/>
  <c r="E1629" i="2" s="1"/>
  <c r="G1629" i="2" l="1"/>
  <c r="E1630" i="2" s="1"/>
  <c r="K1628" i="2"/>
  <c r="I1629" i="2" s="1"/>
  <c r="D1628" i="2"/>
  <c r="K1629" i="2" l="1"/>
  <c r="I1630" i="2" s="1"/>
  <c r="D1629" i="2"/>
  <c r="G1630" i="2"/>
  <c r="E1631" i="2" s="1"/>
  <c r="G1631" i="2" l="1"/>
  <c r="E1632" i="2" s="1"/>
  <c r="K1630" i="2"/>
  <c r="I1631" i="2" s="1"/>
  <c r="D1630" i="2"/>
  <c r="K1631" i="2" l="1"/>
  <c r="I1632" i="2" s="1"/>
  <c r="D1631" i="2"/>
  <c r="G1632" i="2"/>
  <c r="E1633" i="2" s="1"/>
  <c r="G1633" i="2" l="1"/>
  <c r="E1634" i="2" s="1"/>
  <c r="K1632" i="2"/>
  <c r="I1633" i="2" s="1"/>
  <c r="D1632" i="2"/>
  <c r="K1633" i="2" l="1"/>
  <c r="I1634" i="2" s="1"/>
  <c r="D1633" i="2"/>
  <c r="G1634" i="2"/>
  <c r="E1635" i="2" s="1"/>
  <c r="G1635" i="2" l="1"/>
  <c r="E1636" i="2" s="1"/>
  <c r="K1634" i="2"/>
  <c r="I1635" i="2" s="1"/>
  <c r="D1634" i="2"/>
  <c r="G1636" i="2" l="1"/>
  <c r="E1637" i="2" s="1"/>
  <c r="K1635" i="2"/>
  <c r="I1636" i="2" s="1"/>
  <c r="D1635" i="2"/>
  <c r="K1636" i="2" l="1"/>
  <c r="I1637" i="2" s="1"/>
  <c r="D1636" i="2"/>
  <c r="G1637" i="2"/>
  <c r="E1638" i="2" s="1"/>
  <c r="G1638" i="2" l="1"/>
  <c r="E1639" i="2" s="1"/>
  <c r="K1637" i="2"/>
  <c r="I1638" i="2" s="1"/>
  <c r="D1637" i="2"/>
  <c r="K1638" i="2" l="1"/>
  <c r="I1639" i="2" s="1"/>
  <c r="D1638" i="2"/>
  <c r="G1639" i="2"/>
  <c r="E1640" i="2" s="1"/>
  <c r="K1639" i="2" l="1"/>
  <c r="I1640" i="2" s="1"/>
  <c r="D1639" i="2"/>
  <c r="G1640" i="2"/>
  <c r="E1641" i="2" s="1"/>
  <c r="G1641" i="2" l="1"/>
  <c r="E1642" i="2" s="1"/>
  <c r="K1640" i="2"/>
  <c r="I1641" i="2" s="1"/>
  <c r="D1640" i="2"/>
  <c r="K1641" i="2" l="1"/>
  <c r="I1642" i="2" s="1"/>
  <c r="D1641" i="2"/>
  <c r="G1642" i="2"/>
  <c r="E1643" i="2" s="1"/>
  <c r="G1643" i="2" l="1"/>
  <c r="E1644" i="2" s="1"/>
  <c r="K1642" i="2"/>
  <c r="I1643" i="2" s="1"/>
  <c r="D1642" i="2"/>
  <c r="K1643" i="2" l="1"/>
  <c r="I1644" i="2" s="1"/>
  <c r="D1643" i="2"/>
  <c r="G1644" i="2"/>
  <c r="E1645" i="2" s="1"/>
  <c r="G1645" i="2" l="1"/>
  <c r="E1646" i="2" s="1"/>
  <c r="K1644" i="2"/>
  <c r="I1645" i="2" s="1"/>
  <c r="D1644" i="2"/>
  <c r="K1645" i="2" l="1"/>
  <c r="I1646" i="2" s="1"/>
  <c r="D1645" i="2"/>
  <c r="G1646" i="2"/>
  <c r="E1647" i="2" s="1"/>
  <c r="G1647" i="2" l="1"/>
  <c r="E1648" i="2" s="1"/>
  <c r="K1646" i="2"/>
  <c r="I1647" i="2" s="1"/>
  <c r="D1646" i="2"/>
  <c r="K1647" i="2" l="1"/>
  <c r="I1648" i="2" s="1"/>
  <c r="D1647" i="2"/>
  <c r="G1648" i="2"/>
  <c r="E1649" i="2" s="1"/>
  <c r="G1649" i="2" l="1"/>
  <c r="E1650" i="2" s="1"/>
  <c r="K1648" i="2"/>
  <c r="I1649" i="2" s="1"/>
  <c r="D1648" i="2"/>
  <c r="K1649" i="2" l="1"/>
  <c r="I1650" i="2" s="1"/>
  <c r="D1649" i="2"/>
  <c r="G1650" i="2"/>
  <c r="E1651" i="2" s="1"/>
  <c r="G1651" i="2" l="1"/>
  <c r="E1652" i="2" s="1"/>
  <c r="K1650" i="2"/>
  <c r="I1651" i="2" s="1"/>
  <c r="D1650" i="2"/>
  <c r="K1651" i="2" l="1"/>
  <c r="I1652" i="2" s="1"/>
  <c r="D1651" i="2"/>
  <c r="G1652" i="2"/>
  <c r="E1653" i="2" s="1"/>
  <c r="G1653" i="2" l="1"/>
  <c r="E1654" i="2" s="1"/>
  <c r="K1652" i="2"/>
  <c r="I1653" i="2" s="1"/>
  <c r="D1652" i="2"/>
  <c r="K1653" i="2" l="1"/>
  <c r="I1654" i="2" s="1"/>
  <c r="D1653" i="2"/>
  <c r="G1654" i="2"/>
  <c r="E1655" i="2" s="1"/>
  <c r="G1655" i="2" l="1"/>
  <c r="E1656" i="2" s="1"/>
  <c r="K1654" i="2"/>
  <c r="I1655" i="2" s="1"/>
  <c r="D1654" i="2"/>
  <c r="K1655" i="2" l="1"/>
  <c r="I1656" i="2" s="1"/>
  <c r="D1655" i="2"/>
  <c r="G1656" i="2"/>
  <c r="E1657" i="2" s="1"/>
  <c r="G1657" i="2" l="1"/>
  <c r="E1658" i="2" s="1"/>
  <c r="K1656" i="2"/>
  <c r="I1657" i="2" s="1"/>
  <c r="D1656" i="2"/>
  <c r="K1657" i="2" l="1"/>
  <c r="I1658" i="2" s="1"/>
  <c r="D1657" i="2"/>
  <c r="G1658" i="2"/>
  <c r="E1659" i="2" s="1"/>
  <c r="G1659" i="2" l="1"/>
  <c r="E1660" i="2" s="1"/>
  <c r="K1658" i="2"/>
  <c r="I1659" i="2" s="1"/>
  <c r="D1658" i="2"/>
  <c r="K1659" i="2" l="1"/>
  <c r="I1660" i="2" s="1"/>
  <c r="D1659" i="2"/>
  <c r="G1660" i="2"/>
  <c r="E1661" i="2" s="1"/>
  <c r="G1661" i="2" l="1"/>
  <c r="E1662" i="2" s="1"/>
  <c r="K1660" i="2"/>
  <c r="I1661" i="2" s="1"/>
  <c r="D1660" i="2"/>
  <c r="K1661" i="2" l="1"/>
  <c r="I1662" i="2" s="1"/>
  <c r="D1661" i="2"/>
  <c r="G1662" i="2"/>
  <c r="E1663" i="2" s="1"/>
  <c r="G1663" i="2" l="1"/>
  <c r="E1664" i="2" s="1"/>
  <c r="K1662" i="2"/>
  <c r="I1663" i="2" s="1"/>
  <c r="D1662" i="2"/>
  <c r="K1663" i="2" l="1"/>
  <c r="I1664" i="2" s="1"/>
  <c r="D1663" i="2"/>
  <c r="G1664" i="2"/>
  <c r="E1665" i="2" s="1"/>
  <c r="G1665" i="2" l="1"/>
  <c r="E1666" i="2" s="1"/>
  <c r="K1664" i="2"/>
  <c r="I1665" i="2" s="1"/>
  <c r="D1664" i="2"/>
  <c r="K1665" i="2" l="1"/>
  <c r="I1666" i="2" s="1"/>
  <c r="D1665" i="2"/>
  <c r="G1666" i="2"/>
  <c r="E1667" i="2" s="1"/>
  <c r="G1667" i="2" l="1"/>
  <c r="E1668" i="2" s="1"/>
  <c r="K1666" i="2"/>
  <c r="I1667" i="2" s="1"/>
  <c r="D1666" i="2"/>
  <c r="K1667" i="2" l="1"/>
  <c r="I1668" i="2" s="1"/>
  <c r="D1667" i="2"/>
  <c r="G1668" i="2"/>
  <c r="E1669" i="2" s="1"/>
  <c r="G1669" i="2" l="1"/>
  <c r="E1670" i="2" s="1"/>
  <c r="K1668" i="2"/>
  <c r="I1669" i="2" s="1"/>
  <c r="D1668" i="2"/>
  <c r="K1669" i="2" l="1"/>
  <c r="I1670" i="2" s="1"/>
  <c r="D1669" i="2"/>
  <c r="G1670" i="2"/>
  <c r="E1671" i="2" s="1"/>
  <c r="G1671" i="2" l="1"/>
  <c r="E1672" i="2" s="1"/>
  <c r="K1670" i="2"/>
  <c r="I1671" i="2" s="1"/>
  <c r="D1670" i="2"/>
  <c r="K1671" i="2" l="1"/>
  <c r="I1672" i="2" s="1"/>
  <c r="D1671" i="2"/>
  <c r="G1672" i="2"/>
  <c r="E1673" i="2" s="1"/>
  <c r="G1673" i="2" l="1"/>
  <c r="E1674" i="2" s="1"/>
  <c r="K1672" i="2"/>
  <c r="I1673" i="2" s="1"/>
  <c r="D1672" i="2"/>
  <c r="K1673" i="2" l="1"/>
  <c r="I1674" i="2" s="1"/>
  <c r="D1673" i="2"/>
  <c r="G1674" i="2"/>
  <c r="E1675" i="2" s="1"/>
  <c r="G1675" i="2" l="1"/>
  <c r="E1676" i="2" s="1"/>
  <c r="K1674" i="2"/>
  <c r="I1675" i="2" s="1"/>
  <c r="D1674" i="2"/>
  <c r="K1675" i="2" l="1"/>
  <c r="I1676" i="2" s="1"/>
  <c r="D1675" i="2"/>
  <c r="G1676" i="2"/>
  <c r="E1677" i="2" s="1"/>
  <c r="G1677" i="2" l="1"/>
  <c r="E1678" i="2" s="1"/>
  <c r="K1676" i="2"/>
  <c r="I1677" i="2" s="1"/>
  <c r="D1676" i="2"/>
  <c r="K1677" i="2" l="1"/>
  <c r="I1678" i="2" s="1"/>
  <c r="D1677" i="2"/>
  <c r="G1678" i="2"/>
  <c r="E1679" i="2" s="1"/>
  <c r="G1679" i="2" l="1"/>
  <c r="E1680" i="2" s="1"/>
  <c r="K1678" i="2"/>
  <c r="I1679" i="2" s="1"/>
  <c r="D1678" i="2"/>
  <c r="G1680" i="2" l="1"/>
  <c r="E1681" i="2" s="1"/>
  <c r="K1679" i="2"/>
  <c r="I1680" i="2" s="1"/>
  <c r="D1679" i="2"/>
  <c r="K1680" i="2" l="1"/>
  <c r="I1681" i="2" s="1"/>
  <c r="G1681" i="2"/>
  <c r="E1682" i="2" s="1"/>
  <c r="D1680" i="2"/>
  <c r="G1682" i="2" l="1"/>
  <c r="E1683" i="2" s="1"/>
  <c r="K1681" i="2"/>
  <c r="I1682" i="2" s="1"/>
  <c r="D1681" i="2"/>
  <c r="K1682" i="2" l="1"/>
  <c r="I1683" i="2" s="1"/>
  <c r="D1682" i="2"/>
  <c r="G1683" i="2"/>
  <c r="E1684" i="2" s="1"/>
  <c r="G1684" i="2" l="1"/>
  <c r="E1685" i="2" s="1"/>
  <c r="K1683" i="2"/>
  <c r="I1684" i="2" s="1"/>
  <c r="D1683" i="2"/>
  <c r="K1684" i="2" l="1"/>
  <c r="I1685" i="2" s="1"/>
  <c r="D1684" i="2"/>
  <c r="G1685" i="2"/>
  <c r="E1686" i="2" s="1"/>
  <c r="K1685" i="2" l="1"/>
  <c r="I1686" i="2" s="1"/>
  <c r="D1685" i="2"/>
  <c r="G1686" i="2"/>
  <c r="E1687" i="2" s="1"/>
  <c r="G1687" i="2" l="1"/>
  <c r="E1688" i="2" s="1"/>
  <c r="K1686" i="2"/>
  <c r="I1687" i="2" s="1"/>
  <c r="D1686" i="2"/>
  <c r="K1687" i="2" l="1"/>
  <c r="I1688" i="2" s="1"/>
  <c r="D1687" i="2"/>
  <c r="G1688" i="2"/>
  <c r="E1689" i="2" s="1"/>
  <c r="G1689" i="2" l="1"/>
  <c r="E1690" i="2" s="1"/>
  <c r="K1688" i="2"/>
  <c r="I1689" i="2" s="1"/>
  <c r="D1688" i="2"/>
  <c r="K1689" i="2" l="1"/>
  <c r="I1690" i="2" s="1"/>
  <c r="D1689" i="2"/>
  <c r="G1690" i="2"/>
  <c r="E1691" i="2" s="1"/>
  <c r="G1691" i="2" l="1"/>
  <c r="E1692" i="2" s="1"/>
  <c r="K1690" i="2"/>
  <c r="I1691" i="2" s="1"/>
  <c r="D1690" i="2"/>
  <c r="K1691" i="2" l="1"/>
  <c r="I1692" i="2" s="1"/>
  <c r="D1691" i="2"/>
  <c r="G1692" i="2"/>
  <c r="E1693" i="2" s="1"/>
  <c r="G1693" i="2" l="1"/>
  <c r="E1694" i="2" s="1"/>
  <c r="K1692" i="2"/>
  <c r="I1693" i="2" s="1"/>
  <c r="D1692" i="2"/>
  <c r="K1693" i="2" l="1"/>
  <c r="I1694" i="2" s="1"/>
  <c r="D1693" i="2"/>
  <c r="G1694" i="2"/>
  <c r="E1695" i="2" s="1"/>
  <c r="G1695" i="2" l="1"/>
  <c r="E1696" i="2" s="1"/>
  <c r="K1694" i="2"/>
  <c r="I1695" i="2" s="1"/>
  <c r="D1694" i="2"/>
  <c r="K1695" i="2" l="1"/>
  <c r="I1696" i="2" s="1"/>
  <c r="D1695" i="2"/>
  <c r="G1696" i="2"/>
  <c r="E1697" i="2" s="1"/>
  <c r="G1697" i="2" l="1"/>
  <c r="E1698" i="2" s="1"/>
  <c r="K1696" i="2"/>
  <c r="I1697" i="2" s="1"/>
  <c r="D1696" i="2"/>
  <c r="K1697" i="2" l="1"/>
  <c r="I1698" i="2" s="1"/>
  <c r="D1697" i="2"/>
  <c r="G1698" i="2"/>
  <c r="E1699" i="2" s="1"/>
  <c r="G1699" i="2" l="1"/>
  <c r="E1700" i="2" s="1"/>
  <c r="K1698" i="2"/>
  <c r="I1699" i="2" s="1"/>
  <c r="D1698" i="2"/>
  <c r="K1699" i="2" l="1"/>
  <c r="I1700" i="2" s="1"/>
  <c r="D1699" i="2"/>
  <c r="G1700" i="2"/>
  <c r="E1701" i="2" s="1"/>
  <c r="G1701" i="2" l="1"/>
  <c r="E1702" i="2" s="1"/>
  <c r="K1700" i="2"/>
  <c r="I1701" i="2" s="1"/>
  <c r="D1700" i="2"/>
  <c r="K1701" i="2" l="1"/>
  <c r="I1702" i="2" s="1"/>
  <c r="D1701" i="2"/>
  <c r="G1702" i="2"/>
  <c r="E1703" i="2" s="1"/>
  <c r="G1703" i="2" l="1"/>
  <c r="E1704" i="2" s="1"/>
  <c r="K1702" i="2"/>
  <c r="I1703" i="2" s="1"/>
  <c r="D1702" i="2"/>
  <c r="K1703" i="2" l="1"/>
  <c r="I1704" i="2" s="1"/>
  <c r="D1703" i="2"/>
  <c r="G1704" i="2"/>
  <c r="E1705" i="2" s="1"/>
  <c r="G1705" i="2" l="1"/>
  <c r="E1706" i="2" s="1"/>
  <c r="K1704" i="2"/>
  <c r="I1705" i="2" s="1"/>
  <c r="D1704" i="2"/>
  <c r="K1705" i="2" l="1"/>
  <c r="I1706" i="2" s="1"/>
  <c r="D1705" i="2"/>
  <c r="G1706" i="2"/>
  <c r="E1707" i="2" s="1"/>
  <c r="G1707" i="2" l="1"/>
  <c r="E1708" i="2" s="1"/>
  <c r="K1706" i="2"/>
  <c r="I1707" i="2" s="1"/>
  <c r="D1706" i="2"/>
  <c r="K1707" i="2" l="1"/>
  <c r="I1708" i="2" s="1"/>
  <c r="D1707" i="2"/>
  <c r="G1708" i="2"/>
  <c r="E1709" i="2" s="1"/>
  <c r="G1709" i="2" l="1"/>
  <c r="E1710" i="2" s="1"/>
  <c r="K1708" i="2"/>
  <c r="I1709" i="2" s="1"/>
  <c r="D1708" i="2"/>
  <c r="K1709" i="2" l="1"/>
  <c r="I1710" i="2" s="1"/>
  <c r="D1709" i="2"/>
  <c r="G1710" i="2"/>
  <c r="E1711" i="2" s="1"/>
  <c r="G1711" i="2" l="1"/>
  <c r="E1712" i="2" s="1"/>
  <c r="K1710" i="2"/>
  <c r="I1711" i="2" s="1"/>
  <c r="D1710" i="2"/>
  <c r="K1711" i="2" l="1"/>
  <c r="I1712" i="2" s="1"/>
  <c r="D1711" i="2"/>
  <c r="G1712" i="2"/>
  <c r="E1713" i="2" s="1"/>
  <c r="G1713" i="2" l="1"/>
  <c r="E1714" i="2" s="1"/>
  <c r="K1712" i="2"/>
  <c r="I1713" i="2" s="1"/>
  <c r="D1712" i="2"/>
  <c r="K1713" i="2" l="1"/>
  <c r="I1714" i="2" s="1"/>
  <c r="D1713" i="2"/>
  <c r="G1714" i="2"/>
  <c r="E1715" i="2" s="1"/>
  <c r="G1715" i="2" l="1"/>
  <c r="E1716" i="2" s="1"/>
  <c r="K1714" i="2"/>
  <c r="I1715" i="2" s="1"/>
  <c r="D1714" i="2"/>
  <c r="K1715" i="2" l="1"/>
  <c r="I1716" i="2" s="1"/>
  <c r="D1715" i="2"/>
  <c r="G1716" i="2"/>
  <c r="E1717" i="2" s="1"/>
  <c r="G1717" i="2" l="1"/>
  <c r="E1718" i="2" s="1"/>
  <c r="K1716" i="2"/>
  <c r="I1717" i="2" s="1"/>
  <c r="D1716" i="2"/>
  <c r="K1717" i="2" l="1"/>
  <c r="I1718" i="2" s="1"/>
  <c r="D1717" i="2"/>
  <c r="G1718" i="2"/>
  <c r="E1719" i="2" s="1"/>
  <c r="G1719" i="2" l="1"/>
  <c r="E1720" i="2" s="1"/>
  <c r="K1718" i="2"/>
  <c r="I1719" i="2" s="1"/>
  <c r="D1718" i="2"/>
  <c r="K1719" i="2" l="1"/>
  <c r="I1720" i="2" s="1"/>
  <c r="D1719" i="2"/>
  <c r="G1720" i="2"/>
  <c r="E1721" i="2" s="1"/>
  <c r="G1721" i="2" l="1"/>
  <c r="E1722" i="2" s="1"/>
  <c r="K1720" i="2"/>
  <c r="I1721" i="2" s="1"/>
  <c r="D1720" i="2"/>
  <c r="K1721" i="2" l="1"/>
  <c r="I1722" i="2" s="1"/>
  <c r="D1721" i="2"/>
  <c r="G1722" i="2"/>
  <c r="E1723" i="2" s="1"/>
  <c r="G1723" i="2" l="1"/>
  <c r="E1724" i="2" s="1"/>
  <c r="K1722" i="2"/>
  <c r="I1723" i="2" s="1"/>
  <c r="D1722" i="2"/>
  <c r="G1724" i="2" l="1"/>
  <c r="E1725" i="2" s="1"/>
  <c r="K1723" i="2"/>
  <c r="I1724" i="2" s="1"/>
  <c r="D1723" i="2"/>
  <c r="K1724" i="2" l="1"/>
  <c r="I1725" i="2" s="1"/>
  <c r="D1724" i="2"/>
  <c r="G1725" i="2"/>
  <c r="E1726" i="2" s="1"/>
  <c r="G1726" i="2" l="1"/>
  <c r="E1727" i="2" s="1"/>
  <c r="K1725" i="2"/>
  <c r="I1726" i="2" s="1"/>
  <c r="D1725" i="2"/>
  <c r="K1726" i="2" l="1"/>
  <c r="I1727" i="2" s="1"/>
  <c r="D1726" i="2"/>
  <c r="G1727" i="2"/>
  <c r="E1728" i="2" s="1"/>
  <c r="G1728" i="2" l="1"/>
  <c r="E1729" i="2" s="1"/>
  <c r="K1727" i="2"/>
  <c r="I1728" i="2" s="1"/>
  <c r="D1727" i="2"/>
  <c r="K1728" i="2" l="1"/>
  <c r="I1729" i="2" s="1"/>
  <c r="D1728" i="2"/>
  <c r="G1729" i="2"/>
  <c r="E1730" i="2" s="1"/>
  <c r="K1729" i="2" l="1"/>
  <c r="I1730" i="2" s="1"/>
  <c r="D1729" i="2"/>
  <c r="G1730" i="2"/>
  <c r="E1731" i="2" s="1"/>
  <c r="G1731" i="2" l="1"/>
  <c r="E1732" i="2" s="1"/>
  <c r="K1730" i="2"/>
  <c r="I1731" i="2" s="1"/>
  <c r="D1730" i="2"/>
  <c r="K1731" i="2" l="1"/>
  <c r="I1732" i="2" s="1"/>
  <c r="D1731" i="2"/>
  <c r="G1732" i="2"/>
  <c r="E1733" i="2" s="1"/>
  <c r="G1733" i="2" l="1"/>
  <c r="E1734" i="2" s="1"/>
  <c r="K1732" i="2"/>
  <c r="I1733" i="2" s="1"/>
  <c r="D1732" i="2"/>
  <c r="K1733" i="2" l="1"/>
  <c r="I1734" i="2" s="1"/>
  <c r="D1733" i="2"/>
  <c r="G1734" i="2"/>
  <c r="E1735" i="2" s="1"/>
  <c r="G1735" i="2" l="1"/>
  <c r="E1736" i="2" s="1"/>
  <c r="K1734" i="2"/>
  <c r="I1735" i="2" s="1"/>
  <c r="D1734" i="2"/>
  <c r="K1735" i="2" l="1"/>
  <c r="I1736" i="2" s="1"/>
  <c r="D1735" i="2"/>
  <c r="G1736" i="2"/>
  <c r="E1737" i="2" s="1"/>
  <c r="G1737" i="2" l="1"/>
  <c r="E1738" i="2" s="1"/>
  <c r="K1736" i="2"/>
  <c r="I1737" i="2" s="1"/>
  <c r="D1736" i="2"/>
  <c r="K1737" i="2" l="1"/>
  <c r="I1738" i="2" s="1"/>
  <c r="D1737" i="2"/>
  <c r="G1738" i="2"/>
  <c r="E1739" i="2" s="1"/>
  <c r="G1739" i="2" l="1"/>
  <c r="E1740" i="2" s="1"/>
  <c r="K1738" i="2"/>
  <c r="I1739" i="2" s="1"/>
  <c r="D1738" i="2"/>
  <c r="K1739" i="2" l="1"/>
  <c r="I1740" i="2" s="1"/>
  <c r="D1739" i="2"/>
  <c r="G1740" i="2"/>
  <c r="E1741" i="2" s="1"/>
  <c r="G1741" i="2" l="1"/>
  <c r="E1742" i="2" s="1"/>
  <c r="K1740" i="2"/>
  <c r="I1741" i="2" s="1"/>
  <c r="D1740" i="2"/>
  <c r="K1741" i="2" l="1"/>
  <c r="I1742" i="2" s="1"/>
  <c r="D1741" i="2"/>
  <c r="G1742" i="2"/>
  <c r="E1743" i="2" s="1"/>
  <c r="G1743" i="2" l="1"/>
  <c r="E1744" i="2" s="1"/>
  <c r="K1742" i="2"/>
  <c r="I1743" i="2" s="1"/>
  <c r="D1742" i="2"/>
  <c r="K1743" i="2" l="1"/>
  <c r="I1744" i="2" s="1"/>
  <c r="D1743" i="2"/>
  <c r="G1744" i="2"/>
  <c r="E1745" i="2" s="1"/>
  <c r="G1745" i="2" l="1"/>
  <c r="E1746" i="2" s="1"/>
  <c r="K1744" i="2"/>
  <c r="I1745" i="2" s="1"/>
  <c r="D1744" i="2"/>
  <c r="K1745" i="2" l="1"/>
  <c r="I1746" i="2" s="1"/>
  <c r="D1745" i="2"/>
  <c r="G1746" i="2"/>
  <c r="E1747" i="2" s="1"/>
  <c r="K1746" i="2" l="1"/>
  <c r="I1747" i="2" s="1"/>
  <c r="D1746" i="2"/>
  <c r="G1747" i="2"/>
  <c r="E1748" i="2" s="1"/>
  <c r="K1747" i="2" l="1"/>
  <c r="I1748" i="2" s="1"/>
  <c r="D1747" i="2"/>
  <c r="G1748" i="2"/>
  <c r="E1749" i="2" s="1"/>
  <c r="G1749" i="2" l="1"/>
  <c r="E1750" i="2" s="1"/>
  <c r="K1748" i="2"/>
  <c r="I1749" i="2" s="1"/>
  <c r="D1748" i="2"/>
  <c r="G1750" i="2" l="1"/>
  <c r="E1751" i="2" s="1"/>
  <c r="K1749" i="2"/>
  <c r="I1750" i="2" s="1"/>
  <c r="D1749" i="2"/>
  <c r="K1750" i="2" l="1"/>
  <c r="I1751" i="2" s="1"/>
  <c r="D1750" i="2"/>
  <c r="G1751" i="2"/>
  <c r="E1752" i="2" s="1"/>
  <c r="G1752" i="2" l="1"/>
  <c r="E1753" i="2" s="1"/>
  <c r="K1751" i="2"/>
  <c r="I1752" i="2" s="1"/>
  <c r="D1751" i="2"/>
  <c r="K1752" i="2" l="1"/>
  <c r="I1753" i="2" s="1"/>
  <c r="D1752" i="2"/>
  <c r="G1753" i="2"/>
  <c r="E1754" i="2" s="1"/>
  <c r="G1754" i="2" l="1"/>
  <c r="E1755" i="2" s="1"/>
  <c r="K1753" i="2"/>
  <c r="I1754" i="2" s="1"/>
  <c r="D1753" i="2"/>
  <c r="K1754" i="2" l="1"/>
  <c r="I1755" i="2" s="1"/>
  <c r="D1754" i="2"/>
  <c r="G1755" i="2"/>
  <c r="E1756" i="2" s="1"/>
  <c r="K1755" i="2" l="1"/>
  <c r="I1756" i="2" s="1"/>
  <c r="D1755" i="2"/>
  <c r="G1756" i="2"/>
  <c r="E1757" i="2" s="1"/>
  <c r="G1757" i="2" l="1"/>
  <c r="E1758" i="2" s="1"/>
  <c r="K1756" i="2"/>
  <c r="I1757" i="2" s="1"/>
  <c r="D1756" i="2"/>
  <c r="G1758" i="2" l="1"/>
  <c r="E1759" i="2" s="1"/>
  <c r="K1757" i="2"/>
  <c r="I1758" i="2" s="1"/>
  <c r="D1757" i="2"/>
  <c r="K1758" i="2" l="1"/>
  <c r="I1759" i="2" s="1"/>
  <c r="D1758" i="2"/>
  <c r="G1759" i="2"/>
  <c r="E1760" i="2" s="1"/>
  <c r="K1759" i="2" l="1"/>
  <c r="I1760" i="2" s="1"/>
  <c r="D1759" i="2"/>
  <c r="G1760" i="2"/>
  <c r="E1761" i="2" s="1"/>
  <c r="G1761" i="2" l="1"/>
  <c r="E1762" i="2" s="1"/>
  <c r="K1760" i="2"/>
  <c r="I1761" i="2" s="1"/>
  <c r="D1760" i="2"/>
  <c r="K1761" i="2" l="1"/>
  <c r="I1762" i="2" s="1"/>
  <c r="D1761" i="2"/>
  <c r="G1762" i="2"/>
  <c r="E1763" i="2" s="1"/>
  <c r="G1763" i="2" l="1"/>
  <c r="E1764" i="2" s="1"/>
  <c r="K1762" i="2"/>
  <c r="I1763" i="2" s="1"/>
  <c r="D1762" i="2"/>
  <c r="G1764" i="2" l="1"/>
  <c r="E1765" i="2" s="1"/>
  <c r="K1763" i="2"/>
  <c r="I1764" i="2" s="1"/>
  <c r="D1763" i="2"/>
  <c r="K1764" i="2" l="1"/>
  <c r="I1765" i="2" s="1"/>
  <c r="D1764" i="2"/>
  <c r="G1765" i="2"/>
  <c r="E1766" i="2" s="1"/>
  <c r="G1766" i="2" l="1"/>
  <c r="E1767" i="2" s="1"/>
  <c r="K1765" i="2"/>
  <c r="I1766" i="2" s="1"/>
  <c r="D1765" i="2"/>
  <c r="K1766" i="2" l="1"/>
  <c r="I1767" i="2" s="1"/>
  <c r="D1766" i="2"/>
  <c r="G1767" i="2"/>
  <c r="E1768" i="2" s="1"/>
  <c r="G1768" i="2" l="1"/>
  <c r="E1769" i="2" s="1"/>
  <c r="K1767" i="2"/>
  <c r="I1768" i="2" s="1"/>
  <c r="D1767" i="2"/>
  <c r="K1768" i="2" l="1"/>
  <c r="I1769" i="2" s="1"/>
  <c r="D1768" i="2"/>
  <c r="G1769" i="2"/>
  <c r="E1770" i="2" s="1"/>
  <c r="K1769" i="2" l="1"/>
  <c r="I1770" i="2" s="1"/>
  <c r="D1769" i="2"/>
  <c r="G1770" i="2"/>
  <c r="E1771" i="2" s="1"/>
  <c r="G1771" i="2" l="1"/>
  <c r="E1772" i="2" s="1"/>
  <c r="K1770" i="2"/>
  <c r="I1771" i="2" s="1"/>
  <c r="D1770" i="2"/>
  <c r="K1771" i="2" l="1"/>
  <c r="I1772" i="2" s="1"/>
  <c r="D1771" i="2"/>
  <c r="G1772" i="2"/>
  <c r="E1773" i="2" s="1"/>
  <c r="G1773" i="2" l="1"/>
  <c r="E1774" i="2" s="1"/>
  <c r="K1772" i="2"/>
  <c r="I1773" i="2" s="1"/>
  <c r="D1772" i="2"/>
  <c r="K1773" i="2" l="1"/>
  <c r="I1774" i="2" s="1"/>
  <c r="D1773" i="2"/>
  <c r="G1774" i="2"/>
  <c r="E1775" i="2" s="1"/>
  <c r="G1775" i="2" l="1"/>
  <c r="E1776" i="2" s="1"/>
  <c r="K1774" i="2"/>
  <c r="I1775" i="2" s="1"/>
  <c r="D1774" i="2"/>
  <c r="K1775" i="2" l="1"/>
  <c r="I1776" i="2" s="1"/>
  <c r="D1775" i="2"/>
  <c r="G1776" i="2"/>
  <c r="E1777" i="2" s="1"/>
  <c r="G1777" i="2" l="1"/>
  <c r="E1778" i="2" s="1"/>
  <c r="K1776" i="2"/>
  <c r="I1777" i="2" s="1"/>
  <c r="D1776" i="2"/>
  <c r="K1777" i="2" l="1"/>
  <c r="I1778" i="2" s="1"/>
  <c r="D1777" i="2"/>
  <c r="G1778" i="2"/>
  <c r="E1779" i="2" s="1"/>
  <c r="G1779" i="2" l="1"/>
  <c r="E1780" i="2" s="1"/>
  <c r="K1778" i="2"/>
  <c r="I1779" i="2" s="1"/>
  <c r="D1778" i="2"/>
  <c r="K1779" i="2" l="1"/>
  <c r="I1780" i="2" s="1"/>
  <c r="D1779" i="2"/>
  <c r="G1780" i="2"/>
  <c r="E1781" i="2" s="1"/>
  <c r="G1781" i="2" l="1"/>
  <c r="E1782" i="2" s="1"/>
  <c r="K1780" i="2"/>
  <c r="I1781" i="2" s="1"/>
  <c r="D1780" i="2"/>
  <c r="K1781" i="2" l="1"/>
  <c r="I1782" i="2" s="1"/>
  <c r="D1781" i="2"/>
  <c r="G1782" i="2"/>
  <c r="E1783" i="2" s="1"/>
  <c r="G1783" i="2" l="1"/>
  <c r="E1784" i="2" s="1"/>
  <c r="K1782" i="2"/>
  <c r="I1783" i="2" s="1"/>
  <c r="D1782" i="2"/>
  <c r="K1783" i="2" l="1"/>
  <c r="I1784" i="2" s="1"/>
  <c r="D1783" i="2"/>
  <c r="G1784" i="2"/>
  <c r="E1785" i="2" s="1"/>
  <c r="G1785" i="2" l="1"/>
  <c r="E1786" i="2" s="1"/>
  <c r="K1784" i="2"/>
  <c r="I1785" i="2" s="1"/>
  <c r="D1784" i="2"/>
  <c r="K1785" i="2" l="1"/>
  <c r="I1786" i="2" s="1"/>
  <c r="D1785" i="2"/>
  <c r="G1786" i="2"/>
  <c r="E1787" i="2" s="1"/>
  <c r="G1787" i="2" l="1"/>
  <c r="E1788" i="2" s="1"/>
  <c r="K1786" i="2"/>
  <c r="I1787" i="2" s="1"/>
  <c r="D1786" i="2"/>
  <c r="K1787" i="2" l="1"/>
  <c r="I1788" i="2" s="1"/>
  <c r="D1787" i="2"/>
  <c r="G1788" i="2"/>
  <c r="E1789" i="2" s="1"/>
  <c r="G1789" i="2" l="1"/>
  <c r="E1790" i="2" s="1"/>
  <c r="K1788" i="2"/>
  <c r="I1789" i="2" s="1"/>
  <c r="D1788" i="2"/>
  <c r="K1789" i="2" l="1"/>
  <c r="I1790" i="2" s="1"/>
  <c r="D1789" i="2"/>
  <c r="G1790" i="2"/>
  <c r="E1791" i="2" s="1"/>
  <c r="G1791" i="2" l="1"/>
  <c r="E1792" i="2" s="1"/>
  <c r="K1790" i="2"/>
  <c r="I1791" i="2" s="1"/>
  <c r="D1790" i="2"/>
  <c r="G1792" i="2" l="1"/>
  <c r="E1793" i="2" s="1"/>
  <c r="K1791" i="2"/>
  <c r="I1792" i="2" s="1"/>
  <c r="D1791" i="2"/>
  <c r="K1792" i="2" l="1"/>
  <c r="I1793" i="2" s="1"/>
  <c r="D1792" i="2"/>
  <c r="G1793" i="2"/>
  <c r="E1794" i="2" s="1"/>
  <c r="G1794" i="2" l="1"/>
  <c r="E1795" i="2" s="1"/>
  <c r="K1793" i="2"/>
  <c r="I1794" i="2" s="1"/>
  <c r="D1793" i="2"/>
  <c r="K1794" i="2" l="1"/>
  <c r="I1795" i="2" s="1"/>
  <c r="D1794" i="2"/>
  <c r="G1795" i="2"/>
  <c r="E1796" i="2" s="1"/>
  <c r="G1796" i="2" l="1"/>
  <c r="E1797" i="2" s="1"/>
  <c r="K1795" i="2"/>
  <c r="I1796" i="2" s="1"/>
  <c r="D1795" i="2"/>
  <c r="K1796" i="2" l="1"/>
  <c r="I1797" i="2" s="1"/>
  <c r="D1796" i="2"/>
  <c r="G1797" i="2"/>
  <c r="E1798" i="2" s="1"/>
  <c r="G1798" i="2" l="1"/>
  <c r="E1799" i="2" s="1"/>
  <c r="K1797" i="2"/>
  <c r="I1798" i="2" s="1"/>
  <c r="D1797" i="2"/>
  <c r="K1798" i="2" l="1"/>
  <c r="I1799" i="2" s="1"/>
  <c r="D1798" i="2"/>
  <c r="G1799" i="2"/>
  <c r="E1800" i="2" s="1"/>
  <c r="G1800" i="2" l="1"/>
  <c r="E1801" i="2" s="1"/>
  <c r="K1799" i="2"/>
  <c r="I1800" i="2" s="1"/>
  <c r="D1799" i="2"/>
  <c r="K1800" i="2" l="1"/>
  <c r="I1801" i="2" s="1"/>
  <c r="D1800" i="2"/>
  <c r="G1801" i="2"/>
  <c r="E1802" i="2" s="1"/>
  <c r="K1801" i="2" l="1"/>
  <c r="I1802" i="2" s="1"/>
  <c r="D1801" i="2"/>
  <c r="G1802" i="2"/>
  <c r="E1803" i="2" s="1"/>
  <c r="G1803" i="2" l="1"/>
  <c r="E1804" i="2" s="1"/>
  <c r="K1802" i="2"/>
  <c r="I1803" i="2" s="1"/>
  <c r="D1802" i="2"/>
  <c r="K1803" i="2" l="1"/>
  <c r="I1804" i="2" s="1"/>
  <c r="D1803" i="2"/>
  <c r="G1804" i="2"/>
  <c r="E1805" i="2" s="1"/>
  <c r="G1805" i="2" l="1"/>
  <c r="E1806" i="2" s="1"/>
  <c r="K1804" i="2"/>
  <c r="I1805" i="2" s="1"/>
  <c r="D1804" i="2"/>
  <c r="K1805" i="2" l="1"/>
  <c r="I1806" i="2" s="1"/>
  <c r="D1805" i="2"/>
  <c r="G1806" i="2"/>
  <c r="E1807" i="2" s="1"/>
  <c r="G1807" i="2" l="1"/>
  <c r="E1808" i="2" s="1"/>
  <c r="K1806" i="2"/>
  <c r="I1807" i="2" s="1"/>
  <c r="D1806" i="2"/>
  <c r="K1807" i="2" l="1"/>
  <c r="I1808" i="2" s="1"/>
  <c r="D1807" i="2"/>
  <c r="G1808" i="2"/>
  <c r="E1809" i="2" s="1"/>
  <c r="G1809" i="2" l="1"/>
  <c r="E1810" i="2" s="1"/>
  <c r="K1808" i="2"/>
  <c r="I1809" i="2" s="1"/>
  <c r="D1808" i="2"/>
  <c r="K1809" i="2" l="1"/>
  <c r="I1810" i="2" s="1"/>
  <c r="D1809" i="2"/>
  <c r="G1810" i="2"/>
  <c r="E1811" i="2" s="1"/>
  <c r="G1811" i="2" l="1"/>
  <c r="E1812" i="2" s="1"/>
  <c r="K1810" i="2"/>
  <c r="I1811" i="2" s="1"/>
  <c r="D1810" i="2"/>
  <c r="K1811" i="2" l="1"/>
  <c r="I1812" i="2" s="1"/>
  <c r="D1811" i="2"/>
  <c r="G1812" i="2"/>
  <c r="E1813" i="2" s="1"/>
  <c r="G1813" i="2" l="1"/>
  <c r="E1814" i="2" s="1"/>
  <c r="K1812" i="2"/>
  <c r="I1813" i="2" s="1"/>
  <c r="D1812" i="2"/>
  <c r="K1813" i="2" l="1"/>
  <c r="I1814" i="2" s="1"/>
  <c r="D1813" i="2"/>
  <c r="G1814" i="2"/>
  <c r="E1815" i="2" s="1"/>
  <c r="G1815" i="2" l="1"/>
  <c r="E1816" i="2" s="1"/>
  <c r="K1814" i="2"/>
  <c r="I1815" i="2" s="1"/>
  <c r="D1814" i="2"/>
  <c r="K1815" i="2" l="1"/>
  <c r="I1816" i="2" s="1"/>
  <c r="D1815" i="2"/>
  <c r="G1816" i="2"/>
  <c r="E1817" i="2" s="1"/>
  <c r="G1817" i="2" l="1"/>
  <c r="E1818" i="2" s="1"/>
  <c r="K1816" i="2"/>
  <c r="I1817" i="2" s="1"/>
  <c r="D1816" i="2"/>
  <c r="K1817" i="2" l="1"/>
  <c r="I1818" i="2" s="1"/>
  <c r="D1817" i="2"/>
  <c r="G1818" i="2"/>
  <c r="E1819" i="2" s="1"/>
  <c r="K1818" i="2" l="1"/>
  <c r="I1819" i="2" s="1"/>
  <c r="D1818" i="2"/>
  <c r="G1819" i="2"/>
  <c r="E1820" i="2" s="1"/>
  <c r="K1819" i="2" l="1"/>
  <c r="I1820" i="2" s="1"/>
  <c r="D1819" i="2"/>
  <c r="G1820" i="2"/>
  <c r="E1821" i="2" s="1"/>
  <c r="G1821" i="2" l="1"/>
  <c r="E1822" i="2" s="1"/>
  <c r="K1820" i="2"/>
  <c r="I1821" i="2" s="1"/>
  <c r="D1820" i="2"/>
  <c r="K1821" i="2" l="1"/>
  <c r="I1822" i="2" s="1"/>
  <c r="D1821" i="2"/>
  <c r="G1822" i="2"/>
  <c r="E1823" i="2" s="1"/>
  <c r="G1823" i="2" l="1"/>
  <c r="E1824" i="2" s="1"/>
  <c r="K1822" i="2"/>
  <c r="I1823" i="2" s="1"/>
  <c r="D1822" i="2"/>
  <c r="K1823" i="2" l="1"/>
  <c r="I1824" i="2" s="1"/>
  <c r="D1823" i="2"/>
  <c r="G1824" i="2"/>
  <c r="E1825" i="2" s="1"/>
  <c r="G1825" i="2" l="1"/>
  <c r="E1826" i="2" s="1"/>
  <c r="K1824" i="2"/>
  <c r="I1825" i="2" s="1"/>
  <c r="D1824" i="2"/>
  <c r="K1825" i="2" l="1"/>
  <c r="I1826" i="2" s="1"/>
  <c r="D1825" i="2"/>
  <c r="G1826" i="2"/>
  <c r="E1827" i="2" s="1"/>
  <c r="G1827" i="2" l="1"/>
  <c r="E1828" i="2" s="1"/>
  <c r="K1826" i="2"/>
  <c r="I1827" i="2" s="1"/>
  <c r="D1826" i="2"/>
  <c r="K1827" i="2" l="1"/>
  <c r="I1828" i="2" s="1"/>
  <c r="D1827" i="2"/>
  <c r="G1828" i="2"/>
  <c r="E1829" i="2" s="1"/>
  <c r="G1829" i="2" l="1"/>
  <c r="E1830" i="2" s="1"/>
  <c r="K1828" i="2"/>
  <c r="I1829" i="2" s="1"/>
  <c r="D1828" i="2"/>
  <c r="K1829" i="2" l="1"/>
  <c r="I1830" i="2" s="1"/>
  <c r="D1829" i="2"/>
  <c r="G1830" i="2"/>
  <c r="E1831" i="2" s="1"/>
  <c r="G1831" i="2" l="1"/>
  <c r="E1832" i="2" s="1"/>
  <c r="K1830" i="2"/>
  <c r="I1831" i="2" s="1"/>
  <c r="D1830" i="2"/>
  <c r="K1831" i="2" l="1"/>
  <c r="I1832" i="2" s="1"/>
  <c r="D1831" i="2"/>
  <c r="G1832" i="2"/>
  <c r="E1833" i="2" s="1"/>
  <c r="G1833" i="2" l="1"/>
  <c r="E1834" i="2" s="1"/>
  <c r="K1832" i="2"/>
  <c r="I1833" i="2" s="1"/>
  <c r="D1832" i="2"/>
  <c r="K1833" i="2" l="1"/>
  <c r="I1834" i="2" s="1"/>
  <c r="D1833" i="2"/>
  <c r="G1834" i="2"/>
  <c r="E1835" i="2" s="1"/>
  <c r="G1835" i="2" l="1"/>
  <c r="E1836" i="2" s="1"/>
  <c r="K1834" i="2"/>
  <c r="I1835" i="2" s="1"/>
  <c r="D1834" i="2"/>
  <c r="K1835" i="2" l="1"/>
  <c r="I1836" i="2" s="1"/>
  <c r="D1835" i="2"/>
  <c r="G1836" i="2"/>
  <c r="E1837" i="2" s="1"/>
  <c r="G1837" i="2" l="1"/>
  <c r="E1838" i="2" s="1"/>
  <c r="K1836" i="2"/>
  <c r="I1837" i="2" s="1"/>
  <c r="D1836" i="2"/>
  <c r="K1837" i="2" l="1"/>
  <c r="I1838" i="2" s="1"/>
  <c r="D1837" i="2"/>
  <c r="G1838" i="2"/>
  <c r="E1839" i="2" s="1"/>
  <c r="G1839" i="2" l="1"/>
  <c r="E1840" i="2" s="1"/>
  <c r="K1838" i="2"/>
  <c r="I1839" i="2" s="1"/>
  <c r="D1838" i="2"/>
  <c r="K1839" i="2" l="1"/>
  <c r="I1840" i="2" s="1"/>
  <c r="D1839" i="2"/>
  <c r="G1840" i="2"/>
  <c r="E1841" i="2" s="1"/>
  <c r="G1841" i="2" l="1"/>
  <c r="E1842" i="2" s="1"/>
  <c r="K1840" i="2"/>
  <c r="I1841" i="2" s="1"/>
  <c r="D1840" i="2"/>
  <c r="K1841" i="2" l="1"/>
  <c r="I1842" i="2" s="1"/>
  <c r="D1841" i="2"/>
  <c r="G1842" i="2"/>
  <c r="E1843" i="2" s="1"/>
  <c r="G1843" i="2" l="1"/>
  <c r="E1844" i="2" s="1"/>
  <c r="K1842" i="2"/>
  <c r="I1843" i="2" s="1"/>
  <c r="D1842" i="2"/>
  <c r="K1843" i="2" l="1"/>
  <c r="I1844" i="2" s="1"/>
  <c r="D1843" i="2"/>
  <c r="G1844" i="2"/>
  <c r="E1845" i="2" s="1"/>
  <c r="G1845" i="2" l="1"/>
  <c r="E1846" i="2" s="1"/>
  <c r="K1844" i="2"/>
  <c r="I1845" i="2" s="1"/>
  <c r="D1844" i="2"/>
  <c r="K1845" i="2" l="1"/>
  <c r="I1846" i="2" s="1"/>
  <c r="D1845" i="2"/>
  <c r="G1846" i="2"/>
  <c r="E1847" i="2" s="1"/>
  <c r="G1847" i="2" l="1"/>
  <c r="E1848" i="2" s="1"/>
  <c r="K1846" i="2"/>
  <c r="I1847" i="2" s="1"/>
  <c r="D1846" i="2"/>
  <c r="K1847" i="2" l="1"/>
  <c r="I1848" i="2" s="1"/>
  <c r="D1847" i="2"/>
  <c r="G1848" i="2"/>
  <c r="E1849" i="2" s="1"/>
  <c r="G1849" i="2" l="1"/>
  <c r="E1850" i="2" s="1"/>
  <c r="K1848" i="2"/>
  <c r="I1849" i="2" s="1"/>
  <c r="D1848" i="2"/>
  <c r="K1849" i="2" l="1"/>
  <c r="I1850" i="2" s="1"/>
  <c r="D1849" i="2"/>
  <c r="G1850" i="2"/>
  <c r="E1851" i="2" s="1"/>
  <c r="G1851" i="2" l="1"/>
  <c r="E1852" i="2" s="1"/>
  <c r="K1850" i="2"/>
  <c r="I1851" i="2" s="1"/>
  <c r="D1850" i="2"/>
  <c r="K1851" i="2" l="1"/>
  <c r="I1852" i="2" s="1"/>
  <c r="D1851" i="2"/>
  <c r="G1852" i="2"/>
  <c r="E1853" i="2" s="1"/>
  <c r="G1853" i="2" l="1"/>
  <c r="E1854" i="2" s="1"/>
  <c r="K1852" i="2"/>
  <c r="I1853" i="2" s="1"/>
  <c r="D1852" i="2"/>
  <c r="K1853" i="2" l="1"/>
  <c r="I1854" i="2" s="1"/>
  <c r="D1853" i="2"/>
  <c r="G1854" i="2"/>
  <c r="E1855" i="2" s="1"/>
  <c r="G1855" i="2" l="1"/>
  <c r="E1856" i="2" s="1"/>
  <c r="K1854" i="2"/>
  <c r="I1855" i="2" s="1"/>
  <c r="D1854" i="2"/>
  <c r="K1855" i="2" l="1"/>
  <c r="I1856" i="2" s="1"/>
  <c r="D1855" i="2"/>
  <c r="G1856" i="2"/>
  <c r="E1857" i="2" s="1"/>
  <c r="G1857" i="2" l="1"/>
  <c r="E1858" i="2" s="1"/>
  <c r="K1856" i="2"/>
  <c r="I1857" i="2" s="1"/>
  <c r="D1856" i="2"/>
  <c r="K1857" i="2" l="1"/>
  <c r="I1858" i="2" s="1"/>
  <c r="D1857" i="2"/>
  <c r="G1858" i="2"/>
  <c r="E1859" i="2" s="1"/>
  <c r="G1859" i="2" l="1"/>
  <c r="E1860" i="2" s="1"/>
  <c r="K1858" i="2"/>
  <c r="I1859" i="2" s="1"/>
  <c r="D1858" i="2"/>
  <c r="K1859" i="2" l="1"/>
  <c r="I1860" i="2" s="1"/>
  <c r="D1859" i="2"/>
  <c r="G1860" i="2"/>
  <c r="E1861" i="2" s="1"/>
  <c r="G1861" i="2" l="1"/>
  <c r="E1862" i="2" s="1"/>
  <c r="K1860" i="2"/>
  <c r="I1861" i="2" s="1"/>
  <c r="D1860" i="2"/>
  <c r="K1861" i="2" l="1"/>
  <c r="I1862" i="2" s="1"/>
  <c r="D1861" i="2"/>
  <c r="G1862" i="2"/>
  <c r="E1863" i="2" s="1"/>
  <c r="G1863" i="2" l="1"/>
  <c r="E1864" i="2" s="1"/>
  <c r="K1862" i="2"/>
  <c r="I1863" i="2" s="1"/>
  <c r="D1862" i="2"/>
  <c r="K1863" i="2" l="1"/>
  <c r="I1864" i="2" s="1"/>
  <c r="D1863" i="2"/>
  <c r="G1864" i="2"/>
  <c r="E1865" i="2" s="1"/>
  <c r="G1865" i="2" l="1"/>
  <c r="E1866" i="2" s="1"/>
  <c r="K1864" i="2"/>
  <c r="I1865" i="2" s="1"/>
  <c r="D1864" i="2"/>
  <c r="K1865" i="2" l="1"/>
  <c r="I1866" i="2" s="1"/>
  <c r="D1865" i="2"/>
  <c r="G1866" i="2"/>
  <c r="E1867" i="2" s="1"/>
  <c r="G1867" i="2" l="1"/>
  <c r="E1868" i="2" s="1"/>
  <c r="K1866" i="2"/>
  <c r="I1867" i="2" s="1"/>
  <c r="D1866" i="2"/>
  <c r="K1867" i="2" l="1"/>
  <c r="I1868" i="2" s="1"/>
  <c r="D1867" i="2"/>
  <c r="G1868" i="2"/>
  <c r="E1869" i="2" s="1"/>
  <c r="G1869" i="2" l="1"/>
  <c r="E1870" i="2" s="1"/>
  <c r="K1868" i="2"/>
  <c r="I1869" i="2" s="1"/>
  <c r="D1868" i="2"/>
  <c r="K1869" i="2" l="1"/>
  <c r="I1870" i="2" s="1"/>
  <c r="D1869" i="2"/>
  <c r="G1870" i="2"/>
  <c r="E1871" i="2" s="1"/>
  <c r="G1871" i="2" l="1"/>
  <c r="E1872" i="2" s="1"/>
  <c r="K1870" i="2"/>
  <c r="I1871" i="2" s="1"/>
  <c r="D1870" i="2"/>
  <c r="K1871" i="2" l="1"/>
  <c r="I1872" i="2" s="1"/>
  <c r="D1871" i="2"/>
  <c r="G1872" i="2"/>
  <c r="E1873" i="2" s="1"/>
  <c r="G1873" i="2" l="1"/>
  <c r="E1874" i="2" s="1"/>
  <c r="K1872" i="2"/>
  <c r="I1873" i="2" s="1"/>
  <c r="D1872" i="2"/>
  <c r="K1873" i="2" l="1"/>
  <c r="I1874" i="2" s="1"/>
  <c r="D1873" i="2"/>
  <c r="G1874" i="2"/>
  <c r="E1875" i="2" s="1"/>
  <c r="G1875" i="2" l="1"/>
  <c r="E1876" i="2" s="1"/>
  <c r="K1874" i="2"/>
  <c r="I1875" i="2" s="1"/>
  <c r="D1874" i="2"/>
  <c r="K1875" i="2" l="1"/>
  <c r="I1876" i="2" s="1"/>
  <c r="D1875" i="2"/>
  <c r="G1876" i="2"/>
  <c r="E1877" i="2" s="1"/>
  <c r="G1877" i="2" l="1"/>
  <c r="E1878" i="2" s="1"/>
  <c r="K1876" i="2"/>
  <c r="I1877" i="2" s="1"/>
  <c r="D1876" i="2"/>
  <c r="K1877" i="2" l="1"/>
  <c r="I1878" i="2" s="1"/>
  <c r="D1877" i="2"/>
  <c r="G1878" i="2"/>
  <c r="E1879" i="2" s="1"/>
  <c r="G1879" i="2" l="1"/>
  <c r="E1880" i="2" s="1"/>
  <c r="K1878" i="2"/>
  <c r="I1879" i="2" s="1"/>
  <c r="D1878" i="2"/>
  <c r="K1879" i="2" l="1"/>
  <c r="I1880" i="2" s="1"/>
  <c r="D1879" i="2"/>
  <c r="G1880" i="2"/>
  <c r="E1881" i="2" s="1"/>
  <c r="G1881" i="2" l="1"/>
  <c r="E1882" i="2" s="1"/>
  <c r="K1880" i="2"/>
  <c r="I1881" i="2" s="1"/>
  <c r="D1880" i="2"/>
  <c r="K1881" i="2" l="1"/>
  <c r="I1882" i="2" s="1"/>
  <c r="D1881" i="2"/>
  <c r="G1882" i="2"/>
  <c r="E1883" i="2" s="1"/>
  <c r="G1883" i="2" l="1"/>
  <c r="E1884" i="2" s="1"/>
  <c r="K1882" i="2"/>
  <c r="I1883" i="2" s="1"/>
  <c r="D1882" i="2"/>
  <c r="K1883" i="2" l="1"/>
  <c r="I1884" i="2" s="1"/>
  <c r="D1883" i="2"/>
  <c r="G1884" i="2"/>
  <c r="E1885" i="2" s="1"/>
  <c r="G1885" i="2" l="1"/>
  <c r="E1886" i="2" s="1"/>
  <c r="K1884" i="2"/>
  <c r="I1885" i="2" s="1"/>
  <c r="D1884" i="2"/>
  <c r="K1885" i="2" l="1"/>
  <c r="I1886" i="2" s="1"/>
  <c r="D1885" i="2"/>
  <c r="G1886" i="2"/>
  <c r="E1887" i="2" s="1"/>
  <c r="G1887" i="2" l="1"/>
  <c r="E1888" i="2" s="1"/>
  <c r="K1886" i="2"/>
  <c r="I1887" i="2" s="1"/>
  <c r="D1886" i="2"/>
  <c r="K1887" i="2" l="1"/>
  <c r="I1888" i="2" s="1"/>
  <c r="D1887" i="2"/>
  <c r="G1888" i="2"/>
  <c r="E1889" i="2" s="1"/>
  <c r="G1889" i="2" l="1"/>
  <c r="E1890" i="2" s="1"/>
  <c r="K1888" i="2"/>
  <c r="I1889" i="2" s="1"/>
  <c r="D1888" i="2"/>
  <c r="K1889" i="2" l="1"/>
  <c r="I1890" i="2" s="1"/>
  <c r="D1889" i="2"/>
  <c r="G1890" i="2"/>
  <c r="E1891" i="2" s="1"/>
  <c r="G1891" i="2" l="1"/>
  <c r="E1892" i="2" s="1"/>
  <c r="K1890" i="2"/>
  <c r="I1891" i="2" s="1"/>
  <c r="D1890" i="2"/>
  <c r="K1891" i="2" l="1"/>
  <c r="I1892" i="2" s="1"/>
  <c r="D1891" i="2"/>
  <c r="G1892" i="2"/>
  <c r="E1893" i="2" s="1"/>
  <c r="G1893" i="2" l="1"/>
  <c r="E1894" i="2" s="1"/>
  <c r="K1892" i="2"/>
  <c r="I1893" i="2" s="1"/>
  <c r="D1892" i="2"/>
  <c r="K1893" i="2" l="1"/>
  <c r="I1894" i="2" s="1"/>
  <c r="D1893" i="2"/>
  <c r="G1894" i="2"/>
  <c r="E1895" i="2" s="1"/>
  <c r="G1895" i="2" l="1"/>
  <c r="E1896" i="2" s="1"/>
  <c r="K1894" i="2"/>
  <c r="I1895" i="2" s="1"/>
  <c r="D1894" i="2"/>
  <c r="K1895" i="2" l="1"/>
  <c r="I1896" i="2" s="1"/>
  <c r="D1895" i="2"/>
  <c r="G1896" i="2"/>
  <c r="E1897" i="2" s="1"/>
  <c r="G1897" i="2" l="1"/>
  <c r="E1898" i="2" s="1"/>
  <c r="K1896" i="2"/>
  <c r="I1897" i="2" s="1"/>
  <c r="D1896" i="2"/>
  <c r="K1897" i="2" l="1"/>
  <c r="I1898" i="2" s="1"/>
  <c r="D1897" i="2"/>
  <c r="G1898" i="2"/>
  <c r="E1899" i="2" s="1"/>
  <c r="G1899" i="2" l="1"/>
  <c r="E1900" i="2" s="1"/>
  <c r="K1898" i="2"/>
  <c r="I1899" i="2" s="1"/>
  <c r="D1898" i="2"/>
  <c r="K1899" i="2" l="1"/>
  <c r="I1900" i="2" s="1"/>
  <c r="D1899" i="2"/>
  <c r="G1900" i="2"/>
  <c r="E1901" i="2" s="1"/>
  <c r="G1901" i="2" l="1"/>
  <c r="E1902" i="2" s="1"/>
  <c r="K1900" i="2"/>
  <c r="I1901" i="2" s="1"/>
  <c r="D1900" i="2"/>
  <c r="K1901" i="2" l="1"/>
  <c r="I1902" i="2" s="1"/>
  <c r="D1901" i="2"/>
  <c r="G1902" i="2"/>
  <c r="E1903" i="2" s="1"/>
  <c r="G1903" i="2" l="1"/>
  <c r="E1904" i="2" s="1"/>
  <c r="K1902" i="2"/>
  <c r="I1903" i="2" s="1"/>
  <c r="D1902" i="2"/>
  <c r="K1903" i="2" l="1"/>
  <c r="I1904" i="2" s="1"/>
  <c r="D1903" i="2"/>
  <c r="G1904" i="2"/>
  <c r="E1905" i="2" s="1"/>
  <c r="G1905" i="2" l="1"/>
  <c r="E1906" i="2" s="1"/>
  <c r="K1904" i="2"/>
  <c r="I1905" i="2" s="1"/>
  <c r="D1904" i="2"/>
  <c r="K1905" i="2" l="1"/>
  <c r="I1906" i="2" s="1"/>
  <c r="D1905" i="2"/>
  <c r="G1906" i="2"/>
  <c r="E1907" i="2" s="1"/>
  <c r="G1907" i="2" l="1"/>
  <c r="E1908" i="2" s="1"/>
  <c r="K1906" i="2"/>
  <c r="I1907" i="2" s="1"/>
  <c r="D1906" i="2"/>
  <c r="K1907" i="2" l="1"/>
  <c r="I1908" i="2" s="1"/>
  <c r="D1907" i="2"/>
  <c r="G1908" i="2"/>
  <c r="E1909" i="2" s="1"/>
  <c r="G1909" i="2" l="1"/>
  <c r="E1910" i="2" s="1"/>
  <c r="K1908" i="2"/>
  <c r="I1909" i="2" s="1"/>
  <c r="D1908" i="2"/>
  <c r="K1909" i="2" l="1"/>
  <c r="I1910" i="2" s="1"/>
  <c r="D1909" i="2"/>
  <c r="G1910" i="2"/>
  <c r="E1911" i="2" s="1"/>
  <c r="G1911" i="2" l="1"/>
  <c r="E1912" i="2" s="1"/>
  <c r="K1910" i="2"/>
  <c r="I1911" i="2" s="1"/>
  <c r="D1910" i="2"/>
  <c r="K1911" i="2" l="1"/>
  <c r="I1912" i="2" s="1"/>
  <c r="D1911" i="2"/>
  <c r="G1912" i="2"/>
  <c r="E1913" i="2" s="1"/>
  <c r="G1913" i="2" l="1"/>
  <c r="E1914" i="2" s="1"/>
  <c r="K1912" i="2"/>
  <c r="I1913" i="2" s="1"/>
  <c r="D1912" i="2"/>
  <c r="K1913" i="2" l="1"/>
  <c r="I1914" i="2" s="1"/>
  <c r="D1913" i="2"/>
  <c r="G1914" i="2"/>
  <c r="E1915" i="2" s="1"/>
  <c r="G1915" i="2" l="1"/>
  <c r="E1916" i="2" s="1"/>
  <c r="K1914" i="2"/>
  <c r="I1915" i="2" s="1"/>
  <c r="D1914" i="2"/>
  <c r="K1915" i="2" l="1"/>
  <c r="I1916" i="2" s="1"/>
  <c r="D1915" i="2"/>
  <c r="G1916" i="2"/>
  <c r="E1917" i="2" s="1"/>
  <c r="G1917" i="2" l="1"/>
  <c r="E1918" i="2" s="1"/>
  <c r="K1916" i="2"/>
  <c r="I1917" i="2" s="1"/>
  <c r="D1916" i="2"/>
  <c r="K1917" i="2" l="1"/>
  <c r="I1918" i="2" s="1"/>
  <c r="D1917" i="2"/>
  <c r="G1918" i="2"/>
  <c r="E1919" i="2" s="1"/>
  <c r="G1919" i="2" l="1"/>
  <c r="E1920" i="2" s="1"/>
  <c r="K1918" i="2"/>
  <c r="I1919" i="2" s="1"/>
  <c r="D1918" i="2"/>
  <c r="K1919" i="2" l="1"/>
  <c r="I1920" i="2" s="1"/>
  <c r="D1919" i="2"/>
  <c r="G1920" i="2"/>
  <c r="E1921" i="2" s="1"/>
  <c r="G1921" i="2" l="1"/>
  <c r="E1922" i="2" s="1"/>
  <c r="K1920" i="2"/>
  <c r="I1921" i="2" s="1"/>
  <c r="D1920" i="2"/>
  <c r="K1921" i="2" l="1"/>
  <c r="I1922" i="2" s="1"/>
  <c r="D1921" i="2"/>
  <c r="G1922" i="2"/>
  <c r="E1923" i="2" s="1"/>
  <c r="G1923" i="2" l="1"/>
  <c r="E1924" i="2" s="1"/>
  <c r="K1922" i="2"/>
  <c r="I1923" i="2" s="1"/>
  <c r="D1922" i="2"/>
  <c r="K1923" i="2" l="1"/>
  <c r="I1924" i="2" s="1"/>
  <c r="D1923" i="2"/>
  <c r="G1924" i="2"/>
  <c r="E1925" i="2" s="1"/>
  <c r="G1925" i="2" l="1"/>
  <c r="E1926" i="2" s="1"/>
  <c r="K1924" i="2"/>
  <c r="I1925" i="2" s="1"/>
  <c r="D1924" i="2"/>
  <c r="K1925" i="2" l="1"/>
  <c r="I1926" i="2" s="1"/>
  <c r="D1925" i="2"/>
  <c r="G1926" i="2"/>
  <c r="E1927" i="2" s="1"/>
  <c r="G1927" i="2" l="1"/>
  <c r="E1928" i="2" s="1"/>
  <c r="K1926" i="2"/>
  <c r="I1927" i="2" s="1"/>
  <c r="D1926" i="2"/>
  <c r="K1927" i="2" l="1"/>
  <c r="I1928" i="2" s="1"/>
  <c r="D1927" i="2"/>
  <c r="G1928" i="2"/>
  <c r="E1929" i="2" s="1"/>
  <c r="G1929" i="2" l="1"/>
  <c r="E1930" i="2" s="1"/>
  <c r="K1928" i="2"/>
  <c r="I1929" i="2" s="1"/>
  <c r="D1928" i="2"/>
  <c r="K1929" i="2" l="1"/>
  <c r="I1930" i="2" s="1"/>
  <c r="D1929" i="2"/>
  <c r="G1930" i="2"/>
  <c r="E1931" i="2" s="1"/>
  <c r="G1931" i="2" l="1"/>
  <c r="E1932" i="2" s="1"/>
  <c r="K1930" i="2"/>
  <c r="I1931" i="2" s="1"/>
  <c r="D1930" i="2"/>
  <c r="K1931" i="2" l="1"/>
  <c r="I1932" i="2" s="1"/>
  <c r="D1931" i="2"/>
  <c r="G1932" i="2"/>
  <c r="E1933" i="2" s="1"/>
  <c r="G1933" i="2" l="1"/>
  <c r="E1934" i="2" s="1"/>
  <c r="K1932" i="2"/>
  <c r="I1933" i="2" s="1"/>
  <c r="D1932" i="2"/>
  <c r="K1933" i="2" l="1"/>
  <c r="I1934" i="2" s="1"/>
  <c r="D1933" i="2"/>
  <c r="G1934" i="2"/>
  <c r="E1935" i="2" s="1"/>
  <c r="G1935" i="2" l="1"/>
  <c r="E1936" i="2" s="1"/>
  <c r="K1934" i="2"/>
  <c r="I1935" i="2" s="1"/>
  <c r="D1934" i="2"/>
  <c r="K1935" i="2" l="1"/>
  <c r="I1936" i="2" s="1"/>
  <c r="D1935" i="2"/>
  <c r="G1936" i="2"/>
  <c r="E1937" i="2" s="1"/>
  <c r="G1937" i="2" l="1"/>
  <c r="E1938" i="2" s="1"/>
  <c r="K1936" i="2"/>
  <c r="I1937" i="2" s="1"/>
  <c r="D1936" i="2"/>
  <c r="K1937" i="2" l="1"/>
  <c r="I1938" i="2" s="1"/>
  <c r="D1937" i="2"/>
  <c r="G1938" i="2"/>
  <c r="E1939" i="2" s="1"/>
  <c r="G1939" i="2" l="1"/>
  <c r="E1940" i="2" s="1"/>
  <c r="K1938" i="2"/>
  <c r="I1939" i="2" s="1"/>
  <c r="D1938" i="2"/>
  <c r="K1939" i="2" l="1"/>
  <c r="I1940" i="2" s="1"/>
  <c r="D1939" i="2"/>
  <c r="G1940" i="2"/>
  <c r="E1941" i="2" s="1"/>
  <c r="G1941" i="2" l="1"/>
  <c r="E1942" i="2" s="1"/>
  <c r="K1940" i="2"/>
  <c r="I1941" i="2" s="1"/>
  <c r="D1940" i="2"/>
  <c r="K1941" i="2" l="1"/>
  <c r="I1942" i="2" s="1"/>
  <c r="D1941" i="2"/>
  <c r="G1942" i="2"/>
  <c r="E1943" i="2" s="1"/>
  <c r="G1943" i="2" l="1"/>
  <c r="E1944" i="2" s="1"/>
  <c r="K1942" i="2"/>
  <c r="I1943" i="2" s="1"/>
  <c r="D1942" i="2"/>
  <c r="K1943" i="2" l="1"/>
  <c r="I1944" i="2" s="1"/>
  <c r="D1943" i="2"/>
  <c r="G1944" i="2"/>
  <c r="E1945" i="2" s="1"/>
  <c r="G1945" i="2" l="1"/>
  <c r="E1946" i="2" s="1"/>
  <c r="K1944" i="2"/>
  <c r="I1945" i="2" s="1"/>
  <c r="D1944" i="2"/>
  <c r="K1945" i="2" l="1"/>
  <c r="I1946" i="2" s="1"/>
  <c r="D1945" i="2"/>
  <c r="G1946" i="2"/>
  <c r="E1947" i="2" s="1"/>
  <c r="G1947" i="2" l="1"/>
  <c r="E1948" i="2" s="1"/>
  <c r="K1946" i="2"/>
  <c r="I1947" i="2" s="1"/>
  <c r="D1946" i="2"/>
  <c r="K1947" i="2" l="1"/>
  <c r="I1948" i="2" s="1"/>
  <c r="D1947" i="2"/>
  <c r="G1948" i="2"/>
  <c r="E1949" i="2" s="1"/>
  <c r="G1949" i="2" l="1"/>
  <c r="E1950" i="2" s="1"/>
  <c r="K1948" i="2"/>
  <c r="I1949" i="2" s="1"/>
  <c r="D1948" i="2"/>
  <c r="K1949" i="2" l="1"/>
  <c r="I1950" i="2" s="1"/>
  <c r="D1949" i="2"/>
  <c r="G1950" i="2"/>
  <c r="E1951" i="2" s="1"/>
  <c r="G1951" i="2" l="1"/>
  <c r="E1952" i="2" s="1"/>
  <c r="K1950" i="2"/>
  <c r="I1951" i="2" s="1"/>
  <c r="D1950" i="2"/>
  <c r="K1951" i="2" l="1"/>
  <c r="I1952" i="2" s="1"/>
  <c r="D1951" i="2"/>
  <c r="G1952" i="2"/>
  <c r="E1953" i="2" s="1"/>
  <c r="G1953" i="2" l="1"/>
  <c r="E1954" i="2" s="1"/>
  <c r="K1952" i="2"/>
  <c r="I1953" i="2" s="1"/>
  <c r="D1952" i="2"/>
  <c r="K1953" i="2" l="1"/>
  <c r="I1954" i="2" s="1"/>
  <c r="D1953" i="2"/>
  <c r="G1954" i="2"/>
  <c r="E1955" i="2" s="1"/>
  <c r="G1955" i="2" l="1"/>
  <c r="E1956" i="2" s="1"/>
  <c r="K1954" i="2"/>
  <c r="I1955" i="2" s="1"/>
  <c r="D1954" i="2"/>
  <c r="K1955" i="2" l="1"/>
  <c r="I1956" i="2" s="1"/>
  <c r="D1955" i="2"/>
  <c r="G1956" i="2"/>
  <c r="E1957" i="2" s="1"/>
  <c r="G1957" i="2" l="1"/>
  <c r="E1958" i="2" s="1"/>
  <c r="K1956" i="2"/>
  <c r="I1957" i="2" s="1"/>
  <c r="D1956" i="2"/>
  <c r="K1957" i="2" l="1"/>
  <c r="I1958" i="2" s="1"/>
  <c r="D1957" i="2"/>
  <c r="G1958" i="2"/>
  <c r="E1959" i="2" s="1"/>
  <c r="G1959" i="2" l="1"/>
  <c r="E1960" i="2" s="1"/>
  <c r="K1958" i="2"/>
  <c r="I1959" i="2" s="1"/>
  <c r="D1958" i="2"/>
  <c r="K1959" i="2" l="1"/>
  <c r="I1960" i="2" s="1"/>
  <c r="D1959" i="2"/>
  <c r="G1960" i="2"/>
  <c r="E1961" i="2" s="1"/>
  <c r="G1961" i="2" l="1"/>
  <c r="E1962" i="2" s="1"/>
  <c r="K1960" i="2"/>
  <c r="I1961" i="2" s="1"/>
  <c r="D1960" i="2"/>
  <c r="K1961" i="2" l="1"/>
  <c r="I1962" i="2" s="1"/>
  <c r="D1961" i="2"/>
  <c r="G1962" i="2"/>
  <c r="E1963" i="2" s="1"/>
  <c r="G1963" i="2" l="1"/>
  <c r="E1964" i="2" s="1"/>
  <c r="K1962" i="2"/>
  <c r="I1963" i="2" s="1"/>
  <c r="D1962" i="2"/>
  <c r="K1963" i="2" l="1"/>
  <c r="I1964" i="2" s="1"/>
  <c r="D1963" i="2"/>
  <c r="G1964" i="2"/>
  <c r="E1965" i="2" s="1"/>
  <c r="G1965" i="2" l="1"/>
  <c r="E1966" i="2" s="1"/>
  <c r="K1964" i="2"/>
  <c r="I1965" i="2" s="1"/>
  <c r="D1964" i="2"/>
  <c r="K1965" i="2" l="1"/>
  <c r="I1966" i="2" s="1"/>
  <c r="D1965" i="2"/>
  <c r="G1966" i="2"/>
  <c r="E1967" i="2" s="1"/>
  <c r="G1967" i="2" l="1"/>
  <c r="E1968" i="2" s="1"/>
  <c r="K1966" i="2"/>
  <c r="I1967" i="2" s="1"/>
  <c r="D1966" i="2"/>
  <c r="K1967" i="2" l="1"/>
  <c r="I1968" i="2" s="1"/>
  <c r="D1967" i="2"/>
  <c r="G1968" i="2"/>
  <c r="E1969" i="2" s="1"/>
  <c r="G1969" i="2" l="1"/>
  <c r="E1970" i="2" s="1"/>
  <c r="K1968" i="2"/>
  <c r="I1969" i="2" s="1"/>
  <c r="D1968" i="2"/>
  <c r="K1969" i="2" l="1"/>
  <c r="I1970" i="2" s="1"/>
  <c r="D1969" i="2"/>
  <c r="G1970" i="2"/>
  <c r="E1971" i="2" s="1"/>
  <c r="G1971" i="2" l="1"/>
  <c r="E1972" i="2" s="1"/>
  <c r="K1970" i="2"/>
  <c r="I1971" i="2" s="1"/>
  <c r="D1970" i="2"/>
  <c r="K1971" i="2" l="1"/>
  <c r="I1972" i="2" s="1"/>
  <c r="D1971" i="2"/>
  <c r="G1972" i="2"/>
  <c r="E1973" i="2" s="1"/>
  <c r="G1973" i="2" l="1"/>
  <c r="E1974" i="2" s="1"/>
  <c r="K1972" i="2"/>
  <c r="I1973" i="2" s="1"/>
  <c r="D1972" i="2"/>
  <c r="K1973" i="2" l="1"/>
  <c r="I1974" i="2" s="1"/>
  <c r="D1973" i="2"/>
  <c r="G1974" i="2"/>
  <c r="E1975" i="2" s="1"/>
  <c r="G1975" i="2" l="1"/>
  <c r="E1976" i="2" s="1"/>
  <c r="K1974" i="2"/>
  <c r="I1975" i="2" s="1"/>
  <c r="D1974" i="2"/>
  <c r="K1975" i="2" l="1"/>
  <c r="I1976" i="2" s="1"/>
  <c r="D1975" i="2"/>
  <c r="G1976" i="2"/>
  <c r="E1977" i="2" s="1"/>
  <c r="G1977" i="2" l="1"/>
  <c r="E1978" i="2" s="1"/>
  <c r="K1976" i="2"/>
  <c r="I1977" i="2" s="1"/>
  <c r="D1976" i="2"/>
  <c r="K1977" i="2" l="1"/>
  <c r="I1978" i="2" s="1"/>
  <c r="D1977" i="2"/>
  <c r="G1978" i="2"/>
  <c r="E1979" i="2" s="1"/>
  <c r="G1979" i="2" l="1"/>
  <c r="E1980" i="2" s="1"/>
  <c r="K1978" i="2"/>
  <c r="I1979" i="2" s="1"/>
  <c r="D1978" i="2"/>
  <c r="K1979" i="2" l="1"/>
  <c r="I1980" i="2" s="1"/>
  <c r="D1979" i="2"/>
  <c r="G1980" i="2"/>
  <c r="E1981" i="2" s="1"/>
  <c r="G1981" i="2" l="1"/>
  <c r="E1982" i="2" s="1"/>
  <c r="K1980" i="2"/>
  <c r="I1981" i="2" s="1"/>
  <c r="D1980" i="2"/>
  <c r="K1981" i="2" l="1"/>
  <c r="I1982" i="2" s="1"/>
  <c r="D1981" i="2"/>
  <c r="G1982" i="2"/>
  <c r="E1983" i="2" s="1"/>
  <c r="G1983" i="2" l="1"/>
  <c r="E1984" i="2" s="1"/>
  <c r="K1982" i="2"/>
  <c r="I1983" i="2" s="1"/>
  <c r="D1982" i="2"/>
  <c r="K1983" i="2" l="1"/>
  <c r="I1984" i="2" s="1"/>
  <c r="D1983" i="2"/>
  <c r="G1984" i="2"/>
  <c r="E1985" i="2" s="1"/>
  <c r="G1985" i="2" l="1"/>
  <c r="E1986" i="2" s="1"/>
  <c r="K1984" i="2"/>
  <c r="I1985" i="2" s="1"/>
  <c r="D1984" i="2"/>
  <c r="K1985" i="2" l="1"/>
  <c r="I1986" i="2" s="1"/>
  <c r="D1985" i="2"/>
  <c r="G1986" i="2"/>
  <c r="E1987" i="2" s="1"/>
  <c r="G1987" i="2" l="1"/>
  <c r="E1988" i="2" s="1"/>
  <c r="K1986" i="2"/>
  <c r="I1987" i="2" s="1"/>
  <c r="D1986" i="2"/>
  <c r="K1987" i="2" l="1"/>
  <c r="I1988" i="2" s="1"/>
  <c r="D1987" i="2"/>
  <c r="G1988" i="2"/>
  <c r="E1989" i="2" s="1"/>
  <c r="G1989" i="2" l="1"/>
  <c r="E1990" i="2" s="1"/>
  <c r="K1988" i="2"/>
  <c r="I1989" i="2" s="1"/>
  <c r="D1988" i="2"/>
  <c r="K1989" i="2" l="1"/>
  <c r="I1990" i="2" s="1"/>
  <c r="D1989" i="2"/>
  <c r="G1990" i="2"/>
  <c r="E1991" i="2" s="1"/>
  <c r="G1991" i="2" l="1"/>
  <c r="E1992" i="2" s="1"/>
  <c r="K1990" i="2"/>
  <c r="I1991" i="2" s="1"/>
  <c r="D1990" i="2"/>
  <c r="K1991" i="2" l="1"/>
  <c r="I1992" i="2" s="1"/>
  <c r="D1991" i="2"/>
  <c r="G1992" i="2"/>
  <c r="E1993" i="2" s="1"/>
  <c r="G1993" i="2" l="1"/>
  <c r="E1994" i="2" s="1"/>
  <c r="K1992" i="2"/>
  <c r="I1993" i="2" s="1"/>
  <c r="D1992" i="2"/>
  <c r="K1993" i="2" l="1"/>
  <c r="I1994" i="2" s="1"/>
  <c r="D1993" i="2"/>
  <c r="G1994" i="2"/>
  <c r="E1995" i="2" s="1"/>
  <c r="G1995" i="2" l="1"/>
  <c r="E1996" i="2" s="1"/>
  <c r="K1994" i="2"/>
  <c r="I1995" i="2" s="1"/>
  <c r="D1994" i="2"/>
  <c r="K1995" i="2" l="1"/>
  <c r="I1996" i="2" s="1"/>
  <c r="D1995" i="2"/>
  <c r="G1996" i="2"/>
  <c r="E1997" i="2" s="1"/>
  <c r="G1997" i="2" l="1"/>
  <c r="E1998" i="2" s="1"/>
  <c r="K1996" i="2"/>
  <c r="I1997" i="2" s="1"/>
  <c r="D1996" i="2"/>
  <c r="K1997" i="2" l="1"/>
  <c r="I1998" i="2" s="1"/>
  <c r="D1997" i="2"/>
  <c r="G1998" i="2"/>
  <c r="E1999" i="2" s="1"/>
  <c r="G1999" i="2" l="1"/>
  <c r="E2000" i="2" s="1"/>
  <c r="K1998" i="2"/>
  <c r="I1999" i="2" s="1"/>
  <c r="D1998" i="2"/>
  <c r="K1999" i="2" l="1"/>
  <c r="I2000" i="2" s="1"/>
  <c r="D1999" i="2"/>
  <c r="G2000" i="2"/>
  <c r="E2001" i="2" s="1"/>
  <c r="K2000" i="2" l="1"/>
  <c r="I2001" i="2" s="1"/>
  <c r="D2000" i="2"/>
  <c r="G2001" i="2"/>
  <c r="E2002" i="2" s="1"/>
  <c r="G2002" i="2" l="1"/>
  <c r="E2003" i="2" s="1"/>
  <c r="K2001" i="2"/>
  <c r="I2002" i="2" s="1"/>
  <c r="D2001" i="2"/>
  <c r="K2002" i="2" l="1"/>
  <c r="I2003" i="2" s="1"/>
  <c r="D2002" i="2"/>
  <c r="G2003" i="2"/>
  <c r="E2004" i="2" s="1"/>
  <c r="K2003" i="2" l="1"/>
  <c r="I2004" i="2" s="1"/>
  <c r="D2003" i="2"/>
  <c r="G2004" i="2"/>
  <c r="E2005" i="2" s="1"/>
  <c r="G2005" i="2" l="1"/>
  <c r="E2006" i="2" s="1"/>
  <c r="K2004" i="2"/>
  <c r="I2005" i="2" s="1"/>
  <c r="D2004" i="2"/>
  <c r="K2005" i="2" l="1"/>
  <c r="I2006" i="2" s="1"/>
  <c r="D2005" i="2"/>
  <c r="G2006" i="2"/>
  <c r="E2007" i="2" s="1"/>
  <c r="G2007" i="2" l="1"/>
  <c r="E2008" i="2" s="1"/>
  <c r="K2006" i="2"/>
  <c r="I2007" i="2" s="1"/>
  <c r="D2006" i="2"/>
  <c r="K2007" i="2" l="1"/>
  <c r="I2008" i="2" s="1"/>
  <c r="D2007" i="2"/>
  <c r="G2008" i="2"/>
  <c r="E2009" i="2" s="1"/>
  <c r="G2009" i="2" l="1"/>
  <c r="E2010" i="2" s="1"/>
  <c r="K2008" i="2"/>
  <c r="I2009" i="2" s="1"/>
  <c r="D2008" i="2"/>
  <c r="K2009" i="2" l="1"/>
  <c r="I2010" i="2" s="1"/>
  <c r="D2009" i="2"/>
  <c r="G2010" i="2"/>
  <c r="E2011" i="2" s="1"/>
  <c r="G2011" i="2" l="1"/>
  <c r="E2012" i="2" s="1"/>
  <c r="K2010" i="2"/>
  <c r="I2011" i="2" s="1"/>
  <c r="D2010" i="2"/>
  <c r="K2011" i="2" l="1"/>
  <c r="I2012" i="2" s="1"/>
  <c r="D2011" i="2"/>
  <c r="G2012" i="2"/>
  <c r="E2013" i="2" s="1"/>
  <c r="G2013" i="2" l="1"/>
  <c r="E2014" i="2" s="1"/>
  <c r="K2012" i="2"/>
  <c r="I2013" i="2" s="1"/>
  <c r="D2012" i="2"/>
  <c r="K2013" i="2" l="1"/>
  <c r="I2014" i="2" s="1"/>
  <c r="D2013" i="2"/>
  <c r="G2014" i="2"/>
  <c r="E2015" i="2" s="1"/>
  <c r="G2015" i="2" l="1"/>
  <c r="E2016" i="2" s="1"/>
  <c r="K2014" i="2"/>
  <c r="I2015" i="2" s="1"/>
  <c r="D2014" i="2"/>
  <c r="K2015" i="2" l="1"/>
  <c r="I2016" i="2" s="1"/>
  <c r="D2015" i="2"/>
  <c r="G2016" i="2"/>
  <c r="E2017" i="2" s="1"/>
  <c r="G2017" i="2" l="1"/>
  <c r="E2018" i="2" s="1"/>
  <c r="K2016" i="2"/>
  <c r="I2017" i="2" s="1"/>
  <c r="D2016" i="2"/>
  <c r="K2017" i="2" l="1"/>
  <c r="I2018" i="2" s="1"/>
  <c r="D2017" i="2"/>
  <c r="G2018" i="2"/>
  <c r="E2019" i="2" s="1"/>
  <c r="G2019" i="2" l="1"/>
  <c r="E2020" i="2" s="1"/>
  <c r="K2018" i="2"/>
  <c r="I2019" i="2" s="1"/>
  <c r="D2018" i="2"/>
  <c r="K2019" i="2" l="1"/>
  <c r="I2020" i="2" s="1"/>
  <c r="D2019" i="2"/>
  <c r="G2020" i="2"/>
  <c r="E2021" i="2" s="1"/>
  <c r="G2021" i="2" l="1"/>
  <c r="E2022" i="2" s="1"/>
  <c r="K2020" i="2"/>
  <c r="I2021" i="2" s="1"/>
  <c r="D2020" i="2"/>
  <c r="K2021" i="2" l="1"/>
  <c r="I2022" i="2" s="1"/>
  <c r="D2021" i="2"/>
  <c r="G2022" i="2"/>
  <c r="E2023" i="2" s="1"/>
  <c r="G2023" i="2" l="1"/>
  <c r="E2024" i="2" s="1"/>
  <c r="K2022" i="2"/>
  <c r="I2023" i="2" s="1"/>
  <c r="D2022" i="2"/>
  <c r="K2023" i="2" l="1"/>
  <c r="I2024" i="2" s="1"/>
  <c r="D2023" i="2"/>
  <c r="G2024" i="2"/>
  <c r="E2025" i="2" s="1"/>
  <c r="G2025" i="2" l="1"/>
  <c r="E2026" i="2" s="1"/>
  <c r="K2024" i="2"/>
  <c r="I2025" i="2" s="1"/>
  <c r="D2024" i="2"/>
  <c r="K2025" i="2" l="1"/>
  <c r="I2026" i="2" s="1"/>
  <c r="D2025" i="2"/>
  <c r="G2026" i="2"/>
  <c r="E2027" i="2" s="1"/>
  <c r="G2027" i="2" l="1"/>
  <c r="E2028" i="2" s="1"/>
  <c r="K2026" i="2"/>
  <c r="I2027" i="2" s="1"/>
  <c r="D2026" i="2"/>
  <c r="K2027" i="2" l="1"/>
  <c r="I2028" i="2" s="1"/>
  <c r="D2027" i="2"/>
  <c r="G2028" i="2"/>
  <c r="E2029" i="2" s="1"/>
  <c r="G2029" i="2" l="1"/>
  <c r="E2030" i="2" s="1"/>
  <c r="K2028" i="2"/>
  <c r="I2029" i="2" s="1"/>
  <c r="D2028" i="2"/>
  <c r="K2029" i="2" l="1"/>
  <c r="I2030" i="2" s="1"/>
  <c r="D2029" i="2"/>
  <c r="G2030" i="2"/>
  <c r="E2031" i="2" s="1"/>
  <c r="G2031" i="2" l="1"/>
  <c r="E2032" i="2" s="1"/>
  <c r="K2030" i="2"/>
  <c r="I2031" i="2" s="1"/>
  <c r="D2030" i="2"/>
  <c r="K2031" i="2" l="1"/>
  <c r="I2032" i="2" s="1"/>
  <c r="D2031" i="2"/>
  <c r="G2032" i="2"/>
  <c r="E2033" i="2" s="1"/>
  <c r="G2033" i="2" l="1"/>
  <c r="E2034" i="2" s="1"/>
  <c r="K2032" i="2"/>
  <c r="I2033" i="2" s="1"/>
  <c r="D2032" i="2"/>
  <c r="K2033" i="2" l="1"/>
  <c r="I2034" i="2" s="1"/>
  <c r="D2033" i="2"/>
  <c r="G2034" i="2"/>
  <c r="E2035" i="2" s="1"/>
  <c r="G2035" i="2" l="1"/>
  <c r="E2036" i="2" s="1"/>
  <c r="K2034" i="2"/>
  <c r="I2035" i="2" s="1"/>
  <c r="D2034" i="2"/>
  <c r="K2035" i="2" l="1"/>
  <c r="I2036" i="2" s="1"/>
  <c r="D2035" i="2"/>
  <c r="G2036" i="2"/>
  <c r="E2037" i="2" s="1"/>
  <c r="G2037" i="2" l="1"/>
  <c r="E2038" i="2" s="1"/>
  <c r="K2036" i="2"/>
  <c r="I2037" i="2" s="1"/>
  <c r="D2036" i="2"/>
  <c r="K2037" i="2" l="1"/>
  <c r="I2038" i="2" s="1"/>
  <c r="D2037" i="2"/>
  <c r="G2038" i="2"/>
  <c r="E2039" i="2" s="1"/>
  <c r="G2039" i="2" l="1"/>
  <c r="E2040" i="2" s="1"/>
  <c r="K2038" i="2"/>
  <c r="I2039" i="2" s="1"/>
  <c r="D2038" i="2"/>
  <c r="K2039" i="2" l="1"/>
  <c r="I2040" i="2" s="1"/>
  <c r="D2039" i="2"/>
  <c r="G2040" i="2"/>
  <c r="E2041" i="2" s="1"/>
  <c r="G2041" i="2" l="1"/>
  <c r="E2042" i="2" s="1"/>
  <c r="K2040" i="2"/>
  <c r="I2041" i="2" s="1"/>
  <c r="D2040" i="2"/>
  <c r="K2041" i="2" l="1"/>
  <c r="I2042" i="2" s="1"/>
  <c r="D2041" i="2"/>
  <c r="G2042" i="2"/>
  <c r="E2043" i="2" s="1"/>
  <c r="G2043" i="2" l="1"/>
  <c r="E2044" i="2" s="1"/>
  <c r="K2042" i="2"/>
  <c r="I2043" i="2" s="1"/>
  <c r="D2042" i="2"/>
  <c r="K2043" i="2" l="1"/>
  <c r="I2044" i="2" s="1"/>
  <c r="D2043" i="2"/>
  <c r="G2044" i="2"/>
  <c r="E2045" i="2" s="1"/>
  <c r="G2045" i="2" l="1"/>
  <c r="E2046" i="2" s="1"/>
  <c r="K2044" i="2"/>
  <c r="I2045" i="2" s="1"/>
  <c r="D2044" i="2"/>
  <c r="K2045" i="2" l="1"/>
  <c r="I2046" i="2" s="1"/>
  <c r="D2045" i="2"/>
  <c r="G2046" i="2"/>
  <c r="E2047" i="2" s="1"/>
  <c r="G2047" i="2" l="1"/>
  <c r="E2048" i="2" s="1"/>
  <c r="K2046" i="2"/>
  <c r="I2047" i="2" s="1"/>
  <c r="D2046" i="2"/>
  <c r="K2047" i="2" l="1"/>
  <c r="I2048" i="2" s="1"/>
  <c r="D2047" i="2"/>
  <c r="G2048" i="2"/>
  <c r="E2049" i="2" s="1"/>
  <c r="G2049" i="2" l="1"/>
  <c r="E2050" i="2" s="1"/>
  <c r="K2048" i="2"/>
  <c r="I2049" i="2" s="1"/>
  <c r="D2048" i="2"/>
  <c r="K2049" i="2" l="1"/>
  <c r="I2050" i="2" s="1"/>
  <c r="D2049" i="2"/>
  <c r="G2050" i="2"/>
  <c r="E2051" i="2" s="1"/>
  <c r="G2051" i="2" l="1"/>
  <c r="E2052" i="2" s="1"/>
  <c r="K2050" i="2"/>
  <c r="I2051" i="2" s="1"/>
  <c r="D2050" i="2"/>
  <c r="K2051" i="2" l="1"/>
  <c r="I2052" i="2" s="1"/>
  <c r="D2051" i="2"/>
  <c r="G2052" i="2"/>
  <c r="E2053" i="2" s="1"/>
  <c r="G2053" i="2" l="1"/>
  <c r="E2054" i="2" s="1"/>
  <c r="K2052" i="2"/>
  <c r="I2053" i="2" s="1"/>
  <c r="D2052" i="2"/>
  <c r="K2053" i="2" l="1"/>
  <c r="I2054" i="2" s="1"/>
  <c r="D2053" i="2"/>
  <c r="G2054" i="2"/>
  <c r="E2055" i="2" s="1"/>
  <c r="G2055" i="2" l="1"/>
  <c r="E2056" i="2" s="1"/>
  <c r="K2054" i="2"/>
  <c r="I2055" i="2" s="1"/>
  <c r="D2054" i="2"/>
  <c r="K2055" i="2" l="1"/>
  <c r="I2056" i="2" s="1"/>
  <c r="D2056" i="2" s="1"/>
  <c r="D2055" i="2"/>
  <c r="G2056" i="2"/>
  <c r="E2057" i="2" s="1"/>
  <c r="G2057" i="2" l="1"/>
  <c r="E2058" i="2" s="1"/>
  <c r="K2056" i="2"/>
  <c r="I2057" i="2" s="1"/>
  <c r="K2057" i="2" l="1"/>
  <c r="I2058" i="2" s="1"/>
  <c r="D2057" i="2"/>
  <c r="G2058" i="2"/>
  <c r="E2059" i="2" s="1"/>
  <c r="G2059" i="2" l="1"/>
  <c r="E2060" i="2" s="1"/>
  <c r="K2058" i="2"/>
  <c r="I2059" i="2" s="1"/>
  <c r="D2058" i="2"/>
  <c r="K2059" i="2" l="1"/>
  <c r="I2060" i="2" s="1"/>
  <c r="D2059" i="2"/>
  <c r="G2060" i="2"/>
  <c r="E2061" i="2" s="1"/>
  <c r="G2061" i="2" l="1"/>
  <c r="E2062" i="2" s="1"/>
  <c r="K2060" i="2"/>
  <c r="I2061" i="2" s="1"/>
  <c r="D2060" i="2"/>
  <c r="K2061" i="2" l="1"/>
  <c r="I2062" i="2" s="1"/>
  <c r="D2061" i="2"/>
  <c r="G2062" i="2"/>
  <c r="E2063" i="2" s="1"/>
  <c r="G2063" i="2" l="1"/>
  <c r="E2064" i="2" s="1"/>
  <c r="K2062" i="2"/>
  <c r="I2063" i="2" s="1"/>
  <c r="D2062" i="2"/>
  <c r="K2063" i="2" l="1"/>
  <c r="I2064" i="2" s="1"/>
  <c r="D2063" i="2"/>
  <c r="G2064" i="2"/>
  <c r="E2065" i="2" s="1"/>
  <c r="G2065" i="2" l="1"/>
  <c r="E2066" i="2" s="1"/>
  <c r="K2064" i="2"/>
  <c r="I2065" i="2" s="1"/>
  <c r="D2064" i="2"/>
  <c r="K2065" i="2" l="1"/>
  <c r="I2066" i="2" s="1"/>
  <c r="D2065" i="2"/>
  <c r="G2066" i="2"/>
  <c r="E2067" i="2" s="1"/>
  <c r="K2066" i="2" l="1"/>
  <c r="I2067" i="2" s="1"/>
  <c r="D2066" i="2"/>
  <c r="G2067" i="2"/>
  <c r="E2068" i="2" s="1"/>
  <c r="G2068" i="2" l="1"/>
  <c r="E2069" i="2" s="1"/>
  <c r="K2067" i="2"/>
  <c r="I2068" i="2" s="1"/>
  <c r="D2067" i="2"/>
  <c r="K2068" i="2" l="1"/>
  <c r="I2069" i="2" s="1"/>
  <c r="D2069" i="2" s="1"/>
  <c r="D2068" i="2"/>
  <c r="G2069" i="2"/>
  <c r="E2070" i="2" s="1"/>
  <c r="G2070" i="2" l="1"/>
  <c r="E2071" i="2" s="1"/>
  <c r="K2069" i="2"/>
  <c r="I2070" i="2" s="1"/>
  <c r="K2070" i="2" l="1"/>
  <c r="I2071" i="2" s="1"/>
  <c r="D2070" i="2"/>
  <c r="G2071" i="2"/>
  <c r="E2072" i="2" s="1"/>
  <c r="G2072" i="2" l="1"/>
  <c r="E2073" i="2" s="1"/>
  <c r="K2071" i="2"/>
  <c r="I2072" i="2" s="1"/>
  <c r="D2071" i="2"/>
  <c r="K2072" i="2" l="1"/>
  <c r="I2073" i="2" s="1"/>
  <c r="D2072" i="2"/>
  <c r="G2073" i="2"/>
  <c r="E2074" i="2" s="1"/>
  <c r="K2073" i="2" l="1"/>
  <c r="I2074" i="2" s="1"/>
  <c r="D2073" i="2"/>
  <c r="G2074" i="2"/>
  <c r="E2075" i="2" s="1"/>
  <c r="G2075" i="2" l="1"/>
  <c r="E2076" i="2" s="1"/>
  <c r="K2074" i="2"/>
  <c r="I2075" i="2" s="1"/>
  <c r="D2074" i="2"/>
  <c r="K2075" i="2" l="1"/>
  <c r="I2076" i="2" s="1"/>
  <c r="D2075" i="2"/>
  <c r="G2076" i="2"/>
  <c r="E2077" i="2" s="1"/>
  <c r="G2077" i="2" l="1"/>
  <c r="E2078" i="2" s="1"/>
  <c r="K2076" i="2"/>
  <c r="I2077" i="2" s="1"/>
  <c r="D2076" i="2"/>
  <c r="K2077" i="2" l="1"/>
  <c r="I2078" i="2" s="1"/>
  <c r="D2077" i="2"/>
  <c r="G2078" i="2"/>
  <c r="E2079" i="2" s="1"/>
  <c r="G2079" i="2" l="1"/>
  <c r="E2080" i="2" s="1"/>
  <c r="K2078" i="2"/>
  <c r="I2079" i="2" s="1"/>
  <c r="D2078" i="2"/>
  <c r="K2079" i="2" l="1"/>
  <c r="I2080" i="2" s="1"/>
  <c r="D2079" i="2"/>
  <c r="G2080" i="2"/>
  <c r="E2081" i="2" s="1"/>
  <c r="G2081" i="2" l="1"/>
  <c r="E2082" i="2" s="1"/>
  <c r="K2080" i="2"/>
  <c r="I2081" i="2" s="1"/>
  <c r="D2080" i="2"/>
  <c r="K2081" i="2" l="1"/>
  <c r="I2082" i="2" s="1"/>
  <c r="D2081" i="2"/>
  <c r="G2082" i="2"/>
  <c r="E2083" i="2" s="1"/>
  <c r="K2082" i="2" l="1"/>
  <c r="I2083" i="2" s="1"/>
  <c r="D2082" i="2"/>
  <c r="G2083" i="2"/>
  <c r="E2084" i="2" s="1"/>
  <c r="D2083" i="2" l="1"/>
  <c r="K2083" i="2"/>
  <c r="I2084" i="2" s="1"/>
  <c r="G2084" i="2"/>
  <c r="E2085" i="2" s="1"/>
  <c r="K2084" i="2" l="1"/>
  <c r="I2085" i="2" s="1"/>
  <c r="D2084" i="2"/>
  <c r="G2085" i="2"/>
  <c r="E2086" i="2" s="1"/>
  <c r="K2085" i="2" l="1"/>
  <c r="I2086" i="2" s="1"/>
  <c r="D2085" i="2"/>
  <c r="G2086" i="2"/>
  <c r="E2087" i="2" s="1"/>
  <c r="G2087" i="2" l="1"/>
  <c r="E2088" i="2" s="1"/>
  <c r="K2086" i="2"/>
  <c r="I2087" i="2" s="1"/>
  <c r="D2086" i="2"/>
  <c r="K2087" i="2" l="1"/>
  <c r="I2088" i="2" s="1"/>
  <c r="D2087" i="2"/>
  <c r="G2088" i="2"/>
  <c r="E2089" i="2" s="1"/>
  <c r="G2089" i="2" l="1"/>
  <c r="E2090" i="2" s="1"/>
  <c r="K2088" i="2"/>
  <c r="I2089" i="2" s="1"/>
  <c r="D2088" i="2"/>
  <c r="K2089" i="2" l="1"/>
  <c r="I2090" i="2" s="1"/>
  <c r="D2089" i="2"/>
  <c r="G2090" i="2"/>
  <c r="E2091" i="2" s="1"/>
  <c r="G2091" i="2" l="1"/>
  <c r="E2092" i="2" s="1"/>
  <c r="K2090" i="2"/>
  <c r="I2091" i="2" s="1"/>
  <c r="D2090" i="2"/>
  <c r="K2091" i="2" l="1"/>
  <c r="I2092" i="2" s="1"/>
  <c r="D2091" i="2"/>
  <c r="G2092" i="2"/>
  <c r="E2093" i="2" s="1"/>
  <c r="G2093" i="2" l="1"/>
  <c r="E2094" i="2" s="1"/>
  <c r="K2092" i="2"/>
  <c r="I2093" i="2" s="1"/>
  <c r="D2092" i="2"/>
  <c r="K2093" i="2" l="1"/>
  <c r="I2094" i="2" s="1"/>
  <c r="D2093" i="2"/>
  <c r="G2094" i="2"/>
  <c r="E2095" i="2" s="1"/>
  <c r="G2095" i="2" l="1"/>
  <c r="E2096" i="2" s="1"/>
  <c r="K2094" i="2"/>
  <c r="I2095" i="2" s="1"/>
  <c r="D2094" i="2"/>
  <c r="K2095" i="2" l="1"/>
  <c r="I2096" i="2" s="1"/>
  <c r="D2095" i="2"/>
  <c r="G2096" i="2"/>
  <c r="E2097" i="2" s="1"/>
  <c r="G2097" i="2" l="1"/>
  <c r="E2098" i="2" s="1"/>
  <c r="K2096" i="2"/>
  <c r="I2097" i="2" s="1"/>
  <c r="D2096" i="2"/>
  <c r="K2097" i="2" l="1"/>
  <c r="I2098" i="2" s="1"/>
  <c r="D2097" i="2"/>
  <c r="G2098" i="2"/>
  <c r="E2099" i="2" s="1"/>
  <c r="G2099" i="2" l="1"/>
  <c r="E2100" i="2" s="1"/>
  <c r="K2098" i="2"/>
  <c r="I2099" i="2" s="1"/>
  <c r="D2098" i="2"/>
  <c r="K2099" i="2" l="1"/>
  <c r="I2100" i="2" s="1"/>
  <c r="D2099" i="2"/>
  <c r="G2100" i="2"/>
  <c r="E2101" i="2" s="1"/>
  <c r="G2101" i="2" l="1"/>
  <c r="E2102" i="2" s="1"/>
  <c r="K2100" i="2"/>
  <c r="I2101" i="2" s="1"/>
  <c r="D2100" i="2"/>
  <c r="K2101" i="2" l="1"/>
  <c r="I2102" i="2" s="1"/>
  <c r="D2101" i="2"/>
  <c r="G2102" i="2"/>
  <c r="E2103" i="2" s="1"/>
  <c r="G2103" i="2" l="1"/>
  <c r="E2104" i="2" s="1"/>
  <c r="K2102" i="2"/>
  <c r="I2103" i="2" s="1"/>
  <c r="D2102" i="2"/>
  <c r="K2103" i="2" l="1"/>
  <c r="I2104" i="2" s="1"/>
  <c r="D2103" i="2"/>
  <c r="G2104" i="2"/>
  <c r="E2105" i="2" s="1"/>
  <c r="G2105" i="2" l="1"/>
  <c r="E2106" i="2" s="1"/>
  <c r="K2104" i="2"/>
  <c r="I2105" i="2" s="1"/>
  <c r="D2104" i="2"/>
  <c r="K2105" i="2" l="1"/>
  <c r="I2106" i="2" s="1"/>
  <c r="D2105" i="2"/>
  <c r="G2106" i="2"/>
  <c r="E2107" i="2" s="1"/>
  <c r="G2107" i="2" l="1"/>
  <c r="E2108" i="2" s="1"/>
  <c r="K2106" i="2"/>
  <c r="I2107" i="2" s="1"/>
  <c r="D2106" i="2"/>
  <c r="K2107" i="2" l="1"/>
  <c r="I2108" i="2" s="1"/>
  <c r="D2107" i="2"/>
  <c r="G2108" i="2"/>
  <c r="E2109" i="2" s="1"/>
  <c r="G2109" i="2" l="1"/>
  <c r="E2110" i="2" s="1"/>
  <c r="K2108" i="2"/>
  <c r="I2109" i="2" s="1"/>
  <c r="D2108" i="2"/>
  <c r="K2109" i="2" l="1"/>
  <c r="I2110" i="2" s="1"/>
  <c r="D2109" i="2"/>
  <c r="G2110" i="2"/>
  <c r="E2111" i="2" s="1"/>
  <c r="G2111" i="2" l="1"/>
  <c r="E2112" i="2" s="1"/>
  <c r="K2110" i="2"/>
  <c r="I2111" i="2" s="1"/>
  <c r="D2110" i="2"/>
  <c r="K2111" i="2" l="1"/>
  <c r="I2112" i="2" s="1"/>
  <c r="D2111" i="2"/>
  <c r="G2112" i="2"/>
  <c r="E2113" i="2" s="1"/>
  <c r="G2113" i="2" l="1"/>
  <c r="E2114" i="2" s="1"/>
  <c r="K2112" i="2"/>
  <c r="I2113" i="2" s="1"/>
  <c r="D2112" i="2"/>
  <c r="G2114" i="2" l="1"/>
  <c r="E2115" i="2" s="1"/>
  <c r="K2113" i="2"/>
  <c r="I2114" i="2" s="1"/>
  <c r="D2113" i="2"/>
  <c r="K2114" i="2" l="1"/>
  <c r="I2115" i="2" s="1"/>
  <c r="D2114" i="2"/>
  <c r="G2115" i="2"/>
  <c r="E2116" i="2" s="1"/>
  <c r="G2116" i="2" l="1"/>
  <c r="E2117" i="2" s="1"/>
  <c r="K2115" i="2"/>
  <c r="I2116" i="2" s="1"/>
  <c r="D2115" i="2"/>
  <c r="K2116" i="2" l="1"/>
  <c r="I2117" i="2" s="1"/>
  <c r="D2116" i="2"/>
  <c r="G2117" i="2"/>
  <c r="E2118" i="2" s="1"/>
  <c r="K2117" i="2" l="1"/>
  <c r="I2118" i="2" s="1"/>
  <c r="D2117" i="2"/>
  <c r="G2118" i="2"/>
  <c r="E2119" i="2" s="1"/>
  <c r="G2119" i="2" l="1"/>
  <c r="E2120" i="2" s="1"/>
  <c r="K2118" i="2"/>
  <c r="I2119" i="2" s="1"/>
  <c r="D2118" i="2"/>
  <c r="K2119" i="2" l="1"/>
  <c r="I2120" i="2" s="1"/>
  <c r="D2119" i="2"/>
  <c r="G2120" i="2"/>
  <c r="E2121" i="2" s="1"/>
  <c r="K2120" i="2" l="1"/>
  <c r="I2121" i="2" s="1"/>
  <c r="D2120" i="2"/>
  <c r="G2121" i="2"/>
  <c r="E2122" i="2" s="1"/>
  <c r="G2122" i="2" l="1"/>
  <c r="E2123" i="2" s="1"/>
  <c r="K2121" i="2"/>
  <c r="I2122" i="2" s="1"/>
  <c r="D2121" i="2"/>
  <c r="K2122" i="2" l="1"/>
  <c r="I2123" i="2" s="1"/>
  <c r="D2122" i="2"/>
  <c r="G2123" i="2"/>
  <c r="E2124" i="2" s="1"/>
  <c r="G2124" i="2" l="1"/>
  <c r="E2125" i="2" s="1"/>
  <c r="K2123" i="2"/>
  <c r="I2124" i="2" s="1"/>
  <c r="D2123" i="2"/>
  <c r="K2124" i="2" l="1"/>
  <c r="I2125" i="2" s="1"/>
  <c r="D2124" i="2"/>
  <c r="G2125" i="2"/>
  <c r="E2126" i="2" s="1"/>
  <c r="G2126" i="2" l="1"/>
  <c r="E2127" i="2" s="1"/>
  <c r="K2125" i="2"/>
  <c r="I2126" i="2" s="1"/>
  <c r="D2125" i="2"/>
  <c r="K2126" i="2" l="1"/>
  <c r="I2127" i="2" s="1"/>
  <c r="D2126" i="2"/>
  <c r="G2127" i="2"/>
  <c r="E2128" i="2" s="1"/>
  <c r="G2128" i="2" l="1"/>
  <c r="E2129" i="2" s="1"/>
  <c r="K2127" i="2"/>
  <c r="I2128" i="2" s="1"/>
  <c r="D2127" i="2"/>
  <c r="K2128" i="2" l="1"/>
  <c r="I2129" i="2" s="1"/>
  <c r="D2128" i="2"/>
  <c r="G2129" i="2"/>
  <c r="E2130" i="2" s="1"/>
  <c r="K2129" i="2" l="1"/>
  <c r="I2130" i="2" s="1"/>
  <c r="D2129" i="2"/>
  <c r="G2130" i="2"/>
  <c r="E2131" i="2" s="1"/>
  <c r="G2131" i="2" l="1"/>
  <c r="E2132" i="2" s="1"/>
  <c r="K2130" i="2"/>
  <c r="I2131" i="2" s="1"/>
  <c r="D2130" i="2"/>
  <c r="K2131" i="2" l="1"/>
  <c r="I2132" i="2" s="1"/>
  <c r="D2131" i="2"/>
  <c r="G2132" i="2"/>
  <c r="E2133" i="2" s="1"/>
  <c r="G2133" i="2" l="1"/>
  <c r="E2134" i="2" s="1"/>
  <c r="K2132" i="2"/>
  <c r="I2133" i="2" s="1"/>
  <c r="D2132" i="2"/>
  <c r="K2133" i="2" l="1"/>
  <c r="I2134" i="2" s="1"/>
  <c r="D2133" i="2"/>
  <c r="G2134" i="2"/>
  <c r="E2135" i="2" s="1"/>
  <c r="G2135" i="2" l="1"/>
  <c r="E2136" i="2" s="1"/>
  <c r="K2134" i="2"/>
  <c r="I2135" i="2" s="1"/>
  <c r="D2134" i="2"/>
  <c r="K2135" i="2" l="1"/>
  <c r="I2136" i="2" s="1"/>
  <c r="D2135" i="2"/>
  <c r="G2136" i="2"/>
  <c r="E2137" i="2" s="1"/>
  <c r="G2137" i="2" l="1"/>
  <c r="E2138" i="2" s="1"/>
  <c r="K2136" i="2"/>
  <c r="I2137" i="2" s="1"/>
  <c r="D2136" i="2"/>
  <c r="K2137" i="2" l="1"/>
  <c r="I2138" i="2" s="1"/>
  <c r="D2137" i="2"/>
  <c r="G2138" i="2"/>
  <c r="E2139" i="2" s="1"/>
  <c r="G2139" i="2" l="1"/>
  <c r="E2140" i="2" s="1"/>
  <c r="K2138" i="2"/>
  <c r="I2139" i="2" s="1"/>
  <c r="D2138" i="2"/>
  <c r="K2139" i="2" l="1"/>
  <c r="I2140" i="2" s="1"/>
  <c r="D2139" i="2"/>
  <c r="G2140" i="2"/>
  <c r="E2141" i="2" s="1"/>
  <c r="G2141" i="2" l="1"/>
  <c r="E2142" i="2" s="1"/>
  <c r="K2140" i="2"/>
  <c r="I2141" i="2" s="1"/>
  <c r="D2140" i="2"/>
  <c r="G2142" i="2" l="1"/>
  <c r="E2143" i="2" s="1"/>
  <c r="K2141" i="2"/>
  <c r="I2142" i="2" s="1"/>
  <c r="D2141" i="2"/>
  <c r="K2142" i="2" l="1"/>
  <c r="I2143" i="2" s="1"/>
  <c r="D2142" i="2"/>
  <c r="G2143" i="2"/>
  <c r="E2144" i="2" s="1"/>
  <c r="G2144" i="2" l="1"/>
  <c r="E2145" i="2" s="1"/>
  <c r="K2143" i="2"/>
  <c r="I2144" i="2" s="1"/>
  <c r="D2143" i="2"/>
  <c r="K2144" i="2" l="1"/>
  <c r="I2145" i="2" s="1"/>
  <c r="D2144" i="2"/>
  <c r="G2145" i="2"/>
  <c r="E2146" i="2" s="1"/>
  <c r="K2145" i="2" l="1"/>
  <c r="I2146" i="2" s="1"/>
  <c r="D2145" i="2"/>
  <c r="G2146" i="2"/>
  <c r="E2147" i="2" s="1"/>
  <c r="G2147" i="2" l="1"/>
  <c r="E2148" i="2" s="1"/>
  <c r="K2146" i="2"/>
  <c r="I2147" i="2" s="1"/>
  <c r="D2146" i="2"/>
  <c r="K2147" i="2" l="1"/>
  <c r="I2148" i="2" s="1"/>
  <c r="D2147" i="2"/>
  <c r="G2148" i="2"/>
  <c r="E2149" i="2" s="1"/>
  <c r="G2149" i="2" l="1"/>
  <c r="E2150" i="2" s="1"/>
  <c r="K2148" i="2"/>
  <c r="I2149" i="2" s="1"/>
  <c r="D2148" i="2"/>
  <c r="K2149" i="2" l="1"/>
  <c r="I2150" i="2" s="1"/>
  <c r="D2149" i="2"/>
  <c r="G2150" i="2"/>
  <c r="E2151" i="2" s="1"/>
  <c r="G2151" i="2" l="1"/>
  <c r="E2152" i="2" s="1"/>
  <c r="K2150" i="2"/>
  <c r="I2151" i="2" s="1"/>
  <c r="D2150" i="2"/>
  <c r="K2151" i="2" l="1"/>
  <c r="I2152" i="2" s="1"/>
  <c r="D2151" i="2"/>
  <c r="G2152" i="2"/>
  <c r="E2153" i="2" s="1"/>
  <c r="G2153" i="2" l="1"/>
  <c r="E2154" i="2" s="1"/>
  <c r="K2152" i="2"/>
  <c r="I2153" i="2" s="1"/>
  <c r="D2152" i="2"/>
  <c r="G2154" i="2" l="1"/>
  <c r="E2155" i="2" s="1"/>
  <c r="K2153" i="2"/>
  <c r="I2154" i="2" s="1"/>
  <c r="D2153" i="2"/>
  <c r="K2154" i="2" l="1"/>
  <c r="I2155" i="2" s="1"/>
  <c r="D2154" i="2"/>
  <c r="G2155" i="2"/>
  <c r="E2156" i="2" s="1"/>
  <c r="G2156" i="2" l="1"/>
  <c r="E2157" i="2" s="1"/>
  <c r="K2155" i="2"/>
  <c r="I2156" i="2" s="1"/>
  <c r="D2155" i="2"/>
  <c r="K2156" i="2" l="1"/>
  <c r="I2157" i="2" s="1"/>
  <c r="D2156" i="2"/>
  <c r="G2157" i="2"/>
  <c r="E2158" i="2" s="1"/>
  <c r="G2158" i="2" l="1"/>
  <c r="E2159" i="2" s="1"/>
  <c r="K2157" i="2"/>
  <c r="I2158" i="2" s="1"/>
  <c r="D2157" i="2"/>
  <c r="K2158" i="2" l="1"/>
  <c r="I2159" i="2" s="1"/>
  <c r="D2158" i="2"/>
  <c r="G2159" i="2"/>
  <c r="E2160" i="2" s="1"/>
  <c r="G2160" i="2" l="1"/>
  <c r="E2161" i="2" s="1"/>
  <c r="K2159" i="2"/>
  <c r="I2160" i="2" s="1"/>
  <c r="D2159" i="2"/>
  <c r="G2161" i="2" l="1"/>
  <c r="E2162" i="2" s="1"/>
  <c r="K2160" i="2"/>
  <c r="I2161" i="2" s="1"/>
  <c r="D2160" i="2"/>
  <c r="K2161" i="2" l="1"/>
  <c r="I2162" i="2" s="1"/>
  <c r="D2161" i="2"/>
  <c r="G2162" i="2"/>
  <c r="E2163" i="2" s="1"/>
  <c r="G2163" i="2" l="1"/>
  <c r="E2164" i="2" s="1"/>
  <c r="K2162" i="2"/>
  <c r="I2163" i="2" s="1"/>
  <c r="D2162" i="2"/>
  <c r="K2163" i="2" l="1"/>
  <c r="I2164" i="2" s="1"/>
  <c r="D2163" i="2"/>
  <c r="G2164" i="2"/>
  <c r="E2165" i="2" s="1"/>
  <c r="G2165" i="2" l="1"/>
  <c r="E2166" i="2" s="1"/>
  <c r="K2164" i="2"/>
  <c r="I2165" i="2" s="1"/>
  <c r="D2164" i="2"/>
  <c r="K2165" i="2" l="1"/>
  <c r="I2166" i="2" s="1"/>
  <c r="D2165" i="2"/>
  <c r="G2166" i="2"/>
  <c r="E2167" i="2" s="1"/>
  <c r="G2167" i="2" l="1"/>
  <c r="E2168" i="2" s="1"/>
  <c r="K2166" i="2"/>
  <c r="I2167" i="2" s="1"/>
  <c r="D2166" i="2"/>
  <c r="K2167" i="2" l="1"/>
  <c r="I2168" i="2" s="1"/>
  <c r="D2167" i="2"/>
  <c r="G2168" i="2"/>
  <c r="E2169" i="2" s="1"/>
  <c r="G2169" i="2" l="1"/>
  <c r="E2170" i="2" s="1"/>
  <c r="K2168" i="2"/>
  <c r="I2169" i="2" s="1"/>
  <c r="D2168" i="2"/>
  <c r="K2169" i="2" l="1"/>
  <c r="I2170" i="2" s="1"/>
  <c r="D2169" i="2"/>
  <c r="G2170" i="2"/>
  <c r="E2171" i="2" s="1"/>
  <c r="G2171" i="2" l="1"/>
  <c r="E2172" i="2" s="1"/>
  <c r="K2170" i="2"/>
  <c r="I2171" i="2" s="1"/>
  <c r="D2170" i="2"/>
  <c r="K2171" i="2" l="1"/>
  <c r="I2172" i="2" s="1"/>
  <c r="D2171" i="2"/>
  <c r="G2172" i="2"/>
  <c r="E2173" i="2" s="1"/>
  <c r="G2173" i="2" l="1"/>
  <c r="E2174" i="2" s="1"/>
  <c r="K2172" i="2"/>
  <c r="I2173" i="2" s="1"/>
  <c r="D2172" i="2"/>
  <c r="K2173" i="2" l="1"/>
  <c r="I2174" i="2" s="1"/>
  <c r="D2173" i="2"/>
  <c r="G2174" i="2"/>
  <c r="E2175" i="2" s="1"/>
  <c r="G2175" i="2" l="1"/>
  <c r="E2176" i="2" s="1"/>
  <c r="K2174" i="2"/>
  <c r="I2175" i="2" s="1"/>
  <c r="D2174" i="2"/>
  <c r="K2175" i="2" l="1"/>
  <c r="I2176" i="2" s="1"/>
  <c r="D2175" i="2"/>
  <c r="G2176" i="2"/>
  <c r="E2177" i="2" s="1"/>
  <c r="G2177" i="2" l="1"/>
  <c r="E2178" i="2" s="1"/>
  <c r="K2176" i="2"/>
  <c r="I2177" i="2" s="1"/>
  <c r="D2176" i="2"/>
  <c r="K2177" i="2" l="1"/>
  <c r="I2178" i="2" s="1"/>
  <c r="D2177" i="2"/>
  <c r="G2178" i="2"/>
  <c r="E2179" i="2" s="1"/>
  <c r="G2179" i="2" l="1"/>
  <c r="E2180" i="2" s="1"/>
  <c r="K2178" i="2"/>
  <c r="I2179" i="2" s="1"/>
  <c r="D2178" i="2"/>
  <c r="K2179" i="2" l="1"/>
  <c r="I2180" i="2" s="1"/>
  <c r="D2179" i="2"/>
  <c r="G2180" i="2"/>
  <c r="E2181" i="2" s="1"/>
  <c r="G2181" i="2" l="1"/>
  <c r="E2182" i="2" s="1"/>
  <c r="K2180" i="2"/>
  <c r="I2181" i="2" s="1"/>
  <c r="D2180" i="2"/>
  <c r="K2181" i="2" l="1"/>
  <c r="I2182" i="2" s="1"/>
  <c r="D2181" i="2"/>
  <c r="G2182" i="2"/>
  <c r="E2183" i="2" s="1"/>
  <c r="G2183" i="2" l="1"/>
  <c r="E2184" i="2" s="1"/>
  <c r="K2182" i="2"/>
  <c r="I2183" i="2" s="1"/>
  <c r="D2182" i="2"/>
  <c r="K2183" i="2" l="1"/>
  <c r="I2184" i="2" s="1"/>
  <c r="D2183" i="2"/>
  <c r="G2184" i="2"/>
  <c r="E2185" i="2" s="1"/>
  <c r="K2184" i="2" l="1"/>
  <c r="I2185" i="2" s="1"/>
  <c r="D2184" i="2"/>
  <c r="G2185" i="2"/>
  <c r="E2186" i="2" s="1"/>
  <c r="G2186" i="2" l="1"/>
  <c r="E2187" i="2" s="1"/>
  <c r="K2185" i="2"/>
  <c r="I2186" i="2" s="1"/>
  <c r="D2185" i="2"/>
  <c r="K2186" i="2" l="1"/>
  <c r="I2187" i="2" s="1"/>
  <c r="D2186" i="2"/>
  <c r="G2187" i="2"/>
  <c r="E2188" i="2" s="1"/>
  <c r="K2187" i="2" l="1"/>
  <c r="I2188" i="2" s="1"/>
  <c r="D2187" i="2"/>
  <c r="G2188" i="2"/>
  <c r="E2189" i="2" s="1"/>
  <c r="G2189" i="2" l="1"/>
  <c r="E2190" i="2" s="1"/>
  <c r="K2188" i="2"/>
  <c r="I2189" i="2" s="1"/>
  <c r="D2188" i="2"/>
  <c r="K2189" i="2" l="1"/>
  <c r="I2190" i="2" s="1"/>
  <c r="D2189" i="2"/>
  <c r="G2190" i="2"/>
  <c r="E2191" i="2" s="1"/>
  <c r="G2191" i="2" l="1"/>
  <c r="E2192" i="2" s="1"/>
  <c r="K2190" i="2"/>
  <c r="I2191" i="2" s="1"/>
  <c r="D2190" i="2"/>
  <c r="K2191" i="2" l="1"/>
  <c r="I2192" i="2" s="1"/>
  <c r="D2191" i="2"/>
  <c r="G2192" i="2"/>
  <c r="E2193" i="2" s="1"/>
  <c r="G2193" i="2" l="1"/>
  <c r="E2194" i="2" s="1"/>
  <c r="K2192" i="2"/>
  <c r="I2193" i="2" s="1"/>
  <c r="D2192" i="2"/>
  <c r="K2193" i="2" l="1"/>
  <c r="I2194" i="2" s="1"/>
  <c r="D2193" i="2"/>
  <c r="G2194" i="2"/>
  <c r="E2195" i="2" s="1"/>
  <c r="G2195" i="2" l="1"/>
  <c r="E2196" i="2" s="1"/>
  <c r="K2194" i="2"/>
  <c r="I2195" i="2" s="1"/>
  <c r="D2194" i="2"/>
  <c r="K2195" i="2" l="1"/>
  <c r="I2196" i="2" s="1"/>
  <c r="D2195" i="2"/>
  <c r="G2196" i="2"/>
  <c r="E2197" i="2" s="1"/>
  <c r="G2197" i="2" l="1"/>
  <c r="E2198" i="2" s="1"/>
  <c r="K2196" i="2"/>
  <c r="I2197" i="2" s="1"/>
  <c r="D2196" i="2"/>
  <c r="K2197" i="2" l="1"/>
  <c r="I2198" i="2" s="1"/>
  <c r="D2197" i="2"/>
  <c r="G2198" i="2"/>
  <c r="E2199" i="2" s="1"/>
  <c r="G2199" i="2" l="1"/>
  <c r="E2200" i="2" s="1"/>
  <c r="K2198" i="2"/>
  <c r="I2199" i="2" s="1"/>
  <c r="D2198" i="2"/>
  <c r="K2199" i="2" l="1"/>
  <c r="I2200" i="2" s="1"/>
  <c r="D2199" i="2"/>
  <c r="G2200" i="2"/>
  <c r="E2201" i="2" s="1"/>
  <c r="G2201" i="2" l="1"/>
  <c r="E2202" i="2" s="1"/>
  <c r="K2200" i="2"/>
  <c r="I2201" i="2" s="1"/>
  <c r="D2200" i="2"/>
  <c r="K2201" i="2" l="1"/>
  <c r="I2202" i="2" s="1"/>
  <c r="D2201" i="2"/>
  <c r="G2202" i="2"/>
  <c r="E2203" i="2" s="1"/>
  <c r="G2203" i="2" l="1"/>
  <c r="E2204" i="2" s="1"/>
  <c r="K2202" i="2"/>
  <c r="I2203" i="2" s="1"/>
  <c r="D2202" i="2"/>
  <c r="K2203" i="2" l="1"/>
  <c r="I2204" i="2" s="1"/>
  <c r="D2203" i="2"/>
  <c r="G2204" i="2"/>
  <c r="E2205" i="2" s="1"/>
  <c r="G2205" i="2" l="1"/>
  <c r="E2206" i="2" s="1"/>
  <c r="K2204" i="2"/>
  <c r="I2205" i="2" s="1"/>
  <c r="D2204" i="2"/>
  <c r="K2205" i="2" l="1"/>
  <c r="I2206" i="2" s="1"/>
  <c r="D2205" i="2"/>
  <c r="G2206" i="2"/>
  <c r="E2207" i="2" s="1"/>
  <c r="G2207" i="2" l="1"/>
  <c r="E2208" i="2" s="1"/>
  <c r="K2206" i="2"/>
  <c r="I2207" i="2" s="1"/>
  <c r="D2206" i="2"/>
  <c r="K2207" i="2" l="1"/>
  <c r="I2208" i="2" s="1"/>
  <c r="D2207" i="2"/>
  <c r="G2208" i="2"/>
  <c r="E2209" i="2" s="1"/>
  <c r="G2209" i="2" l="1"/>
  <c r="E2210" i="2" s="1"/>
  <c r="K2208" i="2"/>
  <c r="I2209" i="2" s="1"/>
  <c r="D2208" i="2"/>
  <c r="K2209" i="2" l="1"/>
  <c r="I2210" i="2" s="1"/>
  <c r="D2209" i="2"/>
  <c r="G2210" i="2"/>
  <c r="E2211" i="2" s="1"/>
  <c r="G2211" i="2" l="1"/>
  <c r="E2212" i="2" s="1"/>
  <c r="K2210" i="2"/>
  <c r="I2211" i="2" s="1"/>
  <c r="D2210" i="2"/>
  <c r="K2211" i="2" l="1"/>
  <c r="I2212" i="2" s="1"/>
  <c r="D2211" i="2"/>
  <c r="G2212" i="2"/>
  <c r="E2213" i="2" s="1"/>
  <c r="G2213" i="2" l="1"/>
  <c r="E2214" i="2" s="1"/>
  <c r="K2212" i="2"/>
  <c r="I2213" i="2" s="1"/>
  <c r="D2212" i="2"/>
  <c r="K2213" i="2" l="1"/>
  <c r="I2214" i="2" s="1"/>
  <c r="D2213" i="2"/>
  <c r="G2214" i="2"/>
  <c r="E2215" i="2" s="1"/>
  <c r="G2215" i="2" l="1"/>
  <c r="E2216" i="2" s="1"/>
  <c r="K2214" i="2"/>
  <c r="I2215" i="2" s="1"/>
  <c r="D2214" i="2"/>
  <c r="K2215" i="2" l="1"/>
  <c r="I2216" i="2" s="1"/>
  <c r="D2215" i="2"/>
  <c r="G2216" i="2"/>
  <c r="E2217" i="2" s="1"/>
  <c r="G2217" i="2" l="1"/>
  <c r="E2218" i="2" s="1"/>
  <c r="K2216" i="2"/>
  <c r="I2217" i="2" s="1"/>
  <c r="D2216" i="2"/>
  <c r="K2217" i="2" l="1"/>
  <c r="I2218" i="2" s="1"/>
  <c r="D2217" i="2"/>
  <c r="G2218" i="2"/>
  <c r="E2219" i="2" s="1"/>
  <c r="G2219" i="2" l="1"/>
  <c r="E2220" i="2" s="1"/>
  <c r="K2218" i="2"/>
  <c r="I2219" i="2" s="1"/>
  <c r="D2218" i="2"/>
  <c r="K2219" i="2" l="1"/>
  <c r="I2220" i="2" s="1"/>
  <c r="D2219" i="2"/>
  <c r="G2220" i="2"/>
  <c r="E2221" i="2" s="1"/>
  <c r="G2221" i="2" l="1"/>
  <c r="E2222" i="2" s="1"/>
  <c r="K2220" i="2"/>
  <c r="I2221" i="2" s="1"/>
  <c r="D2220" i="2"/>
  <c r="K2221" i="2" l="1"/>
  <c r="I2222" i="2" s="1"/>
  <c r="D2221" i="2"/>
  <c r="G2222" i="2"/>
  <c r="E2223" i="2" s="1"/>
  <c r="G2223" i="2" l="1"/>
  <c r="E2224" i="2" s="1"/>
  <c r="K2222" i="2"/>
  <c r="I2223" i="2" s="1"/>
  <c r="D2222" i="2"/>
  <c r="K2223" i="2" l="1"/>
  <c r="I2224" i="2" s="1"/>
  <c r="D2223" i="2"/>
  <c r="G2224" i="2"/>
  <c r="E2225" i="2" s="1"/>
  <c r="G2225" i="2" l="1"/>
  <c r="E2226" i="2" s="1"/>
  <c r="K2224" i="2"/>
  <c r="I2225" i="2" s="1"/>
  <c r="D2224" i="2"/>
  <c r="K2225" i="2" l="1"/>
  <c r="I2226" i="2" s="1"/>
  <c r="D2225" i="2"/>
  <c r="G2226" i="2"/>
  <c r="E2227" i="2" s="1"/>
  <c r="G2227" i="2" l="1"/>
  <c r="E2228" i="2" s="1"/>
  <c r="K2226" i="2"/>
  <c r="I2227" i="2" s="1"/>
  <c r="D2226" i="2"/>
  <c r="K2227" i="2" l="1"/>
  <c r="I2228" i="2" s="1"/>
  <c r="D2227" i="2"/>
  <c r="G2228" i="2"/>
  <c r="E2229" i="2" s="1"/>
  <c r="G2229" i="2" l="1"/>
  <c r="E2230" i="2" s="1"/>
  <c r="K2228" i="2"/>
  <c r="I2229" i="2" s="1"/>
  <c r="D2228" i="2"/>
  <c r="K2229" i="2" l="1"/>
  <c r="I2230" i="2" s="1"/>
  <c r="D2229" i="2"/>
  <c r="G2230" i="2"/>
  <c r="E2231" i="2" s="1"/>
  <c r="G2231" i="2" l="1"/>
  <c r="E2232" i="2" s="1"/>
  <c r="K2230" i="2"/>
  <c r="I2231" i="2" s="1"/>
  <c r="D2230" i="2"/>
  <c r="K2231" i="2" l="1"/>
  <c r="I2232" i="2" s="1"/>
  <c r="D2231" i="2"/>
  <c r="G2232" i="2"/>
  <c r="E2233" i="2" s="1"/>
  <c r="G2233" i="2" l="1"/>
  <c r="E2234" i="2" s="1"/>
  <c r="K2232" i="2"/>
  <c r="I2233" i="2" s="1"/>
  <c r="D2232" i="2"/>
  <c r="K2233" i="2" l="1"/>
  <c r="I2234" i="2" s="1"/>
  <c r="D2233" i="2"/>
  <c r="G2234" i="2"/>
  <c r="E2235" i="2" s="1"/>
  <c r="G2235" i="2" l="1"/>
  <c r="E2236" i="2" s="1"/>
  <c r="K2234" i="2"/>
  <c r="I2235" i="2" s="1"/>
  <c r="D2234" i="2"/>
  <c r="K2235" i="2" l="1"/>
  <c r="I2236" i="2" s="1"/>
  <c r="D2235" i="2"/>
  <c r="G2236" i="2"/>
  <c r="E2237" i="2" s="1"/>
  <c r="G2237" i="2" l="1"/>
  <c r="E2238" i="2" s="1"/>
  <c r="K2236" i="2"/>
  <c r="I2237" i="2" s="1"/>
  <c r="D2236" i="2"/>
  <c r="K2237" i="2" l="1"/>
  <c r="I2238" i="2" s="1"/>
  <c r="D2237" i="2"/>
  <c r="G2238" i="2"/>
  <c r="E2239" i="2" s="1"/>
  <c r="G2239" i="2" l="1"/>
  <c r="E2240" i="2" s="1"/>
  <c r="K2238" i="2"/>
  <c r="I2239" i="2" s="1"/>
  <c r="D2238" i="2"/>
  <c r="K2239" i="2" l="1"/>
  <c r="I2240" i="2" s="1"/>
  <c r="D2239" i="2"/>
  <c r="G2240" i="2"/>
  <c r="E2241" i="2" s="1"/>
  <c r="G2241" i="2" l="1"/>
  <c r="E2242" i="2" s="1"/>
  <c r="K2240" i="2"/>
  <c r="I2241" i="2" s="1"/>
  <c r="D2240" i="2"/>
  <c r="K2241" i="2" l="1"/>
  <c r="I2242" i="2" s="1"/>
  <c r="D2241" i="2"/>
  <c r="G2242" i="2"/>
  <c r="E2243" i="2" s="1"/>
  <c r="G2243" i="2" l="1"/>
  <c r="E2244" i="2" s="1"/>
  <c r="K2242" i="2"/>
  <c r="I2243" i="2" s="1"/>
  <c r="D2242" i="2"/>
  <c r="K2243" i="2" l="1"/>
  <c r="I2244" i="2" s="1"/>
  <c r="D2243" i="2"/>
  <c r="G2244" i="2"/>
  <c r="E2245" i="2" s="1"/>
  <c r="G2245" i="2" l="1"/>
  <c r="E2246" i="2" s="1"/>
  <c r="K2244" i="2"/>
  <c r="I2245" i="2" s="1"/>
  <c r="D2244" i="2"/>
  <c r="K2245" i="2" l="1"/>
  <c r="I2246" i="2" s="1"/>
  <c r="D2245" i="2"/>
  <c r="G2246" i="2"/>
  <c r="E2247" i="2" s="1"/>
  <c r="G2247" i="2" l="1"/>
  <c r="E2248" i="2" s="1"/>
  <c r="K2246" i="2"/>
  <c r="I2247" i="2" s="1"/>
  <c r="D2246" i="2"/>
  <c r="K2247" i="2" l="1"/>
  <c r="I2248" i="2" s="1"/>
  <c r="D2247" i="2"/>
  <c r="G2248" i="2"/>
  <c r="E2249" i="2" s="1"/>
  <c r="G2249" i="2" l="1"/>
  <c r="E2250" i="2" s="1"/>
  <c r="K2248" i="2"/>
  <c r="I2249" i="2" s="1"/>
  <c r="D2248" i="2"/>
  <c r="K2249" i="2" l="1"/>
  <c r="I2250" i="2" s="1"/>
  <c r="D2249" i="2"/>
  <c r="G2250" i="2"/>
  <c r="E2251" i="2" s="1"/>
  <c r="G2251" i="2" l="1"/>
  <c r="E2252" i="2" s="1"/>
  <c r="K2250" i="2"/>
  <c r="I2251" i="2" s="1"/>
  <c r="D2250" i="2"/>
  <c r="K2251" i="2" l="1"/>
  <c r="I2252" i="2" s="1"/>
  <c r="D2251" i="2"/>
  <c r="G2252" i="2"/>
  <c r="E2253" i="2" s="1"/>
  <c r="G2253" i="2" l="1"/>
  <c r="E2254" i="2" s="1"/>
  <c r="K2252" i="2"/>
  <c r="I2253" i="2" s="1"/>
  <c r="D2252" i="2"/>
  <c r="K2253" i="2" l="1"/>
  <c r="I2254" i="2" s="1"/>
  <c r="D2253" i="2"/>
  <c r="G2254" i="2"/>
  <c r="E2255" i="2" s="1"/>
  <c r="G2255" i="2" l="1"/>
  <c r="E2256" i="2" s="1"/>
  <c r="K2254" i="2"/>
  <c r="I2255" i="2" s="1"/>
  <c r="D2254" i="2"/>
  <c r="K2255" i="2" l="1"/>
  <c r="I2256" i="2" s="1"/>
  <c r="D2255" i="2"/>
  <c r="G2256" i="2"/>
  <c r="E2257" i="2" s="1"/>
  <c r="G2257" i="2" l="1"/>
  <c r="E2258" i="2" s="1"/>
  <c r="K2256" i="2"/>
  <c r="I2257" i="2" s="1"/>
  <c r="D2256" i="2"/>
  <c r="K2257" i="2" l="1"/>
  <c r="I2258" i="2" s="1"/>
  <c r="D2257" i="2"/>
  <c r="G2258" i="2"/>
  <c r="E2259" i="2" s="1"/>
  <c r="G2259" i="2" l="1"/>
  <c r="E2260" i="2" s="1"/>
  <c r="K2258" i="2"/>
  <c r="I2259" i="2" s="1"/>
  <c r="D2258" i="2"/>
  <c r="K2259" i="2" l="1"/>
  <c r="I2260" i="2" s="1"/>
  <c r="D2259" i="2"/>
  <c r="G2260" i="2"/>
  <c r="E2261" i="2" s="1"/>
  <c r="G2261" i="2" l="1"/>
  <c r="E2262" i="2" s="1"/>
  <c r="K2260" i="2"/>
  <c r="I2261" i="2" s="1"/>
  <c r="D2260" i="2"/>
  <c r="K2261" i="2" l="1"/>
  <c r="I2262" i="2" s="1"/>
  <c r="D2261" i="2"/>
  <c r="G2262" i="2"/>
  <c r="E2263" i="2" s="1"/>
  <c r="G2263" i="2" l="1"/>
  <c r="E2264" i="2" s="1"/>
  <c r="K2262" i="2"/>
  <c r="I2263" i="2" s="1"/>
  <c r="D2262" i="2"/>
  <c r="K2263" i="2" l="1"/>
  <c r="I2264" i="2" s="1"/>
  <c r="D2263" i="2"/>
  <c r="G2264" i="2"/>
  <c r="E2265" i="2" s="1"/>
  <c r="G2265" i="2" l="1"/>
  <c r="E2266" i="2" s="1"/>
  <c r="K2264" i="2"/>
  <c r="I2265" i="2" s="1"/>
  <c r="D2264" i="2"/>
  <c r="K2265" i="2" l="1"/>
  <c r="I2266" i="2" s="1"/>
  <c r="D2265" i="2"/>
  <c r="G2266" i="2"/>
  <c r="E2267" i="2" s="1"/>
  <c r="G2267" i="2" l="1"/>
  <c r="E2268" i="2" s="1"/>
  <c r="K2266" i="2"/>
  <c r="I2267" i="2" s="1"/>
  <c r="D2266" i="2"/>
  <c r="K2267" i="2" l="1"/>
  <c r="I2268" i="2" s="1"/>
  <c r="D2267" i="2"/>
  <c r="G2268" i="2"/>
  <c r="E2269" i="2" s="1"/>
  <c r="G2269" i="2" l="1"/>
  <c r="E2270" i="2" s="1"/>
  <c r="K2268" i="2"/>
  <c r="I2269" i="2" s="1"/>
  <c r="D2268" i="2"/>
  <c r="K2269" i="2" l="1"/>
  <c r="I2270" i="2" s="1"/>
  <c r="D2269" i="2"/>
  <c r="G2270" i="2"/>
  <c r="E2271" i="2" s="1"/>
  <c r="G2271" i="2" l="1"/>
  <c r="E2272" i="2" s="1"/>
  <c r="K2270" i="2"/>
  <c r="I2271" i="2" s="1"/>
  <c r="D2270" i="2"/>
  <c r="K2271" i="2" l="1"/>
  <c r="I2272" i="2" s="1"/>
  <c r="D2271" i="2"/>
  <c r="G2272" i="2"/>
  <c r="E2273" i="2" s="1"/>
  <c r="G2273" i="2" l="1"/>
  <c r="E2274" i="2" s="1"/>
  <c r="K2272" i="2"/>
  <c r="I2273" i="2" s="1"/>
  <c r="D2272" i="2"/>
  <c r="K2273" i="2" l="1"/>
  <c r="I2274" i="2" s="1"/>
  <c r="D2273" i="2"/>
  <c r="G2274" i="2"/>
  <c r="E2275" i="2" s="1"/>
  <c r="K2274" i="2" l="1"/>
  <c r="I2275" i="2" s="1"/>
  <c r="D2274" i="2"/>
  <c r="G2275" i="2"/>
  <c r="E2276" i="2" s="1"/>
  <c r="K2275" i="2" l="1"/>
  <c r="I2276" i="2" s="1"/>
  <c r="D2275" i="2"/>
  <c r="G2276" i="2"/>
  <c r="E2277" i="2" s="1"/>
  <c r="G2277" i="2" l="1"/>
  <c r="E2278" i="2" s="1"/>
  <c r="K2276" i="2"/>
  <c r="I2277" i="2" s="1"/>
  <c r="D2276" i="2"/>
  <c r="K2277" i="2" l="1"/>
  <c r="I2278" i="2" s="1"/>
  <c r="D2277" i="2"/>
  <c r="G2278" i="2"/>
  <c r="E2279" i="2" s="1"/>
  <c r="G2279" i="2" l="1"/>
  <c r="E2280" i="2" s="1"/>
  <c r="K2278" i="2"/>
  <c r="I2279" i="2" s="1"/>
  <c r="D2278" i="2"/>
  <c r="K2279" i="2" l="1"/>
  <c r="I2280" i="2" s="1"/>
  <c r="D2279" i="2"/>
  <c r="G2280" i="2"/>
  <c r="E2281" i="2" s="1"/>
  <c r="G2281" i="2" l="1"/>
  <c r="E2282" i="2" s="1"/>
  <c r="K2280" i="2"/>
  <c r="I2281" i="2" s="1"/>
  <c r="D2280" i="2"/>
  <c r="K2281" i="2" l="1"/>
  <c r="I2282" i="2" s="1"/>
  <c r="D2281" i="2"/>
  <c r="G2282" i="2"/>
  <c r="E2283" i="2" s="1"/>
  <c r="G2283" i="2" l="1"/>
  <c r="E2284" i="2" s="1"/>
  <c r="K2282" i="2"/>
  <c r="I2283" i="2" s="1"/>
  <c r="D2282" i="2"/>
  <c r="K2283" i="2" l="1"/>
  <c r="I2284" i="2" s="1"/>
  <c r="D2283" i="2"/>
  <c r="G2284" i="2"/>
  <c r="E2285" i="2" s="1"/>
  <c r="G2285" i="2" l="1"/>
  <c r="E2286" i="2" s="1"/>
  <c r="K2284" i="2"/>
  <c r="I2285" i="2" s="1"/>
  <c r="D2284" i="2"/>
  <c r="K2285" i="2" l="1"/>
  <c r="I2286" i="2" s="1"/>
  <c r="D2285" i="2"/>
  <c r="G2286" i="2"/>
  <c r="E2287" i="2" s="1"/>
  <c r="G2287" i="2" l="1"/>
  <c r="E2288" i="2" s="1"/>
  <c r="K2286" i="2"/>
  <c r="I2287" i="2" s="1"/>
  <c r="D2286" i="2"/>
  <c r="K2287" i="2" l="1"/>
  <c r="I2288" i="2" s="1"/>
  <c r="D2287" i="2"/>
  <c r="G2288" i="2"/>
  <c r="E2289" i="2" s="1"/>
  <c r="G2289" i="2" l="1"/>
  <c r="E2290" i="2" s="1"/>
  <c r="K2288" i="2"/>
  <c r="I2289" i="2" s="1"/>
  <c r="D2288" i="2"/>
  <c r="K2289" i="2" l="1"/>
  <c r="I2290" i="2" s="1"/>
  <c r="D2289" i="2"/>
  <c r="G2290" i="2"/>
  <c r="E2291" i="2" s="1"/>
  <c r="G2291" i="2" l="1"/>
  <c r="E2292" i="2" s="1"/>
  <c r="K2290" i="2"/>
  <c r="I2291" i="2" s="1"/>
  <c r="D2290" i="2"/>
  <c r="K2291" i="2" l="1"/>
  <c r="I2292" i="2" s="1"/>
  <c r="D2291" i="2"/>
  <c r="G2292" i="2"/>
  <c r="E2293" i="2" s="1"/>
  <c r="G2293" i="2" l="1"/>
  <c r="E2294" i="2" s="1"/>
  <c r="K2292" i="2"/>
  <c r="I2293" i="2" s="1"/>
  <c r="D2292" i="2"/>
  <c r="K2293" i="2" l="1"/>
  <c r="I2294" i="2" s="1"/>
  <c r="D2293" i="2"/>
  <c r="G2294" i="2"/>
  <c r="E2295" i="2" s="1"/>
  <c r="G2295" i="2" l="1"/>
  <c r="E2296" i="2" s="1"/>
  <c r="K2294" i="2"/>
  <c r="I2295" i="2" s="1"/>
  <c r="D2294" i="2"/>
  <c r="K2295" i="2" l="1"/>
  <c r="I2296" i="2" s="1"/>
  <c r="D2295" i="2"/>
  <c r="G2296" i="2"/>
  <c r="E2297" i="2" s="1"/>
  <c r="G2297" i="2" l="1"/>
  <c r="E2298" i="2" s="1"/>
  <c r="K2296" i="2"/>
  <c r="I2297" i="2" s="1"/>
  <c r="D2296" i="2"/>
  <c r="K2297" i="2" l="1"/>
  <c r="I2298" i="2" s="1"/>
  <c r="D2297" i="2"/>
  <c r="G2298" i="2"/>
  <c r="E2299" i="2" s="1"/>
  <c r="G2299" i="2" l="1"/>
  <c r="E2300" i="2" s="1"/>
  <c r="K2298" i="2"/>
  <c r="I2299" i="2" s="1"/>
  <c r="D2298" i="2"/>
  <c r="K2299" i="2" l="1"/>
  <c r="I2300" i="2" s="1"/>
  <c r="D2299" i="2"/>
  <c r="G2300" i="2"/>
  <c r="E2301" i="2" s="1"/>
  <c r="G2301" i="2" l="1"/>
  <c r="E2302" i="2" s="1"/>
  <c r="K2300" i="2"/>
  <c r="I2301" i="2" s="1"/>
  <c r="D2300" i="2"/>
  <c r="K2301" i="2" l="1"/>
  <c r="I2302" i="2" s="1"/>
  <c r="D2301" i="2"/>
  <c r="G2302" i="2"/>
  <c r="E2303" i="2" s="1"/>
  <c r="G2303" i="2" l="1"/>
  <c r="E2304" i="2" s="1"/>
  <c r="K2302" i="2"/>
  <c r="I2303" i="2" s="1"/>
  <c r="D2302" i="2"/>
  <c r="K2303" i="2" l="1"/>
  <c r="I2304" i="2" s="1"/>
  <c r="D2303" i="2"/>
  <c r="G2304" i="2"/>
  <c r="E2305" i="2" s="1"/>
  <c r="G2305" i="2" l="1"/>
  <c r="E2306" i="2" s="1"/>
  <c r="K2304" i="2"/>
  <c r="I2305" i="2" s="1"/>
  <c r="D2304" i="2"/>
  <c r="K2305" i="2" l="1"/>
  <c r="I2306" i="2" s="1"/>
  <c r="D2305" i="2"/>
  <c r="G2306" i="2"/>
  <c r="E2307" i="2" s="1"/>
  <c r="G2307" i="2" l="1"/>
  <c r="E2308" i="2" s="1"/>
  <c r="K2306" i="2"/>
  <c r="I2307" i="2" s="1"/>
  <c r="D2306" i="2"/>
  <c r="K2307" i="2" l="1"/>
  <c r="I2308" i="2" s="1"/>
  <c r="D2307" i="2"/>
  <c r="G2308" i="2"/>
  <c r="E2309" i="2" s="1"/>
  <c r="G2309" i="2" l="1"/>
  <c r="E2310" i="2" s="1"/>
  <c r="K2308" i="2"/>
  <c r="I2309" i="2" s="1"/>
  <c r="D2308" i="2"/>
  <c r="K2309" i="2" l="1"/>
  <c r="I2310" i="2" s="1"/>
  <c r="D2309" i="2"/>
  <c r="G2310" i="2"/>
  <c r="E2311" i="2" s="1"/>
  <c r="G2311" i="2" l="1"/>
  <c r="E2312" i="2" s="1"/>
  <c r="K2310" i="2"/>
  <c r="I2311" i="2" s="1"/>
  <c r="D2310" i="2"/>
  <c r="G2312" i="2" l="1"/>
  <c r="E2313" i="2" s="1"/>
  <c r="K2311" i="2"/>
  <c r="I2312" i="2" s="1"/>
  <c r="D2311" i="2"/>
  <c r="K2312" i="2" l="1"/>
  <c r="I2313" i="2" s="1"/>
  <c r="D2312" i="2"/>
  <c r="G2313" i="2"/>
  <c r="E2314" i="2" s="1"/>
  <c r="K2313" i="2" l="1"/>
  <c r="I2314" i="2" s="1"/>
  <c r="D2313" i="2"/>
  <c r="G2314" i="2"/>
  <c r="E2315" i="2" s="1"/>
  <c r="G2315" i="2" l="1"/>
  <c r="E2316" i="2" s="1"/>
  <c r="K2314" i="2"/>
  <c r="I2315" i="2" s="1"/>
  <c r="D2314" i="2"/>
  <c r="K2315" i="2" l="1"/>
  <c r="I2316" i="2" s="1"/>
  <c r="D2315" i="2"/>
  <c r="G2316" i="2"/>
  <c r="E2317" i="2" s="1"/>
  <c r="G2317" i="2" l="1"/>
  <c r="E2318" i="2" s="1"/>
  <c r="K2316" i="2"/>
  <c r="I2317" i="2" s="1"/>
  <c r="D2316" i="2"/>
  <c r="K2317" i="2" l="1"/>
  <c r="I2318" i="2" s="1"/>
  <c r="D2317" i="2"/>
  <c r="G2318" i="2"/>
  <c r="E2319" i="2" s="1"/>
  <c r="G2319" i="2" l="1"/>
  <c r="E2320" i="2" s="1"/>
  <c r="K2318" i="2"/>
  <c r="I2319" i="2" s="1"/>
  <c r="D2318" i="2"/>
  <c r="K2319" i="2" l="1"/>
  <c r="I2320" i="2" s="1"/>
  <c r="D2319" i="2"/>
  <c r="G2320" i="2"/>
  <c r="E2321" i="2" s="1"/>
  <c r="G2321" i="2" l="1"/>
  <c r="E2322" i="2" s="1"/>
  <c r="K2320" i="2"/>
  <c r="I2321" i="2" s="1"/>
  <c r="D2320" i="2"/>
  <c r="K2321" i="2" l="1"/>
  <c r="I2322" i="2" s="1"/>
  <c r="D2321" i="2"/>
  <c r="G2322" i="2"/>
  <c r="E2323" i="2" s="1"/>
  <c r="G2323" i="2" l="1"/>
  <c r="E2324" i="2" s="1"/>
  <c r="K2322" i="2"/>
  <c r="I2323" i="2" s="1"/>
  <c r="D2322" i="2"/>
  <c r="K2323" i="2" l="1"/>
  <c r="I2324" i="2" s="1"/>
  <c r="D2323" i="2"/>
  <c r="G2324" i="2"/>
  <c r="E2325" i="2" s="1"/>
  <c r="G2325" i="2" l="1"/>
  <c r="E2326" i="2" s="1"/>
  <c r="K2324" i="2"/>
  <c r="I2325" i="2" s="1"/>
  <c r="D2324" i="2"/>
  <c r="K2325" i="2" l="1"/>
  <c r="I2326" i="2" s="1"/>
  <c r="D2325" i="2"/>
  <c r="G2326" i="2"/>
  <c r="E2327" i="2" s="1"/>
  <c r="G2327" i="2" l="1"/>
  <c r="E2328" i="2" s="1"/>
  <c r="K2326" i="2"/>
  <c r="I2327" i="2" s="1"/>
  <c r="D2326" i="2"/>
  <c r="K2327" i="2" l="1"/>
  <c r="I2328" i="2" s="1"/>
  <c r="D2327" i="2"/>
  <c r="G2328" i="2"/>
  <c r="E2329" i="2" s="1"/>
  <c r="G2329" i="2" l="1"/>
  <c r="E2330" i="2" s="1"/>
  <c r="K2328" i="2"/>
  <c r="I2329" i="2" s="1"/>
  <c r="D2328" i="2"/>
  <c r="K2329" i="2" l="1"/>
  <c r="I2330" i="2" s="1"/>
  <c r="D2329" i="2"/>
  <c r="G2330" i="2"/>
  <c r="E2331" i="2" s="1"/>
  <c r="G2331" i="2" l="1"/>
  <c r="E2332" i="2" s="1"/>
  <c r="K2330" i="2"/>
  <c r="I2331" i="2" s="1"/>
  <c r="D2330" i="2"/>
  <c r="K2331" i="2" l="1"/>
  <c r="I2332" i="2" s="1"/>
  <c r="D2331" i="2"/>
  <c r="G2332" i="2"/>
  <c r="E2333" i="2" s="1"/>
  <c r="G2333" i="2" l="1"/>
  <c r="E2334" i="2" s="1"/>
  <c r="K2332" i="2"/>
  <c r="I2333" i="2" s="1"/>
  <c r="D2332" i="2"/>
  <c r="K2333" i="2" l="1"/>
  <c r="I2334" i="2" s="1"/>
  <c r="D2333" i="2"/>
  <c r="G2334" i="2"/>
  <c r="E2335" i="2" s="1"/>
  <c r="G2335" i="2" l="1"/>
  <c r="E2336" i="2" s="1"/>
  <c r="K2334" i="2"/>
  <c r="I2335" i="2" s="1"/>
  <c r="D2334" i="2"/>
  <c r="K2335" i="2" l="1"/>
  <c r="I2336" i="2" s="1"/>
  <c r="D2335" i="2"/>
  <c r="G2336" i="2"/>
  <c r="E2337" i="2" s="1"/>
  <c r="G2337" i="2" l="1"/>
  <c r="E2338" i="2" s="1"/>
  <c r="K2336" i="2"/>
  <c r="I2337" i="2" s="1"/>
  <c r="D2336" i="2"/>
  <c r="K2337" i="2" l="1"/>
  <c r="I2338" i="2" s="1"/>
  <c r="D2337" i="2"/>
  <c r="G2338" i="2"/>
  <c r="E2339" i="2" s="1"/>
  <c r="G2339" i="2" l="1"/>
  <c r="E2340" i="2" s="1"/>
  <c r="K2338" i="2"/>
  <c r="I2339" i="2" s="1"/>
  <c r="D2338" i="2"/>
  <c r="K2339" i="2" l="1"/>
  <c r="I2340" i="2" s="1"/>
  <c r="D2339" i="2"/>
  <c r="G2340" i="2"/>
  <c r="E2341" i="2" s="1"/>
  <c r="G2341" i="2" l="1"/>
  <c r="E2342" i="2" s="1"/>
  <c r="K2340" i="2"/>
  <c r="I2341" i="2" s="1"/>
  <c r="D2340" i="2"/>
  <c r="G2342" i="2" l="1"/>
  <c r="E2343" i="2" s="1"/>
  <c r="K2341" i="2"/>
  <c r="I2342" i="2" s="1"/>
  <c r="D2341" i="2"/>
  <c r="K2342" i="2" l="1"/>
  <c r="I2343" i="2" s="1"/>
  <c r="D2342" i="2"/>
  <c r="G2343" i="2"/>
  <c r="E2344" i="2" s="1"/>
  <c r="G2344" i="2" l="1"/>
  <c r="E2345" i="2" s="1"/>
  <c r="K2343" i="2"/>
  <c r="I2344" i="2" s="1"/>
  <c r="D2343" i="2"/>
  <c r="K2344" i="2" l="1"/>
  <c r="I2345" i="2" s="1"/>
  <c r="D2344" i="2"/>
  <c r="G2345" i="2"/>
  <c r="E2346" i="2" s="1"/>
  <c r="G2346" i="2" l="1"/>
  <c r="E2347" i="2" s="1"/>
  <c r="K2345" i="2"/>
  <c r="I2346" i="2" s="1"/>
  <c r="D2345" i="2"/>
  <c r="K2346" i="2" l="1"/>
  <c r="I2347" i="2" s="1"/>
  <c r="D2346" i="2"/>
  <c r="G2347" i="2"/>
  <c r="E2348" i="2" s="1"/>
  <c r="K2347" i="2" l="1"/>
  <c r="I2348" i="2" s="1"/>
  <c r="D2347" i="2"/>
  <c r="G2348" i="2"/>
  <c r="E2349" i="2" s="1"/>
  <c r="G2349" i="2" l="1"/>
  <c r="E2350" i="2" s="1"/>
  <c r="K2348" i="2"/>
  <c r="I2349" i="2" s="1"/>
  <c r="D2348" i="2"/>
  <c r="K2349" i="2" l="1"/>
  <c r="I2350" i="2" s="1"/>
  <c r="D2349" i="2"/>
  <c r="G2350" i="2"/>
  <c r="E2351" i="2" s="1"/>
  <c r="G2351" i="2" l="1"/>
  <c r="E2352" i="2" s="1"/>
  <c r="K2350" i="2"/>
  <c r="I2351" i="2" s="1"/>
  <c r="D2350" i="2"/>
  <c r="G2352" i="2" l="1"/>
  <c r="E2353" i="2" s="1"/>
  <c r="K2351" i="2"/>
  <c r="I2352" i="2" s="1"/>
  <c r="D2351" i="2"/>
  <c r="K2352" i="2" l="1"/>
  <c r="I2353" i="2" s="1"/>
  <c r="D2352" i="2"/>
  <c r="G2353" i="2"/>
  <c r="E2354" i="2" s="1"/>
  <c r="G2354" i="2" l="1"/>
  <c r="E2355" i="2" s="1"/>
  <c r="K2353" i="2"/>
  <c r="I2354" i="2" s="1"/>
  <c r="D2353" i="2"/>
  <c r="K2354" i="2" l="1"/>
  <c r="I2355" i="2" s="1"/>
  <c r="D2354" i="2"/>
  <c r="G2355" i="2"/>
  <c r="E2356" i="2" s="1"/>
  <c r="G2356" i="2" l="1"/>
  <c r="E2357" i="2" s="1"/>
  <c r="K2355" i="2"/>
  <c r="I2356" i="2" s="1"/>
  <c r="D2355" i="2"/>
  <c r="K2356" i="2" l="1"/>
  <c r="I2357" i="2" s="1"/>
  <c r="D2356" i="2"/>
  <c r="G2357" i="2"/>
  <c r="E2358" i="2" s="1"/>
  <c r="K2357" i="2" l="1"/>
  <c r="I2358" i="2" s="1"/>
  <c r="D2357" i="2"/>
  <c r="G2358" i="2"/>
  <c r="E2359" i="2" s="1"/>
  <c r="G2359" i="2" l="1"/>
  <c r="E2360" i="2" s="1"/>
  <c r="K2358" i="2"/>
  <c r="I2359" i="2" s="1"/>
  <c r="D2358" i="2"/>
  <c r="K2359" i="2" l="1"/>
  <c r="I2360" i="2" s="1"/>
  <c r="D2359" i="2"/>
  <c r="G2360" i="2"/>
  <c r="E2361" i="2" s="1"/>
  <c r="G2361" i="2" l="1"/>
  <c r="E2362" i="2" s="1"/>
  <c r="K2360" i="2"/>
  <c r="I2361" i="2" s="1"/>
  <c r="D2360" i="2"/>
  <c r="K2361" i="2" l="1"/>
  <c r="I2362" i="2" s="1"/>
  <c r="D2361" i="2"/>
  <c r="G2362" i="2"/>
  <c r="E2363" i="2" s="1"/>
  <c r="G2363" i="2" l="1"/>
  <c r="E2364" i="2" s="1"/>
  <c r="K2362" i="2"/>
  <c r="I2363" i="2" s="1"/>
  <c r="D2362" i="2"/>
  <c r="K2363" i="2" l="1"/>
  <c r="I2364" i="2" s="1"/>
  <c r="D2363" i="2"/>
  <c r="G2364" i="2"/>
  <c r="E2365" i="2" s="1"/>
  <c r="G2365" i="2" l="1"/>
  <c r="E2366" i="2" s="1"/>
  <c r="K2364" i="2"/>
  <c r="I2365" i="2" s="1"/>
  <c r="D2364" i="2"/>
  <c r="K2365" i="2" l="1"/>
  <c r="I2366" i="2" s="1"/>
  <c r="D2365" i="2"/>
  <c r="G2366" i="2"/>
  <c r="E2367" i="2" s="1"/>
  <c r="G2367" i="2" l="1"/>
  <c r="E2368" i="2" s="1"/>
  <c r="K2366" i="2"/>
  <c r="I2367" i="2" s="1"/>
  <c r="D2366" i="2"/>
  <c r="K2367" i="2" l="1"/>
  <c r="I2368" i="2" s="1"/>
  <c r="D2367" i="2"/>
  <c r="G2368" i="2"/>
  <c r="E2369" i="2" s="1"/>
  <c r="G2369" i="2" l="1"/>
  <c r="E2370" i="2" s="1"/>
  <c r="K2368" i="2"/>
  <c r="I2369" i="2" s="1"/>
  <c r="D2368" i="2"/>
  <c r="K2369" i="2" l="1"/>
  <c r="I2370" i="2" s="1"/>
  <c r="D2369" i="2"/>
  <c r="G2370" i="2"/>
  <c r="E2371" i="2" s="1"/>
  <c r="G2371" i="2" l="1"/>
  <c r="E2372" i="2" s="1"/>
  <c r="K2370" i="2"/>
  <c r="I2371" i="2" s="1"/>
  <c r="D2370" i="2"/>
  <c r="K2371" i="2" l="1"/>
  <c r="I2372" i="2" s="1"/>
  <c r="D2371" i="2"/>
  <c r="G2372" i="2"/>
  <c r="E2373" i="2" s="1"/>
  <c r="G2373" i="2" l="1"/>
  <c r="E2374" i="2" s="1"/>
  <c r="K2372" i="2"/>
  <c r="I2373" i="2" s="1"/>
  <c r="D2372" i="2"/>
  <c r="K2373" i="2" l="1"/>
  <c r="I2374" i="2" s="1"/>
  <c r="D2373" i="2"/>
  <c r="G2374" i="2"/>
  <c r="E2375" i="2" s="1"/>
  <c r="G2375" i="2" l="1"/>
  <c r="E2376" i="2" s="1"/>
  <c r="K2374" i="2"/>
  <c r="I2375" i="2" s="1"/>
  <c r="D2374" i="2"/>
  <c r="K2375" i="2" l="1"/>
  <c r="I2376" i="2" s="1"/>
  <c r="D2375" i="2"/>
  <c r="G2376" i="2"/>
  <c r="E2377" i="2" s="1"/>
  <c r="G2377" i="2" l="1"/>
  <c r="E2378" i="2" s="1"/>
  <c r="K2376" i="2"/>
  <c r="I2377" i="2" s="1"/>
  <c r="D2376" i="2"/>
  <c r="K2377" i="2" l="1"/>
  <c r="I2378" i="2" s="1"/>
  <c r="D2377" i="2"/>
  <c r="G2378" i="2"/>
  <c r="E2379" i="2" s="1"/>
  <c r="G2379" i="2" l="1"/>
  <c r="E2380" i="2" s="1"/>
  <c r="K2378" i="2"/>
  <c r="I2379" i="2" s="1"/>
  <c r="D2378" i="2"/>
  <c r="K2379" i="2" l="1"/>
  <c r="I2380" i="2" s="1"/>
  <c r="D2379" i="2"/>
  <c r="G2380" i="2"/>
  <c r="E2381" i="2" s="1"/>
  <c r="G2381" i="2" l="1"/>
  <c r="E2382" i="2" s="1"/>
  <c r="K2380" i="2"/>
  <c r="I2381" i="2" s="1"/>
  <c r="D2380" i="2"/>
  <c r="K2381" i="2" l="1"/>
  <c r="I2382" i="2" s="1"/>
  <c r="D2381" i="2"/>
  <c r="G2382" i="2"/>
  <c r="E2383" i="2" s="1"/>
  <c r="G2383" i="2" l="1"/>
  <c r="E2384" i="2" s="1"/>
  <c r="K2382" i="2"/>
  <c r="I2383" i="2" s="1"/>
  <c r="D2382" i="2"/>
  <c r="K2383" i="2" l="1"/>
  <c r="I2384" i="2" s="1"/>
  <c r="D2383" i="2"/>
  <c r="G2384" i="2"/>
  <c r="E2385" i="2" s="1"/>
  <c r="G2385" i="2" l="1"/>
  <c r="E2386" i="2" s="1"/>
  <c r="K2384" i="2"/>
  <c r="I2385" i="2" s="1"/>
  <c r="D2384" i="2"/>
  <c r="K2385" i="2" l="1"/>
  <c r="I2386" i="2" s="1"/>
  <c r="D2385" i="2"/>
  <c r="G2386" i="2"/>
  <c r="E2387" i="2" s="1"/>
  <c r="G2387" i="2" l="1"/>
  <c r="E2388" i="2" s="1"/>
  <c r="K2386" i="2"/>
  <c r="I2387" i="2" s="1"/>
  <c r="D2386" i="2"/>
  <c r="K2387" i="2" l="1"/>
  <c r="I2388" i="2" s="1"/>
  <c r="D2387" i="2"/>
  <c r="G2388" i="2"/>
  <c r="E2389" i="2" s="1"/>
  <c r="G2389" i="2" l="1"/>
  <c r="E2390" i="2" s="1"/>
  <c r="K2388" i="2"/>
  <c r="I2389" i="2" s="1"/>
  <c r="D2388" i="2"/>
  <c r="K2389" i="2" l="1"/>
  <c r="I2390" i="2" s="1"/>
  <c r="D2389" i="2"/>
  <c r="G2390" i="2"/>
  <c r="E2391" i="2" s="1"/>
  <c r="G2391" i="2" l="1"/>
  <c r="E2392" i="2" s="1"/>
  <c r="K2390" i="2"/>
  <c r="I2391" i="2" s="1"/>
  <c r="D2390" i="2"/>
  <c r="K2391" i="2" l="1"/>
  <c r="I2392" i="2" s="1"/>
  <c r="D2391" i="2"/>
  <c r="G2392" i="2"/>
  <c r="E2393" i="2" s="1"/>
  <c r="G2393" i="2" l="1"/>
  <c r="E2394" i="2" s="1"/>
  <c r="K2392" i="2"/>
  <c r="I2393" i="2" s="1"/>
  <c r="D2392" i="2"/>
  <c r="K2393" i="2" l="1"/>
  <c r="I2394" i="2" s="1"/>
  <c r="D2393" i="2"/>
  <c r="G2394" i="2"/>
  <c r="E2395" i="2" s="1"/>
  <c r="G2395" i="2" l="1"/>
  <c r="E2396" i="2" s="1"/>
  <c r="K2394" i="2"/>
  <c r="I2395" i="2" s="1"/>
  <c r="D2394" i="2"/>
  <c r="K2395" i="2" l="1"/>
  <c r="I2396" i="2" s="1"/>
  <c r="D2395" i="2"/>
  <c r="G2396" i="2"/>
  <c r="E2397" i="2" s="1"/>
  <c r="G2397" i="2" l="1"/>
  <c r="E2398" i="2" s="1"/>
  <c r="K2396" i="2"/>
  <c r="I2397" i="2" s="1"/>
  <c r="D2396" i="2"/>
  <c r="K2397" i="2" l="1"/>
  <c r="I2398" i="2" s="1"/>
  <c r="D2397" i="2"/>
  <c r="G2398" i="2"/>
  <c r="E2399" i="2" s="1"/>
  <c r="G2399" i="2" l="1"/>
  <c r="E2400" i="2" s="1"/>
  <c r="K2398" i="2"/>
  <c r="I2399" i="2" s="1"/>
  <c r="D2398" i="2"/>
  <c r="K2399" i="2" l="1"/>
  <c r="I2400" i="2" s="1"/>
  <c r="D2399" i="2"/>
  <c r="G2400" i="2"/>
  <c r="E2401" i="2" s="1"/>
  <c r="G2401" i="2" l="1"/>
  <c r="E2402" i="2" s="1"/>
  <c r="K2400" i="2"/>
  <c r="I2401" i="2" s="1"/>
  <c r="D2400" i="2"/>
  <c r="G2402" i="2" l="1"/>
  <c r="E2403" i="2" s="1"/>
  <c r="K2401" i="2"/>
  <c r="I2402" i="2" s="1"/>
  <c r="D2401" i="2"/>
  <c r="K2402" i="2" l="1"/>
  <c r="I2403" i="2" s="1"/>
  <c r="D2402" i="2"/>
  <c r="G2403" i="2"/>
  <c r="E2404" i="2" s="1"/>
  <c r="G2404" i="2" l="1"/>
  <c r="E2405" i="2" s="1"/>
  <c r="K2403" i="2"/>
  <c r="I2404" i="2" s="1"/>
  <c r="D2403" i="2"/>
  <c r="K2404" i="2" l="1"/>
  <c r="I2405" i="2" s="1"/>
  <c r="D2404" i="2"/>
  <c r="G2405" i="2"/>
  <c r="E2406" i="2" s="1"/>
  <c r="G2406" i="2" l="1"/>
  <c r="E2407" i="2" s="1"/>
  <c r="K2405" i="2"/>
  <c r="I2406" i="2" s="1"/>
  <c r="D2405" i="2"/>
  <c r="K2406" i="2" l="1"/>
  <c r="I2407" i="2" s="1"/>
  <c r="D2406" i="2"/>
  <c r="G2407" i="2"/>
  <c r="E2408" i="2" s="1"/>
  <c r="K2407" i="2" l="1"/>
  <c r="I2408" i="2" s="1"/>
  <c r="D2407" i="2"/>
  <c r="G2408" i="2"/>
  <c r="E2409" i="2" s="1"/>
  <c r="G2409" i="2" l="1"/>
  <c r="E2410" i="2" s="1"/>
  <c r="K2408" i="2"/>
  <c r="I2409" i="2" s="1"/>
  <c r="D2408" i="2"/>
  <c r="K2409" i="2" l="1"/>
  <c r="I2410" i="2" s="1"/>
  <c r="D2409" i="2"/>
  <c r="G2410" i="2"/>
  <c r="E2411" i="2" s="1"/>
  <c r="K2410" i="2" l="1"/>
  <c r="I2411" i="2" s="1"/>
  <c r="D2410" i="2"/>
  <c r="G2411" i="2"/>
  <c r="E2412" i="2" s="1"/>
  <c r="G2412" i="2" l="1"/>
  <c r="E2413" i="2" s="1"/>
  <c r="K2411" i="2"/>
  <c r="I2412" i="2" s="1"/>
  <c r="D2411" i="2"/>
  <c r="K2412" i="2" l="1"/>
  <c r="I2413" i="2" s="1"/>
  <c r="D2412" i="2"/>
  <c r="G2413" i="2"/>
  <c r="E2414" i="2" s="1"/>
  <c r="G2414" i="2" l="1"/>
  <c r="E2415" i="2" s="1"/>
  <c r="K2413" i="2"/>
  <c r="I2414" i="2" s="1"/>
  <c r="D2413" i="2"/>
  <c r="K2414" i="2" l="1"/>
  <c r="I2415" i="2" s="1"/>
  <c r="D2414" i="2"/>
  <c r="G2415" i="2"/>
  <c r="E2416" i="2" s="1"/>
  <c r="G2416" i="2" l="1"/>
  <c r="E2417" i="2" s="1"/>
  <c r="K2415" i="2"/>
  <c r="I2416" i="2" s="1"/>
  <c r="D2415" i="2"/>
  <c r="K2416" i="2" l="1"/>
  <c r="I2417" i="2" s="1"/>
  <c r="D2416" i="2"/>
  <c r="G2417" i="2"/>
  <c r="E2418" i="2" s="1"/>
  <c r="K2417" i="2" l="1"/>
  <c r="I2418" i="2" s="1"/>
  <c r="D2417" i="2"/>
  <c r="G2418" i="2"/>
  <c r="E2419" i="2" s="1"/>
  <c r="G2419" i="2" l="1"/>
  <c r="E2420" i="2" s="1"/>
  <c r="K2418" i="2"/>
  <c r="I2419" i="2" s="1"/>
  <c r="D2418" i="2"/>
  <c r="K2419" i="2" l="1"/>
  <c r="I2420" i="2" s="1"/>
  <c r="D2419" i="2"/>
  <c r="G2420" i="2"/>
  <c r="E2421" i="2" s="1"/>
  <c r="G2421" i="2" l="1"/>
  <c r="E2422" i="2" s="1"/>
  <c r="K2420" i="2"/>
  <c r="I2421" i="2" s="1"/>
  <c r="D2420" i="2"/>
  <c r="K2421" i="2" l="1"/>
  <c r="I2422" i="2" s="1"/>
  <c r="D2421" i="2"/>
  <c r="G2422" i="2"/>
  <c r="E2423" i="2" s="1"/>
  <c r="G2423" i="2" l="1"/>
  <c r="E2424" i="2" s="1"/>
  <c r="K2422" i="2"/>
  <c r="I2423" i="2" s="1"/>
  <c r="D2422" i="2"/>
  <c r="K2423" i="2" l="1"/>
  <c r="I2424" i="2" s="1"/>
  <c r="D2423" i="2"/>
  <c r="G2424" i="2"/>
  <c r="E2425" i="2" s="1"/>
  <c r="G2425" i="2" l="1"/>
  <c r="E2426" i="2" s="1"/>
  <c r="K2424" i="2"/>
  <c r="I2425" i="2" s="1"/>
  <c r="D2424" i="2"/>
  <c r="K2425" i="2" l="1"/>
  <c r="I2426" i="2" s="1"/>
  <c r="D2425" i="2"/>
  <c r="G2426" i="2"/>
  <c r="E2427" i="2" s="1"/>
  <c r="G2427" i="2" l="1"/>
  <c r="E2428" i="2" s="1"/>
  <c r="K2426" i="2"/>
  <c r="I2427" i="2" s="1"/>
  <c r="D2426" i="2"/>
  <c r="K2427" i="2" l="1"/>
  <c r="I2428" i="2" s="1"/>
  <c r="D2427" i="2"/>
  <c r="G2428" i="2"/>
  <c r="E2429" i="2" s="1"/>
  <c r="G2429" i="2" l="1"/>
  <c r="E2430" i="2" s="1"/>
  <c r="K2428" i="2"/>
  <c r="I2429" i="2" s="1"/>
  <c r="D2428" i="2"/>
  <c r="G2430" i="2" l="1"/>
  <c r="E2431" i="2" s="1"/>
  <c r="K2429" i="2"/>
  <c r="I2430" i="2" s="1"/>
  <c r="D2429" i="2"/>
  <c r="K2430" i="2" l="1"/>
  <c r="I2431" i="2" s="1"/>
  <c r="D2430" i="2"/>
  <c r="G2431" i="2"/>
  <c r="E2432" i="2" s="1"/>
  <c r="K2431" i="2" l="1"/>
  <c r="I2432" i="2" s="1"/>
  <c r="D2431" i="2"/>
  <c r="G2432" i="2"/>
  <c r="E2433" i="2" s="1"/>
  <c r="G2433" i="2" l="1"/>
  <c r="E2434" i="2" s="1"/>
  <c r="K2432" i="2"/>
  <c r="I2433" i="2" s="1"/>
  <c r="D2432" i="2"/>
  <c r="K2433" i="2" l="1"/>
  <c r="I2434" i="2" s="1"/>
  <c r="D2433" i="2"/>
  <c r="G2434" i="2"/>
  <c r="E2435" i="2" s="1"/>
  <c r="G2435" i="2" l="1"/>
  <c r="E2436" i="2" s="1"/>
  <c r="K2434" i="2"/>
  <c r="I2435" i="2" s="1"/>
  <c r="D2434" i="2"/>
  <c r="K2435" i="2" l="1"/>
  <c r="I2436" i="2" s="1"/>
  <c r="D2435" i="2"/>
  <c r="G2436" i="2"/>
  <c r="E2437" i="2" s="1"/>
  <c r="G2437" i="2" l="1"/>
  <c r="E2438" i="2" s="1"/>
  <c r="K2436" i="2"/>
  <c r="I2437" i="2" s="1"/>
  <c r="D2436" i="2"/>
  <c r="K2437" i="2" l="1"/>
  <c r="I2438" i="2" s="1"/>
  <c r="D2437" i="2"/>
  <c r="G2438" i="2"/>
  <c r="E2439" i="2" s="1"/>
  <c r="G2439" i="2" l="1"/>
  <c r="E2440" i="2" s="1"/>
  <c r="K2438" i="2"/>
  <c r="I2439" i="2" s="1"/>
  <c r="D2438" i="2"/>
  <c r="K2439" i="2" l="1"/>
  <c r="I2440" i="2" s="1"/>
  <c r="D2439" i="2"/>
  <c r="G2440" i="2"/>
  <c r="E2441" i="2" s="1"/>
  <c r="K2440" i="2" l="1"/>
  <c r="I2441" i="2" s="1"/>
  <c r="D2440" i="2"/>
  <c r="G2441" i="2"/>
  <c r="E2442" i="2" s="1"/>
  <c r="G2442" i="2" l="1"/>
  <c r="E2443" i="2" s="1"/>
  <c r="K2441" i="2"/>
  <c r="I2442" i="2" s="1"/>
  <c r="D2441" i="2"/>
  <c r="K2442" i="2" l="1"/>
  <c r="I2443" i="2" s="1"/>
  <c r="D2442" i="2"/>
  <c r="G2443" i="2"/>
  <c r="E2444" i="2" s="1"/>
  <c r="G2444" i="2" l="1"/>
  <c r="E2445" i="2" s="1"/>
  <c r="K2443" i="2"/>
  <c r="I2444" i="2" s="1"/>
  <c r="D2443" i="2"/>
  <c r="K2444" i="2" l="1"/>
  <c r="I2445" i="2" s="1"/>
  <c r="D2444" i="2"/>
  <c r="G2445" i="2"/>
  <c r="E2446" i="2" s="1"/>
  <c r="K2445" i="2" l="1"/>
  <c r="I2446" i="2" s="1"/>
  <c r="D2445" i="2"/>
  <c r="G2446" i="2"/>
  <c r="E2447" i="2" s="1"/>
  <c r="G2447" i="2" l="1"/>
  <c r="E2448" i="2" s="1"/>
  <c r="K2446" i="2"/>
  <c r="I2447" i="2" s="1"/>
  <c r="D2446" i="2"/>
  <c r="K2447" i="2" l="1"/>
  <c r="I2448" i="2" s="1"/>
  <c r="D2447" i="2"/>
  <c r="G2448" i="2"/>
  <c r="E2449" i="2" s="1"/>
  <c r="G2449" i="2" l="1"/>
  <c r="E2450" i="2" s="1"/>
  <c r="K2448" i="2"/>
  <c r="I2449" i="2" s="1"/>
  <c r="D2448" i="2"/>
  <c r="K2449" i="2" l="1"/>
  <c r="I2450" i="2" s="1"/>
  <c r="D2449" i="2"/>
  <c r="G2450" i="2"/>
  <c r="E2451" i="2" s="1"/>
  <c r="G2451" i="2" l="1"/>
  <c r="E2452" i="2" s="1"/>
  <c r="K2450" i="2"/>
  <c r="I2451" i="2" s="1"/>
  <c r="D2450" i="2"/>
  <c r="K2451" i="2" l="1"/>
  <c r="I2452" i="2" s="1"/>
  <c r="D2451" i="2"/>
  <c r="G2452" i="2"/>
  <c r="E2453" i="2" s="1"/>
  <c r="G2453" i="2" l="1"/>
  <c r="E2454" i="2" s="1"/>
  <c r="K2452" i="2"/>
  <c r="I2453" i="2" s="1"/>
  <c r="D2452" i="2"/>
  <c r="K2453" i="2" l="1"/>
  <c r="I2454" i="2" s="1"/>
  <c r="D2453" i="2"/>
  <c r="G2454" i="2"/>
  <c r="E2455" i="2" s="1"/>
  <c r="G2455" i="2" l="1"/>
  <c r="E2456" i="2" s="1"/>
  <c r="K2454" i="2"/>
  <c r="I2455" i="2" s="1"/>
  <c r="D2454" i="2"/>
  <c r="K2455" i="2" l="1"/>
  <c r="I2456" i="2" s="1"/>
  <c r="D2455" i="2"/>
  <c r="G2456" i="2"/>
  <c r="E2457" i="2" s="1"/>
  <c r="G2457" i="2" l="1"/>
  <c r="E2458" i="2" s="1"/>
  <c r="K2456" i="2"/>
  <c r="I2457" i="2" s="1"/>
  <c r="D2456" i="2"/>
  <c r="K2457" i="2" l="1"/>
  <c r="I2458" i="2" s="1"/>
  <c r="D2457" i="2"/>
  <c r="G2458" i="2"/>
  <c r="E2459" i="2" s="1"/>
  <c r="G2459" i="2" l="1"/>
  <c r="E2460" i="2" s="1"/>
  <c r="K2458" i="2"/>
  <c r="I2459" i="2" s="1"/>
  <c r="D2458" i="2"/>
  <c r="K2459" i="2" l="1"/>
  <c r="I2460" i="2" s="1"/>
  <c r="D2459" i="2"/>
  <c r="G2460" i="2"/>
  <c r="E2461" i="2" s="1"/>
  <c r="G2461" i="2" l="1"/>
  <c r="E2462" i="2" s="1"/>
  <c r="K2460" i="2"/>
  <c r="I2461" i="2" s="1"/>
  <c r="D2460" i="2"/>
  <c r="K2461" i="2" l="1"/>
  <c r="I2462" i="2" s="1"/>
  <c r="D2461" i="2"/>
  <c r="G2462" i="2"/>
  <c r="E2463" i="2" s="1"/>
  <c r="K2462" i="2" l="1"/>
  <c r="I2463" i="2" s="1"/>
  <c r="D2462" i="2"/>
  <c r="G2463" i="2"/>
  <c r="E2464" i="2" s="1"/>
  <c r="G2464" i="2" l="1"/>
  <c r="E2465" i="2" s="1"/>
  <c r="K2463" i="2"/>
  <c r="I2464" i="2" s="1"/>
  <c r="D2463" i="2"/>
  <c r="K2464" i="2" l="1"/>
  <c r="I2465" i="2" s="1"/>
  <c r="D2464" i="2"/>
  <c r="G2465" i="2"/>
  <c r="E2466" i="2" s="1"/>
  <c r="G2466" i="2" l="1"/>
  <c r="E2467" i="2" s="1"/>
  <c r="K2465" i="2"/>
  <c r="I2466" i="2" s="1"/>
  <c r="D2465" i="2"/>
  <c r="K2466" i="2" l="1"/>
  <c r="I2467" i="2" s="1"/>
  <c r="D2466" i="2"/>
  <c r="G2467" i="2"/>
  <c r="E2468" i="2" s="1"/>
  <c r="G2468" i="2" l="1"/>
  <c r="E2469" i="2" s="1"/>
  <c r="K2467" i="2"/>
  <c r="I2468" i="2" s="1"/>
  <c r="D2467" i="2"/>
  <c r="K2468" i="2" l="1"/>
  <c r="I2469" i="2" s="1"/>
  <c r="D2468" i="2"/>
  <c r="G2469" i="2"/>
  <c r="E2470" i="2" s="1"/>
  <c r="G2470" i="2" l="1"/>
  <c r="E2471" i="2" s="1"/>
  <c r="K2469" i="2"/>
  <c r="I2470" i="2" s="1"/>
  <c r="D2469" i="2"/>
  <c r="K2470" i="2" l="1"/>
  <c r="I2471" i="2" s="1"/>
  <c r="D2470" i="2"/>
  <c r="G2471" i="2"/>
  <c r="E2472" i="2" s="1"/>
  <c r="G2472" i="2" l="1"/>
  <c r="E2473" i="2" s="1"/>
  <c r="K2471" i="2"/>
  <c r="I2472" i="2" s="1"/>
  <c r="D2471" i="2"/>
  <c r="K2472" i="2" l="1"/>
  <c r="I2473" i="2" s="1"/>
  <c r="D2472" i="2"/>
  <c r="G2473" i="2"/>
  <c r="E2474" i="2" s="1"/>
  <c r="K2473" i="2" l="1"/>
  <c r="I2474" i="2" s="1"/>
  <c r="D2473" i="2"/>
  <c r="G2474" i="2"/>
  <c r="E2475" i="2" s="1"/>
  <c r="G2475" i="2" l="1"/>
  <c r="E2476" i="2" s="1"/>
  <c r="K2474" i="2"/>
  <c r="I2475" i="2" s="1"/>
  <c r="D2474" i="2"/>
  <c r="K2475" i="2" l="1"/>
  <c r="I2476" i="2" s="1"/>
  <c r="D2475" i="2"/>
  <c r="G2476" i="2"/>
  <c r="E2477" i="2" s="1"/>
  <c r="G2477" i="2" l="1"/>
  <c r="E2478" i="2" s="1"/>
  <c r="K2476" i="2"/>
  <c r="I2477" i="2" s="1"/>
  <c r="D2476" i="2"/>
  <c r="K2477" i="2" l="1"/>
  <c r="I2478" i="2" s="1"/>
  <c r="D2477" i="2"/>
  <c r="G2478" i="2"/>
  <c r="E2479" i="2" s="1"/>
  <c r="G2479" i="2" l="1"/>
  <c r="E2480" i="2" s="1"/>
  <c r="K2478" i="2"/>
  <c r="I2479" i="2" s="1"/>
  <c r="D2478" i="2"/>
  <c r="K2479" i="2" l="1"/>
  <c r="I2480" i="2" s="1"/>
  <c r="D2479" i="2"/>
  <c r="G2480" i="2"/>
  <c r="E2481" i="2" s="1"/>
  <c r="G2481" i="2" l="1"/>
  <c r="E2482" i="2" s="1"/>
  <c r="K2480" i="2"/>
  <c r="I2481" i="2" s="1"/>
  <c r="D2480" i="2"/>
  <c r="K2481" i="2" l="1"/>
  <c r="I2482" i="2" s="1"/>
  <c r="D2481" i="2"/>
  <c r="G2482" i="2"/>
  <c r="E2483" i="2" s="1"/>
  <c r="G2483" i="2" l="1"/>
  <c r="E2484" i="2" s="1"/>
  <c r="K2482" i="2"/>
  <c r="I2483" i="2" s="1"/>
  <c r="D2482" i="2"/>
  <c r="K2483" i="2" l="1"/>
  <c r="I2484" i="2" s="1"/>
  <c r="D2483" i="2"/>
  <c r="G2484" i="2"/>
  <c r="E2485" i="2" s="1"/>
  <c r="G2485" i="2" l="1"/>
  <c r="E2486" i="2" s="1"/>
  <c r="K2484" i="2"/>
  <c r="I2485" i="2" s="1"/>
  <c r="D2484" i="2"/>
  <c r="K2485" i="2" l="1"/>
  <c r="I2486" i="2" s="1"/>
  <c r="D2485" i="2"/>
  <c r="G2486" i="2"/>
  <c r="E2487" i="2" s="1"/>
  <c r="G2487" i="2" l="1"/>
  <c r="E2488" i="2" s="1"/>
  <c r="K2486" i="2"/>
  <c r="I2487" i="2" s="1"/>
  <c r="D2486" i="2"/>
  <c r="K2487" i="2" l="1"/>
  <c r="I2488" i="2" s="1"/>
  <c r="D2487" i="2"/>
  <c r="G2488" i="2"/>
  <c r="E2489" i="2" s="1"/>
  <c r="G2489" i="2" l="1"/>
  <c r="E2490" i="2" s="1"/>
  <c r="K2488" i="2"/>
  <c r="I2489" i="2" s="1"/>
  <c r="D2488" i="2"/>
  <c r="K2489" i="2" l="1"/>
  <c r="I2490" i="2" s="1"/>
  <c r="D2489" i="2"/>
  <c r="G2490" i="2"/>
  <c r="E2491" i="2" s="1"/>
  <c r="G2491" i="2" l="1"/>
  <c r="E2492" i="2" s="1"/>
  <c r="K2490" i="2"/>
  <c r="I2491" i="2" s="1"/>
  <c r="D2490" i="2"/>
  <c r="K2491" i="2" l="1"/>
  <c r="I2492" i="2" s="1"/>
  <c r="D2491" i="2"/>
  <c r="G2492" i="2"/>
  <c r="E2493" i="2" s="1"/>
  <c r="G2493" i="2" l="1"/>
  <c r="E2494" i="2" s="1"/>
  <c r="K2492" i="2"/>
  <c r="I2493" i="2" s="1"/>
  <c r="D2492" i="2"/>
  <c r="K2493" i="2" l="1"/>
  <c r="I2494" i="2" s="1"/>
  <c r="D2493" i="2"/>
  <c r="G2494" i="2"/>
  <c r="E2495" i="2" s="1"/>
  <c r="G2495" i="2" l="1"/>
  <c r="E2496" i="2" s="1"/>
  <c r="K2494" i="2"/>
  <c r="I2495" i="2" s="1"/>
  <c r="D2494" i="2"/>
  <c r="K2495" i="2" l="1"/>
  <c r="I2496" i="2" s="1"/>
  <c r="D2495" i="2"/>
  <c r="G2496" i="2"/>
  <c r="E2497" i="2" s="1"/>
  <c r="G2497" i="2" l="1"/>
  <c r="E2498" i="2" s="1"/>
  <c r="K2496" i="2"/>
  <c r="I2497" i="2" s="1"/>
  <c r="D2496" i="2"/>
  <c r="K2497" i="2" l="1"/>
  <c r="I2498" i="2" s="1"/>
  <c r="D2497" i="2"/>
  <c r="G2498" i="2"/>
  <c r="E2499" i="2" s="1"/>
  <c r="K2498" i="2" l="1"/>
  <c r="I2499" i="2" s="1"/>
  <c r="D2499" i="2" s="1"/>
  <c r="D2498" i="2"/>
  <c r="G2499" i="2"/>
  <c r="E2500" i="2" s="1"/>
  <c r="G2500" i="2" l="1"/>
  <c r="E2501" i="2" s="1"/>
  <c r="K2499" i="2"/>
  <c r="I2500" i="2" s="1"/>
  <c r="K2500" i="2" l="1"/>
  <c r="I2501" i="2" s="1"/>
  <c r="D2500" i="2"/>
  <c r="G2501" i="2"/>
  <c r="E2502" i="2" s="1"/>
  <c r="K2501" i="2" l="1"/>
  <c r="I2502" i="2" s="1"/>
  <c r="D2501" i="2"/>
  <c r="G2502" i="2"/>
  <c r="E2503" i="2" s="1"/>
  <c r="K2502" i="2" l="1"/>
  <c r="I2503" i="2" s="1"/>
  <c r="D2502" i="2"/>
  <c r="G2503" i="2"/>
  <c r="E2504" i="2" s="1"/>
  <c r="K2503" i="2" l="1"/>
  <c r="I2504" i="2" s="1"/>
  <c r="D2503" i="2"/>
  <c r="G2504" i="2"/>
  <c r="E2505" i="2" s="1"/>
  <c r="K2504" i="2" l="1"/>
  <c r="I2505" i="2" s="1"/>
  <c r="D2505" i="2" s="1"/>
  <c r="D2504" i="2"/>
  <c r="G2505" i="2"/>
  <c r="E2506" i="2" s="1"/>
  <c r="G2506" i="2" l="1"/>
  <c r="E2507" i="2" s="1"/>
  <c r="K2505" i="2"/>
  <c r="I2506" i="2" s="1"/>
  <c r="K2506" i="2" l="1"/>
  <c r="I2507" i="2" s="1"/>
  <c r="D2507" i="2" s="1"/>
  <c r="D2506" i="2"/>
  <c r="G2507" i="2"/>
  <c r="E2508" i="2" s="1"/>
  <c r="G2508" i="2" l="1"/>
  <c r="E2509" i="2" s="1"/>
  <c r="K2507" i="2"/>
  <c r="I2508" i="2" s="1"/>
  <c r="K2508" i="2" l="1"/>
  <c r="I2509" i="2" s="1"/>
  <c r="D2508" i="2"/>
  <c r="G2509" i="2"/>
  <c r="E2510" i="2" s="1"/>
  <c r="K2509" i="2" l="1"/>
  <c r="I2510" i="2" s="1"/>
  <c r="D2509" i="2"/>
  <c r="G2510" i="2"/>
  <c r="E2511" i="2" s="1"/>
  <c r="K2510" i="2" l="1"/>
  <c r="I2511" i="2" s="1"/>
  <c r="D2511" i="2" s="1"/>
  <c r="D2510" i="2"/>
  <c r="G2511" i="2"/>
  <c r="E2512" i="2" s="1"/>
  <c r="G2512" i="2" l="1"/>
  <c r="E2513" i="2" s="1"/>
  <c r="K2511" i="2"/>
  <c r="I2512" i="2" s="1"/>
  <c r="K2512" i="2" l="1"/>
  <c r="I2513" i="2" s="1"/>
  <c r="D2512" i="2"/>
  <c r="G2513" i="2"/>
  <c r="E2514" i="2" s="1"/>
  <c r="K2513" i="2" l="1"/>
  <c r="I2514" i="2" s="1"/>
  <c r="D2513" i="2"/>
  <c r="G2514" i="2"/>
  <c r="E2515" i="2" s="1"/>
  <c r="K2514" i="2" l="1"/>
  <c r="I2515" i="2" s="1"/>
  <c r="D2514" i="2"/>
  <c r="G2515" i="2"/>
  <c r="E2516" i="2" s="1"/>
  <c r="K2515" i="2" l="1"/>
  <c r="I2516" i="2" s="1"/>
  <c r="D2515" i="2"/>
  <c r="G2516" i="2"/>
  <c r="E2517" i="2" s="1"/>
  <c r="K2516" i="2" l="1"/>
  <c r="I2517" i="2" s="1"/>
  <c r="D2516" i="2"/>
  <c r="G2517" i="2"/>
  <c r="E2518" i="2" s="1"/>
  <c r="K2517" i="2" l="1"/>
  <c r="I2518" i="2" s="1"/>
  <c r="D2517" i="2"/>
  <c r="G2518" i="2"/>
  <c r="E2519" i="2" s="1"/>
  <c r="K2518" i="2" l="1"/>
  <c r="I2519" i="2" s="1"/>
  <c r="D2518" i="2"/>
  <c r="G2519" i="2"/>
  <c r="E2520" i="2" s="1"/>
  <c r="K2519" i="2" l="1"/>
  <c r="I2520" i="2" s="1"/>
  <c r="D2519" i="2"/>
  <c r="G2520" i="2"/>
  <c r="E2521" i="2" s="1"/>
  <c r="K2520" i="2" l="1"/>
  <c r="I2521" i="2" s="1"/>
  <c r="D2521" i="2" s="1"/>
  <c r="D2520" i="2"/>
  <c r="G2521" i="2"/>
  <c r="E2522" i="2" s="1"/>
  <c r="G2522" i="2" l="1"/>
  <c r="E2523" i="2" s="1"/>
  <c r="K2521" i="2"/>
  <c r="I2522" i="2" s="1"/>
  <c r="K2522" i="2" l="1"/>
  <c r="I2523" i="2" s="1"/>
  <c r="D2522" i="2"/>
  <c r="G2523" i="2"/>
  <c r="E2524" i="2" s="1"/>
  <c r="D2523" i="2" l="1"/>
  <c r="G2524" i="2"/>
  <c r="E2525" i="2" s="1"/>
  <c r="K2523" i="2"/>
  <c r="I2524" i="2" s="1"/>
  <c r="K2524" i="2" l="1"/>
  <c r="I2525" i="2" s="1"/>
  <c r="D2524" i="2"/>
  <c r="G2525" i="2"/>
  <c r="E2526" i="2" s="1"/>
  <c r="K2525" i="2" l="1"/>
  <c r="I2526" i="2" s="1"/>
  <c r="D2525" i="2"/>
  <c r="G2526" i="2"/>
  <c r="E2527" i="2" s="1"/>
  <c r="K2526" i="2" l="1"/>
  <c r="I2527" i="2" s="1"/>
  <c r="D2527" i="2" s="1"/>
  <c r="D2526" i="2"/>
  <c r="G2527" i="2"/>
  <c r="E2528" i="2" s="1"/>
  <c r="G2528" i="2" l="1"/>
  <c r="E2529" i="2" s="1"/>
  <c r="K2527" i="2"/>
  <c r="I2528" i="2" s="1"/>
  <c r="K2528" i="2" l="1"/>
  <c r="I2529" i="2" s="1"/>
  <c r="D2528" i="2"/>
  <c r="G2529" i="2"/>
  <c r="E2530" i="2" s="1"/>
  <c r="K2529" i="2" l="1"/>
  <c r="I2530" i="2" s="1"/>
  <c r="D2529" i="2"/>
  <c r="G2530" i="2"/>
  <c r="E2531" i="2" s="1"/>
  <c r="K2530" i="2" l="1"/>
  <c r="I2531" i="2" s="1"/>
  <c r="D2530" i="2"/>
  <c r="G2531" i="2"/>
  <c r="E2532" i="2" s="1"/>
  <c r="K2531" i="2" l="1"/>
  <c r="I2532" i="2" s="1"/>
  <c r="D2531" i="2"/>
  <c r="G2532" i="2"/>
  <c r="E2533" i="2" s="1"/>
  <c r="K2532" i="2" l="1"/>
  <c r="I2533" i="2" s="1"/>
  <c r="D2532" i="2"/>
  <c r="G2533" i="2"/>
  <c r="E2534" i="2" s="1"/>
  <c r="D2533" i="2" l="1"/>
  <c r="G2534" i="2"/>
  <c r="E2535" i="2" s="1"/>
  <c r="K2533" i="2"/>
  <c r="I2534" i="2" s="1"/>
  <c r="K2534" i="2" l="1"/>
  <c r="I2535" i="2" s="1"/>
  <c r="D2534" i="2"/>
  <c r="G2535" i="2"/>
  <c r="E2536" i="2" s="1"/>
  <c r="D2535" i="2" l="1"/>
  <c r="G2536" i="2"/>
  <c r="E2537" i="2" s="1"/>
  <c r="K2535" i="2"/>
  <c r="I2536" i="2" s="1"/>
  <c r="K2536" i="2" l="1"/>
  <c r="I2537" i="2" s="1"/>
  <c r="D2536" i="2"/>
  <c r="G2537" i="2"/>
  <c r="E2538" i="2" s="1"/>
  <c r="K2537" i="2" l="1"/>
  <c r="I2538" i="2" s="1"/>
  <c r="D2537" i="2"/>
  <c r="G2538" i="2"/>
  <c r="E2539" i="2" s="1"/>
  <c r="K2538" i="2" l="1"/>
  <c r="I2539" i="2" s="1"/>
  <c r="D2538" i="2"/>
  <c r="G2539" i="2"/>
  <c r="E2540" i="2" s="1"/>
  <c r="D2539" i="2" l="1"/>
  <c r="G2540" i="2"/>
  <c r="E2541" i="2" s="1"/>
  <c r="K2539" i="2"/>
  <c r="I2540" i="2" s="1"/>
  <c r="K2540" i="2" l="1"/>
  <c r="I2541" i="2" s="1"/>
  <c r="D2540" i="2"/>
  <c r="G2541" i="2"/>
  <c r="E2542" i="2" s="1"/>
  <c r="K2541" i="2" l="1"/>
  <c r="I2542" i="2" s="1"/>
  <c r="D2541" i="2"/>
  <c r="G2542" i="2"/>
  <c r="E2543" i="2" s="1"/>
  <c r="K2542" i="2" l="1"/>
  <c r="I2543" i="2" s="1"/>
  <c r="D2542" i="2"/>
  <c r="G2543" i="2"/>
  <c r="E2544" i="2" s="1"/>
  <c r="D2543" i="2" l="1"/>
  <c r="G2544" i="2"/>
  <c r="E2545" i="2" s="1"/>
  <c r="K2543" i="2"/>
  <c r="I2544" i="2" s="1"/>
  <c r="K2544" i="2" l="1"/>
  <c r="I2545" i="2" s="1"/>
  <c r="D2544" i="2"/>
  <c r="G2545" i="2"/>
  <c r="E2546" i="2" s="1"/>
  <c r="K2545" i="2" l="1"/>
  <c r="I2546" i="2" s="1"/>
  <c r="D2545" i="2"/>
  <c r="G2546" i="2"/>
  <c r="E2547" i="2" s="1"/>
  <c r="K2546" i="2" l="1"/>
  <c r="I2547" i="2" s="1"/>
  <c r="D2546" i="2"/>
  <c r="G2547" i="2"/>
  <c r="E2548" i="2" s="1"/>
  <c r="K2547" i="2" l="1"/>
  <c r="I2548" i="2" s="1"/>
  <c r="D2547" i="2"/>
  <c r="G2548" i="2"/>
  <c r="E2549" i="2" s="1"/>
  <c r="K2548" i="2" l="1"/>
  <c r="I2549" i="2" s="1"/>
  <c r="D2548" i="2"/>
  <c r="G2549" i="2"/>
  <c r="E2550" i="2" s="1"/>
  <c r="K2549" i="2" l="1"/>
  <c r="I2550" i="2" s="1"/>
  <c r="D2549" i="2"/>
  <c r="G2550" i="2"/>
  <c r="E2551" i="2" s="1"/>
  <c r="K2550" i="2" l="1"/>
  <c r="I2551" i="2" s="1"/>
  <c r="D2550" i="2"/>
  <c r="G2551" i="2"/>
  <c r="E2552" i="2" s="1"/>
  <c r="K2551" i="2" l="1"/>
  <c r="I2552" i="2" s="1"/>
  <c r="D2551" i="2"/>
  <c r="G2552" i="2"/>
  <c r="E2553" i="2" s="1"/>
  <c r="K2552" i="2" l="1"/>
  <c r="I2553" i="2" s="1"/>
  <c r="D2552" i="2"/>
  <c r="G2553" i="2"/>
  <c r="E2554" i="2" s="1"/>
  <c r="K2553" i="2" l="1"/>
  <c r="I2554" i="2" s="1"/>
  <c r="D2553" i="2"/>
  <c r="G2554" i="2"/>
  <c r="E2555" i="2" s="1"/>
  <c r="D2554" i="2" l="1"/>
  <c r="G2555" i="2"/>
  <c r="E2556" i="2" s="1"/>
  <c r="K2554" i="2"/>
  <c r="I2555" i="2" s="1"/>
  <c r="K2555" i="2" l="1"/>
  <c r="I2556" i="2" s="1"/>
  <c r="D2555" i="2"/>
  <c r="G2556" i="2"/>
  <c r="E2557" i="2" s="1"/>
  <c r="K2556" i="2" l="1"/>
  <c r="I2557" i="2" s="1"/>
  <c r="D2556" i="2"/>
  <c r="G2557" i="2"/>
  <c r="E2558" i="2" s="1"/>
  <c r="K2557" i="2" l="1"/>
  <c r="I2558" i="2" s="1"/>
  <c r="D2557" i="2"/>
  <c r="G2558" i="2"/>
  <c r="E2559" i="2" s="1"/>
  <c r="K2558" i="2" l="1"/>
  <c r="I2559" i="2" s="1"/>
  <c r="D2558" i="2"/>
  <c r="G2559" i="2"/>
  <c r="E2560" i="2" s="1"/>
  <c r="K2559" i="2" l="1"/>
  <c r="I2560" i="2" s="1"/>
  <c r="D2559" i="2"/>
  <c r="G2560" i="2"/>
  <c r="E2561" i="2" s="1"/>
  <c r="K2560" i="2" l="1"/>
  <c r="I2561" i="2" s="1"/>
  <c r="D2560" i="2"/>
  <c r="G2561" i="2"/>
  <c r="E2562" i="2" s="1"/>
  <c r="K2561" i="2" l="1"/>
  <c r="I2562" i="2" s="1"/>
  <c r="D2561" i="2"/>
  <c r="G2562" i="2"/>
  <c r="E2563" i="2" s="1"/>
  <c r="K2562" i="2" l="1"/>
  <c r="I2563" i="2" s="1"/>
  <c r="D2562" i="2"/>
  <c r="G2563" i="2"/>
  <c r="E2564" i="2" s="1"/>
  <c r="K2563" i="2" l="1"/>
  <c r="I2564" i="2" s="1"/>
  <c r="D2563" i="2"/>
  <c r="G2564" i="2"/>
  <c r="E2565" i="2" s="1"/>
  <c r="K2564" i="2" l="1"/>
  <c r="I2565" i="2" s="1"/>
  <c r="D2564" i="2"/>
  <c r="G2565" i="2"/>
  <c r="E2566" i="2" s="1"/>
  <c r="G2566" i="2" l="1"/>
  <c r="E2567" i="2" s="1"/>
  <c r="K2565" i="2"/>
  <c r="I2566" i="2" s="1"/>
  <c r="D2565" i="2"/>
  <c r="K2566" i="2" l="1"/>
  <c r="I2567" i="2" s="1"/>
  <c r="D2566" i="2"/>
  <c r="G2567" i="2"/>
  <c r="E2568" i="2" s="1"/>
  <c r="K2567" i="2" l="1"/>
  <c r="I2568" i="2" s="1"/>
  <c r="D2567" i="2"/>
  <c r="G2568" i="2"/>
  <c r="E2569" i="2" s="1"/>
  <c r="K2568" i="2" l="1"/>
  <c r="I2569" i="2" s="1"/>
  <c r="D2568" i="2"/>
  <c r="G2569" i="2"/>
  <c r="E2570" i="2" s="1"/>
  <c r="G2570" i="2" l="1"/>
  <c r="E2571" i="2" s="1"/>
  <c r="K2569" i="2"/>
  <c r="I2570" i="2" s="1"/>
  <c r="D2569" i="2"/>
  <c r="K2570" i="2" l="1"/>
  <c r="I2571" i="2" s="1"/>
  <c r="D2570" i="2"/>
  <c r="G2571" i="2"/>
  <c r="E2572" i="2" s="1"/>
  <c r="D2571" i="2" l="1"/>
  <c r="G2572" i="2"/>
  <c r="E2573" i="2" s="1"/>
  <c r="K2571" i="2"/>
  <c r="I2572" i="2" s="1"/>
  <c r="K2572" i="2" l="1"/>
  <c r="I2573" i="2" s="1"/>
  <c r="D2572" i="2"/>
  <c r="G2573" i="2"/>
  <c r="E2574" i="2" s="1"/>
  <c r="D2573" i="2" l="1"/>
  <c r="G2574" i="2"/>
  <c r="E2575" i="2" s="1"/>
  <c r="K2573" i="2"/>
  <c r="I2574" i="2" s="1"/>
  <c r="K2574" i="2" l="1"/>
  <c r="I2575" i="2" s="1"/>
  <c r="D2574" i="2"/>
  <c r="G2575" i="2"/>
  <c r="E2576" i="2" s="1"/>
  <c r="K2575" i="2" l="1"/>
  <c r="I2576" i="2" s="1"/>
  <c r="D2575" i="2"/>
  <c r="G2576" i="2"/>
  <c r="E2577" i="2" s="1"/>
  <c r="K2576" i="2" l="1"/>
  <c r="I2577" i="2" s="1"/>
  <c r="D2576" i="2"/>
  <c r="G2577" i="2"/>
  <c r="E2578" i="2" s="1"/>
  <c r="K2577" i="2" l="1"/>
  <c r="I2578" i="2" s="1"/>
  <c r="D2577" i="2"/>
  <c r="G2578" i="2"/>
  <c r="E2579" i="2" s="1"/>
  <c r="K2578" i="2" l="1"/>
  <c r="I2579" i="2" s="1"/>
  <c r="D2578" i="2"/>
  <c r="G2579" i="2"/>
  <c r="E2580" i="2" s="1"/>
  <c r="K2579" i="2" l="1"/>
  <c r="I2580" i="2" s="1"/>
  <c r="D2579" i="2"/>
  <c r="G2580" i="2"/>
  <c r="E2581" i="2" s="1"/>
  <c r="K2580" i="2" l="1"/>
  <c r="I2581" i="2" s="1"/>
  <c r="D2580" i="2"/>
  <c r="G2581" i="2"/>
  <c r="E2582" i="2" s="1"/>
  <c r="D2581" i="2" l="1"/>
  <c r="G2582" i="2"/>
  <c r="E2583" i="2" s="1"/>
  <c r="K2581" i="2"/>
  <c r="I2582" i="2" s="1"/>
  <c r="K2582" i="2" l="1"/>
  <c r="I2583" i="2" s="1"/>
  <c r="D2582" i="2"/>
  <c r="G2583" i="2"/>
  <c r="E2584" i="2" s="1"/>
  <c r="K2583" i="2" l="1"/>
  <c r="I2584" i="2" s="1"/>
  <c r="D2583" i="2"/>
  <c r="G2584" i="2"/>
  <c r="E2585" i="2" s="1"/>
  <c r="K2584" i="2" l="1"/>
  <c r="I2585" i="2" s="1"/>
  <c r="D2585" i="2" s="1"/>
  <c r="D2584" i="2"/>
  <c r="G2585" i="2"/>
  <c r="E2586" i="2" s="1"/>
  <c r="G2586" i="2" l="1"/>
  <c r="E2587" i="2" s="1"/>
  <c r="K2585" i="2"/>
  <c r="I2586" i="2" s="1"/>
  <c r="K2586" i="2" l="1"/>
  <c r="I2587" i="2" s="1"/>
  <c r="D2587" i="2" s="1"/>
  <c r="D2586" i="2"/>
  <c r="G2587" i="2"/>
  <c r="E2588" i="2" s="1"/>
  <c r="G2588" i="2" l="1"/>
  <c r="E2589" i="2" s="1"/>
  <c r="K2587" i="2"/>
  <c r="I2588" i="2" s="1"/>
  <c r="K2588" i="2" l="1"/>
  <c r="I2589" i="2" s="1"/>
  <c r="D2588" i="2"/>
  <c r="G2589" i="2"/>
  <c r="E2590" i="2" s="1"/>
  <c r="G2590" i="2" l="1"/>
  <c r="E2591" i="2" s="1"/>
  <c r="K2589" i="2"/>
  <c r="I2590" i="2" s="1"/>
  <c r="D2589" i="2"/>
  <c r="K2590" i="2" l="1"/>
  <c r="I2591" i="2" s="1"/>
  <c r="D2590" i="2"/>
  <c r="G2591" i="2"/>
  <c r="E2592" i="2" s="1"/>
  <c r="K2591" i="2" l="1"/>
  <c r="I2592" i="2" s="1"/>
  <c r="D2591" i="2"/>
  <c r="G2592" i="2"/>
  <c r="E2593" i="2" s="1"/>
  <c r="K2592" i="2" l="1"/>
  <c r="I2593" i="2" s="1"/>
  <c r="D2592" i="2"/>
  <c r="G2593" i="2"/>
  <c r="E2594" i="2" s="1"/>
  <c r="G2594" i="2" l="1"/>
  <c r="E2595" i="2" s="1"/>
  <c r="K2593" i="2"/>
  <c r="I2594" i="2" s="1"/>
  <c r="D2593" i="2"/>
  <c r="K2594" i="2" l="1"/>
  <c r="I2595" i="2" s="1"/>
  <c r="D2594" i="2"/>
  <c r="G2595" i="2"/>
  <c r="E2596" i="2" s="1"/>
  <c r="K2595" i="2" l="1"/>
  <c r="I2596" i="2" s="1"/>
  <c r="D2595" i="2"/>
  <c r="G2596" i="2"/>
  <c r="E2597" i="2" s="1"/>
  <c r="K2596" i="2" l="1"/>
  <c r="I2597" i="2" s="1"/>
  <c r="D2596" i="2"/>
  <c r="G2597" i="2"/>
  <c r="E2598" i="2" s="1"/>
  <c r="K2597" i="2" l="1"/>
  <c r="I2598" i="2" s="1"/>
  <c r="D2597" i="2"/>
  <c r="G2598" i="2"/>
  <c r="E2599" i="2" s="1"/>
  <c r="K2598" i="2" l="1"/>
  <c r="I2599" i="2" s="1"/>
  <c r="D2598" i="2"/>
  <c r="G2599" i="2"/>
  <c r="E2600" i="2" s="1"/>
  <c r="K2599" i="2" l="1"/>
  <c r="I2600" i="2" s="1"/>
  <c r="D2599" i="2"/>
  <c r="G2600" i="2"/>
  <c r="E2601" i="2" s="1"/>
  <c r="K2600" i="2" l="1"/>
  <c r="I2601" i="2" s="1"/>
  <c r="D2600" i="2"/>
  <c r="G2601" i="2"/>
  <c r="E2602" i="2" s="1"/>
  <c r="K2601" i="2" l="1"/>
  <c r="I2602" i="2" s="1"/>
  <c r="D2601" i="2"/>
  <c r="G2602" i="2"/>
  <c r="E2603" i="2" s="1"/>
  <c r="K2602" i="2" l="1"/>
  <c r="I2603" i="2" s="1"/>
  <c r="D2602" i="2"/>
  <c r="G2603" i="2"/>
  <c r="E2604" i="2" s="1"/>
  <c r="K2603" i="2" l="1"/>
  <c r="I2604" i="2" s="1"/>
  <c r="D2603" i="2"/>
  <c r="G2604" i="2"/>
  <c r="E2605" i="2" s="1"/>
  <c r="K2604" i="2" l="1"/>
  <c r="I2605" i="2" s="1"/>
  <c r="D2604" i="2"/>
  <c r="G2605" i="2"/>
  <c r="E2606" i="2" s="1"/>
  <c r="K2605" i="2" l="1"/>
  <c r="I2606" i="2" s="1"/>
  <c r="D2605" i="2"/>
  <c r="G2606" i="2"/>
  <c r="E2607" i="2" s="1"/>
  <c r="K2606" i="2" l="1"/>
  <c r="I2607" i="2" s="1"/>
  <c r="D2606" i="2"/>
  <c r="G2607" i="2"/>
  <c r="E2608" i="2" s="1"/>
  <c r="K2607" i="2" l="1"/>
  <c r="I2608" i="2" s="1"/>
  <c r="D2607" i="2"/>
  <c r="G2608" i="2"/>
  <c r="E2609" i="2" s="1"/>
  <c r="K2608" i="2" l="1"/>
  <c r="I2609" i="2" s="1"/>
  <c r="D2609" i="2" s="1"/>
  <c r="D2608" i="2"/>
  <c r="G2609" i="2"/>
  <c r="E2610" i="2" s="1"/>
  <c r="G2610" i="2" l="1"/>
  <c r="E2611" i="2" s="1"/>
  <c r="K2609" i="2"/>
  <c r="I2610" i="2" s="1"/>
  <c r="K2610" i="2" l="1"/>
  <c r="I2611" i="2" s="1"/>
  <c r="D2610" i="2"/>
  <c r="G2611" i="2"/>
  <c r="E2612" i="2" s="1"/>
  <c r="K2611" i="2" l="1"/>
  <c r="I2612" i="2" s="1"/>
  <c r="D2611" i="2"/>
  <c r="G2612" i="2"/>
  <c r="E2613" i="2" s="1"/>
  <c r="K2612" i="2" l="1"/>
  <c r="I2613" i="2" s="1"/>
  <c r="D2613" i="2" s="1"/>
  <c r="D2612" i="2"/>
  <c r="G2613" i="2"/>
  <c r="E2614" i="2" s="1"/>
  <c r="G2614" i="2" l="1"/>
  <c r="E2615" i="2" s="1"/>
  <c r="K2613" i="2"/>
  <c r="I2614" i="2" s="1"/>
  <c r="K2614" i="2" l="1"/>
  <c r="I2615" i="2" s="1"/>
  <c r="D2614" i="2"/>
  <c r="G2615" i="2"/>
  <c r="E2616" i="2" s="1"/>
  <c r="G2616" i="2" l="1"/>
  <c r="E2617" i="2" s="1"/>
  <c r="K2615" i="2"/>
  <c r="I2616" i="2" s="1"/>
  <c r="D2615" i="2"/>
  <c r="K2616" i="2" l="1"/>
  <c r="I2617" i="2" s="1"/>
  <c r="D2616" i="2"/>
  <c r="G2617" i="2"/>
  <c r="E2618" i="2" s="1"/>
  <c r="K2617" i="2" l="1"/>
  <c r="I2618" i="2" s="1"/>
  <c r="D2617" i="2"/>
  <c r="G2618" i="2"/>
  <c r="E2619" i="2" s="1"/>
  <c r="K2618" i="2" l="1"/>
  <c r="I2619" i="2" s="1"/>
  <c r="D2618" i="2"/>
  <c r="G2619" i="2"/>
  <c r="E2620" i="2" s="1"/>
  <c r="K2619" i="2" l="1"/>
  <c r="I2620" i="2" s="1"/>
  <c r="D2619" i="2"/>
  <c r="G2620" i="2"/>
  <c r="E2621" i="2" s="1"/>
  <c r="D2620" i="2" l="1"/>
  <c r="G2621" i="2"/>
  <c r="E2622" i="2" s="1"/>
  <c r="K2620" i="2"/>
  <c r="I2621" i="2" s="1"/>
  <c r="K2621" i="2" l="1"/>
  <c r="I2622" i="2" s="1"/>
  <c r="D2621" i="2"/>
  <c r="G2622" i="2"/>
  <c r="E2623" i="2" s="1"/>
  <c r="K2622" i="2" l="1"/>
  <c r="I2623" i="2" s="1"/>
  <c r="D2622" i="2"/>
  <c r="G2623" i="2"/>
  <c r="E2624" i="2" s="1"/>
  <c r="K2623" i="2" l="1"/>
  <c r="I2624" i="2" s="1"/>
  <c r="D2623" i="2"/>
  <c r="G2624" i="2"/>
  <c r="E2625" i="2" s="1"/>
  <c r="K2624" i="2" l="1"/>
  <c r="I2625" i="2" s="1"/>
  <c r="D2624" i="2"/>
  <c r="G2625" i="2"/>
  <c r="E2626" i="2" s="1"/>
  <c r="K2625" i="2" l="1"/>
  <c r="I2626" i="2" s="1"/>
  <c r="D2625" i="2"/>
  <c r="G2626" i="2"/>
  <c r="E2627" i="2" s="1"/>
  <c r="K2626" i="2" l="1"/>
  <c r="I2627" i="2" s="1"/>
  <c r="D2627" i="2" s="1"/>
  <c r="D2626" i="2"/>
  <c r="G2627" i="2"/>
  <c r="E2628" i="2" s="1"/>
  <c r="G2628" i="2" l="1"/>
  <c r="E2629" i="2" s="1"/>
  <c r="K2627" i="2"/>
  <c r="I2628" i="2" s="1"/>
  <c r="K2628" i="2" l="1"/>
  <c r="I2629" i="2" s="1"/>
  <c r="D2628" i="2"/>
  <c r="G2629" i="2"/>
  <c r="E2630" i="2" s="1"/>
  <c r="G2630" i="2" l="1"/>
  <c r="E2631" i="2" s="1"/>
  <c r="K2629" i="2"/>
  <c r="I2630" i="2" s="1"/>
  <c r="D2629" i="2"/>
  <c r="K2630" i="2" l="1"/>
  <c r="I2631" i="2" s="1"/>
  <c r="D2630" i="2"/>
  <c r="G2631" i="2"/>
  <c r="E2632" i="2" s="1"/>
  <c r="K2631" i="2" l="1"/>
  <c r="I2632" i="2" s="1"/>
  <c r="D2631" i="2"/>
  <c r="G2632" i="2"/>
  <c r="E2633" i="2" s="1"/>
  <c r="K2632" i="2" l="1"/>
  <c r="I2633" i="2" s="1"/>
  <c r="D2632" i="2"/>
  <c r="G2633" i="2"/>
  <c r="E2634" i="2" s="1"/>
  <c r="D2633" i="2" l="1"/>
  <c r="G2634" i="2"/>
  <c r="E2635" i="2" s="1"/>
  <c r="K2633" i="2"/>
  <c r="I2634" i="2" s="1"/>
  <c r="K2634" i="2" l="1"/>
  <c r="I2635" i="2" s="1"/>
  <c r="D2634" i="2"/>
  <c r="G2635" i="2"/>
  <c r="E2636" i="2" s="1"/>
  <c r="K2635" i="2" l="1"/>
  <c r="I2636" i="2" s="1"/>
  <c r="D2635" i="2"/>
  <c r="G2636" i="2"/>
  <c r="E2637" i="2" s="1"/>
  <c r="D2636" i="2" l="1"/>
  <c r="G2637" i="2"/>
  <c r="E2638" i="2" s="1"/>
  <c r="K2636" i="2"/>
  <c r="I2637" i="2" s="1"/>
  <c r="K2637" i="2" l="1"/>
  <c r="I2638" i="2" s="1"/>
  <c r="D2637" i="2"/>
  <c r="G2638" i="2"/>
  <c r="E2639" i="2" s="1"/>
  <c r="K2638" i="2" l="1"/>
  <c r="I2639" i="2" s="1"/>
  <c r="D2638" i="2"/>
  <c r="G2639" i="2"/>
  <c r="E2640" i="2" s="1"/>
  <c r="D2639" i="2" l="1"/>
  <c r="G2640" i="2"/>
  <c r="E2641" i="2" s="1"/>
  <c r="K2639" i="2"/>
  <c r="I2640" i="2" s="1"/>
  <c r="K2640" i="2" l="1"/>
  <c r="I2641" i="2" s="1"/>
  <c r="D2640" i="2"/>
  <c r="G2641" i="2"/>
  <c r="E2642" i="2" s="1"/>
  <c r="K2641" i="2" l="1"/>
  <c r="I2642" i="2" s="1"/>
  <c r="D2641" i="2"/>
  <c r="G2642" i="2"/>
  <c r="E2643" i="2" s="1"/>
  <c r="K2642" i="2" l="1"/>
  <c r="I2643" i="2" s="1"/>
  <c r="D2642" i="2"/>
  <c r="G2643" i="2"/>
  <c r="E2644" i="2" s="1"/>
  <c r="D2643" i="2" l="1"/>
  <c r="G2644" i="2"/>
  <c r="E2645" i="2" s="1"/>
  <c r="K2643" i="2"/>
  <c r="I2644" i="2" s="1"/>
  <c r="K2644" i="2" l="1"/>
  <c r="I2645" i="2" s="1"/>
  <c r="D2644" i="2"/>
  <c r="G2645" i="2"/>
  <c r="E2646" i="2" s="1"/>
  <c r="G2646" i="2" l="1"/>
  <c r="E2647" i="2" s="1"/>
  <c r="K2645" i="2"/>
  <c r="I2646" i="2" s="1"/>
  <c r="D2645" i="2"/>
  <c r="K2646" i="2" l="1"/>
  <c r="I2647" i="2" s="1"/>
  <c r="D2646" i="2"/>
  <c r="G2647" i="2"/>
  <c r="E2648" i="2" s="1"/>
  <c r="K2647" i="2" l="1"/>
  <c r="I2648" i="2" s="1"/>
  <c r="D2647" i="2"/>
  <c r="G2648" i="2"/>
  <c r="E2649" i="2" s="1"/>
  <c r="K2648" i="2" l="1"/>
  <c r="I2649" i="2" s="1"/>
  <c r="D2648" i="2"/>
  <c r="G2649" i="2"/>
  <c r="E2650" i="2" s="1"/>
  <c r="K2649" i="2" l="1"/>
  <c r="I2650" i="2" s="1"/>
  <c r="D2649" i="2"/>
  <c r="G2650" i="2"/>
  <c r="E2651" i="2" s="1"/>
  <c r="K2650" i="2" l="1"/>
  <c r="I2651" i="2" s="1"/>
  <c r="D2650" i="2"/>
  <c r="G2651" i="2"/>
  <c r="E2652" i="2" s="1"/>
  <c r="K2651" i="2" l="1"/>
  <c r="I2652" i="2" s="1"/>
  <c r="D2651" i="2"/>
  <c r="G2652" i="2"/>
  <c r="E2653" i="2" s="1"/>
  <c r="K2652" i="2" l="1"/>
  <c r="I2653" i="2" s="1"/>
  <c r="D2652" i="2"/>
  <c r="G2653" i="2"/>
  <c r="E2654" i="2" s="1"/>
  <c r="K2653" i="2" l="1"/>
  <c r="I2654" i="2" s="1"/>
  <c r="D2653" i="2"/>
  <c r="G2654" i="2"/>
  <c r="E2655" i="2" s="1"/>
  <c r="K2654" i="2" l="1"/>
  <c r="I2655" i="2" s="1"/>
  <c r="D2655" i="2" s="1"/>
  <c r="D2654" i="2"/>
  <c r="G2655" i="2"/>
  <c r="E2656" i="2" s="1"/>
  <c r="G2656" i="2" l="1"/>
  <c r="E2657" i="2" s="1"/>
  <c r="K2655" i="2"/>
  <c r="I2656" i="2" s="1"/>
  <c r="K2656" i="2" l="1"/>
  <c r="I2657" i="2" s="1"/>
  <c r="D2656" i="2"/>
  <c r="G2657" i="2"/>
  <c r="E2658" i="2" s="1"/>
  <c r="K2657" i="2" l="1"/>
  <c r="I2658" i="2" s="1"/>
  <c r="D2657" i="2"/>
  <c r="G2658" i="2"/>
  <c r="E2659" i="2" s="1"/>
  <c r="D2658" i="2" l="1"/>
  <c r="G2659" i="2"/>
  <c r="E2660" i="2" s="1"/>
  <c r="K2658" i="2"/>
  <c r="I2659" i="2" s="1"/>
  <c r="K2659" i="2" l="1"/>
  <c r="I2660" i="2" s="1"/>
  <c r="D2659" i="2"/>
  <c r="G2660" i="2"/>
  <c r="E2661" i="2" s="1"/>
  <c r="D2660" i="2" l="1"/>
  <c r="G2661" i="2"/>
  <c r="E2662" i="2" s="1"/>
  <c r="K2660" i="2"/>
  <c r="I2661" i="2" s="1"/>
  <c r="D2661" i="2" s="1"/>
  <c r="G2662" i="2" l="1"/>
  <c r="E2663" i="2" s="1"/>
  <c r="K2661" i="2"/>
  <c r="I2662" i="2" s="1"/>
  <c r="K2662" i="2" l="1"/>
  <c r="I2663" i="2" s="1"/>
  <c r="D2662" i="2"/>
  <c r="G2663" i="2"/>
  <c r="E2664" i="2" s="1"/>
  <c r="K2663" i="2" l="1"/>
  <c r="I2664" i="2" s="1"/>
  <c r="D2663" i="2"/>
  <c r="G2664" i="2"/>
  <c r="E2665" i="2" s="1"/>
  <c r="K2664" i="2" l="1"/>
  <c r="I2665" i="2" s="1"/>
  <c r="D2665" i="2" s="1"/>
  <c r="D2664" i="2"/>
  <c r="G2665" i="2"/>
  <c r="E2666" i="2" s="1"/>
  <c r="G2666" i="2" l="1"/>
  <c r="E2667" i="2" s="1"/>
  <c r="K2665" i="2"/>
  <c r="I2666" i="2" s="1"/>
  <c r="K2666" i="2" l="1"/>
  <c r="I2667" i="2" s="1"/>
  <c r="D2666" i="2"/>
  <c r="G2667" i="2"/>
  <c r="E2668" i="2" s="1"/>
  <c r="K2667" i="2" l="1"/>
  <c r="I2668" i="2" s="1"/>
  <c r="D2667" i="2"/>
  <c r="G2668" i="2"/>
  <c r="E2669" i="2" s="1"/>
  <c r="K2668" i="2" l="1"/>
  <c r="I2669" i="2" s="1"/>
  <c r="D2668" i="2"/>
  <c r="G2669" i="2"/>
  <c r="E2670" i="2" s="1"/>
  <c r="K2669" i="2" l="1"/>
  <c r="I2670" i="2" s="1"/>
  <c r="D2669" i="2"/>
  <c r="G2670" i="2"/>
  <c r="E2671" i="2" s="1"/>
  <c r="K2670" i="2" l="1"/>
  <c r="I2671" i="2" s="1"/>
  <c r="D2670" i="2"/>
  <c r="G2671" i="2"/>
  <c r="E2672" i="2" s="1"/>
  <c r="K2671" i="2" l="1"/>
  <c r="I2672" i="2" s="1"/>
  <c r="D2671" i="2"/>
  <c r="G2672" i="2"/>
  <c r="E2673" i="2" s="1"/>
  <c r="K2672" i="2" l="1"/>
  <c r="I2673" i="2" s="1"/>
  <c r="D2672" i="2"/>
  <c r="G2673" i="2"/>
  <c r="E2674" i="2" s="1"/>
  <c r="K2673" i="2" l="1"/>
  <c r="I2674" i="2" s="1"/>
  <c r="D2673" i="2"/>
  <c r="G2674" i="2"/>
  <c r="E2675" i="2" s="1"/>
  <c r="K2674" i="2" l="1"/>
  <c r="I2675" i="2" s="1"/>
  <c r="D2674" i="2"/>
  <c r="G2675" i="2"/>
  <c r="E2676" i="2" s="1"/>
  <c r="K2675" i="2" l="1"/>
  <c r="I2676" i="2" s="1"/>
  <c r="D2675" i="2"/>
  <c r="G2676" i="2"/>
  <c r="E2677" i="2" s="1"/>
  <c r="K2676" i="2" l="1"/>
  <c r="I2677" i="2" s="1"/>
  <c r="D2676" i="2"/>
  <c r="G2677" i="2"/>
  <c r="E2678" i="2" s="1"/>
  <c r="D2677" i="2" l="1"/>
  <c r="G2678" i="2"/>
  <c r="E2679" i="2" s="1"/>
  <c r="K2677" i="2"/>
  <c r="I2678" i="2" s="1"/>
  <c r="K2678" i="2" l="1"/>
  <c r="I2679" i="2" s="1"/>
  <c r="D2678" i="2"/>
  <c r="G2679" i="2"/>
  <c r="E2680" i="2" s="1"/>
  <c r="K2679" i="2" l="1"/>
  <c r="I2680" i="2" s="1"/>
  <c r="D2679" i="2"/>
  <c r="G2680" i="2"/>
  <c r="E2681" i="2" s="1"/>
  <c r="K2680" i="2" l="1"/>
  <c r="I2681" i="2" s="1"/>
  <c r="D2680" i="2"/>
  <c r="G2681" i="2"/>
  <c r="E2682" i="2" s="1"/>
  <c r="K2681" i="2" l="1"/>
  <c r="I2682" i="2" s="1"/>
  <c r="D2681" i="2"/>
  <c r="G2682" i="2"/>
  <c r="E2683" i="2" s="1"/>
  <c r="K2682" i="2" l="1"/>
  <c r="I2683" i="2" s="1"/>
  <c r="D2682" i="2"/>
  <c r="G2683" i="2"/>
  <c r="E2684" i="2" s="1"/>
  <c r="K2683" i="2" l="1"/>
  <c r="I2684" i="2" s="1"/>
  <c r="D2683" i="2"/>
  <c r="G2684" i="2"/>
  <c r="E2685" i="2" s="1"/>
  <c r="K2684" i="2" l="1"/>
  <c r="I2685" i="2" s="1"/>
  <c r="D2684" i="2"/>
  <c r="G2685" i="2"/>
  <c r="E2686" i="2" s="1"/>
  <c r="K2685" i="2" l="1"/>
  <c r="I2686" i="2" s="1"/>
  <c r="D2685" i="2"/>
  <c r="G2686" i="2"/>
  <c r="E2687" i="2" s="1"/>
  <c r="K2686" i="2" l="1"/>
  <c r="I2687" i="2" s="1"/>
  <c r="D2686" i="2"/>
  <c r="G2687" i="2"/>
  <c r="E2688" i="2" s="1"/>
  <c r="K2687" i="2" l="1"/>
  <c r="I2688" i="2" s="1"/>
  <c r="D2687" i="2"/>
  <c r="G2688" i="2"/>
  <c r="E2689" i="2" s="1"/>
  <c r="K2688" i="2" l="1"/>
  <c r="I2689" i="2" s="1"/>
  <c r="D2688" i="2"/>
  <c r="G2689" i="2"/>
  <c r="E2690" i="2" s="1"/>
  <c r="K2689" i="2" l="1"/>
  <c r="I2690" i="2" s="1"/>
  <c r="D2689" i="2"/>
  <c r="G2690" i="2"/>
  <c r="E2691" i="2" s="1"/>
  <c r="K2690" i="2" l="1"/>
  <c r="I2691" i="2" s="1"/>
  <c r="D2690" i="2"/>
  <c r="G2691" i="2"/>
  <c r="E2692" i="2" s="1"/>
  <c r="D2691" i="2" l="1"/>
  <c r="G2692" i="2"/>
  <c r="E2693" i="2" s="1"/>
  <c r="K2691" i="2"/>
  <c r="I2692" i="2" s="1"/>
  <c r="K2692" i="2" l="1"/>
  <c r="I2693" i="2" s="1"/>
  <c r="D2692" i="2"/>
  <c r="G2693" i="2"/>
  <c r="E2694" i="2" s="1"/>
  <c r="K2693" i="2" l="1"/>
  <c r="I2694" i="2" s="1"/>
  <c r="D2693" i="2"/>
  <c r="G2694" i="2"/>
  <c r="E2695" i="2" s="1"/>
  <c r="K2694" i="2" l="1"/>
  <c r="I2695" i="2" s="1"/>
  <c r="D2694" i="2"/>
  <c r="G2695" i="2"/>
  <c r="E2696" i="2" s="1"/>
  <c r="K2695" i="2" l="1"/>
  <c r="I2696" i="2" s="1"/>
  <c r="D2695" i="2"/>
  <c r="G2696" i="2"/>
  <c r="E2697" i="2" s="1"/>
  <c r="K2696" i="2" l="1"/>
  <c r="I2697" i="2" s="1"/>
  <c r="D2696" i="2"/>
  <c r="G2697" i="2"/>
  <c r="E2698" i="2" s="1"/>
  <c r="K2697" i="2" l="1"/>
  <c r="I2698" i="2" s="1"/>
  <c r="D2697" i="2"/>
  <c r="G2698" i="2"/>
  <c r="E2699" i="2" s="1"/>
  <c r="K2698" i="2" l="1"/>
  <c r="I2699" i="2" s="1"/>
  <c r="D2698" i="2"/>
  <c r="G2699" i="2"/>
  <c r="E2700" i="2" s="1"/>
  <c r="G2700" i="2" l="1"/>
  <c r="E2701" i="2" s="1"/>
  <c r="K2699" i="2"/>
  <c r="I2700" i="2" s="1"/>
  <c r="D2699" i="2"/>
  <c r="K2700" i="2" l="1"/>
  <c r="I2701" i="2" s="1"/>
  <c r="D2700" i="2"/>
  <c r="G2701" i="2"/>
  <c r="E2702" i="2" s="1"/>
  <c r="K2701" i="2" l="1"/>
  <c r="I2702" i="2" s="1"/>
  <c r="D2701" i="2"/>
  <c r="G2702" i="2"/>
  <c r="E2703" i="2" s="1"/>
  <c r="K2702" i="2" l="1"/>
  <c r="I2703" i="2" s="1"/>
  <c r="D2702" i="2"/>
  <c r="G2703" i="2"/>
  <c r="E2704" i="2" s="1"/>
  <c r="K2703" i="2" l="1"/>
  <c r="I2704" i="2" s="1"/>
  <c r="D2704" i="2" s="1"/>
  <c r="D2703" i="2"/>
  <c r="G2704" i="2"/>
  <c r="E2705" i="2" s="1"/>
  <c r="G2705" i="2" l="1"/>
  <c r="E2706" i="2" s="1"/>
  <c r="K2704" i="2"/>
  <c r="I2705" i="2" s="1"/>
  <c r="D2705" i="2" s="1"/>
  <c r="K2705" i="2" l="1"/>
  <c r="I2706" i="2" s="1"/>
  <c r="G2706" i="2"/>
  <c r="E2707" i="2" s="1"/>
  <c r="G2707" i="2" l="1"/>
  <c r="E2708" i="2" s="1"/>
  <c r="K2706" i="2"/>
  <c r="I2707" i="2" s="1"/>
  <c r="D2706" i="2"/>
  <c r="K2707" i="2" l="1"/>
  <c r="I2708" i="2" s="1"/>
  <c r="D2707" i="2"/>
  <c r="G2708" i="2"/>
  <c r="E2709" i="2" s="1"/>
  <c r="D2708" i="2" l="1"/>
  <c r="G2709" i="2"/>
  <c r="E2710" i="2" s="1"/>
  <c r="K2708" i="2"/>
  <c r="I2709" i="2" s="1"/>
  <c r="K2709" i="2" l="1"/>
  <c r="I2710" i="2" s="1"/>
  <c r="D2709" i="2"/>
  <c r="G2710" i="2"/>
  <c r="E2711" i="2" s="1"/>
  <c r="K2710" i="2" l="1"/>
  <c r="I2711" i="2" s="1"/>
  <c r="D2710" i="2"/>
  <c r="G2711" i="2"/>
  <c r="E2712" i="2" s="1"/>
  <c r="K2711" i="2" l="1"/>
  <c r="I2712" i="2" s="1"/>
  <c r="D2711" i="2"/>
  <c r="G2712" i="2"/>
  <c r="E2713" i="2" s="1"/>
  <c r="K2712" i="2" l="1"/>
  <c r="I2713" i="2" s="1"/>
  <c r="D2712" i="2"/>
  <c r="G2713" i="2"/>
  <c r="E2714" i="2" s="1"/>
  <c r="K2713" i="2" l="1"/>
  <c r="I2714" i="2" s="1"/>
  <c r="D2713" i="2"/>
  <c r="G2714" i="2"/>
  <c r="E2715" i="2" s="1"/>
  <c r="K2714" i="2" l="1"/>
  <c r="I2715" i="2" s="1"/>
  <c r="D2714" i="2"/>
  <c r="G2715" i="2"/>
  <c r="E2716" i="2" s="1"/>
  <c r="D2715" i="2" l="1"/>
  <c r="G2716" i="2"/>
  <c r="E2717" i="2" s="1"/>
  <c r="K2715" i="2"/>
  <c r="I2716" i="2" s="1"/>
  <c r="K2716" i="2" l="1"/>
  <c r="I2717" i="2" s="1"/>
  <c r="D2716" i="2"/>
  <c r="G2717" i="2"/>
  <c r="E2718" i="2" s="1"/>
  <c r="K2717" i="2" l="1"/>
  <c r="I2718" i="2" s="1"/>
  <c r="D2717" i="2"/>
  <c r="G2718" i="2"/>
  <c r="E2719" i="2" s="1"/>
  <c r="K2718" i="2" l="1"/>
  <c r="I2719" i="2" s="1"/>
  <c r="D2718" i="2"/>
  <c r="G2719" i="2"/>
  <c r="E2720" i="2" s="1"/>
  <c r="K2719" i="2" l="1"/>
  <c r="I2720" i="2" s="1"/>
  <c r="D2719" i="2"/>
  <c r="G2720" i="2"/>
  <c r="E2721" i="2" s="1"/>
  <c r="K2720" i="2" l="1"/>
  <c r="I2721" i="2" s="1"/>
  <c r="D2720" i="2"/>
  <c r="G2721" i="2"/>
  <c r="E2722" i="2" s="1"/>
  <c r="D2721" i="2" l="1"/>
  <c r="G2722" i="2"/>
  <c r="E2723" i="2" s="1"/>
  <c r="K2721" i="2"/>
  <c r="I2722" i="2" s="1"/>
  <c r="G2723" i="2" l="1"/>
  <c r="E2724" i="2" s="1"/>
  <c r="K2722" i="2"/>
  <c r="I2723" i="2" s="1"/>
  <c r="D2722" i="2"/>
  <c r="K2723" i="2" l="1"/>
  <c r="I2724" i="2" s="1"/>
  <c r="D2723" i="2"/>
  <c r="G2724" i="2"/>
  <c r="E2725" i="2" s="1"/>
  <c r="K2724" i="2" l="1"/>
  <c r="I2725" i="2" s="1"/>
  <c r="D2724" i="2"/>
  <c r="G2725" i="2"/>
  <c r="E2726" i="2" s="1"/>
  <c r="K2725" i="2" l="1"/>
  <c r="I2726" i="2" s="1"/>
  <c r="D2725" i="2"/>
  <c r="G2726" i="2"/>
  <c r="E2727" i="2" s="1"/>
  <c r="K2726" i="2" l="1"/>
  <c r="I2727" i="2" s="1"/>
  <c r="D2726" i="2"/>
  <c r="G2727" i="2"/>
  <c r="E2728" i="2" s="1"/>
  <c r="D2727" i="2" l="1"/>
  <c r="G2728" i="2"/>
  <c r="E2729" i="2" s="1"/>
  <c r="K2727" i="2"/>
  <c r="I2728" i="2" s="1"/>
  <c r="K2728" i="2" l="1"/>
  <c r="I2729" i="2" s="1"/>
  <c r="D2728" i="2"/>
  <c r="G2729" i="2"/>
  <c r="E2730" i="2" s="1"/>
  <c r="K2729" i="2" l="1"/>
  <c r="I2730" i="2" s="1"/>
  <c r="D2729" i="2"/>
  <c r="G2730" i="2"/>
  <c r="E2731" i="2" s="1"/>
  <c r="K2730" i="2" l="1"/>
  <c r="I2731" i="2" s="1"/>
  <c r="D2731" i="2" s="1"/>
  <c r="D2730" i="2"/>
  <c r="G2731" i="2"/>
  <c r="E2732" i="2" s="1"/>
  <c r="G2732" i="2" l="1"/>
  <c r="E2733" i="2" s="1"/>
  <c r="K2731" i="2"/>
  <c r="I2732" i="2" s="1"/>
  <c r="G2733" i="2" l="1"/>
  <c r="E2734" i="2" s="1"/>
  <c r="K2732" i="2"/>
  <c r="I2733" i="2" s="1"/>
  <c r="D2732" i="2"/>
  <c r="K2733" i="2" l="1"/>
  <c r="I2734" i="2" s="1"/>
  <c r="D2733" i="2"/>
  <c r="G2734" i="2"/>
  <c r="E2735" i="2" s="1"/>
  <c r="K2734" i="2" l="1"/>
  <c r="I2735" i="2" s="1"/>
  <c r="D2734" i="2"/>
  <c r="G2735" i="2"/>
  <c r="E2736" i="2" s="1"/>
  <c r="K2735" i="2" l="1"/>
  <c r="I2736" i="2" s="1"/>
  <c r="D2735" i="2"/>
  <c r="G2736" i="2"/>
  <c r="E2737" i="2" s="1"/>
  <c r="K2736" i="2" l="1"/>
  <c r="I2737" i="2" s="1"/>
  <c r="D2736" i="2"/>
  <c r="G2737" i="2"/>
  <c r="E2738" i="2" s="1"/>
  <c r="K2737" i="2" l="1"/>
  <c r="I2738" i="2" s="1"/>
  <c r="D2737" i="2"/>
  <c r="G2738" i="2"/>
  <c r="E2739" i="2" s="1"/>
  <c r="K2738" i="2" l="1"/>
  <c r="I2739" i="2" s="1"/>
  <c r="D2738" i="2"/>
  <c r="G2739" i="2"/>
  <c r="E2740" i="2" s="1"/>
  <c r="K2739" i="2" l="1"/>
  <c r="I2740" i="2" s="1"/>
  <c r="D2739" i="2"/>
  <c r="G2740" i="2"/>
  <c r="E2741" i="2" s="1"/>
  <c r="K2740" i="2" l="1"/>
  <c r="I2741" i="2" s="1"/>
  <c r="D2740" i="2"/>
  <c r="G2741" i="2"/>
  <c r="E2742" i="2" s="1"/>
  <c r="K2741" i="2" l="1"/>
  <c r="I2742" i="2" s="1"/>
  <c r="D2741" i="2"/>
  <c r="G2742" i="2"/>
  <c r="E2743" i="2" s="1"/>
  <c r="D2742" i="2" l="1"/>
  <c r="G2743" i="2"/>
  <c r="E2744" i="2" s="1"/>
  <c r="K2742" i="2"/>
  <c r="I2743" i="2" s="1"/>
  <c r="D2743" i="2" s="1"/>
  <c r="K2743" i="2" l="1"/>
  <c r="I2744" i="2" s="1"/>
  <c r="G2744" i="2"/>
  <c r="E2745" i="2" s="1"/>
  <c r="G2745" i="2" l="1"/>
  <c r="E2746" i="2" s="1"/>
  <c r="K2744" i="2"/>
  <c r="I2745" i="2" s="1"/>
  <c r="D2744" i="2"/>
  <c r="D2745" i="2" l="1"/>
  <c r="K2745" i="2"/>
  <c r="I2746" i="2" s="1"/>
  <c r="G2746" i="2"/>
  <c r="E2747" i="2" s="1"/>
  <c r="G2747" i="2" l="1"/>
  <c r="E2748" i="2" s="1"/>
  <c r="K2746" i="2"/>
  <c r="I2747" i="2" s="1"/>
  <c r="D2746" i="2"/>
  <c r="K2747" i="2" l="1"/>
  <c r="I2748" i="2" s="1"/>
  <c r="D2747" i="2"/>
  <c r="G2748" i="2"/>
  <c r="E2749" i="2" s="1"/>
  <c r="K2748" i="2" l="1"/>
  <c r="I2749" i="2" s="1"/>
  <c r="D2748" i="2"/>
  <c r="G2749" i="2"/>
  <c r="E2750" i="2" s="1"/>
  <c r="K2749" i="2" l="1"/>
  <c r="I2750" i="2" s="1"/>
  <c r="D2750" i="2" s="1"/>
  <c r="D2749" i="2"/>
  <c r="G2750" i="2"/>
  <c r="E2751" i="2" s="1"/>
  <c r="G2751" i="2" l="1"/>
  <c r="E2752" i="2" s="1"/>
  <c r="K2750" i="2"/>
  <c r="I2751" i="2" s="1"/>
  <c r="K2751" i="2" l="1"/>
  <c r="I2752" i="2" s="1"/>
  <c r="D2751" i="2"/>
  <c r="G2752" i="2"/>
  <c r="E2753" i="2" s="1"/>
  <c r="D2752" i="2" l="1"/>
  <c r="G2753" i="2"/>
  <c r="E2754" i="2" s="1"/>
  <c r="K2752" i="2"/>
  <c r="I2753" i="2" s="1"/>
  <c r="K2753" i="2" l="1"/>
  <c r="I2754" i="2" s="1"/>
  <c r="D2753" i="2"/>
  <c r="G2754" i="2"/>
  <c r="E2755" i="2" s="1"/>
  <c r="K2754" i="2" l="1"/>
  <c r="I2755" i="2" s="1"/>
  <c r="D2755" i="2" s="1"/>
  <c r="D2754" i="2"/>
  <c r="G2755" i="2"/>
  <c r="E2756" i="2" s="1"/>
  <c r="G2756" i="2" l="1"/>
  <c r="E2757" i="2" s="1"/>
  <c r="K2755" i="2"/>
  <c r="I2756" i="2" s="1"/>
  <c r="K2756" i="2" l="1"/>
  <c r="I2757" i="2" s="1"/>
  <c r="D2757" i="2" s="1"/>
  <c r="D2756" i="2"/>
  <c r="G2757" i="2"/>
  <c r="E2758" i="2" s="1"/>
  <c r="G2758" i="2" l="1"/>
  <c r="E2759" i="2" s="1"/>
  <c r="K2757" i="2"/>
  <c r="I2758" i="2" s="1"/>
  <c r="K2758" i="2" l="1"/>
  <c r="I2759" i="2" s="1"/>
  <c r="D2759" i="2" s="1"/>
  <c r="D2758" i="2"/>
  <c r="G2759" i="2"/>
  <c r="E2760" i="2" s="1"/>
  <c r="G2760" i="2" l="1"/>
  <c r="E2761" i="2" s="1"/>
  <c r="K2759" i="2"/>
  <c r="I2760" i="2" s="1"/>
  <c r="K2760" i="2" l="1"/>
  <c r="I2761" i="2" s="1"/>
  <c r="D2760" i="2"/>
  <c r="G2761" i="2"/>
  <c r="E2762" i="2" s="1"/>
  <c r="K2761" i="2" l="1"/>
  <c r="I2762" i="2" s="1"/>
  <c r="D2761" i="2"/>
  <c r="G2762" i="2"/>
  <c r="E2763" i="2" s="1"/>
  <c r="K2762" i="2" l="1"/>
  <c r="I2763" i="2" s="1"/>
  <c r="D2762" i="2"/>
  <c r="G2763" i="2"/>
  <c r="E2764" i="2" s="1"/>
  <c r="K2763" i="2" l="1"/>
  <c r="I2764" i="2" s="1"/>
  <c r="D2763" i="2"/>
  <c r="G2764" i="2"/>
  <c r="E2765" i="2" s="1"/>
  <c r="K2764" i="2" l="1"/>
  <c r="I2765" i="2" s="1"/>
  <c r="D2764" i="2"/>
  <c r="G2765" i="2"/>
  <c r="E2766" i="2" s="1"/>
  <c r="K2765" i="2" l="1"/>
  <c r="I2766" i="2" s="1"/>
  <c r="D2765" i="2"/>
  <c r="G2766" i="2"/>
  <c r="E2767" i="2" s="1"/>
  <c r="K2766" i="2" l="1"/>
  <c r="I2767" i="2" s="1"/>
  <c r="D2766" i="2"/>
  <c r="G2767" i="2"/>
  <c r="E2768" i="2" s="1"/>
  <c r="K2767" i="2" l="1"/>
  <c r="I2768" i="2" s="1"/>
  <c r="D2767" i="2"/>
  <c r="G2768" i="2"/>
  <c r="E2769" i="2" s="1"/>
  <c r="K2768" i="2" l="1"/>
  <c r="I2769" i="2" s="1"/>
  <c r="D2768" i="2"/>
  <c r="G2769" i="2"/>
  <c r="E2770" i="2" s="1"/>
  <c r="K2769" i="2" l="1"/>
  <c r="I2770" i="2" s="1"/>
  <c r="D2769" i="2"/>
  <c r="G2770" i="2"/>
  <c r="E2771" i="2" s="1"/>
  <c r="K2770" i="2" l="1"/>
  <c r="I2771" i="2" s="1"/>
  <c r="D2770" i="2"/>
  <c r="G2771" i="2"/>
  <c r="E2772" i="2" s="1"/>
  <c r="K2771" i="2" l="1"/>
  <c r="I2772" i="2" s="1"/>
  <c r="D2771" i="2"/>
  <c r="G2772" i="2"/>
  <c r="E2773" i="2" s="1"/>
  <c r="K2772" i="2" l="1"/>
  <c r="I2773" i="2" s="1"/>
  <c r="D2772" i="2"/>
  <c r="G2773" i="2"/>
  <c r="E2774" i="2" s="1"/>
  <c r="K2773" i="2" l="1"/>
  <c r="I2774" i="2" s="1"/>
  <c r="D2773" i="2"/>
  <c r="G2774" i="2"/>
  <c r="E2775" i="2" s="1"/>
  <c r="K2774" i="2" l="1"/>
  <c r="I2775" i="2" s="1"/>
  <c r="D2774" i="2"/>
  <c r="G2775" i="2"/>
  <c r="E2776" i="2" s="1"/>
  <c r="K2775" i="2" l="1"/>
  <c r="I2776" i="2" s="1"/>
  <c r="D2775" i="2"/>
  <c r="G2776" i="2"/>
  <c r="E2777" i="2" s="1"/>
  <c r="K2776" i="2" l="1"/>
  <c r="I2777" i="2" s="1"/>
  <c r="D2776" i="2"/>
  <c r="G2777" i="2"/>
  <c r="E2778" i="2" s="1"/>
  <c r="K2777" i="2" l="1"/>
  <c r="I2778" i="2" s="1"/>
  <c r="D2777" i="2"/>
  <c r="G2778" i="2"/>
  <c r="E2779" i="2" s="1"/>
  <c r="K2778" i="2" l="1"/>
  <c r="I2779" i="2" s="1"/>
  <c r="D2778" i="2"/>
  <c r="G2779" i="2"/>
  <c r="E2780" i="2" s="1"/>
  <c r="K2779" i="2" l="1"/>
  <c r="I2780" i="2" s="1"/>
  <c r="D2779" i="2"/>
  <c r="G2780" i="2"/>
  <c r="E2781" i="2" s="1"/>
  <c r="K2780" i="2" l="1"/>
  <c r="I2781" i="2" s="1"/>
  <c r="D2780" i="2"/>
  <c r="G2781" i="2"/>
  <c r="E2782" i="2" s="1"/>
  <c r="K2781" i="2" l="1"/>
  <c r="I2782" i="2" s="1"/>
  <c r="D2781" i="2"/>
  <c r="G2782" i="2"/>
  <c r="E2783" i="2" s="1"/>
  <c r="K2782" i="2" l="1"/>
  <c r="I2783" i="2" s="1"/>
  <c r="D2782" i="2"/>
  <c r="G2783" i="2"/>
  <c r="E2784" i="2" s="1"/>
  <c r="K2783" i="2" l="1"/>
  <c r="I2784" i="2" s="1"/>
  <c r="D2783" i="2"/>
  <c r="G2784" i="2"/>
  <c r="E2785" i="2" s="1"/>
  <c r="K2784" i="2" l="1"/>
  <c r="I2785" i="2" s="1"/>
  <c r="D2784" i="2"/>
  <c r="G2785" i="2"/>
  <c r="E2786" i="2" s="1"/>
  <c r="K2785" i="2" l="1"/>
  <c r="I2786" i="2" s="1"/>
  <c r="D2785" i="2"/>
  <c r="G2786" i="2"/>
  <c r="E2787" i="2" s="1"/>
  <c r="K2786" i="2" l="1"/>
  <c r="I2787" i="2" s="1"/>
  <c r="D2786" i="2"/>
  <c r="G2787" i="2"/>
  <c r="E2788" i="2" s="1"/>
  <c r="K2787" i="2" l="1"/>
  <c r="I2788" i="2" s="1"/>
  <c r="D2787" i="2"/>
  <c r="G2788" i="2"/>
  <c r="E2789" i="2" s="1"/>
  <c r="K2788" i="2" l="1"/>
  <c r="I2789" i="2" s="1"/>
  <c r="D2788" i="2"/>
  <c r="G2789" i="2"/>
  <c r="E2790" i="2" s="1"/>
  <c r="K2789" i="2" l="1"/>
  <c r="I2790" i="2" s="1"/>
  <c r="D2789" i="2"/>
  <c r="G2790" i="2"/>
  <c r="E2791" i="2" s="1"/>
  <c r="K2790" i="2" l="1"/>
  <c r="I2791" i="2" s="1"/>
  <c r="D2790" i="2"/>
  <c r="G2791" i="2"/>
  <c r="E2792" i="2" s="1"/>
  <c r="K2791" i="2" l="1"/>
  <c r="I2792" i="2" s="1"/>
  <c r="D2791" i="2"/>
  <c r="G2792" i="2"/>
  <c r="E2793" i="2" s="1"/>
  <c r="K2792" i="2" l="1"/>
  <c r="I2793" i="2" s="1"/>
  <c r="D2792" i="2"/>
  <c r="G2793" i="2"/>
  <c r="E2794" i="2" s="1"/>
  <c r="K2793" i="2" l="1"/>
  <c r="I2794" i="2" s="1"/>
  <c r="D2793" i="2"/>
  <c r="G2794" i="2"/>
  <c r="E2795" i="2" s="1"/>
  <c r="K2794" i="2" l="1"/>
  <c r="I2795" i="2" s="1"/>
  <c r="D2794" i="2"/>
  <c r="G2795" i="2"/>
  <c r="E2796" i="2" s="1"/>
  <c r="K2795" i="2" l="1"/>
  <c r="I2796" i="2" s="1"/>
  <c r="D2795" i="2"/>
  <c r="G2796" i="2"/>
  <c r="E2797" i="2" s="1"/>
  <c r="K2796" i="2" l="1"/>
  <c r="I2797" i="2" s="1"/>
  <c r="D2796" i="2"/>
  <c r="G2797" i="2"/>
  <c r="E2798" i="2" s="1"/>
  <c r="K2797" i="2" l="1"/>
  <c r="I2798" i="2" s="1"/>
  <c r="D2797" i="2"/>
  <c r="G2798" i="2"/>
  <c r="E2799" i="2" s="1"/>
  <c r="K2798" i="2" l="1"/>
  <c r="I2799" i="2" s="1"/>
  <c r="D2798" i="2"/>
  <c r="G2799" i="2"/>
  <c r="E2800" i="2" s="1"/>
  <c r="K2799" i="2" l="1"/>
  <c r="I2800" i="2" s="1"/>
  <c r="D2799" i="2"/>
  <c r="G2800" i="2"/>
  <c r="E2801" i="2" s="1"/>
  <c r="K2800" i="2" l="1"/>
  <c r="I2801" i="2" s="1"/>
  <c r="D2800" i="2"/>
  <c r="G2801" i="2"/>
  <c r="E2802" i="2" s="1"/>
  <c r="K2801" i="2" l="1"/>
  <c r="I2802" i="2" s="1"/>
  <c r="D2801" i="2"/>
  <c r="G2802" i="2"/>
  <c r="E2803" i="2" s="1"/>
  <c r="K2802" i="2" l="1"/>
  <c r="I2803" i="2" s="1"/>
  <c r="D2802" i="2"/>
  <c r="G2803" i="2"/>
  <c r="E2804" i="2" s="1"/>
  <c r="K2803" i="2" l="1"/>
  <c r="I2804" i="2" s="1"/>
  <c r="D2803" i="2"/>
  <c r="G2804" i="2"/>
  <c r="E2805" i="2" s="1"/>
  <c r="K2804" i="2" l="1"/>
  <c r="I2805" i="2" s="1"/>
  <c r="D2804" i="2"/>
  <c r="G2805" i="2"/>
  <c r="E2806" i="2" s="1"/>
  <c r="K2805" i="2" l="1"/>
  <c r="I2806" i="2" s="1"/>
  <c r="D2805" i="2"/>
  <c r="G2806" i="2"/>
  <c r="E2807" i="2" s="1"/>
  <c r="K2806" i="2" l="1"/>
  <c r="I2807" i="2" s="1"/>
  <c r="D2806" i="2"/>
  <c r="G2807" i="2"/>
  <c r="E2808" i="2" s="1"/>
  <c r="K2807" i="2" l="1"/>
  <c r="I2808" i="2" s="1"/>
  <c r="D2807" i="2"/>
  <c r="G2808" i="2"/>
  <c r="E2809" i="2" s="1"/>
  <c r="K2808" i="2" l="1"/>
  <c r="I2809" i="2" s="1"/>
  <c r="D2808" i="2"/>
  <c r="G2809" i="2"/>
  <c r="E2810" i="2" s="1"/>
  <c r="K2809" i="2" l="1"/>
  <c r="I2810" i="2" s="1"/>
  <c r="D2809" i="2"/>
  <c r="G2810" i="2"/>
  <c r="E2811" i="2" s="1"/>
  <c r="K2810" i="2" l="1"/>
  <c r="I2811" i="2" s="1"/>
  <c r="D2810" i="2"/>
  <c r="G2811" i="2"/>
  <c r="E2812" i="2" s="1"/>
  <c r="K2811" i="2" l="1"/>
  <c r="I2812" i="2" s="1"/>
  <c r="D2811" i="2"/>
  <c r="G2812" i="2"/>
  <c r="E2813" i="2" s="1"/>
  <c r="K2812" i="2" l="1"/>
  <c r="I2813" i="2" s="1"/>
  <c r="D2812" i="2"/>
  <c r="G2813" i="2"/>
  <c r="E2814" i="2" s="1"/>
  <c r="K2813" i="2" l="1"/>
  <c r="I2814" i="2" s="1"/>
  <c r="D2813" i="2"/>
  <c r="G2814" i="2"/>
  <c r="E2815" i="2" s="1"/>
  <c r="K2814" i="2" l="1"/>
  <c r="I2815" i="2" s="1"/>
  <c r="D2814" i="2"/>
  <c r="G2815" i="2"/>
  <c r="E2816" i="2" s="1"/>
  <c r="K2815" i="2" l="1"/>
  <c r="I2816" i="2" s="1"/>
  <c r="D2815" i="2"/>
  <c r="G2816" i="2"/>
  <c r="E2817" i="2" s="1"/>
  <c r="K2816" i="2" l="1"/>
  <c r="I2817" i="2" s="1"/>
  <c r="D2816" i="2"/>
  <c r="G2817" i="2"/>
  <c r="E2818" i="2" s="1"/>
  <c r="K2817" i="2" l="1"/>
  <c r="I2818" i="2" s="1"/>
  <c r="D2817" i="2"/>
  <c r="G2818" i="2"/>
  <c r="E2819" i="2" s="1"/>
  <c r="K2818" i="2" l="1"/>
  <c r="I2819" i="2" s="1"/>
  <c r="D2818" i="2"/>
  <c r="G2819" i="2"/>
  <c r="E2820" i="2" s="1"/>
  <c r="K2819" i="2" l="1"/>
  <c r="I2820" i="2" s="1"/>
  <c r="D2819" i="2"/>
  <c r="G2820" i="2"/>
  <c r="E2821" i="2" s="1"/>
  <c r="K2820" i="2" l="1"/>
  <c r="I2821" i="2" s="1"/>
  <c r="D2820" i="2"/>
  <c r="G2821" i="2"/>
  <c r="E2822" i="2" s="1"/>
  <c r="K2821" i="2" l="1"/>
  <c r="I2822" i="2" s="1"/>
  <c r="D2821" i="2"/>
  <c r="G2822" i="2"/>
  <c r="E2823" i="2" s="1"/>
  <c r="K2822" i="2" l="1"/>
  <c r="I2823" i="2" s="1"/>
  <c r="D2822" i="2"/>
  <c r="G2823" i="2"/>
  <c r="E2824" i="2" s="1"/>
  <c r="K2823" i="2" l="1"/>
  <c r="I2824" i="2" s="1"/>
  <c r="D2823" i="2"/>
  <c r="G2824" i="2"/>
  <c r="E2825" i="2" s="1"/>
  <c r="K2824" i="2" l="1"/>
  <c r="I2825" i="2" s="1"/>
  <c r="D2824" i="2"/>
  <c r="G2825" i="2"/>
  <c r="E2826" i="2" s="1"/>
  <c r="K2825" i="2" l="1"/>
  <c r="I2826" i="2" s="1"/>
  <c r="D2825" i="2"/>
  <c r="G2826" i="2"/>
  <c r="E2827" i="2" s="1"/>
  <c r="K2826" i="2" l="1"/>
  <c r="I2827" i="2" s="1"/>
  <c r="D2826" i="2"/>
  <c r="G2827" i="2"/>
  <c r="E2828" i="2" s="1"/>
  <c r="K2827" i="2" l="1"/>
  <c r="I2828" i="2" s="1"/>
  <c r="D2827" i="2"/>
  <c r="G2828" i="2"/>
  <c r="E2829" i="2" s="1"/>
  <c r="K2828" i="2" l="1"/>
  <c r="I2829" i="2" s="1"/>
  <c r="D2828" i="2"/>
  <c r="G2829" i="2"/>
  <c r="E2830" i="2" s="1"/>
  <c r="K2829" i="2" l="1"/>
  <c r="I2830" i="2" s="1"/>
  <c r="D2829" i="2"/>
  <c r="G2830" i="2"/>
  <c r="E2831" i="2" s="1"/>
  <c r="K2830" i="2" l="1"/>
  <c r="I2831" i="2" s="1"/>
  <c r="D2830" i="2"/>
  <c r="G2831" i="2"/>
  <c r="E2832" i="2" s="1"/>
  <c r="K2831" i="2" l="1"/>
  <c r="I2832" i="2" s="1"/>
  <c r="D2831" i="2"/>
  <c r="G2832" i="2"/>
  <c r="E2833" i="2" s="1"/>
  <c r="K2832" i="2" l="1"/>
  <c r="I2833" i="2" s="1"/>
  <c r="D2832" i="2"/>
  <c r="G2833" i="2"/>
  <c r="E2834" i="2" s="1"/>
  <c r="K2833" i="2" l="1"/>
  <c r="I2834" i="2" s="1"/>
  <c r="D2833" i="2"/>
  <c r="G2834" i="2"/>
  <c r="E2835" i="2" s="1"/>
  <c r="K2834" i="2" l="1"/>
  <c r="I2835" i="2" s="1"/>
  <c r="D2834" i="2"/>
  <c r="G2835" i="2"/>
  <c r="E2836" i="2" s="1"/>
  <c r="D2835" i="2" l="1"/>
  <c r="G2836" i="2"/>
  <c r="E2837" i="2" s="1"/>
  <c r="K2835" i="2"/>
  <c r="I2836" i="2" s="1"/>
  <c r="K2836" i="2" l="1"/>
  <c r="I2837" i="2" s="1"/>
  <c r="D2836" i="2"/>
  <c r="G2837" i="2"/>
  <c r="E2838" i="2" s="1"/>
  <c r="K2837" i="2" l="1"/>
  <c r="I2838" i="2" s="1"/>
  <c r="D2837" i="2"/>
  <c r="G2838" i="2"/>
  <c r="E2839" i="2" s="1"/>
  <c r="K2838" i="2" l="1"/>
  <c r="I2839" i="2" s="1"/>
  <c r="D2838" i="2"/>
  <c r="G2839" i="2"/>
  <c r="E2840" i="2" s="1"/>
  <c r="K2839" i="2" l="1"/>
  <c r="I2840" i="2" s="1"/>
  <c r="D2839" i="2"/>
  <c r="G2840" i="2"/>
  <c r="E2841" i="2" s="1"/>
  <c r="D2840" i="2" l="1"/>
  <c r="G2841" i="2"/>
  <c r="E2842" i="2" s="1"/>
  <c r="K2840" i="2"/>
  <c r="I2841" i="2" s="1"/>
  <c r="K2841" i="2" l="1"/>
  <c r="I2842" i="2" s="1"/>
  <c r="D2841" i="2"/>
  <c r="G2842" i="2"/>
  <c r="E2843" i="2" s="1"/>
  <c r="K2842" i="2" l="1"/>
  <c r="I2843" i="2" s="1"/>
  <c r="D2842" i="2"/>
  <c r="G2843" i="2"/>
  <c r="E2844" i="2" s="1"/>
  <c r="K2843" i="2" l="1"/>
  <c r="I2844" i="2" s="1"/>
  <c r="D2843" i="2"/>
  <c r="G2844" i="2"/>
  <c r="E2845" i="2" s="1"/>
  <c r="K2844" i="2" l="1"/>
  <c r="I2845" i="2" s="1"/>
  <c r="D2844" i="2"/>
  <c r="G2845" i="2"/>
  <c r="E2846" i="2" s="1"/>
  <c r="K2845" i="2" l="1"/>
  <c r="I2846" i="2" s="1"/>
  <c r="D2845" i="2"/>
  <c r="G2846" i="2"/>
  <c r="E2847" i="2" s="1"/>
  <c r="K2846" i="2" l="1"/>
  <c r="I2847" i="2" s="1"/>
  <c r="D2847" i="2" s="1"/>
  <c r="D2846" i="2"/>
  <c r="G2847" i="2"/>
  <c r="E2848" i="2" s="1"/>
  <c r="G2848" i="2" l="1"/>
  <c r="E2849" i="2" s="1"/>
  <c r="K2847" i="2"/>
  <c r="I2848" i="2" s="1"/>
  <c r="K2848" i="2" l="1"/>
  <c r="I2849" i="2" s="1"/>
  <c r="D2848" i="2"/>
  <c r="G2849" i="2"/>
  <c r="E2850" i="2" s="1"/>
  <c r="K2849" i="2" l="1"/>
  <c r="I2850" i="2" s="1"/>
  <c r="D2849" i="2"/>
  <c r="G2850" i="2"/>
  <c r="E2851" i="2" s="1"/>
  <c r="K2850" i="2" l="1"/>
  <c r="I2851" i="2" s="1"/>
  <c r="D2850" i="2"/>
  <c r="G2851" i="2"/>
  <c r="E2852" i="2" s="1"/>
  <c r="K2851" i="2" l="1"/>
  <c r="I2852" i="2" s="1"/>
  <c r="D2851" i="2"/>
  <c r="G2852" i="2"/>
  <c r="E2853" i="2" s="1"/>
  <c r="K2852" i="2" l="1"/>
  <c r="I2853" i="2" s="1"/>
  <c r="D2852" i="2"/>
  <c r="G2853" i="2"/>
  <c r="E2854" i="2" s="1"/>
  <c r="D2853" i="2" l="1"/>
  <c r="G2854" i="2"/>
  <c r="E2855" i="2" s="1"/>
  <c r="K2853" i="2"/>
  <c r="I2854" i="2" s="1"/>
  <c r="K2854" i="2" l="1"/>
  <c r="I2855" i="2" s="1"/>
  <c r="D2854" i="2"/>
  <c r="G2855" i="2"/>
  <c r="E2856" i="2" s="1"/>
  <c r="D2855" i="2" l="1"/>
  <c r="G2856" i="2"/>
  <c r="E2857" i="2" s="1"/>
  <c r="K2855" i="2"/>
  <c r="I2856" i="2" s="1"/>
  <c r="K2856" i="2" l="1"/>
  <c r="I2857" i="2" s="1"/>
  <c r="D2856" i="2"/>
  <c r="G2857" i="2"/>
  <c r="E2858" i="2" s="1"/>
  <c r="K2857" i="2" l="1"/>
  <c r="I2858" i="2" s="1"/>
  <c r="D2857" i="2"/>
  <c r="G2858" i="2"/>
  <c r="E2859" i="2" s="1"/>
  <c r="D2858" i="2" l="1"/>
  <c r="G2859" i="2"/>
  <c r="E2860" i="2" s="1"/>
  <c r="K2858" i="2"/>
  <c r="I2859" i="2" s="1"/>
  <c r="K2859" i="2" l="1"/>
  <c r="I2860" i="2" s="1"/>
  <c r="D2859" i="2"/>
  <c r="G2860" i="2"/>
  <c r="E2861" i="2" s="1"/>
  <c r="D2860" i="2" l="1"/>
  <c r="G2861" i="2"/>
  <c r="E2862" i="2" s="1"/>
  <c r="K2860" i="2"/>
  <c r="I2861" i="2" s="1"/>
  <c r="K2861" i="2" l="1"/>
  <c r="I2862" i="2" s="1"/>
  <c r="D2861" i="2"/>
  <c r="G2862" i="2"/>
  <c r="E2863" i="2" s="1"/>
  <c r="D2862" i="2" l="1"/>
  <c r="G2863" i="2"/>
  <c r="E2864" i="2" s="1"/>
  <c r="K2862" i="2"/>
  <c r="I2863" i="2" s="1"/>
  <c r="K2863" i="2" l="1"/>
  <c r="I2864" i="2" s="1"/>
  <c r="D2863" i="2"/>
  <c r="G2864" i="2"/>
  <c r="E2865" i="2" s="1"/>
  <c r="K2864" i="2" l="1"/>
  <c r="I2865" i="2" s="1"/>
  <c r="D2864" i="2"/>
  <c r="G2865" i="2"/>
  <c r="E2866" i="2" s="1"/>
  <c r="D2865" i="2" l="1"/>
  <c r="G2866" i="2"/>
  <c r="E2867" i="2" s="1"/>
  <c r="K2865" i="2"/>
  <c r="I2866" i="2" s="1"/>
  <c r="K2866" i="2" l="1"/>
  <c r="I2867" i="2" s="1"/>
  <c r="D2866" i="2"/>
  <c r="G2867" i="2"/>
  <c r="E2868" i="2" s="1"/>
  <c r="K2867" i="2" l="1"/>
  <c r="I2868" i="2" s="1"/>
  <c r="D2867" i="2"/>
  <c r="G2868" i="2"/>
  <c r="E2869" i="2" s="1"/>
  <c r="K2868" i="2" l="1"/>
  <c r="I2869" i="2" s="1"/>
  <c r="D2868" i="2"/>
  <c r="G2869" i="2"/>
  <c r="E2870" i="2" s="1"/>
  <c r="K2869" i="2" l="1"/>
  <c r="I2870" i="2" s="1"/>
  <c r="D2869" i="2"/>
  <c r="G2870" i="2"/>
  <c r="E2871" i="2" s="1"/>
  <c r="D2870" i="2" l="1"/>
  <c r="G2871" i="2"/>
  <c r="E2872" i="2" s="1"/>
  <c r="K2870" i="2"/>
  <c r="I2871" i="2" s="1"/>
  <c r="K2871" i="2" l="1"/>
  <c r="I2872" i="2" s="1"/>
  <c r="D2871" i="2"/>
  <c r="G2872" i="2"/>
  <c r="E2873" i="2" s="1"/>
  <c r="D2872" i="2" l="1"/>
  <c r="G2873" i="2"/>
  <c r="E2874" i="2" s="1"/>
  <c r="K2872" i="2"/>
  <c r="I2873" i="2" s="1"/>
  <c r="K2873" i="2" l="1"/>
  <c r="I2874" i="2" s="1"/>
  <c r="D2873" i="2"/>
  <c r="G2874" i="2"/>
  <c r="E2875" i="2" s="1"/>
  <c r="K2874" i="2" l="1"/>
  <c r="I2875" i="2" s="1"/>
  <c r="D2874" i="2"/>
  <c r="G2875" i="2"/>
  <c r="E2876" i="2" s="1"/>
  <c r="K2875" i="2" l="1"/>
  <c r="I2876" i="2" s="1"/>
  <c r="D2876" i="2" s="1"/>
  <c r="D2875" i="2"/>
  <c r="G2876" i="2"/>
  <c r="E2877" i="2" s="1"/>
  <c r="G2877" i="2" l="1"/>
  <c r="E2878" i="2" s="1"/>
  <c r="K2876" i="2"/>
  <c r="I2877" i="2" s="1"/>
  <c r="K2877" i="2" l="1"/>
  <c r="I2878" i="2" s="1"/>
  <c r="D2877" i="2"/>
  <c r="G2878" i="2"/>
  <c r="E2879" i="2" s="1"/>
  <c r="K2878" i="2" l="1"/>
  <c r="I2879" i="2" s="1"/>
  <c r="D2878" i="2"/>
  <c r="G2879" i="2"/>
  <c r="E2880" i="2" s="1"/>
  <c r="K2879" i="2" l="1"/>
  <c r="I2880" i="2" s="1"/>
  <c r="D2880" i="2" s="1"/>
  <c r="D2879" i="2"/>
  <c r="G2880" i="2"/>
  <c r="E2881" i="2" s="1"/>
  <c r="G2881" i="2" l="1"/>
  <c r="E2882" i="2" s="1"/>
  <c r="K2880" i="2"/>
  <c r="I2881" i="2" s="1"/>
  <c r="K2881" i="2" l="1"/>
  <c r="I2882" i="2" s="1"/>
  <c r="G2882" i="2"/>
  <c r="E2883" i="2" s="1"/>
  <c r="D2881" i="2"/>
  <c r="G2883" i="2" l="1"/>
  <c r="E2884" i="2" s="1"/>
  <c r="K2882" i="2"/>
  <c r="I2883" i="2" s="1"/>
  <c r="D2882" i="2"/>
  <c r="K2883" i="2" l="1"/>
  <c r="I2884" i="2" s="1"/>
  <c r="G2884" i="2"/>
  <c r="E2885" i="2" s="1"/>
  <c r="D2883" i="2"/>
  <c r="K2884" i="2" l="1"/>
  <c r="I2885" i="2" s="1"/>
  <c r="G2885" i="2"/>
  <c r="E2886" i="2" s="1"/>
  <c r="D2884" i="2"/>
  <c r="K2885" i="2" l="1"/>
  <c r="I2886" i="2" s="1"/>
  <c r="D2885" i="2"/>
  <c r="G2886" i="2"/>
  <c r="E2887" i="2" s="1"/>
  <c r="K2886" i="2" l="1"/>
  <c r="I2887" i="2" s="1"/>
  <c r="D2886" i="2"/>
  <c r="G2887" i="2"/>
  <c r="E2888" i="2" s="1"/>
  <c r="K2887" i="2" l="1"/>
  <c r="I2888" i="2" s="1"/>
  <c r="D2887" i="2"/>
  <c r="G2888" i="2"/>
  <c r="E2889" i="2" s="1"/>
  <c r="K2888" i="2" l="1"/>
  <c r="I2889" i="2" s="1"/>
  <c r="D2888" i="2"/>
  <c r="G2889" i="2"/>
  <c r="E2890" i="2" s="1"/>
  <c r="K2889" i="2" l="1"/>
  <c r="I2890" i="2" s="1"/>
  <c r="D2889" i="2"/>
  <c r="G2890" i="2"/>
  <c r="E2891" i="2" s="1"/>
  <c r="K2890" i="2" l="1"/>
  <c r="I2891" i="2" s="1"/>
  <c r="D2890" i="2"/>
  <c r="G2891" i="2"/>
  <c r="E2892" i="2" s="1"/>
  <c r="K2891" i="2" l="1"/>
  <c r="I2892" i="2" s="1"/>
  <c r="D2891" i="2"/>
  <c r="G2892" i="2"/>
  <c r="E2893" i="2" s="1"/>
  <c r="D2892" i="2" l="1"/>
  <c r="G2893" i="2"/>
  <c r="E2894" i="2" s="1"/>
  <c r="K2892" i="2"/>
  <c r="I2893" i="2" s="1"/>
  <c r="K2893" i="2" l="1"/>
  <c r="I2894" i="2" s="1"/>
  <c r="D2893" i="2"/>
  <c r="G2894" i="2"/>
  <c r="E2895" i="2" s="1"/>
  <c r="K2894" i="2" l="1"/>
  <c r="I2895" i="2" s="1"/>
  <c r="D2895" i="2" s="1"/>
  <c r="D2894" i="2"/>
  <c r="G2895" i="2"/>
  <c r="E2896" i="2" s="1"/>
  <c r="G2896" i="2" l="1"/>
  <c r="E2897" i="2" s="1"/>
  <c r="K2895" i="2"/>
  <c r="I2896" i="2" s="1"/>
  <c r="K2896" i="2" l="1"/>
  <c r="I2897" i="2" s="1"/>
  <c r="D2897" i="2" s="1"/>
  <c r="D2896" i="2"/>
  <c r="G2897" i="2"/>
  <c r="E2898" i="2" s="1"/>
  <c r="G2898" i="2" l="1"/>
  <c r="E2899" i="2" s="1"/>
  <c r="K2897" i="2"/>
  <c r="I2898" i="2" s="1"/>
  <c r="K2898" i="2" l="1"/>
  <c r="I2899" i="2" s="1"/>
  <c r="D2898" i="2"/>
  <c r="G2899" i="2"/>
  <c r="E2900" i="2" s="1"/>
  <c r="K2899" i="2" l="1"/>
  <c r="I2900" i="2" s="1"/>
  <c r="D2899" i="2"/>
  <c r="G2900" i="2"/>
  <c r="E2901" i="2" s="1"/>
  <c r="K2900" i="2" l="1"/>
  <c r="I2901" i="2" s="1"/>
  <c r="D2901" i="2" s="1"/>
  <c r="D2900" i="2"/>
  <c r="G2901" i="2"/>
  <c r="E2902" i="2" s="1"/>
  <c r="G2902" i="2" l="1"/>
  <c r="E2903" i="2" s="1"/>
  <c r="K2901" i="2"/>
  <c r="I2902" i="2" s="1"/>
  <c r="K2902" i="2" l="1"/>
  <c r="I2903" i="2" s="1"/>
  <c r="D2903" i="2" s="1"/>
  <c r="D2902" i="2"/>
  <c r="G2903" i="2"/>
  <c r="E2904" i="2" s="1"/>
  <c r="G2904" i="2" l="1"/>
  <c r="E2905" i="2" s="1"/>
  <c r="K2903" i="2"/>
  <c r="I2904" i="2" s="1"/>
  <c r="K2904" i="2" l="1"/>
  <c r="I2905" i="2" s="1"/>
  <c r="D2904" i="2"/>
  <c r="G2905" i="2"/>
  <c r="E2906" i="2" s="1"/>
  <c r="K2905" i="2" l="1"/>
  <c r="I2906" i="2" s="1"/>
  <c r="D2905" i="2"/>
  <c r="G2906" i="2"/>
  <c r="E2907" i="2" s="1"/>
  <c r="K2906" i="2" l="1"/>
  <c r="I2907" i="2" s="1"/>
  <c r="D2907" i="2" s="1"/>
  <c r="D2906" i="2"/>
  <c r="G2907" i="2"/>
  <c r="E2908" i="2" s="1"/>
  <c r="G2908" i="2" l="1"/>
  <c r="E2909" i="2" s="1"/>
  <c r="K2907" i="2"/>
  <c r="I2908" i="2" s="1"/>
  <c r="K2908" i="2" l="1"/>
  <c r="I2909" i="2" s="1"/>
  <c r="D2909" i="2" s="1"/>
  <c r="D2908" i="2"/>
  <c r="G2909" i="2"/>
  <c r="E2910" i="2" s="1"/>
  <c r="G2910" i="2" l="1"/>
  <c r="E2911" i="2" s="1"/>
  <c r="K2909" i="2"/>
  <c r="I2910" i="2" s="1"/>
  <c r="K2910" i="2" l="1"/>
  <c r="I2911" i="2" s="1"/>
  <c r="D2910" i="2"/>
  <c r="G2911" i="2"/>
  <c r="E2912" i="2" s="1"/>
  <c r="K2911" i="2" l="1"/>
  <c r="I2912" i="2" s="1"/>
  <c r="D2912" i="2" s="1"/>
  <c r="D2911" i="2"/>
  <c r="G2912" i="2"/>
  <c r="E2913" i="2" s="1"/>
  <c r="G2913" i="2" l="1"/>
  <c r="E2914" i="2" s="1"/>
  <c r="K2912" i="2"/>
  <c r="I2913" i="2" s="1"/>
  <c r="D2913" i="2" s="1"/>
  <c r="K2913" i="2" l="1"/>
  <c r="I2914" i="2" s="1"/>
  <c r="G2914" i="2"/>
  <c r="E2915" i="2" s="1"/>
  <c r="G2915" i="2" l="1"/>
  <c r="E2916" i="2" s="1"/>
  <c r="K2914" i="2"/>
  <c r="I2915" i="2" s="1"/>
  <c r="D2914" i="2"/>
  <c r="K2915" i="2" l="1"/>
  <c r="I2916" i="2" s="1"/>
  <c r="D2915" i="2"/>
  <c r="G2916" i="2"/>
  <c r="E2917" i="2" s="1"/>
  <c r="K2916" i="2" l="1"/>
  <c r="I2917" i="2" s="1"/>
  <c r="D2917" i="2" s="1"/>
  <c r="D2916" i="2"/>
  <c r="G2917" i="2"/>
  <c r="E2918" i="2" s="1"/>
  <c r="G2918" i="2" l="1"/>
  <c r="E2919" i="2" s="1"/>
  <c r="K2917" i="2"/>
  <c r="I2918" i="2" s="1"/>
  <c r="K2918" i="2" l="1"/>
  <c r="I2919" i="2" s="1"/>
  <c r="D2919" i="2" s="1"/>
  <c r="D2918" i="2"/>
  <c r="G2919" i="2"/>
  <c r="E2920" i="2" s="1"/>
  <c r="G2920" i="2" l="1"/>
  <c r="E2921" i="2" s="1"/>
  <c r="K2919" i="2"/>
  <c r="I2920" i="2" s="1"/>
  <c r="K2920" i="2" l="1"/>
  <c r="I2921" i="2" s="1"/>
  <c r="D2921" i="2" s="1"/>
  <c r="D2920" i="2"/>
  <c r="G2921" i="2"/>
  <c r="E2922" i="2" s="1"/>
  <c r="G2922" i="2" l="1"/>
  <c r="E2923" i="2" s="1"/>
  <c r="K2921" i="2"/>
  <c r="I2922" i="2" s="1"/>
  <c r="K2922" i="2" l="1"/>
  <c r="I2923" i="2" s="1"/>
  <c r="D2922" i="2"/>
  <c r="G2923" i="2"/>
  <c r="E2924" i="2" s="1"/>
  <c r="K2923" i="2" l="1"/>
  <c r="I2924" i="2" s="1"/>
  <c r="D2923" i="2"/>
  <c r="G2924" i="2"/>
  <c r="E2925" i="2" s="1"/>
  <c r="K2924" i="2" l="1"/>
  <c r="I2925" i="2" s="1"/>
  <c r="D2925" i="2" s="1"/>
  <c r="D2924" i="2"/>
  <c r="G2925" i="2"/>
  <c r="E2926" i="2" s="1"/>
  <c r="G2926" i="2" l="1"/>
  <c r="E2927" i="2" s="1"/>
  <c r="K2925" i="2"/>
  <c r="I2926" i="2" s="1"/>
  <c r="K2926" i="2" l="1"/>
  <c r="I2927" i="2" s="1"/>
  <c r="D2926" i="2"/>
  <c r="G2927" i="2"/>
  <c r="E2928" i="2" s="1"/>
  <c r="K2927" i="2" l="1"/>
  <c r="I2928" i="2" s="1"/>
  <c r="D2927" i="2"/>
  <c r="G2928" i="2"/>
  <c r="E2929" i="2" s="1"/>
  <c r="K2928" i="2" l="1"/>
  <c r="I2929" i="2" s="1"/>
  <c r="D2928" i="2"/>
  <c r="G2929" i="2"/>
  <c r="E2930" i="2" s="1"/>
  <c r="K2929" i="2" l="1"/>
  <c r="I2930" i="2" s="1"/>
  <c r="D2929" i="2"/>
  <c r="G2930" i="2"/>
  <c r="E2931" i="2" s="1"/>
  <c r="K2930" i="2" l="1"/>
  <c r="I2931" i="2" s="1"/>
  <c r="D2930" i="2"/>
  <c r="G2931" i="2"/>
  <c r="E2932" i="2" s="1"/>
  <c r="K2931" i="2" l="1"/>
  <c r="I2932" i="2" s="1"/>
  <c r="D2931" i="2"/>
  <c r="G2932" i="2"/>
  <c r="E2933" i="2" s="1"/>
  <c r="K2932" i="2" l="1"/>
  <c r="I2933" i="2" s="1"/>
  <c r="D2933" i="2" s="1"/>
  <c r="D2932" i="2"/>
  <c r="G2933" i="2"/>
  <c r="E2934" i="2" s="1"/>
  <c r="G2934" i="2" l="1"/>
  <c r="E2935" i="2" s="1"/>
  <c r="K2933" i="2"/>
  <c r="I2934" i="2" s="1"/>
  <c r="K2934" i="2" l="1"/>
  <c r="I2935" i="2" s="1"/>
  <c r="D2934" i="2"/>
  <c r="G2935" i="2"/>
  <c r="E2936" i="2" s="1"/>
  <c r="K2935" i="2" l="1"/>
  <c r="I2936" i="2" s="1"/>
  <c r="D2936" i="2" s="1"/>
  <c r="D2935" i="2"/>
  <c r="G2936" i="2"/>
  <c r="E2937" i="2" s="1"/>
  <c r="G2937" i="2" l="1"/>
  <c r="E2938" i="2" s="1"/>
  <c r="K2936" i="2"/>
  <c r="I2937" i="2" s="1"/>
  <c r="D2937" i="2" s="1"/>
  <c r="K2937" i="2" l="1"/>
  <c r="I2938" i="2" s="1"/>
  <c r="G2938" i="2"/>
  <c r="E2939" i="2" s="1"/>
  <c r="G2939" i="2" l="1"/>
  <c r="E2940" i="2" s="1"/>
  <c r="K2938" i="2"/>
  <c r="I2939" i="2" s="1"/>
  <c r="D2938" i="2"/>
  <c r="K2939" i="2" l="1"/>
  <c r="I2940" i="2" s="1"/>
  <c r="D2939" i="2"/>
  <c r="G2940" i="2"/>
  <c r="E2941" i="2" s="1"/>
  <c r="K2940" i="2" l="1"/>
  <c r="I2941" i="2" s="1"/>
  <c r="D2941" i="2" s="1"/>
  <c r="D2940" i="2"/>
  <c r="G2941" i="2"/>
  <c r="E2942" i="2" s="1"/>
  <c r="G2942" i="2" l="1"/>
  <c r="E2943" i="2" s="1"/>
  <c r="K2941" i="2"/>
  <c r="I2942" i="2" s="1"/>
  <c r="G2943" i="2" l="1"/>
  <c r="E2944" i="2" s="1"/>
  <c r="K2942" i="2"/>
  <c r="I2943" i="2" s="1"/>
  <c r="D2943" i="2" s="1"/>
  <c r="D2942" i="2"/>
  <c r="K2943" i="2" l="1"/>
  <c r="I2944" i="2" s="1"/>
  <c r="G2944" i="2"/>
  <c r="E2945" i="2" s="1"/>
  <c r="G2945" i="2" l="1"/>
  <c r="E2946" i="2" s="1"/>
  <c r="K2944" i="2"/>
  <c r="I2945" i="2" s="1"/>
  <c r="D2945" i="2" s="1"/>
  <c r="D2944" i="2"/>
  <c r="K2945" i="2" l="1"/>
  <c r="I2946" i="2" s="1"/>
  <c r="G2946" i="2"/>
  <c r="E2947" i="2" s="1"/>
  <c r="G2947" i="2" l="1"/>
  <c r="E2948" i="2" s="1"/>
  <c r="K2946" i="2"/>
  <c r="I2947" i="2" s="1"/>
  <c r="D2946" i="2"/>
  <c r="K2947" i="2" l="1"/>
  <c r="I2948" i="2" s="1"/>
  <c r="D2947" i="2"/>
  <c r="G2948" i="2"/>
  <c r="E2949" i="2" s="1"/>
  <c r="K2948" i="2" l="1"/>
  <c r="I2949" i="2" s="1"/>
  <c r="D2949" i="2" s="1"/>
  <c r="D2948" i="2"/>
  <c r="G2949" i="2"/>
  <c r="E2950" i="2" s="1"/>
  <c r="G2950" i="2" l="1"/>
  <c r="E2951" i="2" s="1"/>
  <c r="K2949" i="2"/>
  <c r="I2950" i="2" s="1"/>
  <c r="K2950" i="2" l="1"/>
  <c r="I2951" i="2" s="1"/>
  <c r="D2951" i="2" s="1"/>
  <c r="D2950" i="2"/>
  <c r="G2951" i="2"/>
  <c r="E2952" i="2" s="1"/>
  <c r="G2952" i="2" l="1"/>
  <c r="E2953" i="2" s="1"/>
  <c r="K2951" i="2"/>
  <c r="I2952" i="2" s="1"/>
  <c r="K2952" i="2" l="1"/>
  <c r="I2953" i="2" s="1"/>
  <c r="D2953" i="2" s="1"/>
  <c r="D2952" i="2"/>
  <c r="G2953" i="2"/>
  <c r="E2954" i="2" s="1"/>
  <c r="G2954" i="2" l="1"/>
  <c r="E2955" i="2" s="1"/>
  <c r="K2953" i="2"/>
  <c r="I2954" i="2" s="1"/>
  <c r="K2954" i="2" l="1"/>
  <c r="I2955" i="2" s="1"/>
  <c r="D2954" i="2"/>
  <c r="G2955" i="2"/>
  <c r="E2956" i="2" s="1"/>
  <c r="K2955" i="2" l="1"/>
  <c r="I2956" i="2" s="1"/>
  <c r="D2955" i="2"/>
  <c r="G2956" i="2"/>
  <c r="E2957" i="2" s="1"/>
  <c r="K2956" i="2" l="1"/>
  <c r="I2957" i="2" s="1"/>
  <c r="D2957" i="2" s="1"/>
  <c r="D2956" i="2"/>
  <c r="G2957" i="2"/>
  <c r="E2958" i="2" s="1"/>
  <c r="G2958" i="2" l="1"/>
  <c r="E2959" i="2" s="1"/>
  <c r="K2957" i="2"/>
  <c r="I2958" i="2" s="1"/>
  <c r="K2958" i="2" l="1"/>
  <c r="I2959" i="2" s="1"/>
  <c r="D2959" i="2" s="1"/>
  <c r="D2958" i="2"/>
  <c r="G2959" i="2"/>
  <c r="E2960" i="2" s="1"/>
  <c r="G2960" i="2" l="1"/>
  <c r="E2961" i="2" s="1"/>
  <c r="K2959" i="2"/>
  <c r="I2960" i="2" s="1"/>
  <c r="K2960" i="2" l="1"/>
  <c r="I2961" i="2" s="1"/>
  <c r="D2960" i="2"/>
  <c r="G2961" i="2"/>
  <c r="E2962" i="2" s="1"/>
  <c r="K2961" i="2" l="1"/>
  <c r="I2962" i="2" s="1"/>
  <c r="D2961" i="2"/>
  <c r="G2962" i="2"/>
  <c r="E2963" i="2" s="1"/>
  <c r="K2962" i="2" l="1"/>
  <c r="I2963" i="2" s="1"/>
  <c r="D2963" i="2" s="1"/>
  <c r="D2962" i="2"/>
  <c r="G2963" i="2"/>
  <c r="E2964" i="2" s="1"/>
  <c r="G2964" i="2" l="1"/>
  <c r="E2965" i="2" s="1"/>
  <c r="K2963" i="2"/>
  <c r="I2964" i="2" s="1"/>
  <c r="K2964" i="2" l="1"/>
  <c r="I2965" i="2" s="1"/>
  <c r="D2965" i="2" s="1"/>
  <c r="D2964" i="2"/>
  <c r="G2965" i="2"/>
  <c r="E2966" i="2" s="1"/>
  <c r="G2966" i="2" l="1"/>
  <c r="E2967" i="2" s="1"/>
  <c r="K2965" i="2"/>
  <c r="I2966" i="2" s="1"/>
  <c r="K2966" i="2" l="1"/>
  <c r="I2967" i="2" s="1"/>
  <c r="D2966" i="2"/>
  <c r="G2967" i="2"/>
  <c r="E2968" i="2" s="1"/>
  <c r="K2967" i="2" l="1"/>
  <c r="I2968" i="2" s="1"/>
  <c r="D2967" i="2"/>
  <c r="G2968" i="2"/>
  <c r="E2969" i="2" s="1"/>
  <c r="K2968" i="2" l="1"/>
  <c r="I2969" i="2" s="1"/>
  <c r="D2968" i="2"/>
  <c r="G2969" i="2"/>
  <c r="E2970" i="2" s="1"/>
  <c r="K2969" i="2" l="1"/>
  <c r="I2970" i="2" s="1"/>
  <c r="D2969" i="2"/>
  <c r="G2970" i="2"/>
  <c r="E2971" i="2" s="1"/>
  <c r="K2970" i="2" l="1"/>
  <c r="I2971" i="2" s="1"/>
  <c r="D2970" i="2"/>
  <c r="G2971" i="2"/>
  <c r="E2972" i="2" s="1"/>
  <c r="K2971" i="2" l="1"/>
  <c r="I2972" i="2" s="1"/>
  <c r="D2971" i="2"/>
  <c r="G2972" i="2"/>
  <c r="E2973" i="2" s="1"/>
  <c r="K2972" i="2" l="1"/>
  <c r="I2973" i="2" s="1"/>
  <c r="D2972" i="2"/>
  <c r="G2973" i="2"/>
  <c r="E2974" i="2" s="1"/>
  <c r="K2973" i="2" l="1"/>
  <c r="I2974" i="2" s="1"/>
  <c r="D2973" i="2"/>
  <c r="G2974" i="2"/>
  <c r="E2975" i="2" s="1"/>
  <c r="K2974" i="2" l="1"/>
  <c r="I2975" i="2" s="1"/>
  <c r="D2974" i="2"/>
  <c r="G2975" i="2"/>
  <c r="E2976" i="2" s="1"/>
  <c r="K2975" i="2" l="1"/>
  <c r="I2976" i="2" s="1"/>
  <c r="D2975" i="2"/>
  <c r="G2976" i="2"/>
  <c r="E2977" i="2" s="1"/>
  <c r="K2976" i="2" l="1"/>
  <c r="I2977" i="2" s="1"/>
  <c r="D2976" i="2"/>
  <c r="G2977" i="2"/>
  <c r="E2978" i="2" s="1"/>
  <c r="K2977" i="2" l="1"/>
  <c r="I2978" i="2" s="1"/>
  <c r="D2977" i="2"/>
  <c r="G2978" i="2"/>
  <c r="E2979" i="2" s="1"/>
  <c r="K2978" i="2" l="1"/>
  <c r="I2979" i="2" s="1"/>
  <c r="D2978" i="2"/>
  <c r="G2979" i="2"/>
  <c r="E2980" i="2" s="1"/>
  <c r="K2979" i="2" l="1"/>
  <c r="I2980" i="2" s="1"/>
  <c r="D2979" i="2"/>
  <c r="G2980" i="2"/>
  <c r="E2981" i="2" s="1"/>
  <c r="K2980" i="2" l="1"/>
  <c r="I2981" i="2" s="1"/>
  <c r="D2980" i="2"/>
  <c r="G2981" i="2"/>
  <c r="E2982" i="2" s="1"/>
  <c r="K2981" i="2" l="1"/>
  <c r="I2982" i="2" s="1"/>
  <c r="D2981" i="2"/>
  <c r="G2982" i="2"/>
  <c r="E2983" i="2" s="1"/>
  <c r="K2982" i="2" l="1"/>
  <c r="I2983" i="2" s="1"/>
  <c r="D2982" i="2"/>
  <c r="G2983" i="2"/>
  <c r="E2984" i="2" s="1"/>
  <c r="K2983" i="2" l="1"/>
  <c r="I2984" i="2" s="1"/>
  <c r="D2984" i="2" s="1"/>
  <c r="D2983" i="2"/>
  <c r="G2984" i="2"/>
  <c r="E2985" i="2" s="1"/>
  <c r="G2985" i="2" l="1"/>
  <c r="E2986" i="2" s="1"/>
  <c r="K2984" i="2"/>
  <c r="I2985" i="2" s="1"/>
  <c r="K2985" i="2" l="1"/>
  <c r="I2986" i="2" s="1"/>
  <c r="D2985" i="2"/>
  <c r="G2986" i="2"/>
  <c r="E2987" i="2" s="1"/>
  <c r="K2986" i="2" l="1"/>
  <c r="I2987" i="2" s="1"/>
  <c r="D2986" i="2"/>
  <c r="G2987" i="2"/>
  <c r="E2988" i="2" s="1"/>
  <c r="K2987" i="2" l="1"/>
  <c r="I2988" i="2" s="1"/>
  <c r="D2987" i="2"/>
  <c r="G2988" i="2"/>
  <c r="E2989" i="2" s="1"/>
  <c r="K2988" i="2" l="1"/>
  <c r="I2989" i="2" s="1"/>
  <c r="D2988" i="2"/>
  <c r="G2989" i="2"/>
  <c r="E2990" i="2" s="1"/>
  <c r="K2989" i="2" l="1"/>
  <c r="I2990" i="2" s="1"/>
  <c r="D2990" i="2" s="1"/>
  <c r="D2989" i="2"/>
  <c r="G2990" i="2"/>
  <c r="E2991" i="2" s="1"/>
  <c r="G2991" i="2" l="1"/>
  <c r="E2992" i="2" s="1"/>
  <c r="K2990" i="2"/>
  <c r="I2991" i="2" s="1"/>
  <c r="K2991" i="2" l="1"/>
  <c r="I2992" i="2" s="1"/>
  <c r="D2992" i="2" s="1"/>
  <c r="D2991" i="2"/>
  <c r="G2992" i="2"/>
  <c r="E2993" i="2" s="1"/>
  <c r="G2993" i="2" l="1"/>
  <c r="E2994" i="2" s="1"/>
  <c r="K2992" i="2"/>
  <c r="I2993" i="2" s="1"/>
  <c r="K2993" i="2" l="1"/>
  <c r="I2994" i="2" s="1"/>
  <c r="D2993" i="2"/>
  <c r="G2994" i="2"/>
  <c r="E2995" i="2" s="1"/>
  <c r="K2994" i="2" l="1"/>
  <c r="I2995" i="2" s="1"/>
  <c r="D2994" i="2"/>
  <c r="G2995" i="2"/>
  <c r="E2996" i="2" s="1"/>
  <c r="K2995" i="2" l="1"/>
  <c r="I2996" i="2" s="1"/>
  <c r="D2996" i="2" s="1"/>
  <c r="D2995" i="2"/>
  <c r="G2996" i="2"/>
  <c r="E2997" i="2" s="1"/>
  <c r="G2997" i="2" l="1"/>
  <c r="E2998" i="2" s="1"/>
  <c r="K2996" i="2"/>
  <c r="I2997" i="2" s="1"/>
  <c r="K2997" i="2" l="1"/>
  <c r="I2998" i="2" s="1"/>
  <c r="D2997" i="2"/>
  <c r="G2998" i="2"/>
  <c r="E2999" i="2" s="1"/>
  <c r="K2998" i="2" l="1"/>
  <c r="I2999" i="2" s="1"/>
  <c r="D2998" i="2"/>
  <c r="G2999" i="2"/>
  <c r="E3000" i="2" s="1"/>
  <c r="K2999" i="2" l="1"/>
  <c r="I3000" i="2" s="1"/>
  <c r="D2999" i="2"/>
  <c r="G3000" i="2"/>
  <c r="E3001" i="2" s="1"/>
  <c r="K3000" i="2" l="1"/>
  <c r="I3001" i="2" s="1"/>
  <c r="D3000" i="2"/>
  <c r="G3001" i="2"/>
  <c r="E3002" i="2" s="1"/>
  <c r="K3001" i="2" l="1"/>
  <c r="I3002" i="2" s="1"/>
  <c r="G3002" i="2"/>
  <c r="E3003" i="2" s="1"/>
  <c r="D3001" i="2"/>
  <c r="G3003" i="2" l="1"/>
  <c r="E3004" i="2" s="1"/>
  <c r="K3002" i="2"/>
  <c r="I3003" i="2" s="1"/>
  <c r="D3002" i="2"/>
  <c r="K3003" i="2" l="1"/>
  <c r="I3004" i="2" s="1"/>
  <c r="D3003" i="2"/>
  <c r="G3004" i="2"/>
  <c r="E3005" i="2" s="1"/>
  <c r="K3004" i="2" l="1"/>
  <c r="I3005" i="2" s="1"/>
  <c r="D3004" i="2"/>
  <c r="G3005" i="2"/>
  <c r="E3006" i="2" s="1"/>
  <c r="K3005" i="2" l="1"/>
  <c r="I3006" i="2" s="1"/>
  <c r="D3005" i="2"/>
  <c r="G3006" i="2"/>
  <c r="E3007" i="2" s="1"/>
  <c r="K3006" i="2" l="1"/>
  <c r="I3007" i="2" s="1"/>
  <c r="D3006" i="2"/>
  <c r="G3007" i="2"/>
  <c r="E3008" i="2" s="1"/>
  <c r="K3007" i="2" l="1"/>
  <c r="I3008" i="2" s="1"/>
  <c r="D3007" i="2"/>
  <c r="G3008" i="2"/>
  <c r="E3009" i="2" s="1"/>
  <c r="K3008" i="2" l="1"/>
  <c r="I3009" i="2" s="1"/>
  <c r="D3008" i="2"/>
  <c r="G3009" i="2"/>
  <c r="E3010" i="2" s="1"/>
  <c r="K3009" i="2" l="1"/>
  <c r="I3010" i="2" s="1"/>
  <c r="D3009" i="2"/>
  <c r="G3010" i="2"/>
  <c r="E3011" i="2" s="1"/>
  <c r="K3010" i="2" l="1"/>
  <c r="I3011" i="2" s="1"/>
  <c r="D3010" i="2"/>
  <c r="G3011" i="2"/>
  <c r="E3012" i="2" s="1"/>
  <c r="G3012" i="2" l="1"/>
  <c r="E3013" i="2" s="1"/>
  <c r="K3011" i="2"/>
  <c r="I3012" i="2" s="1"/>
  <c r="D3011" i="2"/>
  <c r="K3012" i="2" l="1"/>
  <c r="I3013" i="2" s="1"/>
  <c r="D3013" i="2" s="1"/>
  <c r="D3012" i="2"/>
  <c r="G3013" i="2"/>
  <c r="E3014" i="2" s="1"/>
  <c r="G3014" i="2" l="1"/>
  <c r="E3015" i="2" s="1"/>
  <c r="K3013" i="2"/>
  <c r="I3014" i="2" s="1"/>
  <c r="K3014" i="2" l="1"/>
  <c r="I3015" i="2" s="1"/>
  <c r="D3014" i="2"/>
  <c r="G3015" i="2"/>
  <c r="E3016" i="2" s="1"/>
  <c r="K3015" i="2" l="1"/>
  <c r="I3016" i="2" s="1"/>
  <c r="D3015" i="2"/>
  <c r="G3016" i="2"/>
  <c r="E3017" i="2" s="1"/>
  <c r="K3016" i="2" l="1"/>
  <c r="I3017" i="2" s="1"/>
  <c r="D3016" i="2"/>
  <c r="G3017" i="2"/>
  <c r="E3018" i="2" s="1"/>
  <c r="K3017" i="2" l="1"/>
  <c r="I3018" i="2" s="1"/>
  <c r="D3017" i="2"/>
  <c r="G3018" i="2"/>
  <c r="E3019" i="2" s="1"/>
  <c r="K3018" i="2" l="1"/>
  <c r="I3019" i="2" s="1"/>
  <c r="D3018" i="2"/>
  <c r="G3019" i="2"/>
  <c r="E3020" i="2" s="1"/>
  <c r="K3019" i="2" l="1"/>
  <c r="I3020" i="2" s="1"/>
  <c r="D3019" i="2"/>
  <c r="G3020" i="2"/>
  <c r="E3021" i="2" s="1"/>
  <c r="K3020" i="2" l="1"/>
  <c r="I3021" i="2" s="1"/>
  <c r="D3020" i="2"/>
  <c r="G3021" i="2"/>
  <c r="E3022" i="2" s="1"/>
  <c r="K3021" i="2" l="1"/>
  <c r="I3022" i="2" s="1"/>
  <c r="D3022" i="2" s="1"/>
  <c r="D3021" i="2"/>
  <c r="G3022" i="2"/>
  <c r="E3023" i="2" s="1"/>
  <c r="G3023" i="2" l="1"/>
  <c r="E3024" i="2" s="1"/>
  <c r="K3022" i="2"/>
  <c r="I3023" i="2" s="1"/>
  <c r="D3023" i="2" s="1"/>
  <c r="K3023" i="2" l="1"/>
  <c r="I3024" i="2" s="1"/>
  <c r="G3024" i="2"/>
  <c r="E3025" i="2" s="1"/>
  <c r="G3025" i="2" l="1"/>
  <c r="E3026" i="2" s="1"/>
  <c r="K3024" i="2"/>
  <c r="I3025" i="2" s="1"/>
  <c r="D3025" i="2" s="1"/>
  <c r="D3024" i="2"/>
  <c r="K3025" i="2" l="1"/>
  <c r="I3026" i="2" s="1"/>
  <c r="G3026" i="2"/>
  <c r="E3027" i="2" s="1"/>
  <c r="G3027" i="2" l="1"/>
  <c r="E3028" i="2" s="1"/>
  <c r="K3026" i="2"/>
  <c r="I3027" i="2" s="1"/>
  <c r="D3027" i="2" s="1"/>
  <c r="D3026" i="2"/>
  <c r="K3027" i="2" l="1"/>
  <c r="I3028" i="2" s="1"/>
  <c r="G3028" i="2"/>
  <c r="E3029" i="2" s="1"/>
  <c r="G3029" i="2" l="1"/>
  <c r="E3030" i="2" s="1"/>
  <c r="K3028" i="2"/>
  <c r="I3029" i="2" s="1"/>
  <c r="D3028" i="2"/>
  <c r="K3029" i="2" l="1"/>
  <c r="I3030" i="2" s="1"/>
  <c r="D3029" i="2"/>
  <c r="G3030" i="2"/>
  <c r="E3031" i="2" s="1"/>
  <c r="K3030" i="2" l="1"/>
  <c r="I3031" i="2" s="1"/>
  <c r="D3030" i="2"/>
  <c r="G3031" i="2"/>
  <c r="E3032" i="2" s="1"/>
  <c r="K3031" i="2" l="1"/>
  <c r="I3032" i="2" s="1"/>
  <c r="D3032" i="2" s="1"/>
  <c r="D3031" i="2"/>
  <c r="G3032" i="2"/>
  <c r="E3033" i="2" s="1"/>
  <c r="G3033" i="2" l="1"/>
  <c r="E3034" i="2" s="1"/>
  <c r="K3032" i="2"/>
  <c r="I3033" i="2" s="1"/>
  <c r="K3033" i="2" l="1"/>
  <c r="I3034" i="2" s="1"/>
  <c r="D3033" i="2"/>
  <c r="G3034" i="2"/>
  <c r="E3035" i="2" s="1"/>
  <c r="K3034" i="2" l="1"/>
  <c r="I3035" i="2" s="1"/>
  <c r="D3034" i="2"/>
  <c r="G3035" i="2"/>
  <c r="E3036" i="2" s="1"/>
  <c r="K3035" i="2" l="1"/>
  <c r="I3036" i="2" s="1"/>
  <c r="D3035" i="2"/>
  <c r="G3036" i="2"/>
  <c r="E3037" i="2" s="1"/>
  <c r="K3036" i="2" l="1"/>
  <c r="I3037" i="2" s="1"/>
  <c r="D3036" i="2"/>
  <c r="G3037" i="2"/>
  <c r="E3038" i="2" s="1"/>
  <c r="K3037" i="2" l="1"/>
  <c r="I3038" i="2" s="1"/>
  <c r="D3038" i="2" s="1"/>
  <c r="D3037" i="2"/>
  <c r="G3038" i="2"/>
  <c r="E3039" i="2" s="1"/>
  <c r="G3039" i="2" l="1"/>
  <c r="E3040" i="2" s="1"/>
  <c r="K3038" i="2"/>
  <c r="I3039" i="2" s="1"/>
  <c r="K3039" i="2" l="1"/>
  <c r="I3040" i="2" s="1"/>
  <c r="D3040" i="2" s="1"/>
  <c r="D3039" i="2"/>
  <c r="G3040" i="2"/>
  <c r="E3041" i="2" s="1"/>
  <c r="G3041" i="2" l="1"/>
  <c r="E3042" i="2" s="1"/>
  <c r="K3040" i="2"/>
  <c r="I3041" i="2" s="1"/>
  <c r="D3041" i="2" s="1"/>
  <c r="K3041" i="2" l="1"/>
  <c r="I3042" i="2" s="1"/>
  <c r="G3042" i="2"/>
  <c r="E3043" i="2" s="1"/>
  <c r="G3043" i="2" l="1"/>
  <c r="E3044" i="2" s="1"/>
  <c r="K3042" i="2"/>
  <c r="I3043" i="2" s="1"/>
  <c r="D3042" i="2"/>
  <c r="K3043" i="2" l="1"/>
  <c r="I3044" i="2" s="1"/>
  <c r="D3044" i="2" s="1"/>
  <c r="D3043" i="2"/>
  <c r="G3044" i="2"/>
  <c r="E3045" i="2" s="1"/>
  <c r="G3045" i="2" l="1"/>
  <c r="E3046" i="2" s="1"/>
  <c r="K3044" i="2"/>
  <c r="I3045" i="2" s="1"/>
  <c r="K3045" i="2" l="1"/>
  <c r="I3046" i="2" s="1"/>
  <c r="D3046" i="2" s="1"/>
  <c r="D3045" i="2"/>
  <c r="G3046" i="2"/>
  <c r="E3047" i="2" s="1"/>
  <c r="G3047" i="2" l="1"/>
  <c r="E3048" i="2" s="1"/>
  <c r="K3046" i="2"/>
  <c r="I3047" i="2" s="1"/>
  <c r="K3047" i="2" l="1"/>
  <c r="I3048" i="2" s="1"/>
  <c r="D3047" i="2"/>
  <c r="G3048" i="2"/>
  <c r="E3049" i="2" s="1"/>
  <c r="K3048" i="2" l="1"/>
  <c r="I3049" i="2" s="1"/>
  <c r="D3048" i="2"/>
  <c r="G3049" i="2"/>
  <c r="E3050" i="2" s="1"/>
  <c r="K3049" i="2" l="1"/>
  <c r="I3050" i="2" s="1"/>
  <c r="D3049" i="2"/>
  <c r="G3050" i="2"/>
  <c r="E3051" i="2" s="1"/>
  <c r="K3050" i="2" l="1"/>
  <c r="I3051" i="2" s="1"/>
  <c r="D3050" i="2"/>
  <c r="G3051" i="2"/>
  <c r="E3052" i="2" s="1"/>
  <c r="K3051" i="2" l="1"/>
  <c r="I3052" i="2" s="1"/>
  <c r="D3051" i="2"/>
  <c r="G3052" i="2"/>
  <c r="E3053" i="2" s="1"/>
  <c r="K3052" i="2" l="1"/>
  <c r="I3053" i="2" s="1"/>
  <c r="D3052" i="2"/>
  <c r="G3053" i="2"/>
  <c r="E3054" i="2" s="1"/>
  <c r="K3053" i="2" l="1"/>
  <c r="I3054" i="2" s="1"/>
  <c r="D3053" i="2"/>
  <c r="G3054" i="2"/>
  <c r="E3055" i="2" s="1"/>
  <c r="K3054" i="2" l="1"/>
  <c r="I3055" i="2" s="1"/>
  <c r="D3054" i="2"/>
  <c r="G3055" i="2"/>
  <c r="E3056" i="2" s="1"/>
  <c r="K3055" i="2" l="1"/>
  <c r="I3056" i="2" s="1"/>
  <c r="D3055" i="2"/>
  <c r="G3056" i="2"/>
  <c r="E3057" i="2" s="1"/>
  <c r="K3056" i="2" l="1"/>
  <c r="I3057" i="2" s="1"/>
  <c r="D3057" i="2" s="1"/>
  <c r="D3056" i="2"/>
  <c r="G3057" i="2"/>
  <c r="E3058" i="2" s="1"/>
  <c r="G3058" i="2" l="1"/>
  <c r="E3059" i="2" s="1"/>
  <c r="K3057" i="2"/>
  <c r="I3058" i="2" s="1"/>
  <c r="K3058" i="2" l="1"/>
  <c r="I3059" i="2" s="1"/>
  <c r="D3059" i="2" s="1"/>
  <c r="D3058" i="2"/>
  <c r="G3059" i="2"/>
  <c r="E3060" i="2" s="1"/>
  <c r="G3060" i="2" l="1"/>
  <c r="E3061" i="2" s="1"/>
  <c r="K3059" i="2"/>
  <c r="I3060" i="2" s="1"/>
  <c r="K3060" i="2" l="1"/>
  <c r="I3061" i="2" s="1"/>
  <c r="D3061" i="2" s="1"/>
  <c r="D3060" i="2"/>
  <c r="G3061" i="2"/>
  <c r="E3062" i="2" s="1"/>
  <c r="G3062" i="2" l="1"/>
  <c r="E3063" i="2" s="1"/>
  <c r="K3061" i="2"/>
  <c r="I3062" i="2" s="1"/>
  <c r="K3062" i="2" l="1"/>
  <c r="I3063" i="2" s="1"/>
  <c r="D3062" i="2"/>
  <c r="G3063" i="2"/>
  <c r="E3064" i="2" s="1"/>
  <c r="K3063" i="2" l="1"/>
  <c r="I3064" i="2" s="1"/>
  <c r="D3064" i="2" s="1"/>
  <c r="D3063" i="2"/>
  <c r="G3064" i="2"/>
  <c r="E3065" i="2" s="1"/>
  <c r="G3065" i="2" l="1"/>
  <c r="E3066" i="2" s="1"/>
  <c r="K3064" i="2"/>
  <c r="I3065" i="2" s="1"/>
  <c r="K3065" i="2" l="1"/>
  <c r="I3066" i="2" s="1"/>
  <c r="D3065" i="2"/>
  <c r="G3066" i="2"/>
  <c r="E3067" i="2" s="1"/>
  <c r="K3066" i="2" l="1"/>
  <c r="I3067" i="2" s="1"/>
  <c r="D3066" i="2"/>
  <c r="G3067" i="2"/>
  <c r="E3068" i="2" s="1"/>
  <c r="K3067" i="2" l="1"/>
  <c r="I3068" i="2" s="1"/>
  <c r="D3067" i="2"/>
  <c r="G3068" i="2"/>
  <c r="E3069" i="2" s="1"/>
  <c r="K3068" i="2" l="1"/>
  <c r="I3069" i="2" s="1"/>
  <c r="D3068" i="2"/>
  <c r="G3069" i="2"/>
  <c r="E3070" i="2" s="1"/>
  <c r="K3069" i="2" l="1"/>
  <c r="I3070" i="2" s="1"/>
  <c r="D3069" i="2"/>
  <c r="G3070" i="2"/>
  <c r="E3071" i="2" s="1"/>
  <c r="K3070" i="2" l="1"/>
  <c r="I3071" i="2" s="1"/>
  <c r="D3070" i="2"/>
  <c r="G3071" i="2"/>
  <c r="E3072" i="2" s="1"/>
  <c r="K3071" i="2" l="1"/>
  <c r="I3072" i="2" s="1"/>
  <c r="D3071" i="2"/>
  <c r="G3072" i="2"/>
  <c r="E3073" i="2" s="1"/>
  <c r="K3072" i="2" l="1"/>
  <c r="I3073" i="2" s="1"/>
  <c r="D3073" i="2" s="1"/>
  <c r="D3072" i="2"/>
  <c r="G3073" i="2"/>
  <c r="E3074" i="2" s="1"/>
  <c r="G3074" i="2" l="1"/>
  <c r="E3075" i="2" s="1"/>
  <c r="K3073" i="2"/>
  <c r="I3074" i="2" s="1"/>
  <c r="K3074" i="2" l="1"/>
  <c r="I3075" i="2" s="1"/>
  <c r="D3075" i="2" s="1"/>
  <c r="D3074" i="2"/>
  <c r="G3075" i="2"/>
  <c r="E3076" i="2" s="1"/>
  <c r="G3076" i="2" l="1"/>
  <c r="E3077" i="2" s="1"/>
  <c r="K3075" i="2"/>
  <c r="I3076" i="2" s="1"/>
  <c r="K3076" i="2" l="1"/>
  <c r="I3077" i="2" s="1"/>
  <c r="D3076" i="2"/>
  <c r="G3077" i="2"/>
  <c r="E3078" i="2" s="1"/>
  <c r="K3077" i="2" l="1"/>
  <c r="I3078" i="2" s="1"/>
  <c r="D3077" i="2"/>
  <c r="G3078" i="2"/>
  <c r="E3079" i="2" s="1"/>
  <c r="K3078" i="2" l="1"/>
  <c r="I3079" i="2" s="1"/>
  <c r="D3079" i="2" s="1"/>
  <c r="D3078" i="2"/>
  <c r="G3079" i="2"/>
  <c r="E3080" i="2" s="1"/>
  <c r="G3080" i="2" l="1"/>
  <c r="E3081" i="2" s="1"/>
  <c r="K3079" i="2"/>
  <c r="I3080" i="2" s="1"/>
  <c r="K3080" i="2" l="1"/>
  <c r="I3081" i="2" s="1"/>
  <c r="D3081" i="2" s="1"/>
  <c r="D3080" i="2"/>
  <c r="G3081" i="2"/>
  <c r="E3082" i="2" s="1"/>
  <c r="G3082" i="2" l="1"/>
  <c r="E3083" i="2" s="1"/>
  <c r="K3081" i="2"/>
  <c r="I3082" i="2" s="1"/>
  <c r="K3082" i="2" l="1"/>
  <c r="I3083" i="2" s="1"/>
  <c r="D3082" i="2"/>
  <c r="G3083" i="2"/>
  <c r="E3084" i="2" s="1"/>
  <c r="K3083" i="2" l="1"/>
  <c r="I3084" i="2" s="1"/>
  <c r="D3083" i="2"/>
  <c r="G3084" i="2"/>
  <c r="E3085" i="2" s="1"/>
  <c r="K3084" i="2" l="1"/>
  <c r="I3085" i="2" s="1"/>
  <c r="D3084" i="2"/>
  <c r="G3085" i="2"/>
  <c r="E3086" i="2" s="1"/>
  <c r="K3085" i="2" l="1"/>
  <c r="I3086" i="2" s="1"/>
  <c r="D3085" i="2"/>
  <c r="G3086" i="2"/>
  <c r="E3087" i="2" s="1"/>
  <c r="K3086" i="2" l="1"/>
  <c r="I3087" i="2" s="1"/>
  <c r="D3086" i="2"/>
  <c r="G3087" i="2"/>
  <c r="E3088" i="2" s="1"/>
  <c r="K3087" i="2" l="1"/>
  <c r="I3088" i="2" s="1"/>
  <c r="D3088" i="2" s="1"/>
  <c r="D3087" i="2"/>
  <c r="G3088" i="2"/>
  <c r="E3089" i="2" s="1"/>
  <c r="G3089" i="2" l="1"/>
  <c r="E3090" i="2" s="1"/>
  <c r="K3088" i="2"/>
  <c r="I3089" i="2" s="1"/>
  <c r="K3089" i="2" l="1"/>
  <c r="I3090" i="2" s="1"/>
  <c r="D3090" i="2" s="1"/>
  <c r="D3089" i="2"/>
  <c r="G3090" i="2"/>
  <c r="E3091" i="2" s="1"/>
  <c r="G3091" i="2" l="1"/>
  <c r="E3092" i="2" s="1"/>
  <c r="K3090" i="2"/>
  <c r="I3091" i="2" s="1"/>
  <c r="K3091" i="2" l="1"/>
  <c r="I3092" i="2" s="1"/>
  <c r="D3092" i="2" s="1"/>
  <c r="D3091" i="2"/>
  <c r="G3092" i="2"/>
  <c r="E3093" i="2" s="1"/>
  <c r="G3093" i="2" l="1"/>
  <c r="E3094" i="2" s="1"/>
  <c r="K3092" i="2"/>
  <c r="I3093" i="2" s="1"/>
  <c r="K3093" i="2" l="1"/>
  <c r="I3094" i="2" s="1"/>
  <c r="D3094" i="2" s="1"/>
  <c r="D3093" i="2"/>
  <c r="G3094" i="2"/>
  <c r="E3095" i="2" s="1"/>
  <c r="G3095" i="2" l="1"/>
  <c r="E3096" i="2" s="1"/>
  <c r="K3094" i="2"/>
  <c r="I3095" i="2" s="1"/>
  <c r="K3095" i="2" l="1"/>
  <c r="I3096" i="2" s="1"/>
  <c r="D3095" i="2"/>
  <c r="G3096" i="2"/>
  <c r="E3097" i="2" s="1"/>
  <c r="K3096" i="2" l="1"/>
  <c r="I3097" i="2" s="1"/>
  <c r="D3097" i="2" s="1"/>
  <c r="D3096" i="2"/>
  <c r="G3097" i="2"/>
  <c r="E3098" i="2" s="1"/>
  <c r="G3098" i="2" l="1"/>
  <c r="E3099" i="2" s="1"/>
  <c r="K3097" i="2"/>
  <c r="I3098" i="2" s="1"/>
  <c r="K3098" i="2" l="1"/>
  <c r="I3099" i="2" s="1"/>
  <c r="D3099" i="2" s="1"/>
  <c r="D3098" i="2"/>
  <c r="G3099" i="2"/>
  <c r="E3100" i="2" s="1"/>
  <c r="G3100" i="2" l="1"/>
  <c r="E3101" i="2" s="1"/>
  <c r="K3099" i="2"/>
  <c r="I3100" i="2" s="1"/>
  <c r="K3100" i="2" l="1"/>
  <c r="I3101" i="2" s="1"/>
  <c r="D3101" i="2" s="1"/>
  <c r="D3100" i="2"/>
  <c r="G3101" i="2"/>
  <c r="E3102" i="2" s="1"/>
  <c r="G3102" i="2" l="1"/>
  <c r="E3103" i="2" s="1"/>
  <c r="K3101" i="2"/>
  <c r="I3102" i="2" s="1"/>
  <c r="K3102" i="2" l="1"/>
  <c r="I3103" i="2" s="1"/>
  <c r="D3103" i="2" s="1"/>
  <c r="D3102" i="2"/>
  <c r="G3103" i="2"/>
  <c r="E3104" i="2" s="1"/>
  <c r="G3104" i="2" l="1"/>
  <c r="E3105" i="2" s="1"/>
  <c r="K3103" i="2"/>
  <c r="I3104" i="2" s="1"/>
  <c r="K3104" i="2" l="1"/>
  <c r="I3105" i="2" s="1"/>
  <c r="D3105" i="2" s="1"/>
  <c r="D3104" i="2"/>
  <c r="G3105" i="2"/>
  <c r="E3106" i="2" s="1"/>
  <c r="G3106" i="2" l="1"/>
  <c r="E3107" i="2" s="1"/>
  <c r="K3105" i="2"/>
  <c r="I3106" i="2" s="1"/>
  <c r="K3106" i="2" l="1"/>
  <c r="I3107" i="2" s="1"/>
  <c r="D3107" i="2" s="1"/>
  <c r="D3106" i="2"/>
  <c r="G3107" i="2"/>
  <c r="E3108" i="2" s="1"/>
  <c r="G3108" i="2" l="1"/>
  <c r="E3109" i="2" s="1"/>
  <c r="K3107" i="2"/>
  <c r="I3108" i="2" s="1"/>
  <c r="K3108" i="2" l="1"/>
  <c r="I3109" i="2" s="1"/>
  <c r="D3109" i="2" s="1"/>
  <c r="D3108" i="2"/>
  <c r="G3109" i="2"/>
  <c r="E3110" i="2" s="1"/>
  <c r="G3110" i="2" l="1"/>
  <c r="E3111" i="2" s="1"/>
  <c r="K3109" i="2"/>
  <c r="I3110" i="2" s="1"/>
  <c r="K3110" i="2" l="1"/>
  <c r="I3111" i="2" s="1"/>
  <c r="D3110" i="2"/>
  <c r="G3111" i="2"/>
  <c r="E3112" i="2" s="1"/>
  <c r="K3111" i="2" l="1"/>
  <c r="I3112" i="2" s="1"/>
  <c r="D3111" i="2"/>
  <c r="G3112" i="2"/>
  <c r="E3113" i="2" s="1"/>
  <c r="K3112" i="2" l="1"/>
  <c r="I3113" i="2" s="1"/>
  <c r="D3112" i="2"/>
  <c r="G3113" i="2"/>
  <c r="E3114" i="2" s="1"/>
  <c r="G3114" i="2" l="1"/>
  <c r="E3115" i="2" s="1"/>
  <c r="K3113" i="2"/>
  <c r="I3114" i="2" s="1"/>
  <c r="D3113" i="2"/>
  <c r="K3114" i="2" l="1"/>
  <c r="I3115" i="2" s="1"/>
  <c r="D3114" i="2"/>
  <c r="G3115" i="2"/>
  <c r="E3116" i="2" s="1"/>
  <c r="G3116" i="2" l="1"/>
  <c r="E3117" i="2" s="1"/>
  <c r="K3115" i="2"/>
  <c r="I3116" i="2" s="1"/>
  <c r="D3115" i="2"/>
  <c r="K3116" i="2" l="1"/>
  <c r="I3117" i="2" s="1"/>
  <c r="D3116" i="2"/>
  <c r="G3117" i="2"/>
  <c r="E3118" i="2" s="1"/>
  <c r="K3117" i="2" l="1"/>
  <c r="I3118" i="2" s="1"/>
  <c r="D3117" i="2"/>
  <c r="G3118" i="2"/>
  <c r="E3119" i="2" s="1"/>
  <c r="K3118" i="2" l="1"/>
  <c r="I3119" i="2" s="1"/>
  <c r="D3118" i="2"/>
  <c r="G3119" i="2"/>
  <c r="E3120" i="2" s="1"/>
  <c r="G3120" i="2" l="1"/>
  <c r="E3121" i="2" s="1"/>
  <c r="K3119" i="2"/>
  <c r="I3120" i="2" s="1"/>
  <c r="D3119" i="2"/>
  <c r="K3120" i="2" l="1"/>
  <c r="I3121" i="2" s="1"/>
  <c r="D3120" i="2"/>
  <c r="G3121" i="2"/>
  <c r="E3122" i="2" s="1"/>
  <c r="K3121" i="2" l="1"/>
  <c r="I3122" i="2" s="1"/>
  <c r="D3122" i="2" s="1"/>
  <c r="D3121" i="2"/>
  <c r="G3122" i="2"/>
  <c r="E3123" i="2" s="1"/>
  <c r="G3123" i="2" l="1"/>
  <c r="E3124" i="2" s="1"/>
  <c r="K3122" i="2"/>
  <c r="I3123" i="2" s="1"/>
  <c r="K3123" i="2" l="1"/>
  <c r="I3124" i="2" s="1"/>
  <c r="D3123" i="2"/>
  <c r="G3124" i="2"/>
  <c r="E3125" i="2" s="1"/>
  <c r="K3124" i="2" l="1"/>
  <c r="I3125" i="2" s="1"/>
  <c r="D3124" i="2"/>
  <c r="G3125" i="2"/>
  <c r="E3126" i="2" s="1"/>
  <c r="G3126" i="2" l="1"/>
  <c r="E3127" i="2" s="1"/>
  <c r="K3125" i="2"/>
  <c r="I3126" i="2" s="1"/>
  <c r="D3125" i="2"/>
  <c r="K3126" i="2" l="1"/>
  <c r="I3127" i="2" s="1"/>
  <c r="D3126" i="2"/>
  <c r="G3127" i="2"/>
  <c r="E3128" i="2" s="1"/>
  <c r="G3128" i="2" l="1"/>
  <c r="E3129" i="2" s="1"/>
  <c r="K3127" i="2"/>
  <c r="I3128" i="2" s="1"/>
  <c r="D3127" i="2"/>
  <c r="K3128" i="2" l="1"/>
  <c r="I3129" i="2" s="1"/>
  <c r="D3128" i="2"/>
  <c r="G3129" i="2"/>
  <c r="E3130" i="2" s="1"/>
  <c r="K3129" i="2" l="1"/>
  <c r="I3130" i="2" s="1"/>
  <c r="D3129" i="2"/>
  <c r="G3130" i="2"/>
  <c r="E3131" i="2" s="1"/>
  <c r="K3130" i="2" l="1"/>
  <c r="I3131" i="2" s="1"/>
  <c r="D3130" i="2"/>
  <c r="G3131" i="2"/>
  <c r="E3132" i="2" s="1"/>
  <c r="K3131" i="2" l="1"/>
  <c r="I3132" i="2" s="1"/>
  <c r="D3131" i="2"/>
  <c r="G3132" i="2"/>
  <c r="E3133" i="2" s="1"/>
  <c r="K3132" i="2" l="1"/>
  <c r="I3133" i="2" s="1"/>
  <c r="D3132" i="2"/>
  <c r="G3133" i="2"/>
  <c r="E3134" i="2" s="1"/>
  <c r="K3133" i="2" l="1"/>
  <c r="I3134" i="2" s="1"/>
  <c r="D3133" i="2"/>
  <c r="G3134" i="2"/>
  <c r="E3135" i="2" s="1"/>
  <c r="K3134" i="2" l="1"/>
  <c r="I3135" i="2" s="1"/>
  <c r="D3134" i="2"/>
  <c r="G3135" i="2"/>
  <c r="E3136" i="2" s="1"/>
  <c r="K3135" i="2" l="1"/>
  <c r="I3136" i="2" s="1"/>
  <c r="D3135" i="2"/>
  <c r="G3136" i="2"/>
  <c r="E3137" i="2" s="1"/>
  <c r="K3136" i="2" l="1"/>
  <c r="I3137" i="2" s="1"/>
  <c r="D3136" i="2"/>
  <c r="G3137" i="2"/>
  <c r="E3138" i="2" s="1"/>
  <c r="K3137" i="2" l="1"/>
  <c r="I3138" i="2" s="1"/>
  <c r="D3137" i="2"/>
  <c r="G3138" i="2"/>
  <c r="E3139" i="2" s="1"/>
  <c r="K3138" i="2" l="1"/>
  <c r="I3139" i="2" s="1"/>
  <c r="D3138" i="2"/>
  <c r="G3139" i="2"/>
  <c r="E3140" i="2" s="1"/>
  <c r="D3139" i="2" l="1"/>
  <c r="G3140" i="2"/>
  <c r="E3141" i="2" s="1"/>
  <c r="K3139" i="2"/>
  <c r="I3140" i="2" s="1"/>
  <c r="K3140" i="2" l="1"/>
  <c r="I3141" i="2" s="1"/>
  <c r="D3140" i="2"/>
  <c r="G3141" i="2"/>
  <c r="E3142" i="2" s="1"/>
  <c r="K3141" i="2" l="1"/>
  <c r="I3142" i="2" s="1"/>
  <c r="D3141" i="2"/>
  <c r="G3142" i="2"/>
  <c r="E3143" i="2" s="1"/>
  <c r="K3142" i="2" l="1"/>
  <c r="I3143" i="2" s="1"/>
  <c r="D3143" i="2" s="1"/>
  <c r="D3142" i="2"/>
  <c r="G3143" i="2"/>
  <c r="E3144" i="2" s="1"/>
  <c r="G3144" i="2" l="1"/>
  <c r="E3145" i="2" s="1"/>
  <c r="K3143" i="2"/>
  <c r="I3144" i="2" s="1"/>
  <c r="K3144" i="2" l="1"/>
  <c r="I3145" i="2" s="1"/>
  <c r="D3145" i="2" s="1"/>
  <c r="D3144" i="2"/>
  <c r="G3145" i="2"/>
  <c r="E3146" i="2" s="1"/>
  <c r="G3146" i="2" l="1"/>
  <c r="E3147" i="2" s="1"/>
  <c r="K3145" i="2"/>
  <c r="I3146" i="2" s="1"/>
  <c r="K3146" i="2" l="1"/>
  <c r="I3147" i="2" s="1"/>
  <c r="D3146" i="2"/>
  <c r="G3147" i="2"/>
  <c r="E3148" i="2" s="1"/>
  <c r="K3147" i="2" l="1"/>
  <c r="I3148" i="2" s="1"/>
  <c r="D3147" i="2"/>
  <c r="G3148" i="2"/>
  <c r="E3149" i="2" s="1"/>
  <c r="K3148" i="2" l="1"/>
  <c r="I3149" i="2" s="1"/>
  <c r="D3148" i="2"/>
  <c r="G3149" i="2"/>
  <c r="E3150" i="2" s="1"/>
  <c r="K3149" i="2" l="1"/>
  <c r="I3150" i="2" s="1"/>
  <c r="D3149" i="2"/>
  <c r="G3150" i="2"/>
  <c r="E3151" i="2" s="1"/>
  <c r="K3150" i="2" l="1"/>
  <c r="I3151" i="2" s="1"/>
  <c r="D3151" i="2" s="1"/>
  <c r="D3150" i="2"/>
  <c r="G3151" i="2"/>
  <c r="E3152" i="2" s="1"/>
  <c r="G3152" i="2" l="1"/>
  <c r="E3153" i="2" s="1"/>
  <c r="K3151" i="2"/>
  <c r="I3152" i="2" s="1"/>
  <c r="K3152" i="2" l="1"/>
  <c r="I3153" i="2" s="1"/>
  <c r="D3152" i="2"/>
  <c r="G3153" i="2"/>
  <c r="E3154" i="2" s="1"/>
  <c r="K3153" i="2" l="1"/>
  <c r="I3154" i="2" s="1"/>
  <c r="D3154" i="2" s="1"/>
  <c r="D3153" i="2"/>
  <c r="G3154" i="2"/>
  <c r="E3155" i="2" s="1"/>
  <c r="G3155" i="2" l="1"/>
  <c r="E3156" i="2" s="1"/>
  <c r="K3154" i="2"/>
  <c r="I3155" i="2" s="1"/>
  <c r="K3155" i="2" l="1"/>
  <c r="I3156" i="2" s="1"/>
  <c r="D3155" i="2"/>
  <c r="G3156" i="2"/>
  <c r="E3157" i="2" s="1"/>
  <c r="K3156" i="2" l="1"/>
  <c r="I3157" i="2" s="1"/>
  <c r="D3157" i="2" s="1"/>
  <c r="D3156" i="2"/>
  <c r="G3157" i="2"/>
  <c r="E3158" i="2" s="1"/>
  <c r="G3158" i="2" l="1"/>
  <c r="E3159" i="2" s="1"/>
  <c r="K3157" i="2"/>
  <c r="I3158" i="2" s="1"/>
  <c r="K3158" i="2" l="1"/>
  <c r="I3159" i="2" s="1"/>
  <c r="D3158" i="2"/>
  <c r="G3159" i="2"/>
  <c r="E3160" i="2" s="1"/>
  <c r="K3159" i="2" l="1"/>
  <c r="I3160" i="2" s="1"/>
  <c r="D3159" i="2"/>
  <c r="G3160" i="2"/>
  <c r="E3161" i="2" s="1"/>
  <c r="K3160" i="2" l="1"/>
  <c r="I3161" i="2" s="1"/>
  <c r="D3161" i="2" s="1"/>
  <c r="D3160" i="2"/>
  <c r="G3161" i="2"/>
  <c r="E3162" i="2" s="1"/>
  <c r="G3162" i="2" l="1"/>
  <c r="E3163" i="2" s="1"/>
  <c r="K3161" i="2"/>
  <c r="I3162" i="2" s="1"/>
  <c r="K3162" i="2" l="1"/>
  <c r="I3163" i="2" s="1"/>
  <c r="D3162" i="2"/>
  <c r="G3163" i="2"/>
  <c r="E3164" i="2" s="1"/>
  <c r="K3163" i="2" l="1"/>
  <c r="I3164" i="2" s="1"/>
  <c r="D3163" i="2"/>
  <c r="G3164" i="2"/>
  <c r="E3165" i="2" s="1"/>
  <c r="K3164" i="2" l="1"/>
  <c r="I3165" i="2" s="1"/>
  <c r="D3164" i="2"/>
  <c r="G3165" i="2"/>
  <c r="E3166" i="2" s="1"/>
  <c r="K3165" i="2" l="1"/>
  <c r="I3166" i="2" s="1"/>
  <c r="D3165" i="2"/>
  <c r="G3166" i="2"/>
  <c r="E3167" i="2" s="1"/>
  <c r="K3166" i="2" l="1"/>
  <c r="I3167" i="2" s="1"/>
  <c r="D3166" i="2"/>
  <c r="G3167" i="2"/>
  <c r="E3168" i="2" s="1"/>
  <c r="K3167" i="2" l="1"/>
  <c r="I3168" i="2" s="1"/>
  <c r="D3167" i="2"/>
  <c r="G3168" i="2"/>
  <c r="E3169" i="2" s="1"/>
  <c r="K3168" i="2" l="1"/>
  <c r="I3169" i="2" s="1"/>
  <c r="D3169" i="2" s="1"/>
  <c r="D3168" i="2"/>
  <c r="G3169" i="2"/>
  <c r="E3170" i="2" s="1"/>
  <c r="G3170" i="2" l="1"/>
  <c r="E3171" i="2" s="1"/>
  <c r="K3169" i="2"/>
  <c r="I3170" i="2" s="1"/>
  <c r="K3170" i="2" l="1"/>
  <c r="I3171" i="2" s="1"/>
  <c r="D3170" i="2"/>
  <c r="G3171" i="2"/>
  <c r="E3172" i="2" s="1"/>
  <c r="G3172" i="2" l="1"/>
  <c r="E3173" i="2" s="1"/>
  <c r="K3171" i="2"/>
  <c r="I3172" i="2" s="1"/>
  <c r="D3171" i="2"/>
  <c r="K3172" i="2" l="1"/>
  <c r="I3173" i="2" s="1"/>
  <c r="D3172" i="2"/>
  <c r="G3173" i="2"/>
  <c r="E3174" i="2" s="1"/>
  <c r="D3173" i="2" l="1"/>
  <c r="G3174" i="2"/>
  <c r="E3175" i="2" s="1"/>
  <c r="K3173" i="2"/>
  <c r="I3174" i="2" s="1"/>
  <c r="K3174" i="2" l="1"/>
  <c r="I3175" i="2" s="1"/>
  <c r="D3174" i="2"/>
  <c r="G3175" i="2"/>
  <c r="E3176" i="2" s="1"/>
  <c r="K3175" i="2" l="1"/>
  <c r="I3176" i="2" s="1"/>
  <c r="D3175" i="2"/>
  <c r="G3176" i="2"/>
  <c r="E3177" i="2" s="1"/>
  <c r="K3176" i="2" l="1"/>
  <c r="I3177" i="2" s="1"/>
  <c r="D3176" i="2"/>
  <c r="G3177" i="2"/>
  <c r="E3178" i="2" s="1"/>
  <c r="K3177" i="2" l="1"/>
  <c r="I3178" i="2" s="1"/>
  <c r="D3177" i="2"/>
  <c r="G3178" i="2"/>
  <c r="E3179" i="2" s="1"/>
  <c r="K3178" i="2" l="1"/>
  <c r="I3179" i="2" s="1"/>
  <c r="D3178" i="2"/>
  <c r="G3179" i="2"/>
  <c r="E3180" i="2" s="1"/>
  <c r="G3180" i="2" l="1"/>
  <c r="E3181" i="2" s="1"/>
  <c r="K3179" i="2"/>
  <c r="I3180" i="2" s="1"/>
  <c r="D3179" i="2"/>
  <c r="K3180" i="2" l="1"/>
  <c r="I3181" i="2" s="1"/>
  <c r="D3181" i="2" s="1"/>
  <c r="D3180" i="2"/>
  <c r="G3181" i="2"/>
  <c r="E3182" i="2" s="1"/>
  <c r="G3182" i="2" l="1"/>
  <c r="E3183" i="2" s="1"/>
  <c r="K3181" i="2"/>
  <c r="I3182" i="2" s="1"/>
  <c r="K3182" i="2" l="1"/>
  <c r="I3183" i="2" s="1"/>
  <c r="D3182" i="2"/>
  <c r="G3183" i="2"/>
  <c r="E3184" i="2" s="1"/>
  <c r="D3183" i="2" l="1"/>
  <c r="G3184" i="2"/>
  <c r="E3185" i="2" s="1"/>
  <c r="K3183" i="2"/>
  <c r="I3184" i="2" s="1"/>
  <c r="K3184" i="2" l="1"/>
  <c r="I3185" i="2" s="1"/>
  <c r="D3184" i="2"/>
  <c r="G3185" i="2"/>
  <c r="E3186" i="2" s="1"/>
  <c r="K3185" i="2" l="1"/>
  <c r="I3186" i="2" s="1"/>
  <c r="D3186" i="2" s="1"/>
  <c r="D3185" i="2"/>
  <c r="G3186" i="2"/>
  <c r="E3187" i="2" s="1"/>
  <c r="G3187" i="2" l="1"/>
  <c r="E3188" i="2" s="1"/>
  <c r="K3186" i="2"/>
  <c r="I3187" i="2" s="1"/>
  <c r="K3187" i="2" l="1"/>
  <c r="I3188" i="2" s="1"/>
  <c r="D3188" i="2" s="1"/>
  <c r="D3187" i="2"/>
  <c r="G3188" i="2"/>
  <c r="E3189" i="2" s="1"/>
  <c r="G3189" i="2" l="1"/>
  <c r="E3190" i="2" s="1"/>
  <c r="K3188" i="2"/>
  <c r="I3189" i="2" s="1"/>
  <c r="K3189" i="2" l="1"/>
  <c r="I3190" i="2" s="1"/>
  <c r="D3189" i="2"/>
  <c r="G3190" i="2"/>
  <c r="E3191" i="2" s="1"/>
  <c r="D3190" i="2" l="1"/>
  <c r="G3191" i="2"/>
  <c r="E3192" i="2" s="1"/>
  <c r="K3190" i="2"/>
  <c r="I3191" i="2" s="1"/>
  <c r="K3191" i="2" l="1"/>
  <c r="I3192" i="2" s="1"/>
  <c r="D3191" i="2"/>
  <c r="G3192" i="2"/>
  <c r="E3193" i="2" s="1"/>
  <c r="K3192" i="2" l="1"/>
  <c r="I3193" i="2" s="1"/>
  <c r="D3192" i="2"/>
  <c r="G3193" i="2"/>
  <c r="E3194" i="2" s="1"/>
  <c r="K3193" i="2" l="1"/>
  <c r="I3194" i="2" s="1"/>
  <c r="D3193" i="2"/>
  <c r="G3194" i="2"/>
  <c r="E3195" i="2" s="1"/>
  <c r="K3194" i="2" l="1"/>
  <c r="I3195" i="2" s="1"/>
  <c r="D3194" i="2"/>
  <c r="G3195" i="2"/>
  <c r="E3196" i="2" s="1"/>
  <c r="K3195" i="2" l="1"/>
  <c r="I3196" i="2" s="1"/>
  <c r="D3195" i="2"/>
  <c r="G3196" i="2"/>
  <c r="E3197" i="2" s="1"/>
  <c r="K3196" i="2" l="1"/>
  <c r="I3197" i="2" s="1"/>
  <c r="D3196" i="2"/>
  <c r="G3197" i="2"/>
  <c r="E3198" i="2" s="1"/>
  <c r="K3197" i="2" l="1"/>
  <c r="I3198" i="2" s="1"/>
  <c r="D3198" i="2" s="1"/>
  <c r="D3197" i="2"/>
  <c r="G3198" i="2"/>
  <c r="E3199" i="2" s="1"/>
  <c r="G3199" i="2" l="1"/>
  <c r="E3200" i="2" s="1"/>
  <c r="K3198" i="2"/>
  <c r="I3199" i="2" s="1"/>
  <c r="K3199" i="2" l="1"/>
  <c r="I3200" i="2" s="1"/>
  <c r="D3199" i="2"/>
  <c r="G3200" i="2"/>
  <c r="E3201" i="2" s="1"/>
  <c r="K3200" i="2" l="1"/>
  <c r="I3201" i="2" s="1"/>
  <c r="D3201" i="2" s="1"/>
  <c r="D3200" i="2"/>
  <c r="G3201" i="2"/>
  <c r="E3202" i="2" s="1"/>
  <c r="G3202" i="2" l="1"/>
  <c r="E3203" i="2" s="1"/>
  <c r="K3201" i="2"/>
  <c r="I3202" i="2" s="1"/>
  <c r="K3202" i="2" l="1"/>
  <c r="I3203" i="2" s="1"/>
  <c r="D3203" i="2" s="1"/>
  <c r="D3202" i="2"/>
  <c r="G3203" i="2"/>
  <c r="E3204" i="2" s="1"/>
  <c r="G3204" i="2" l="1"/>
  <c r="E3205" i="2" s="1"/>
  <c r="K3203" i="2"/>
  <c r="I3204" i="2" s="1"/>
  <c r="K3204" i="2" l="1"/>
  <c r="I3205" i="2" s="1"/>
  <c r="D3204" i="2"/>
  <c r="G3205" i="2"/>
  <c r="E3206" i="2" s="1"/>
  <c r="K3205" i="2" l="1"/>
  <c r="I3206" i="2" s="1"/>
  <c r="D3205" i="2"/>
  <c r="G3206" i="2"/>
  <c r="E3207" i="2" s="1"/>
  <c r="K3206" i="2" l="1"/>
  <c r="I3207" i="2" s="1"/>
  <c r="D3206" i="2"/>
  <c r="G3207" i="2"/>
  <c r="E3208" i="2" s="1"/>
  <c r="D3207" i="2" l="1"/>
  <c r="G3208" i="2"/>
  <c r="E3209" i="2" s="1"/>
  <c r="K3207" i="2"/>
  <c r="I3208" i="2" s="1"/>
  <c r="K3208" i="2" l="1"/>
  <c r="I3209" i="2" s="1"/>
  <c r="D3208" i="2"/>
  <c r="G3209" i="2"/>
  <c r="E3210" i="2" s="1"/>
  <c r="K3209" i="2" l="1"/>
  <c r="I3210" i="2" s="1"/>
  <c r="D3209" i="2"/>
  <c r="G3210" i="2"/>
  <c r="E3211" i="2" s="1"/>
  <c r="K3210" i="2" l="1"/>
  <c r="I3211" i="2" s="1"/>
  <c r="D3210" i="2"/>
  <c r="G3211" i="2"/>
  <c r="E3212" i="2" s="1"/>
  <c r="K3211" i="2" l="1"/>
  <c r="I3212" i="2" s="1"/>
  <c r="D3211" i="2"/>
  <c r="G3212" i="2"/>
  <c r="E3213" i="2" s="1"/>
  <c r="K3212" i="2" l="1"/>
  <c r="I3213" i="2" s="1"/>
  <c r="D3212" i="2"/>
  <c r="G3213" i="2"/>
  <c r="E3214" i="2" s="1"/>
  <c r="K3213" i="2" l="1"/>
  <c r="I3214" i="2" s="1"/>
  <c r="D3214" i="2" s="1"/>
  <c r="D3213" i="2"/>
  <c r="G3214" i="2"/>
  <c r="E3215" i="2" s="1"/>
  <c r="G3215" i="2" l="1"/>
  <c r="E3216" i="2" s="1"/>
  <c r="K3214" i="2"/>
  <c r="I3215" i="2" s="1"/>
  <c r="K3215" i="2" l="1"/>
  <c r="I3216" i="2" s="1"/>
  <c r="D3215" i="2"/>
  <c r="G3216" i="2"/>
  <c r="E3217" i="2" s="1"/>
  <c r="K3216" i="2" l="1"/>
  <c r="I3217" i="2" s="1"/>
  <c r="D3216" i="2"/>
  <c r="G3217" i="2"/>
  <c r="E3218" i="2" s="1"/>
  <c r="K3217" i="2" l="1"/>
  <c r="I3218" i="2" s="1"/>
  <c r="D3217" i="2"/>
  <c r="G3218" i="2"/>
  <c r="E3219" i="2" s="1"/>
  <c r="K3218" i="2" l="1"/>
  <c r="I3219" i="2" s="1"/>
  <c r="D3218" i="2"/>
  <c r="G3219" i="2"/>
  <c r="E3220" i="2" s="1"/>
  <c r="K3219" i="2" l="1"/>
  <c r="I3220" i="2" s="1"/>
  <c r="D3219" i="2"/>
  <c r="G3220" i="2"/>
  <c r="E3221" i="2" s="1"/>
  <c r="K3220" i="2" l="1"/>
  <c r="I3221" i="2" s="1"/>
  <c r="D3220" i="2"/>
  <c r="G3221" i="2"/>
  <c r="E3222" i="2" s="1"/>
  <c r="K3221" i="2" l="1"/>
  <c r="I3222" i="2" s="1"/>
  <c r="D3221" i="2"/>
  <c r="G3222" i="2"/>
  <c r="E3223" i="2" s="1"/>
  <c r="K3222" i="2" l="1"/>
  <c r="I3223" i="2" s="1"/>
  <c r="D3222" i="2"/>
  <c r="G3223" i="2"/>
  <c r="E3224" i="2" s="1"/>
  <c r="K3223" i="2" l="1"/>
  <c r="I3224" i="2" s="1"/>
  <c r="D3223" i="2"/>
  <c r="G3224" i="2"/>
  <c r="E3225" i="2" s="1"/>
  <c r="K3224" i="2" l="1"/>
  <c r="I3225" i="2" s="1"/>
  <c r="D3225" i="2" s="1"/>
  <c r="D3224" i="2"/>
  <c r="G3225" i="2"/>
  <c r="E3226" i="2" s="1"/>
  <c r="G3226" i="2" l="1"/>
  <c r="E3227" i="2" s="1"/>
  <c r="K3225" i="2"/>
  <c r="I3226" i="2" s="1"/>
  <c r="K3226" i="2" l="1"/>
  <c r="I3227" i="2" s="1"/>
  <c r="D3226" i="2"/>
  <c r="G3227" i="2"/>
  <c r="E3228" i="2" s="1"/>
  <c r="K3227" i="2" l="1"/>
  <c r="I3228" i="2" s="1"/>
  <c r="D3227" i="2"/>
  <c r="G3228" i="2"/>
  <c r="E3229" i="2" s="1"/>
  <c r="K3228" i="2" l="1"/>
  <c r="I3229" i="2" s="1"/>
  <c r="D3228" i="2"/>
  <c r="G3229" i="2"/>
  <c r="E3230" i="2" s="1"/>
  <c r="K3229" i="2" l="1"/>
  <c r="I3230" i="2" s="1"/>
  <c r="D3229" i="2"/>
  <c r="G3230" i="2"/>
  <c r="E3231" i="2" s="1"/>
  <c r="K3230" i="2" l="1"/>
  <c r="I3231" i="2" s="1"/>
  <c r="D3231" i="2" s="1"/>
  <c r="D3230" i="2"/>
  <c r="G3231" i="2"/>
  <c r="E3232" i="2" s="1"/>
  <c r="G3232" i="2" l="1"/>
  <c r="E3233" i="2" s="1"/>
  <c r="K3231" i="2"/>
  <c r="I3232" i="2" s="1"/>
  <c r="G3233" i="2" l="1"/>
  <c r="E3234" i="2" s="1"/>
  <c r="K3232" i="2"/>
  <c r="I3233" i="2" s="1"/>
  <c r="D3233" i="2" s="1"/>
  <c r="D3232" i="2"/>
  <c r="K3233" i="2" l="1"/>
  <c r="I3234" i="2" s="1"/>
  <c r="G3234" i="2"/>
  <c r="E3235" i="2" s="1"/>
  <c r="G3235" i="2" l="1"/>
  <c r="E3236" i="2" s="1"/>
  <c r="K3234" i="2"/>
  <c r="I3235" i="2" s="1"/>
  <c r="D3234" i="2"/>
  <c r="K3235" i="2" l="1"/>
  <c r="I3236" i="2" s="1"/>
  <c r="D3235" i="2"/>
  <c r="G3236" i="2"/>
  <c r="E3237" i="2" s="1"/>
  <c r="G3237" i="2" l="1"/>
  <c r="E3238" i="2" s="1"/>
  <c r="K3236" i="2"/>
  <c r="I3237" i="2" s="1"/>
  <c r="D3236" i="2"/>
  <c r="K3237" i="2" l="1"/>
  <c r="I3238" i="2" s="1"/>
  <c r="D3238" i="2" s="1"/>
  <c r="D3237" i="2"/>
  <c r="G3238" i="2"/>
  <c r="E3239" i="2" s="1"/>
  <c r="G3239" i="2" l="1"/>
  <c r="E3240" i="2" s="1"/>
  <c r="K3238" i="2"/>
  <c r="I3239" i="2" s="1"/>
  <c r="K3239" i="2" l="1"/>
  <c r="I3240" i="2" s="1"/>
  <c r="D3240" i="2" s="1"/>
  <c r="D3239" i="2"/>
  <c r="G3240" i="2"/>
  <c r="E3241" i="2" s="1"/>
  <c r="G3241" i="2" l="1"/>
  <c r="E3242" i="2" s="1"/>
  <c r="K3240" i="2"/>
  <c r="I3241" i="2" s="1"/>
  <c r="K3241" i="2" l="1"/>
  <c r="I3242" i="2" s="1"/>
  <c r="D3241" i="2"/>
  <c r="G3242" i="2"/>
  <c r="E3243" i="2" s="1"/>
  <c r="G3243" i="2" l="1"/>
  <c r="E3244" i="2" s="1"/>
  <c r="K3242" i="2"/>
  <c r="I3243" i="2" s="1"/>
  <c r="D3242" i="2"/>
  <c r="K3243" i="2" l="1"/>
  <c r="I3244" i="2" s="1"/>
  <c r="D3244" i="2" s="1"/>
  <c r="D3243" i="2"/>
  <c r="G3244" i="2"/>
  <c r="E3245" i="2" s="1"/>
  <c r="G3245" i="2" l="1"/>
  <c r="E3246" i="2" s="1"/>
  <c r="K3244" i="2"/>
  <c r="I3245" i="2" s="1"/>
  <c r="K3245" i="2" l="1"/>
  <c r="I3246" i="2" s="1"/>
  <c r="D3245" i="2"/>
  <c r="G3246" i="2"/>
  <c r="E3247" i="2" s="1"/>
  <c r="K3246" i="2" l="1"/>
  <c r="I3247" i="2" s="1"/>
  <c r="D3246" i="2"/>
  <c r="G3247" i="2"/>
  <c r="E3248" i="2" s="1"/>
  <c r="K3247" i="2" l="1"/>
  <c r="I3248" i="2" s="1"/>
  <c r="D3247" i="2"/>
  <c r="G3248" i="2"/>
  <c r="E3249" i="2" s="1"/>
  <c r="K3248" i="2" l="1"/>
  <c r="I3249" i="2" s="1"/>
  <c r="D3249" i="2" s="1"/>
  <c r="D3248" i="2"/>
  <c r="G3249" i="2"/>
  <c r="E3250" i="2" s="1"/>
  <c r="G3250" i="2" l="1"/>
  <c r="E3251" i="2" s="1"/>
  <c r="K3249" i="2"/>
  <c r="I3250" i="2" s="1"/>
  <c r="K3250" i="2" l="1"/>
  <c r="I3251" i="2" s="1"/>
  <c r="D3251" i="2" s="1"/>
  <c r="D3250" i="2"/>
  <c r="G3251" i="2"/>
  <c r="E3252" i="2" s="1"/>
  <c r="G3252" i="2" l="1"/>
  <c r="E3253" i="2" s="1"/>
  <c r="K3251" i="2"/>
  <c r="I3252" i="2" s="1"/>
  <c r="K3252" i="2" l="1"/>
  <c r="I3253" i="2" s="1"/>
  <c r="D3252" i="2"/>
  <c r="G3253" i="2"/>
  <c r="E3254" i="2" s="1"/>
  <c r="K3253" i="2" l="1"/>
  <c r="I3254" i="2" s="1"/>
  <c r="D3254" i="2" s="1"/>
  <c r="D3253" i="2"/>
  <c r="G3254" i="2"/>
  <c r="E3255" i="2" s="1"/>
  <c r="G3255" i="2" l="1"/>
  <c r="E3256" i="2" s="1"/>
  <c r="K3254" i="2"/>
  <c r="I3255" i="2" s="1"/>
  <c r="K3255" i="2" l="1"/>
  <c r="I3256" i="2" s="1"/>
  <c r="D3256" i="2" s="1"/>
  <c r="D3255" i="2"/>
  <c r="G3256" i="2"/>
  <c r="E3257" i="2" s="1"/>
  <c r="G3257" i="2" l="1"/>
  <c r="E3258" i="2" s="1"/>
  <c r="K3256" i="2"/>
  <c r="I3257" i="2" s="1"/>
  <c r="D3257" i="2" s="1"/>
  <c r="K3257" i="2" l="1"/>
  <c r="I3258" i="2" s="1"/>
  <c r="G3258" i="2"/>
  <c r="E3259" i="2" s="1"/>
  <c r="G3259" i="2" l="1"/>
  <c r="E3260" i="2" s="1"/>
  <c r="K3258" i="2"/>
  <c r="I3259" i="2" s="1"/>
  <c r="D3258" i="2"/>
  <c r="K3259" i="2" l="1"/>
  <c r="I3260" i="2" s="1"/>
  <c r="D3260" i="2" s="1"/>
  <c r="D3259" i="2"/>
  <c r="G3260" i="2"/>
  <c r="E3261" i="2" s="1"/>
  <c r="G3261" i="2" l="1"/>
  <c r="E3262" i="2" s="1"/>
  <c r="K3260" i="2"/>
  <c r="I3261" i="2" s="1"/>
  <c r="K3261" i="2" l="1"/>
  <c r="I3262" i="2" s="1"/>
  <c r="D3261" i="2"/>
  <c r="G3262" i="2"/>
  <c r="E3263" i="2" s="1"/>
  <c r="D3262" i="2" l="1"/>
  <c r="G3263" i="2"/>
  <c r="E3264" i="2" s="1"/>
  <c r="K3262" i="2"/>
  <c r="I3263" i="2" s="1"/>
  <c r="K3263" i="2" l="1"/>
  <c r="I3264" i="2" s="1"/>
  <c r="D3263" i="2"/>
  <c r="G3264" i="2"/>
  <c r="E3265" i="2" s="1"/>
  <c r="D3264" i="2" l="1"/>
  <c r="G3265" i="2"/>
  <c r="E3266" i="2" s="1"/>
  <c r="K3264" i="2"/>
  <c r="I3265" i="2" s="1"/>
  <c r="K3265" i="2" l="1"/>
  <c r="I3266" i="2" s="1"/>
  <c r="D3265" i="2"/>
  <c r="G3266" i="2"/>
  <c r="E3267" i="2" s="1"/>
  <c r="K3266" i="2" l="1"/>
  <c r="I3267" i="2" s="1"/>
  <c r="D3266" i="2"/>
  <c r="G3267" i="2"/>
  <c r="E3268" i="2" s="1"/>
  <c r="G3268" i="2" l="1"/>
  <c r="E3269" i="2" s="1"/>
  <c r="K3267" i="2"/>
  <c r="I3268" i="2" s="1"/>
  <c r="D3267" i="2"/>
  <c r="K3268" i="2" l="1"/>
  <c r="I3269" i="2" s="1"/>
  <c r="D3268" i="2"/>
  <c r="G3269" i="2"/>
  <c r="E3270" i="2" s="1"/>
  <c r="K3269" i="2" l="1"/>
  <c r="I3270" i="2" s="1"/>
  <c r="D3269" i="2"/>
  <c r="G3270" i="2"/>
  <c r="E3271" i="2" s="1"/>
  <c r="D3270" i="2" l="1"/>
  <c r="G3271" i="2"/>
  <c r="E3272" i="2" s="1"/>
  <c r="K3270" i="2"/>
  <c r="I3271" i="2" s="1"/>
  <c r="K3271" i="2" l="1"/>
  <c r="I3272" i="2" s="1"/>
  <c r="D3271" i="2"/>
  <c r="G3272" i="2"/>
  <c r="E3273" i="2" s="1"/>
  <c r="G3273" i="2" l="1"/>
  <c r="E3274" i="2" s="1"/>
  <c r="K3272" i="2"/>
  <c r="I3273" i="2" s="1"/>
  <c r="D3272" i="2"/>
  <c r="K3273" i="2" l="1"/>
  <c r="I3274" i="2" s="1"/>
  <c r="D3273" i="2"/>
  <c r="G3274" i="2"/>
  <c r="E3275" i="2" s="1"/>
  <c r="K3274" i="2" l="1"/>
  <c r="I3275" i="2" s="1"/>
  <c r="D3274" i="2"/>
  <c r="G3275" i="2"/>
  <c r="E3276" i="2" s="1"/>
  <c r="K3275" i="2" l="1"/>
  <c r="I3276" i="2" s="1"/>
  <c r="D3275" i="2"/>
  <c r="G3276" i="2"/>
  <c r="E3277" i="2" s="1"/>
  <c r="K3276" i="2" l="1"/>
  <c r="I3277" i="2" s="1"/>
  <c r="D3276" i="2"/>
  <c r="G3277" i="2"/>
  <c r="E3278" i="2" s="1"/>
  <c r="K3277" i="2" l="1"/>
  <c r="I3278" i="2" s="1"/>
  <c r="D3277" i="2"/>
  <c r="G3278" i="2"/>
  <c r="E3279" i="2" s="1"/>
  <c r="D3278" i="2" l="1"/>
  <c r="G3279" i="2"/>
  <c r="E3280" i="2" s="1"/>
  <c r="K3278" i="2"/>
  <c r="I3279" i="2" s="1"/>
  <c r="K3279" i="2" l="1"/>
  <c r="I3280" i="2" s="1"/>
  <c r="D3279" i="2"/>
  <c r="G3280" i="2"/>
  <c r="E3281" i="2" s="1"/>
  <c r="K3280" i="2" l="1"/>
  <c r="I3281" i="2" s="1"/>
  <c r="D3280" i="2"/>
  <c r="G3281" i="2"/>
  <c r="E3282" i="2" s="1"/>
  <c r="K3281" i="2" l="1"/>
  <c r="I3282" i="2" s="1"/>
  <c r="D3281" i="2"/>
  <c r="G3282" i="2"/>
  <c r="E3283" i="2" s="1"/>
  <c r="K3282" i="2" l="1"/>
  <c r="I3283" i="2" s="1"/>
  <c r="D3283" i="2" s="1"/>
  <c r="D3282" i="2"/>
  <c r="G3283" i="2"/>
  <c r="E3284" i="2" s="1"/>
  <c r="G3284" i="2" l="1"/>
  <c r="E3285" i="2" s="1"/>
  <c r="K3283" i="2"/>
  <c r="I3284" i="2" s="1"/>
  <c r="K3284" i="2" l="1"/>
  <c r="I3285" i="2" s="1"/>
  <c r="D3284" i="2"/>
  <c r="G3285" i="2"/>
  <c r="E3286" i="2" s="1"/>
  <c r="K3285" i="2" l="1"/>
  <c r="I3286" i="2" s="1"/>
  <c r="D3285" i="2"/>
  <c r="G3286" i="2"/>
  <c r="E3287" i="2" s="1"/>
  <c r="K3286" i="2" l="1"/>
  <c r="I3287" i="2" s="1"/>
  <c r="D3286" i="2"/>
  <c r="G3287" i="2"/>
  <c r="E3288" i="2" s="1"/>
  <c r="D3287" i="2" l="1"/>
  <c r="G3288" i="2"/>
  <c r="E3289" i="2" s="1"/>
  <c r="K3287" i="2"/>
  <c r="I3288" i="2" s="1"/>
  <c r="K3288" i="2" l="1"/>
  <c r="I3289" i="2" s="1"/>
  <c r="D3288" i="2"/>
  <c r="G3289" i="2"/>
  <c r="E3290" i="2" s="1"/>
  <c r="G3290" i="2" l="1"/>
  <c r="E3291" i="2" s="1"/>
  <c r="K3289" i="2"/>
  <c r="I3290" i="2" s="1"/>
  <c r="D3289" i="2"/>
  <c r="K3290" i="2" l="1"/>
  <c r="I3291" i="2" s="1"/>
  <c r="D3290" i="2"/>
  <c r="G3291" i="2"/>
  <c r="E3292" i="2" s="1"/>
  <c r="D3291" i="2" l="1"/>
  <c r="G3292" i="2"/>
  <c r="E3293" i="2" s="1"/>
  <c r="K3291" i="2"/>
  <c r="I3292" i="2" s="1"/>
  <c r="K3292" i="2" l="1"/>
  <c r="I3293" i="2" s="1"/>
  <c r="D3292" i="2"/>
  <c r="G3293" i="2"/>
  <c r="E3294" i="2" s="1"/>
  <c r="K3293" i="2" l="1"/>
  <c r="I3294" i="2" s="1"/>
  <c r="D3293" i="2"/>
  <c r="G3294" i="2"/>
  <c r="E3295" i="2" s="1"/>
  <c r="K3294" i="2" l="1"/>
  <c r="I3295" i="2" s="1"/>
  <c r="D3294" i="2"/>
  <c r="G3295" i="2"/>
  <c r="E3296" i="2" s="1"/>
  <c r="K3295" i="2" l="1"/>
  <c r="I3296" i="2" s="1"/>
  <c r="D3295" i="2"/>
  <c r="G3296" i="2"/>
  <c r="E3297" i="2" s="1"/>
  <c r="D3296" i="2" l="1"/>
  <c r="G3297" i="2"/>
  <c r="E3298" i="2" s="1"/>
  <c r="K3296" i="2"/>
  <c r="I3297" i="2" s="1"/>
  <c r="D3297" i="2" s="1"/>
  <c r="K3297" i="2" l="1"/>
  <c r="I3298" i="2" s="1"/>
  <c r="G3298" i="2"/>
  <c r="E3299" i="2" s="1"/>
  <c r="G3299" i="2" l="1"/>
  <c r="E3300" i="2" s="1"/>
  <c r="K3298" i="2"/>
  <c r="I3299" i="2" s="1"/>
  <c r="D3298" i="2"/>
  <c r="K3299" i="2" l="1"/>
  <c r="I3300" i="2" s="1"/>
  <c r="D3300" i="2" s="1"/>
  <c r="D3299" i="2"/>
  <c r="G3300" i="2"/>
  <c r="E3301" i="2" s="1"/>
  <c r="G3301" i="2" l="1"/>
  <c r="E3302" i="2" s="1"/>
  <c r="K3300" i="2"/>
  <c r="I3301" i="2" s="1"/>
  <c r="K3301" i="2" l="1"/>
  <c r="I3302" i="2" s="1"/>
  <c r="D3301" i="2"/>
  <c r="G3302" i="2"/>
  <c r="E3303" i="2" s="1"/>
  <c r="K3302" i="2" l="1"/>
  <c r="I3303" i="2" s="1"/>
  <c r="D3302" i="2"/>
  <c r="G3303" i="2"/>
  <c r="E3304" i="2" s="1"/>
  <c r="K3303" i="2" l="1"/>
  <c r="I3304" i="2" s="1"/>
  <c r="D3303" i="2"/>
  <c r="G3304" i="2"/>
  <c r="E3305" i="2" s="1"/>
  <c r="K3304" i="2" l="1"/>
  <c r="I3305" i="2" s="1"/>
  <c r="D3305" i="2" s="1"/>
  <c r="D3304" i="2"/>
  <c r="G3305" i="2"/>
  <c r="E3306" i="2" s="1"/>
  <c r="G3306" i="2" l="1"/>
  <c r="E3307" i="2" s="1"/>
  <c r="K3305" i="2"/>
  <c r="I3306" i="2" s="1"/>
  <c r="K3306" i="2" l="1"/>
  <c r="I3307" i="2" s="1"/>
  <c r="D3306" i="2"/>
  <c r="G3307" i="2"/>
  <c r="E3308" i="2" s="1"/>
  <c r="G3308" i="2" l="1"/>
  <c r="E3309" i="2" s="1"/>
  <c r="K3307" i="2"/>
  <c r="I3308" i="2" s="1"/>
  <c r="D3307" i="2"/>
  <c r="K3308" i="2" l="1"/>
  <c r="I3309" i="2" s="1"/>
  <c r="D3308" i="2"/>
  <c r="G3309" i="2"/>
  <c r="E3310" i="2" s="1"/>
  <c r="K3309" i="2" l="1"/>
  <c r="I3310" i="2" s="1"/>
  <c r="D3309" i="2"/>
  <c r="G3310" i="2"/>
  <c r="E3311" i="2" s="1"/>
  <c r="K3310" i="2" l="1"/>
  <c r="I3311" i="2" s="1"/>
  <c r="D3311" i="2" s="1"/>
  <c r="D3310" i="2"/>
  <c r="G3311" i="2"/>
  <c r="E3312" i="2" s="1"/>
  <c r="G3312" i="2" l="1"/>
  <c r="E3313" i="2" s="1"/>
  <c r="K3311" i="2"/>
  <c r="I3312" i="2" s="1"/>
  <c r="K3312" i="2" l="1"/>
  <c r="I3313" i="2" s="1"/>
  <c r="D3312" i="2"/>
  <c r="G3313" i="2"/>
  <c r="E3314" i="2" s="1"/>
  <c r="G3314" i="2" l="1"/>
  <c r="E3315" i="2" s="1"/>
  <c r="K3313" i="2"/>
  <c r="I3314" i="2" s="1"/>
  <c r="D3313" i="2"/>
  <c r="K3314" i="2" l="1"/>
  <c r="I3315" i="2" s="1"/>
  <c r="D3314" i="2"/>
  <c r="G3315" i="2"/>
  <c r="E3316" i="2" s="1"/>
  <c r="K3315" i="2" l="1"/>
  <c r="I3316" i="2" s="1"/>
  <c r="D3315" i="2"/>
  <c r="G3316" i="2"/>
  <c r="E3317" i="2" s="1"/>
  <c r="K3316" i="2" l="1"/>
  <c r="I3317" i="2" s="1"/>
  <c r="D3316" i="2"/>
  <c r="G3317" i="2"/>
  <c r="E3318" i="2" s="1"/>
  <c r="K3317" i="2" l="1"/>
  <c r="I3318" i="2" s="1"/>
  <c r="D3317" i="2"/>
  <c r="G3318" i="2"/>
  <c r="E3319" i="2" s="1"/>
  <c r="K3318" i="2" l="1"/>
  <c r="I3319" i="2" s="1"/>
  <c r="D3318" i="2"/>
  <c r="G3319" i="2"/>
  <c r="E3320" i="2" s="1"/>
  <c r="K3319" i="2" l="1"/>
  <c r="I3320" i="2" s="1"/>
  <c r="D3319" i="2"/>
  <c r="G3320" i="2"/>
  <c r="E3321" i="2" s="1"/>
  <c r="K3320" i="2" l="1"/>
  <c r="I3321" i="2" s="1"/>
  <c r="D3321" i="2" s="1"/>
  <c r="D3320" i="2"/>
  <c r="G3321" i="2"/>
  <c r="E3322" i="2" s="1"/>
  <c r="G3322" i="2" l="1"/>
  <c r="E3323" i="2" s="1"/>
  <c r="K3321" i="2"/>
  <c r="I3322" i="2" s="1"/>
  <c r="K3322" i="2" l="1"/>
  <c r="I3323" i="2" s="1"/>
  <c r="D3322" i="2"/>
  <c r="G3323" i="2"/>
  <c r="E3324" i="2" s="1"/>
  <c r="K3323" i="2" l="1"/>
  <c r="I3324" i="2" s="1"/>
  <c r="D3323" i="2"/>
  <c r="G3324" i="2"/>
  <c r="E3325" i="2" s="1"/>
  <c r="K3324" i="2" l="1"/>
  <c r="I3325" i="2" s="1"/>
  <c r="D3324" i="2"/>
  <c r="G3325" i="2"/>
  <c r="E3326" i="2" s="1"/>
  <c r="K3325" i="2" l="1"/>
  <c r="I3326" i="2" s="1"/>
  <c r="D3325" i="2"/>
  <c r="G3326" i="2"/>
  <c r="E3327" i="2" s="1"/>
  <c r="K3326" i="2" l="1"/>
  <c r="I3327" i="2" s="1"/>
  <c r="D3327" i="2" s="1"/>
  <c r="D3326" i="2"/>
  <c r="G3327" i="2"/>
  <c r="E3328" i="2" s="1"/>
  <c r="G3328" i="2" l="1"/>
  <c r="E3329" i="2" s="1"/>
  <c r="K3327" i="2"/>
  <c r="I3328" i="2" s="1"/>
  <c r="K3328" i="2" l="1"/>
  <c r="I3329" i="2" s="1"/>
  <c r="D3328" i="2"/>
  <c r="G3329" i="2"/>
  <c r="E3330" i="2" s="1"/>
  <c r="K3329" i="2" l="1"/>
  <c r="I3330" i="2" s="1"/>
  <c r="D3329" i="2"/>
  <c r="G3330" i="2"/>
  <c r="E3331" i="2" s="1"/>
  <c r="K3330" i="2" l="1"/>
  <c r="I3331" i="2" s="1"/>
  <c r="D3331" i="2" s="1"/>
  <c r="D3330" i="2"/>
  <c r="G3331" i="2"/>
  <c r="E3332" i="2" s="1"/>
  <c r="G3332" i="2" l="1"/>
  <c r="E3333" i="2" s="1"/>
  <c r="K3331" i="2"/>
  <c r="I3332" i="2" s="1"/>
  <c r="K3332" i="2" l="1"/>
  <c r="I3333" i="2" s="1"/>
  <c r="D3332" i="2"/>
  <c r="G3333" i="2"/>
  <c r="E3334" i="2" s="1"/>
  <c r="K3333" i="2" l="1"/>
  <c r="I3334" i="2" s="1"/>
  <c r="D3334" i="2" s="1"/>
  <c r="D3333" i="2"/>
  <c r="G3334" i="2"/>
  <c r="E3335" i="2" s="1"/>
  <c r="K3334" i="2" l="1"/>
  <c r="I3335" i="2" s="1"/>
  <c r="G3335" i="2"/>
  <c r="E3336" i="2" s="1"/>
  <c r="G3336" i="2" l="1"/>
  <c r="E3337" i="2" s="1"/>
  <c r="K3335" i="2"/>
  <c r="I3336" i="2" s="1"/>
  <c r="D3335" i="2"/>
  <c r="K3336" i="2" l="1"/>
  <c r="I3337" i="2" s="1"/>
  <c r="D3336" i="2"/>
  <c r="G3337" i="2"/>
  <c r="E3338" i="2" s="1"/>
  <c r="K3337" i="2" l="1"/>
  <c r="I3338" i="2" s="1"/>
  <c r="D3338" i="2" s="1"/>
  <c r="D3337" i="2"/>
  <c r="G3338" i="2"/>
  <c r="E3339" i="2" s="1"/>
  <c r="G3339" i="2" l="1"/>
  <c r="E3340" i="2" s="1"/>
  <c r="K3338" i="2"/>
  <c r="I3339" i="2" s="1"/>
  <c r="G3340" i="2" l="1"/>
  <c r="E3341" i="2" s="1"/>
  <c r="K3339" i="2"/>
  <c r="I3340" i="2" s="1"/>
  <c r="D3339" i="2"/>
  <c r="K3340" i="2" l="1"/>
  <c r="I3341" i="2" s="1"/>
  <c r="D3340" i="2"/>
  <c r="G3341" i="2"/>
  <c r="E3342" i="2" s="1"/>
  <c r="D3341" i="2" l="1"/>
  <c r="G3342" i="2"/>
  <c r="E3343" i="2" s="1"/>
  <c r="K3341" i="2"/>
  <c r="I3342" i="2" s="1"/>
  <c r="K3342" i="2" l="1"/>
  <c r="I3343" i="2" s="1"/>
  <c r="D3342" i="2"/>
  <c r="G3343" i="2"/>
  <c r="E3344" i="2" s="1"/>
  <c r="K3343" i="2" l="1"/>
  <c r="I3344" i="2" s="1"/>
  <c r="D3343" i="2"/>
  <c r="G3344" i="2"/>
  <c r="E3345" i="2" s="1"/>
  <c r="K3344" i="2" l="1"/>
  <c r="I3345" i="2" s="1"/>
  <c r="D3345" i="2" s="1"/>
  <c r="D3344" i="2"/>
  <c r="G3345" i="2"/>
  <c r="E3346" i="2" s="1"/>
  <c r="G3346" i="2" l="1"/>
  <c r="E3347" i="2" s="1"/>
  <c r="K3345" i="2"/>
  <c r="I3346" i="2" s="1"/>
  <c r="K3346" i="2" l="1"/>
  <c r="I3347" i="2" s="1"/>
  <c r="D3346" i="2"/>
  <c r="G3347" i="2"/>
  <c r="E3348" i="2" s="1"/>
  <c r="D3347" i="2" l="1"/>
  <c r="G3348" i="2"/>
  <c r="E3349" i="2" s="1"/>
  <c r="K3347" i="2"/>
  <c r="I3348" i="2" s="1"/>
  <c r="K3348" i="2" l="1"/>
  <c r="I3349" i="2" s="1"/>
  <c r="D3349" i="2" s="1"/>
  <c r="D3348" i="2"/>
  <c r="G3349" i="2"/>
  <c r="E3350" i="2" s="1"/>
  <c r="G3350" i="2" l="1"/>
  <c r="E3351" i="2" s="1"/>
  <c r="K3349" i="2"/>
  <c r="I3350" i="2" s="1"/>
  <c r="K3350" i="2" l="1"/>
  <c r="I3351" i="2" s="1"/>
  <c r="D3351" i="2" s="1"/>
  <c r="D3350" i="2"/>
  <c r="G3351" i="2"/>
  <c r="E3352" i="2" s="1"/>
  <c r="G3352" i="2" l="1"/>
  <c r="E3353" i="2" s="1"/>
  <c r="K3351" i="2"/>
  <c r="I3352" i="2" s="1"/>
  <c r="K3352" i="2" l="1"/>
  <c r="I3353" i="2" s="1"/>
  <c r="D3352" i="2"/>
  <c r="G3353" i="2"/>
  <c r="E3354" i="2" s="1"/>
  <c r="G3354" i="2" l="1"/>
  <c r="E3355" i="2" s="1"/>
  <c r="K3353" i="2"/>
  <c r="I3354" i="2" s="1"/>
  <c r="D3353" i="2"/>
  <c r="K3354" i="2" l="1"/>
  <c r="I3355" i="2" s="1"/>
  <c r="D3354" i="2"/>
  <c r="G3355" i="2"/>
  <c r="E3356" i="2" s="1"/>
  <c r="K3355" i="2" l="1"/>
  <c r="I3356" i="2" s="1"/>
  <c r="D3355" i="2"/>
  <c r="G3356" i="2"/>
  <c r="E3357" i="2" s="1"/>
  <c r="K3356" i="2" l="1"/>
  <c r="I3357" i="2" s="1"/>
  <c r="D3356" i="2"/>
  <c r="G3357" i="2"/>
  <c r="E3358" i="2" s="1"/>
  <c r="K3357" i="2" l="1"/>
  <c r="I3358" i="2" s="1"/>
  <c r="D3357" i="2"/>
  <c r="G3358" i="2"/>
  <c r="E3359" i="2" s="1"/>
  <c r="K3358" i="2" l="1"/>
  <c r="I3359" i="2" s="1"/>
  <c r="D3358" i="2"/>
  <c r="G3359" i="2"/>
  <c r="E3360" i="2" s="1"/>
  <c r="K3359" i="2" l="1"/>
  <c r="I3360" i="2" s="1"/>
  <c r="D3359" i="2"/>
  <c r="G3360" i="2"/>
  <c r="E3361" i="2" s="1"/>
  <c r="K3360" i="2" l="1"/>
  <c r="I3361" i="2" s="1"/>
  <c r="D3361" i="2" s="1"/>
  <c r="D3360" i="2"/>
  <c r="G3361" i="2"/>
  <c r="E3362" i="2" s="1"/>
  <c r="G3362" i="2" l="1"/>
  <c r="E3363" i="2" s="1"/>
  <c r="K3361" i="2"/>
  <c r="I3362" i="2" s="1"/>
  <c r="K3362" i="2" l="1"/>
  <c r="I3363" i="2" s="1"/>
  <c r="D3363" i="2" s="1"/>
  <c r="D3362" i="2"/>
  <c r="G3363" i="2"/>
  <c r="E3364" i="2" s="1"/>
  <c r="G3364" i="2" l="1"/>
  <c r="E3365" i="2" s="1"/>
  <c r="K3363" i="2"/>
  <c r="I3364" i="2" s="1"/>
  <c r="K3364" i="2" l="1"/>
  <c r="I3365" i="2" s="1"/>
  <c r="D3365" i="2" s="1"/>
  <c r="D3364" i="2"/>
  <c r="G3365" i="2"/>
  <c r="E3366" i="2" s="1"/>
  <c r="G3366" i="2" l="1"/>
  <c r="E3367" i="2" s="1"/>
  <c r="K3365" i="2"/>
  <c r="I3366" i="2" s="1"/>
  <c r="K3366" i="2" l="1"/>
  <c r="I3367" i="2" s="1"/>
  <c r="D3366" i="2"/>
  <c r="G3367" i="2"/>
  <c r="E3368" i="2" s="1"/>
  <c r="G3368" i="2" l="1"/>
  <c r="E3369" i="2" s="1"/>
  <c r="K3367" i="2"/>
  <c r="I3368" i="2" s="1"/>
  <c r="D3367" i="2"/>
  <c r="K3368" i="2" l="1"/>
  <c r="I3369" i="2" s="1"/>
  <c r="D3368" i="2"/>
  <c r="G3369" i="2"/>
  <c r="E3370" i="2" s="1"/>
  <c r="K3369" i="2" l="1"/>
  <c r="I3370" i="2" s="1"/>
  <c r="D3369" i="2"/>
  <c r="G3370" i="2"/>
  <c r="E3371" i="2" s="1"/>
  <c r="K3370" i="2" l="1"/>
  <c r="I3371" i="2" s="1"/>
  <c r="D3370" i="2"/>
  <c r="G3371" i="2"/>
  <c r="E3372" i="2" s="1"/>
  <c r="K3371" i="2" l="1"/>
  <c r="I3372" i="2" s="1"/>
  <c r="D3371" i="2"/>
  <c r="G3372" i="2"/>
  <c r="E3373" i="2" s="1"/>
  <c r="K3372" i="2" l="1"/>
  <c r="I3373" i="2" s="1"/>
  <c r="D3373" i="2" s="1"/>
  <c r="D3372" i="2"/>
  <c r="G3373" i="2"/>
  <c r="E3374" i="2" s="1"/>
  <c r="G3374" i="2" l="1"/>
  <c r="E3375" i="2" s="1"/>
  <c r="K3373" i="2"/>
  <c r="I3374" i="2" s="1"/>
  <c r="K3374" i="2" l="1"/>
  <c r="I3375" i="2" s="1"/>
  <c r="D3375" i="2" s="1"/>
  <c r="D3374" i="2"/>
  <c r="G3375" i="2"/>
  <c r="E3376" i="2" s="1"/>
  <c r="G3376" i="2" l="1"/>
  <c r="E3377" i="2" s="1"/>
  <c r="K3375" i="2"/>
  <c r="I3376" i="2" s="1"/>
  <c r="K3376" i="2" l="1"/>
  <c r="I3377" i="2" s="1"/>
  <c r="D3376" i="2"/>
  <c r="G3377" i="2"/>
  <c r="E3378" i="2" s="1"/>
  <c r="K3377" i="2" l="1"/>
  <c r="I3378" i="2" s="1"/>
  <c r="D3377" i="2"/>
  <c r="G3378" i="2"/>
  <c r="E3379" i="2" s="1"/>
  <c r="K3378" i="2" l="1"/>
  <c r="I3379" i="2" s="1"/>
  <c r="D3378" i="2"/>
  <c r="G3379" i="2"/>
  <c r="E3380" i="2" s="1"/>
  <c r="K3379" i="2" l="1"/>
  <c r="I3380" i="2" s="1"/>
  <c r="D3379" i="2"/>
  <c r="G3380" i="2"/>
  <c r="E3381" i="2" s="1"/>
  <c r="K3380" i="2" l="1"/>
  <c r="I3381" i="2" s="1"/>
  <c r="D3381" i="2" s="1"/>
  <c r="D3380" i="2"/>
  <c r="G3381" i="2"/>
  <c r="E3382" i="2" s="1"/>
  <c r="G3382" i="2" l="1"/>
  <c r="E3383" i="2" s="1"/>
  <c r="K3381" i="2"/>
  <c r="I3382" i="2" s="1"/>
  <c r="K3382" i="2" l="1"/>
  <c r="I3383" i="2" s="1"/>
  <c r="D3382" i="2"/>
  <c r="G3383" i="2"/>
  <c r="E3384" i="2" s="1"/>
  <c r="K3383" i="2" l="1"/>
  <c r="I3384" i="2" s="1"/>
  <c r="D3383" i="2"/>
  <c r="G3384" i="2"/>
  <c r="E3385" i="2" s="1"/>
  <c r="K3384" i="2" l="1"/>
  <c r="I3385" i="2" s="1"/>
  <c r="D3385" i="2" s="1"/>
  <c r="D3384" i="2"/>
  <c r="G3385" i="2"/>
  <c r="E3386" i="2" s="1"/>
  <c r="G3386" i="2" l="1"/>
  <c r="E3387" i="2" s="1"/>
  <c r="K3385" i="2"/>
  <c r="I3386" i="2" s="1"/>
  <c r="K3386" i="2" l="1"/>
  <c r="I3387" i="2" s="1"/>
  <c r="D3386" i="2"/>
  <c r="G3387" i="2"/>
  <c r="E3388" i="2" s="1"/>
  <c r="K3387" i="2" l="1"/>
  <c r="I3388" i="2" s="1"/>
  <c r="D3387" i="2"/>
  <c r="G3388" i="2"/>
  <c r="E3389" i="2" s="1"/>
  <c r="K3388" i="2" l="1"/>
  <c r="I3389" i="2" s="1"/>
  <c r="D3388" i="2"/>
  <c r="G3389" i="2"/>
  <c r="E3390" i="2" s="1"/>
  <c r="G3390" i="2" l="1"/>
  <c r="E3391" i="2" s="1"/>
  <c r="K3389" i="2"/>
  <c r="I3390" i="2" s="1"/>
  <c r="D3389" i="2"/>
  <c r="K3390" i="2" l="1"/>
  <c r="I3391" i="2" s="1"/>
  <c r="D3390" i="2"/>
  <c r="G3391" i="2"/>
  <c r="E3392" i="2" s="1"/>
  <c r="K3391" i="2" l="1"/>
  <c r="I3392" i="2" s="1"/>
  <c r="D3391" i="2"/>
  <c r="G3392" i="2"/>
  <c r="E3393" i="2" s="1"/>
  <c r="K3392" i="2" l="1"/>
  <c r="I3393" i="2" s="1"/>
  <c r="D3393" i="2" s="1"/>
  <c r="D3392" i="2"/>
  <c r="G3393" i="2"/>
  <c r="E3394" i="2" s="1"/>
  <c r="G3394" i="2" l="1"/>
  <c r="E3395" i="2" s="1"/>
  <c r="K3393" i="2"/>
  <c r="I3394" i="2" s="1"/>
  <c r="K3394" i="2" l="1"/>
  <c r="I3395" i="2" s="1"/>
  <c r="D3394" i="2"/>
  <c r="G3395" i="2"/>
  <c r="E3396" i="2" s="1"/>
  <c r="K3395" i="2" l="1"/>
  <c r="I3396" i="2" s="1"/>
  <c r="D3395" i="2"/>
  <c r="G3396" i="2"/>
  <c r="E3397" i="2" s="1"/>
  <c r="K3396" i="2" l="1"/>
  <c r="I3397" i="2" s="1"/>
  <c r="D3396" i="2"/>
  <c r="G3397" i="2"/>
  <c r="E3398" i="2" s="1"/>
  <c r="G3398" i="2" l="1"/>
  <c r="E3399" i="2" s="1"/>
  <c r="K3397" i="2"/>
  <c r="I3398" i="2" s="1"/>
  <c r="D3397" i="2"/>
  <c r="K3398" i="2" l="1"/>
  <c r="I3399" i="2" s="1"/>
  <c r="D3398" i="2"/>
  <c r="G3399" i="2"/>
  <c r="E3400" i="2" s="1"/>
  <c r="K3399" i="2" l="1"/>
  <c r="I3400" i="2" s="1"/>
  <c r="D3400" i="2" s="1"/>
  <c r="D3399" i="2"/>
  <c r="G3400" i="2"/>
  <c r="E3401" i="2" s="1"/>
  <c r="K3400" i="2" l="1"/>
  <c r="I3401" i="2" s="1"/>
  <c r="G3401" i="2"/>
  <c r="E3402" i="2" s="1"/>
  <c r="G3402" i="2" l="1"/>
  <c r="E3403" i="2" s="1"/>
  <c r="K3401" i="2"/>
  <c r="I3402" i="2" s="1"/>
  <c r="D3401" i="2"/>
  <c r="K3402" i="2" l="1"/>
  <c r="I3403" i="2" s="1"/>
  <c r="D3403" i="2" s="1"/>
  <c r="D3402" i="2"/>
  <c r="G3403" i="2"/>
  <c r="E3404" i="2" s="1"/>
  <c r="G3404" i="2" l="1"/>
  <c r="E3405" i="2" s="1"/>
  <c r="K3403" i="2"/>
  <c r="I3404" i="2" s="1"/>
  <c r="K3404" i="2" l="1"/>
  <c r="I3405" i="2" s="1"/>
  <c r="D3404" i="2"/>
  <c r="G3405" i="2"/>
  <c r="E3406" i="2" s="1"/>
  <c r="K3405" i="2" l="1"/>
  <c r="I3406" i="2" s="1"/>
  <c r="D3405" i="2"/>
  <c r="G3406" i="2"/>
  <c r="E3407" i="2" s="1"/>
  <c r="K3406" i="2" l="1"/>
  <c r="I3407" i="2" s="1"/>
  <c r="D3406" i="2"/>
  <c r="G3407" i="2"/>
  <c r="E3408" i="2" s="1"/>
  <c r="K3407" i="2" l="1"/>
  <c r="I3408" i="2" s="1"/>
  <c r="D3407" i="2"/>
  <c r="G3408" i="2"/>
  <c r="E3409" i="2" s="1"/>
  <c r="K3408" i="2" l="1"/>
  <c r="I3409" i="2" s="1"/>
  <c r="D3409" i="2" s="1"/>
  <c r="D3408" i="2"/>
  <c r="G3409" i="2"/>
  <c r="E3410" i="2" s="1"/>
  <c r="G3410" i="2" l="1"/>
  <c r="E3411" i="2" s="1"/>
  <c r="K3409" i="2"/>
  <c r="I3410" i="2" s="1"/>
  <c r="K3410" i="2" l="1"/>
  <c r="I3411" i="2" s="1"/>
  <c r="D3410" i="2"/>
  <c r="G3411" i="2"/>
  <c r="E3412" i="2" s="1"/>
  <c r="K3411" i="2" l="1"/>
  <c r="I3412" i="2" s="1"/>
  <c r="D3411" i="2"/>
  <c r="G3412" i="2"/>
  <c r="E3413" i="2" s="1"/>
  <c r="K3412" i="2" l="1"/>
  <c r="I3413" i="2" s="1"/>
  <c r="D3413" i="2" s="1"/>
  <c r="D3412" i="2"/>
  <c r="G3413" i="2"/>
  <c r="E3414" i="2" s="1"/>
  <c r="G3414" i="2" l="1"/>
  <c r="E3415" i="2" s="1"/>
  <c r="K3413" i="2"/>
  <c r="I3414" i="2" s="1"/>
  <c r="K3414" i="2" l="1"/>
  <c r="I3415" i="2" s="1"/>
  <c r="D3414" i="2"/>
  <c r="G3415" i="2"/>
  <c r="E3416" i="2" s="1"/>
  <c r="K3415" i="2" l="1"/>
  <c r="I3416" i="2" s="1"/>
  <c r="D3415" i="2"/>
  <c r="G3416" i="2"/>
  <c r="E3417" i="2" s="1"/>
  <c r="K3416" i="2" l="1"/>
  <c r="I3417" i="2" s="1"/>
  <c r="D3416" i="2"/>
  <c r="G3417" i="2"/>
  <c r="E3418" i="2" s="1"/>
  <c r="K3417" i="2" l="1"/>
  <c r="I3418" i="2" s="1"/>
  <c r="D3417" i="2"/>
  <c r="G3418" i="2"/>
  <c r="E3419" i="2" s="1"/>
  <c r="K3418" i="2" l="1"/>
  <c r="I3419" i="2" s="1"/>
  <c r="D3418" i="2"/>
  <c r="G3419" i="2"/>
  <c r="E3420" i="2" s="1"/>
  <c r="K3419" i="2" l="1"/>
  <c r="I3420" i="2" s="1"/>
  <c r="D3419" i="2"/>
  <c r="G3420" i="2"/>
  <c r="E3421" i="2" s="1"/>
  <c r="D3420" i="2" l="1"/>
  <c r="K3420" i="2"/>
  <c r="I3421" i="2" s="1"/>
  <c r="G3421" i="2"/>
  <c r="E3422" i="2" s="1"/>
  <c r="G3422" i="2" l="1"/>
  <c r="E3423" i="2" s="1"/>
  <c r="K3421" i="2"/>
  <c r="I3422" i="2" s="1"/>
  <c r="D3421" i="2"/>
  <c r="K3422" i="2" l="1"/>
  <c r="I3423" i="2" s="1"/>
  <c r="D3422" i="2"/>
  <c r="G3423" i="2"/>
  <c r="E3424" i="2" s="1"/>
  <c r="K3423" i="2" l="1"/>
  <c r="I3424" i="2" s="1"/>
  <c r="D3423" i="2"/>
  <c r="G3424" i="2"/>
  <c r="E3425" i="2" s="1"/>
  <c r="D3424" i="2" l="1"/>
  <c r="K3424" i="2"/>
  <c r="I3425" i="2" s="1"/>
  <c r="G3425" i="2"/>
  <c r="E3426" i="2" s="1"/>
  <c r="G3426" i="2" l="1"/>
  <c r="E3427" i="2" s="1"/>
  <c r="K3425" i="2"/>
  <c r="I3426" i="2" s="1"/>
  <c r="D3425" i="2"/>
  <c r="K3426" i="2" l="1"/>
  <c r="I3427" i="2" s="1"/>
  <c r="D3426" i="2"/>
  <c r="G3427" i="2"/>
  <c r="E3428" i="2" s="1"/>
  <c r="K3427" i="2" l="1"/>
  <c r="I3428" i="2" s="1"/>
  <c r="D3427" i="2"/>
  <c r="G3428" i="2"/>
  <c r="E3429" i="2" s="1"/>
  <c r="K3428" i="2" l="1"/>
  <c r="I3429" i="2" s="1"/>
  <c r="D3428" i="2"/>
  <c r="G3429" i="2"/>
  <c r="E3430" i="2" s="1"/>
  <c r="K3429" i="2" l="1"/>
  <c r="I3430" i="2" s="1"/>
  <c r="D3429" i="2"/>
  <c r="G3430" i="2"/>
  <c r="E3431" i="2" s="1"/>
  <c r="D3430" i="2" l="1"/>
  <c r="G3431" i="2"/>
  <c r="E3432" i="2" s="1"/>
  <c r="K3430" i="2"/>
  <c r="I3431" i="2" s="1"/>
  <c r="K3431" i="2" l="1"/>
  <c r="I3432" i="2" s="1"/>
  <c r="D3431" i="2"/>
  <c r="G3432" i="2"/>
  <c r="E3433" i="2" s="1"/>
  <c r="K3432" i="2" l="1"/>
  <c r="I3433" i="2" s="1"/>
  <c r="D3432" i="2"/>
  <c r="G3433" i="2"/>
  <c r="E3434" i="2" s="1"/>
  <c r="K3433" i="2" l="1"/>
  <c r="I3434" i="2" s="1"/>
  <c r="D3433" i="2"/>
  <c r="G3434" i="2"/>
  <c r="E3435" i="2" s="1"/>
  <c r="K3434" i="2" l="1"/>
  <c r="I3435" i="2" s="1"/>
  <c r="D3434" i="2"/>
  <c r="G3435" i="2"/>
  <c r="E3436" i="2" s="1"/>
  <c r="K3435" i="2" l="1"/>
  <c r="I3436" i="2" s="1"/>
  <c r="D3435" i="2"/>
  <c r="G3436" i="2"/>
  <c r="E3437" i="2" s="1"/>
  <c r="K3436" i="2" l="1"/>
  <c r="I3437" i="2" s="1"/>
  <c r="D3437" i="2" s="1"/>
  <c r="D3436" i="2"/>
  <c r="G3437" i="2"/>
  <c r="E3438" i="2" s="1"/>
  <c r="G3438" i="2" l="1"/>
  <c r="E3439" i="2" s="1"/>
  <c r="K3437" i="2"/>
  <c r="I3438" i="2" s="1"/>
  <c r="K3438" i="2" l="1"/>
  <c r="I3439" i="2" s="1"/>
  <c r="D3438" i="2"/>
  <c r="G3439" i="2"/>
  <c r="E3440" i="2" s="1"/>
  <c r="K3439" i="2" l="1"/>
  <c r="I3440" i="2" s="1"/>
  <c r="D3439" i="2"/>
  <c r="G3440" i="2"/>
  <c r="E3441" i="2" s="1"/>
  <c r="K3440" i="2" l="1"/>
  <c r="I3441" i="2" s="1"/>
  <c r="D3441" i="2" s="1"/>
  <c r="D3440" i="2"/>
  <c r="G3441" i="2"/>
  <c r="E3442" i="2" s="1"/>
  <c r="G3442" i="2" l="1"/>
  <c r="E3443" i="2" s="1"/>
  <c r="K3441" i="2"/>
  <c r="I3442" i="2" s="1"/>
  <c r="K3442" i="2" l="1"/>
  <c r="I3443" i="2" s="1"/>
  <c r="D3443" i="2" s="1"/>
  <c r="D3442" i="2"/>
  <c r="G3443" i="2"/>
  <c r="E3444" i="2" s="1"/>
  <c r="G3444" i="2" l="1"/>
  <c r="E3445" i="2" s="1"/>
  <c r="K3443" i="2"/>
  <c r="I3444" i="2" s="1"/>
  <c r="K3444" i="2" l="1"/>
  <c r="I3445" i="2" s="1"/>
  <c r="D3444" i="2"/>
  <c r="G3445" i="2"/>
  <c r="E3446" i="2" s="1"/>
  <c r="K3445" i="2" l="1"/>
  <c r="I3446" i="2" s="1"/>
  <c r="D3445" i="2"/>
  <c r="G3446" i="2"/>
  <c r="E3447" i="2" s="1"/>
  <c r="K3446" i="2" l="1"/>
  <c r="I3447" i="2" s="1"/>
  <c r="D3446" i="2"/>
  <c r="G3447" i="2"/>
  <c r="E3448" i="2" s="1"/>
  <c r="K3447" i="2" l="1"/>
  <c r="I3448" i="2" s="1"/>
  <c r="D3447" i="2"/>
  <c r="G3448" i="2"/>
  <c r="E3449" i="2" s="1"/>
  <c r="K3448" i="2" l="1"/>
  <c r="I3449" i="2" s="1"/>
  <c r="D3448" i="2"/>
  <c r="G3449" i="2"/>
  <c r="E3450" i="2" s="1"/>
  <c r="G3450" i="2" l="1"/>
  <c r="E3451" i="2" s="1"/>
  <c r="K3449" i="2"/>
  <c r="I3450" i="2" s="1"/>
  <c r="D3449" i="2"/>
  <c r="K3450" i="2" l="1"/>
  <c r="I3451" i="2" s="1"/>
  <c r="D3450" i="2"/>
  <c r="G3451" i="2"/>
  <c r="E3452" i="2" s="1"/>
  <c r="D3451" i="2" l="1"/>
  <c r="G3452" i="2"/>
  <c r="E3453" i="2" s="1"/>
  <c r="K3451" i="2"/>
  <c r="I3452" i="2" s="1"/>
  <c r="K3452" i="2" l="1"/>
  <c r="I3453" i="2" s="1"/>
  <c r="D3453" i="2" s="1"/>
  <c r="D3452" i="2"/>
  <c r="G3453" i="2"/>
  <c r="E3454" i="2" s="1"/>
  <c r="G3454" i="2" l="1"/>
  <c r="E3455" i="2" s="1"/>
  <c r="K3453" i="2"/>
  <c r="I3454" i="2" s="1"/>
  <c r="K3454" i="2" l="1"/>
  <c r="I3455" i="2" s="1"/>
  <c r="D3454" i="2"/>
  <c r="G3455" i="2"/>
  <c r="E3456" i="2" s="1"/>
  <c r="K3455" i="2" l="1"/>
  <c r="I3456" i="2" s="1"/>
  <c r="D3455" i="2"/>
  <c r="G3456" i="2"/>
  <c r="E3457" i="2" s="1"/>
  <c r="K3456" i="2" l="1"/>
  <c r="I3457" i="2" s="1"/>
  <c r="D3457" i="2" s="1"/>
  <c r="D3456" i="2"/>
  <c r="G3457" i="2"/>
  <c r="E3458" i="2" s="1"/>
  <c r="G3458" i="2" l="1"/>
  <c r="E3459" i="2" s="1"/>
  <c r="K3457" i="2"/>
  <c r="I3458" i="2" s="1"/>
  <c r="K3458" i="2" l="1"/>
  <c r="I3459" i="2" s="1"/>
  <c r="D3459" i="2" s="1"/>
  <c r="D3458" i="2"/>
  <c r="G3459" i="2"/>
  <c r="E3460" i="2" s="1"/>
  <c r="G3460" i="2" l="1"/>
  <c r="E3461" i="2" s="1"/>
  <c r="K3459" i="2"/>
  <c r="I3460" i="2" s="1"/>
  <c r="G3461" i="2" l="1"/>
  <c r="E3462" i="2" s="1"/>
  <c r="K3460" i="2"/>
  <c r="I3461" i="2" s="1"/>
  <c r="D3460" i="2"/>
  <c r="K3461" i="2" l="1"/>
  <c r="I3462" i="2" s="1"/>
  <c r="D3461" i="2"/>
  <c r="G3462" i="2"/>
  <c r="E3463" i="2" s="1"/>
  <c r="K3462" i="2" l="1"/>
  <c r="I3463" i="2" s="1"/>
  <c r="D3462" i="2"/>
  <c r="G3463" i="2"/>
  <c r="E3464" i="2" s="1"/>
  <c r="K3463" i="2" l="1"/>
  <c r="I3464" i="2" s="1"/>
  <c r="D3463" i="2"/>
  <c r="G3464" i="2"/>
  <c r="E3465" i="2" s="1"/>
  <c r="K3464" i="2" l="1"/>
  <c r="I3465" i="2" s="1"/>
  <c r="D3464" i="2"/>
  <c r="G3465" i="2"/>
  <c r="E3466" i="2" s="1"/>
  <c r="K3465" i="2" l="1"/>
  <c r="I3466" i="2" s="1"/>
  <c r="D3465" i="2"/>
  <c r="G3466" i="2"/>
  <c r="E3467" i="2" s="1"/>
  <c r="K3466" i="2" l="1"/>
  <c r="I3467" i="2" s="1"/>
  <c r="D3467" i="2" s="1"/>
  <c r="D3466" i="2"/>
  <c r="G3467" i="2"/>
  <c r="E3468" i="2" s="1"/>
  <c r="G3468" i="2" l="1"/>
  <c r="E3469" i="2" s="1"/>
  <c r="K3467" i="2"/>
  <c r="I3468" i="2" s="1"/>
  <c r="K3468" i="2" l="1"/>
  <c r="I3469" i="2" s="1"/>
  <c r="D3468" i="2"/>
  <c r="G3469" i="2"/>
  <c r="E3470" i="2" s="1"/>
  <c r="K3469" i="2" l="1"/>
  <c r="I3470" i="2" s="1"/>
  <c r="D3469" i="2"/>
  <c r="G3470" i="2"/>
  <c r="E3471" i="2" s="1"/>
  <c r="K3470" i="2" l="1"/>
  <c r="I3471" i="2" s="1"/>
  <c r="D3471" i="2" s="1"/>
  <c r="D3470" i="2"/>
  <c r="G3471" i="2"/>
  <c r="E3472" i="2" s="1"/>
  <c r="G3472" i="2" l="1"/>
  <c r="E3473" i="2" s="1"/>
  <c r="K3471" i="2"/>
  <c r="I3472" i="2" s="1"/>
  <c r="K3472" i="2" l="1"/>
  <c r="I3473" i="2" s="1"/>
  <c r="D3472" i="2"/>
  <c r="G3473" i="2"/>
  <c r="E3474" i="2" s="1"/>
  <c r="D3473" i="2" l="1"/>
  <c r="G3474" i="2"/>
  <c r="E3475" i="2" s="1"/>
  <c r="K3473" i="2"/>
  <c r="I3474" i="2" s="1"/>
  <c r="K3474" i="2" l="1"/>
  <c r="I3475" i="2" s="1"/>
  <c r="D3474" i="2"/>
  <c r="G3475" i="2"/>
  <c r="E3476" i="2" s="1"/>
  <c r="K3475" i="2" l="1"/>
  <c r="I3476" i="2" s="1"/>
  <c r="D3475" i="2"/>
  <c r="G3476" i="2"/>
  <c r="E3477" i="2" s="1"/>
  <c r="D3476" i="2" l="1"/>
  <c r="G3477" i="2"/>
  <c r="E3478" i="2" s="1"/>
  <c r="K3476" i="2"/>
  <c r="I3477" i="2" s="1"/>
  <c r="K3477" i="2" l="1"/>
  <c r="I3478" i="2" s="1"/>
  <c r="D3477" i="2"/>
  <c r="G3478" i="2"/>
  <c r="E3479" i="2" s="1"/>
  <c r="K3478" i="2" l="1"/>
  <c r="I3479" i="2" s="1"/>
  <c r="D3479" i="2" s="1"/>
  <c r="D3478" i="2"/>
  <c r="G3479" i="2"/>
  <c r="E3480" i="2" s="1"/>
  <c r="G3480" i="2" l="1"/>
  <c r="E3481" i="2" s="1"/>
  <c r="K3479" i="2"/>
  <c r="I3480" i="2" s="1"/>
  <c r="K3480" i="2" l="1"/>
  <c r="I3481" i="2" s="1"/>
  <c r="D3481" i="2" s="1"/>
  <c r="D3480" i="2"/>
  <c r="G3481" i="2"/>
  <c r="E3482" i="2" s="1"/>
  <c r="G3482" i="2" l="1"/>
  <c r="E3483" i="2" s="1"/>
  <c r="K3481" i="2"/>
  <c r="I3482" i="2" s="1"/>
  <c r="K3482" i="2" l="1"/>
  <c r="I3483" i="2" s="1"/>
  <c r="D3482" i="2"/>
  <c r="G3483" i="2"/>
  <c r="E3484" i="2" s="1"/>
  <c r="K3483" i="2" l="1"/>
  <c r="I3484" i="2" s="1"/>
  <c r="D3483" i="2"/>
  <c r="G3484" i="2"/>
  <c r="E3485" i="2" s="1"/>
  <c r="K3484" i="2" l="1"/>
  <c r="I3485" i="2" s="1"/>
  <c r="D3484" i="2"/>
  <c r="G3485" i="2"/>
  <c r="E3486" i="2" s="1"/>
  <c r="K3485" i="2" l="1"/>
  <c r="I3486" i="2" s="1"/>
  <c r="D3485" i="2"/>
  <c r="G3486" i="2"/>
  <c r="E3487" i="2" s="1"/>
  <c r="K3486" i="2" l="1"/>
  <c r="I3487" i="2" s="1"/>
  <c r="D3486" i="2"/>
  <c r="G3487" i="2"/>
  <c r="E3488" i="2" s="1"/>
  <c r="K3487" i="2" l="1"/>
  <c r="I3488" i="2" s="1"/>
  <c r="D3487" i="2"/>
  <c r="G3488" i="2"/>
  <c r="E3489" i="2" s="1"/>
  <c r="K3488" i="2" l="1"/>
  <c r="I3489" i="2" s="1"/>
  <c r="D3488" i="2"/>
  <c r="G3489" i="2"/>
  <c r="E3490" i="2" s="1"/>
  <c r="K3489" i="2" l="1"/>
  <c r="I3490" i="2" s="1"/>
  <c r="D3489" i="2"/>
  <c r="G3490" i="2"/>
  <c r="E3491" i="2" s="1"/>
  <c r="K3490" i="2" l="1"/>
  <c r="I3491" i="2" s="1"/>
  <c r="D3490" i="2"/>
  <c r="G3491" i="2"/>
  <c r="E3492" i="2" s="1"/>
  <c r="K3491" i="2" l="1"/>
  <c r="I3492" i="2" s="1"/>
  <c r="D3491" i="2"/>
  <c r="G3492" i="2"/>
  <c r="E3493" i="2" s="1"/>
  <c r="K3492" i="2" l="1"/>
  <c r="I3493" i="2" s="1"/>
  <c r="D3492" i="2"/>
  <c r="G3493" i="2"/>
  <c r="E3494" i="2" s="1"/>
  <c r="G3494" i="2" l="1"/>
  <c r="E3495" i="2" s="1"/>
  <c r="K3493" i="2"/>
  <c r="I3494" i="2" s="1"/>
  <c r="D3493" i="2"/>
  <c r="K3494" i="2" l="1"/>
  <c r="I3495" i="2" s="1"/>
  <c r="D3494" i="2"/>
  <c r="G3495" i="2"/>
  <c r="E3496" i="2" s="1"/>
  <c r="K3495" i="2" l="1"/>
  <c r="I3496" i="2" s="1"/>
  <c r="D3495" i="2"/>
  <c r="G3496" i="2"/>
  <c r="E3497" i="2" s="1"/>
  <c r="K3496" i="2" l="1"/>
  <c r="I3497" i="2" s="1"/>
  <c r="D3496" i="2"/>
  <c r="G3497" i="2"/>
  <c r="E3498" i="2" s="1"/>
  <c r="K3497" i="2" l="1"/>
  <c r="I3498" i="2" s="1"/>
  <c r="D3497" i="2"/>
  <c r="G3498" i="2"/>
  <c r="E3499" i="2" s="1"/>
  <c r="K3498" i="2" l="1"/>
  <c r="I3499" i="2" s="1"/>
  <c r="D3498" i="2"/>
  <c r="G3499" i="2"/>
  <c r="E3500" i="2" s="1"/>
  <c r="G3500" i="2" l="1"/>
  <c r="E3501" i="2" s="1"/>
  <c r="K3499" i="2"/>
  <c r="I3500" i="2" s="1"/>
  <c r="D3499" i="2"/>
  <c r="K3500" i="2" l="1"/>
  <c r="I3501" i="2" s="1"/>
  <c r="D3500" i="2"/>
  <c r="G3501" i="2"/>
  <c r="E3502" i="2" s="1"/>
  <c r="K3501" i="2" l="1"/>
  <c r="I3502" i="2" s="1"/>
  <c r="D3501" i="2"/>
  <c r="G3502" i="2"/>
  <c r="E3503" i="2" s="1"/>
  <c r="K3502" i="2" l="1"/>
  <c r="I3503" i="2" s="1"/>
  <c r="D3502" i="2"/>
  <c r="G3503" i="2"/>
  <c r="E3504" i="2" s="1"/>
  <c r="K3503" i="2" l="1"/>
  <c r="I3504" i="2" s="1"/>
  <c r="D3503" i="2"/>
  <c r="G3504" i="2"/>
  <c r="E3505" i="2" s="1"/>
  <c r="K3504" i="2" l="1"/>
  <c r="I3505" i="2" s="1"/>
  <c r="D3505" i="2" s="1"/>
  <c r="D3504" i="2"/>
  <c r="G3505" i="2"/>
  <c r="E3506" i="2" s="1"/>
  <c r="G3506" i="2" l="1"/>
  <c r="E3507" i="2" s="1"/>
  <c r="K3505" i="2"/>
  <c r="I3506" i="2" s="1"/>
  <c r="K3506" i="2" l="1"/>
  <c r="I3507" i="2" s="1"/>
  <c r="D3506" i="2"/>
  <c r="G3507" i="2"/>
  <c r="E3508" i="2" s="1"/>
  <c r="K3507" i="2" l="1"/>
  <c r="I3508" i="2" s="1"/>
  <c r="D3507" i="2"/>
  <c r="G3508" i="2"/>
  <c r="E3509" i="2" s="1"/>
  <c r="K3508" i="2" l="1"/>
  <c r="I3509" i="2" s="1"/>
  <c r="D3508" i="2"/>
  <c r="G3509" i="2"/>
  <c r="E3510" i="2" s="1"/>
  <c r="K3509" i="2" l="1"/>
  <c r="I3510" i="2" s="1"/>
  <c r="D3509" i="2"/>
  <c r="G3510" i="2"/>
  <c r="E3511" i="2" s="1"/>
  <c r="K3510" i="2" l="1"/>
  <c r="I3511" i="2" s="1"/>
  <c r="D3510" i="2"/>
  <c r="G3511" i="2"/>
  <c r="E3512" i="2" s="1"/>
  <c r="K3511" i="2" l="1"/>
  <c r="I3512" i="2" s="1"/>
  <c r="D3511" i="2"/>
  <c r="G3512" i="2"/>
  <c r="E3513" i="2" s="1"/>
  <c r="K3512" i="2" l="1"/>
  <c r="I3513" i="2" s="1"/>
  <c r="D3512" i="2"/>
  <c r="G3513" i="2"/>
  <c r="E3514" i="2" s="1"/>
  <c r="K3513" i="2" l="1"/>
  <c r="I3514" i="2" s="1"/>
  <c r="D3513" i="2"/>
  <c r="G3514" i="2"/>
  <c r="E3515" i="2" s="1"/>
  <c r="K3514" i="2" l="1"/>
  <c r="I3515" i="2" s="1"/>
  <c r="D3515" i="2" s="1"/>
  <c r="D3514" i="2"/>
  <c r="G3515" i="2"/>
  <c r="E3516" i="2" s="1"/>
  <c r="G3516" i="2" l="1"/>
  <c r="E3517" i="2" s="1"/>
  <c r="K3515" i="2"/>
  <c r="I3516" i="2" s="1"/>
  <c r="K3516" i="2" l="1"/>
  <c r="I3517" i="2" s="1"/>
  <c r="D3516" i="2"/>
  <c r="G3517" i="2"/>
  <c r="E3518" i="2" s="1"/>
  <c r="K3517" i="2" l="1"/>
  <c r="I3518" i="2" s="1"/>
  <c r="D3517" i="2"/>
  <c r="G3518" i="2"/>
  <c r="E3519" i="2" s="1"/>
  <c r="K3518" i="2" l="1"/>
  <c r="I3519" i="2" s="1"/>
  <c r="D3518" i="2"/>
  <c r="G3519" i="2"/>
  <c r="E3520" i="2" s="1"/>
  <c r="K3519" i="2" l="1"/>
  <c r="I3520" i="2" s="1"/>
  <c r="D3519" i="2"/>
  <c r="G3520" i="2"/>
  <c r="E3521" i="2" s="1"/>
  <c r="K3520" i="2" l="1"/>
  <c r="I3521" i="2" s="1"/>
  <c r="D3520" i="2"/>
  <c r="G3521" i="2"/>
  <c r="E3522" i="2" s="1"/>
  <c r="K3521" i="2" l="1"/>
  <c r="I3522" i="2" s="1"/>
  <c r="D3521" i="2"/>
  <c r="G3522" i="2"/>
  <c r="E3523" i="2" s="1"/>
  <c r="D3522" i="2" l="1"/>
  <c r="G3523" i="2"/>
  <c r="E3524" i="2" s="1"/>
  <c r="K3522" i="2"/>
  <c r="I3523" i="2" s="1"/>
  <c r="K3523" i="2" l="1"/>
  <c r="I3524" i="2" s="1"/>
  <c r="D3524" i="2" s="1"/>
  <c r="D3523" i="2"/>
  <c r="G3524" i="2"/>
  <c r="E3525" i="2" s="1"/>
  <c r="G3525" i="2" l="1"/>
  <c r="E3526" i="2" s="1"/>
  <c r="K3524" i="2"/>
  <c r="I3525" i="2" s="1"/>
  <c r="K3525" i="2" l="1"/>
  <c r="I3526" i="2" s="1"/>
  <c r="D3525" i="2"/>
  <c r="G3526" i="2"/>
  <c r="E3527" i="2" s="1"/>
  <c r="K3526" i="2" l="1"/>
  <c r="I3527" i="2" s="1"/>
  <c r="D3526" i="2"/>
  <c r="G3527" i="2"/>
  <c r="E3528" i="2" s="1"/>
  <c r="K3527" i="2" l="1"/>
  <c r="I3528" i="2" s="1"/>
  <c r="D3527" i="2"/>
  <c r="G3528" i="2"/>
  <c r="E3529" i="2" s="1"/>
  <c r="K3528" i="2" l="1"/>
  <c r="I3529" i="2" s="1"/>
  <c r="D3528" i="2"/>
  <c r="G3529" i="2"/>
  <c r="E3530" i="2" s="1"/>
  <c r="K3529" i="2" l="1"/>
  <c r="I3530" i="2" s="1"/>
  <c r="D3529" i="2"/>
  <c r="G3530" i="2"/>
  <c r="E3531" i="2" s="1"/>
  <c r="K3530" i="2" l="1"/>
  <c r="I3531" i="2" s="1"/>
  <c r="D3530" i="2"/>
  <c r="G3531" i="2"/>
  <c r="E3532" i="2" s="1"/>
  <c r="K3531" i="2" l="1"/>
  <c r="I3532" i="2" s="1"/>
  <c r="D3531" i="2"/>
  <c r="G3532" i="2"/>
  <c r="E3533" i="2" s="1"/>
  <c r="K3532" i="2" l="1"/>
  <c r="I3533" i="2" s="1"/>
  <c r="D3532" i="2"/>
  <c r="G3533" i="2"/>
  <c r="E3534" i="2" s="1"/>
  <c r="K3533" i="2" l="1"/>
  <c r="I3534" i="2" s="1"/>
  <c r="D3533" i="2"/>
  <c r="G3534" i="2"/>
  <c r="E3535" i="2" s="1"/>
  <c r="K3534" i="2" l="1"/>
  <c r="I3535" i="2" s="1"/>
  <c r="D3534" i="2"/>
  <c r="G3535" i="2"/>
  <c r="E3536" i="2" s="1"/>
  <c r="K3535" i="2" l="1"/>
  <c r="I3536" i="2" s="1"/>
  <c r="D3535" i="2"/>
  <c r="G3536" i="2"/>
  <c r="E3537" i="2" s="1"/>
  <c r="K3536" i="2" l="1"/>
  <c r="I3537" i="2" s="1"/>
  <c r="D3536" i="2"/>
  <c r="G3537" i="2"/>
  <c r="E3538" i="2" s="1"/>
  <c r="K3537" i="2" l="1"/>
  <c r="I3538" i="2" s="1"/>
  <c r="D3537" i="2"/>
  <c r="G3538" i="2"/>
  <c r="E3539" i="2" s="1"/>
  <c r="D3538" i="2" l="1"/>
  <c r="G3539" i="2"/>
  <c r="E3540" i="2" s="1"/>
  <c r="K3538" i="2"/>
  <c r="I3539" i="2" s="1"/>
  <c r="K3539" i="2" l="1"/>
  <c r="I3540" i="2" s="1"/>
  <c r="D3540" i="2" s="1"/>
  <c r="D3539" i="2"/>
  <c r="G3540" i="2"/>
  <c r="E3541" i="2" s="1"/>
  <c r="G3541" i="2" l="1"/>
  <c r="E3542" i="2" s="1"/>
  <c r="K3540" i="2"/>
  <c r="I3541" i="2" s="1"/>
  <c r="K3541" i="2" l="1"/>
  <c r="I3542" i="2" s="1"/>
  <c r="D3541" i="2"/>
  <c r="G3542" i="2"/>
  <c r="E3543" i="2" s="1"/>
  <c r="K3542" i="2" l="1"/>
  <c r="I3543" i="2" s="1"/>
  <c r="D3542" i="2"/>
  <c r="G3543" i="2"/>
  <c r="E3544" i="2" s="1"/>
  <c r="K3543" i="2" l="1"/>
  <c r="I3544" i="2" s="1"/>
  <c r="D3543" i="2"/>
  <c r="G3544" i="2"/>
  <c r="E3545" i="2" s="1"/>
  <c r="K3544" i="2" l="1"/>
  <c r="I3545" i="2" s="1"/>
  <c r="D3545" i="2" s="1"/>
  <c r="D3544" i="2"/>
  <c r="G3545" i="2"/>
  <c r="E3546" i="2" s="1"/>
  <c r="G3546" i="2" l="1"/>
  <c r="E3547" i="2" s="1"/>
  <c r="K3545" i="2"/>
  <c r="I3546" i="2" s="1"/>
  <c r="K3546" i="2" l="1"/>
  <c r="I3547" i="2" s="1"/>
  <c r="D3546" i="2"/>
  <c r="G3547" i="2"/>
  <c r="E3548" i="2" s="1"/>
  <c r="K3547" i="2" l="1"/>
  <c r="I3548" i="2" s="1"/>
  <c r="D3548" i="2" s="1"/>
  <c r="D3547" i="2"/>
  <c r="G3548" i="2"/>
  <c r="E3549" i="2" s="1"/>
  <c r="G3549" i="2" l="1"/>
  <c r="E3550" i="2" s="1"/>
  <c r="K3548" i="2"/>
  <c r="I3549" i="2" s="1"/>
  <c r="K3549" i="2" l="1"/>
  <c r="I3550" i="2" s="1"/>
  <c r="D3549" i="2"/>
  <c r="G3550" i="2"/>
  <c r="E3551" i="2" s="1"/>
  <c r="K3550" i="2" l="1"/>
  <c r="I3551" i="2" s="1"/>
  <c r="D3550" i="2"/>
  <c r="G3551" i="2"/>
  <c r="E3552" i="2" s="1"/>
  <c r="K3551" i="2" l="1"/>
  <c r="I3552" i="2" s="1"/>
  <c r="D3551" i="2"/>
  <c r="G3552" i="2"/>
  <c r="E3553" i="2" s="1"/>
  <c r="K3552" i="2" l="1"/>
  <c r="I3553" i="2" s="1"/>
  <c r="D3552" i="2"/>
  <c r="G3553" i="2"/>
  <c r="E3554" i="2" s="1"/>
  <c r="K3553" i="2" l="1"/>
  <c r="I3554" i="2" s="1"/>
  <c r="D3553" i="2"/>
  <c r="G3554" i="2"/>
  <c r="E3555" i="2" s="1"/>
  <c r="K3554" i="2" l="1"/>
  <c r="I3555" i="2" s="1"/>
  <c r="D3555" i="2" s="1"/>
  <c r="D3554" i="2"/>
  <c r="G3555" i="2"/>
  <c r="E3556" i="2" s="1"/>
  <c r="G3556" i="2" l="1"/>
  <c r="E3557" i="2" s="1"/>
  <c r="K3555" i="2"/>
  <c r="I3556" i="2" s="1"/>
  <c r="K3556" i="2" l="1"/>
  <c r="I3557" i="2" s="1"/>
  <c r="D3556" i="2"/>
  <c r="G3557" i="2"/>
  <c r="E3558" i="2" s="1"/>
  <c r="G3558" i="2" l="1"/>
  <c r="E3559" i="2" s="1"/>
  <c r="K3557" i="2"/>
  <c r="I3558" i="2" s="1"/>
  <c r="D3557" i="2"/>
  <c r="K3558" i="2" l="1"/>
  <c r="I3559" i="2" s="1"/>
  <c r="D3558" i="2"/>
  <c r="G3559" i="2"/>
  <c r="E3560" i="2" s="1"/>
  <c r="K3559" i="2" l="1"/>
  <c r="I3560" i="2" s="1"/>
  <c r="D3559" i="2"/>
  <c r="G3560" i="2"/>
  <c r="E3561" i="2" s="1"/>
  <c r="K3560" i="2" l="1"/>
  <c r="I3561" i="2" s="1"/>
  <c r="D3560" i="2"/>
  <c r="G3561" i="2"/>
  <c r="E3562" i="2" s="1"/>
  <c r="K3561" i="2" l="1"/>
  <c r="I3562" i="2" s="1"/>
  <c r="D3561" i="2"/>
  <c r="G3562" i="2"/>
  <c r="E3563" i="2" s="1"/>
  <c r="K3562" i="2" l="1"/>
  <c r="I3563" i="2" s="1"/>
  <c r="D3563" i="2" s="1"/>
  <c r="D3562" i="2"/>
  <c r="G3563" i="2"/>
  <c r="E3564" i="2" s="1"/>
  <c r="G3564" i="2" l="1"/>
  <c r="E3565" i="2" s="1"/>
  <c r="K3563" i="2"/>
  <c r="I3564" i="2" s="1"/>
  <c r="K3564" i="2" l="1"/>
  <c r="I3565" i="2" s="1"/>
  <c r="D3565" i="2" s="1"/>
  <c r="D3564" i="2"/>
  <c r="G3565" i="2"/>
  <c r="E3566" i="2" s="1"/>
  <c r="G3566" i="2" l="1"/>
  <c r="E3567" i="2" s="1"/>
  <c r="K3565" i="2"/>
  <c r="I3566" i="2" s="1"/>
  <c r="K3566" i="2" l="1"/>
  <c r="I3567" i="2" s="1"/>
  <c r="D3567" i="2" s="1"/>
  <c r="D3566" i="2"/>
  <c r="G3567" i="2"/>
  <c r="E3568" i="2" s="1"/>
  <c r="G3568" i="2" l="1"/>
  <c r="E3569" i="2" s="1"/>
  <c r="K3567" i="2"/>
  <c r="I3568" i="2" s="1"/>
  <c r="K3568" i="2" l="1"/>
  <c r="I3569" i="2" s="1"/>
  <c r="D3568" i="2"/>
  <c r="G3569" i="2"/>
  <c r="E3570" i="2" s="1"/>
  <c r="K3569" i="2" l="1"/>
  <c r="I3570" i="2" s="1"/>
  <c r="D3569" i="2"/>
  <c r="G3570" i="2"/>
  <c r="E3571" i="2" s="1"/>
  <c r="K3570" i="2" l="1"/>
  <c r="I3571" i="2" s="1"/>
  <c r="D3570" i="2"/>
  <c r="G3571" i="2"/>
  <c r="E3572" i="2" s="1"/>
  <c r="K3571" i="2" l="1"/>
  <c r="I3572" i="2" s="1"/>
  <c r="D3572" i="2" s="1"/>
  <c r="D3571" i="2"/>
  <c r="G3572" i="2"/>
  <c r="E3573" i="2" s="1"/>
  <c r="G3573" i="2" l="1"/>
  <c r="E3574" i="2" s="1"/>
  <c r="K3572" i="2"/>
  <c r="I3573" i="2" s="1"/>
  <c r="K3573" i="2" l="1"/>
  <c r="I3574" i="2" s="1"/>
  <c r="D3574" i="2" s="1"/>
  <c r="D3573" i="2"/>
  <c r="G3574" i="2"/>
  <c r="E3575" i="2" s="1"/>
  <c r="G3575" i="2" l="1"/>
  <c r="E3576" i="2" s="1"/>
  <c r="K3574" i="2"/>
  <c r="I3575" i="2" s="1"/>
  <c r="K3575" i="2" l="1"/>
  <c r="I3576" i="2" s="1"/>
  <c r="D3575" i="2"/>
  <c r="G3576" i="2"/>
  <c r="E3577" i="2" s="1"/>
  <c r="K3576" i="2" l="1"/>
  <c r="I3577" i="2" s="1"/>
  <c r="D3576" i="2"/>
  <c r="G3577" i="2"/>
  <c r="E3578" i="2" s="1"/>
  <c r="K3577" i="2" l="1"/>
  <c r="I3578" i="2" s="1"/>
  <c r="D3577" i="2"/>
  <c r="G3578" i="2"/>
  <c r="E3579" i="2" s="1"/>
  <c r="K3578" i="2" l="1"/>
  <c r="I3579" i="2" s="1"/>
  <c r="D3578" i="2"/>
  <c r="G3579" i="2"/>
  <c r="E3580" i="2" s="1"/>
  <c r="K3579" i="2" l="1"/>
  <c r="I3580" i="2" s="1"/>
  <c r="D3579" i="2"/>
  <c r="G3580" i="2"/>
  <c r="E3581" i="2" s="1"/>
  <c r="K3580" i="2" l="1"/>
  <c r="I3581" i="2" s="1"/>
  <c r="D3581" i="2" s="1"/>
  <c r="D3580" i="2"/>
  <c r="G3581" i="2"/>
  <c r="E3582" i="2" s="1"/>
  <c r="G3582" i="2" l="1"/>
  <c r="E3583" i="2" s="1"/>
  <c r="K3581" i="2"/>
  <c r="I3582" i="2" s="1"/>
  <c r="K3582" i="2" l="1"/>
  <c r="I3583" i="2" s="1"/>
  <c r="D3583" i="2" s="1"/>
  <c r="D3582" i="2"/>
  <c r="G3583" i="2"/>
  <c r="E3584" i="2" s="1"/>
  <c r="G3584" i="2" l="1"/>
  <c r="E3585" i="2" s="1"/>
  <c r="K3583" i="2"/>
  <c r="I3584" i="2" s="1"/>
  <c r="K3584" i="2" l="1"/>
  <c r="I3585" i="2" s="1"/>
  <c r="D3584" i="2"/>
  <c r="G3585" i="2"/>
  <c r="E3586" i="2" s="1"/>
  <c r="G3586" i="2" l="1"/>
  <c r="E3587" i="2" s="1"/>
  <c r="K3585" i="2"/>
  <c r="I3586" i="2" s="1"/>
  <c r="D3585" i="2"/>
  <c r="K3586" i="2" l="1"/>
  <c r="I3587" i="2" s="1"/>
  <c r="D3586" i="2"/>
  <c r="G3587" i="2"/>
  <c r="E3588" i="2" s="1"/>
  <c r="G3588" i="2" l="1"/>
  <c r="E3589" i="2" s="1"/>
  <c r="K3587" i="2"/>
  <c r="I3588" i="2" s="1"/>
  <c r="D3587" i="2"/>
  <c r="K3588" i="2" l="1"/>
  <c r="I3589" i="2" s="1"/>
  <c r="D3588" i="2"/>
  <c r="G3589" i="2"/>
  <c r="E3590" i="2" s="1"/>
  <c r="K3589" i="2" l="1"/>
  <c r="I3590" i="2" s="1"/>
  <c r="D3589" i="2"/>
  <c r="G3590" i="2"/>
  <c r="E3591" i="2" s="1"/>
  <c r="K3590" i="2" l="1"/>
  <c r="I3591" i="2" s="1"/>
  <c r="D3591" i="2" s="1"/>
  <c r="D3590" i="2"/>
  <c r="G3591" i="2"/>
  <c r="E3592" i="2" s="1"/>
  <c r="G3592" i="2" l="1"/>
  <c r="E3593" i="2" s="1"/>
  <c r="K3591" i="2"/>
  <c r="I3592" i="2" s="1"/>
  <c r="K3592" i="2" l="1"/>
  <c r="I3593" i="2" s="1"/>
  <c r="D3592" i="2"/>
  <c r="G3593" i="2"/>
  <c r="E3594" i="2" s="1"/>
  <c r="K3593" i="2" l="1"/>
  <c r="I3594" i="2" s="1"/>
  <c r="D3593" i="2"/>
  <c r="G3594" i="2"/>
  <c r="E3595" i="2" s="1"/>
  <c r="K3594" i="2" l="1"/>
  <c r="I3595" i="2" s="1"/>
  <c r="D3594" i="2"/>
  <c r="G3595" i="2"/>
  <c r="E3596" i="2" s="1"/>
  <c r="K3595" i="2" l="1"/>
  <c r="I3596" i="2" s="1"/>
  <c r="D3595" i="2"/>
  <c r="G3596" i="2"/>
  <c r="E3597" i="2" s="1"/>
  <c r="K3596" i="2" l="1"/>
  <c r="I3597" i="2" s="1"/>
  <c r="D3596" i="2"/>
  <c r="G3597" i="2"/>
  <c r="E3598" i="2" s="1"/>
  <c r="K3597" i="2" l="1"/>
  <c r="I3598" i="2" s="1"/>
  <c r="D3597" i="2"/>
  <c r="G3598" i="2"/>
  <c r="E3599" i="2" s="1"/>
  <c r="K3598" i="2" l="1"/>
  <c r="I3599" i="2" s="1"/>
  <c r="D3598" i="2"/>
  <c r="G3599" i="2"/>
  <c r="E3600" i="2" s="1"/>
  <c r="K3599" i="2" l="1"/>
  <c r="I3600" i="2" s="1"/>
  <c r="D3599" i="2"/>
  <c r="G3600" i="2"/>
  <c r="E3601" i="2" s="1"/>
  <c r="K3600" i="2" l="1"/>
  <c r="I3601" i="2" s="1"/>
  <c r="D3600" i="2"/>
  <c r="G3601" i="2"/>
  <c r="E3602" i="2" s="1"/>
  <c r="K3601" i="2" l="1"/>
  <c r="I3602" i="2" s="1"/>
  <c r="D3601" i="2"/>
  <c r="G3602" i="2"/>
  <c r="E3603" i="2" s="1"/>
  <c r="K3602" i="2" l="1"/>
  <c r="I3603" i="2" s="1"/>
  <c r="D3602" i="2"/>
  <c r="G3603" i="2"/>
  <c r="E3604" i="2" s="1"/>
  <c r="K3603" i="2" l="1"/>
  <c r="I3604" i="2" s="1"/>
  <c r="D3603" i="2"/>
  <c r="G3604" i="2"/>
  <c r="E3605" i="2" s="1"/>
  <c r="K3604" i="2" l="1"/>
  <c r="I3605" i="2" s="1"/>
  <c r="D3604" i="2"/>
  <c r="G3605" i="2"/>
  <c r="E3606" i="2" s="1"/>
  <c r="K3605" i="2" l="1"/>
  <c r="I3606" i="2" s="1"/>
  <c r="D3605" i="2"/>
  <c r="G3606" i="2"/>
  <c r="E3607" i="2" s="1"/>
  <c r="K3606" i="2" l="1"/>
  <c r="I3607" i="2" s="1"/>
  <c r="D3606" i="2"/>
  <c r="G3607" i="2"/>
  <c r="E3608" i="2" s="1"/>
  <c r="G3608" i="2" l="1"/>
  <c r="E3609" i="2" s="1"/>
  <c r="K3607" i="2"/>
  <c r="I3608" i="2" s="1"/>
  <c r="D3607" i="2"/>
  <c r="K3608" i="2" l="1"/>
  <c r="I3609" i="2" s="1"/>
  <c r="D3609" i="2" s="1"/>
  <c r="D3608" i="2"/>
  <c r="G3609" i="2"/>
  <c r="E3610" i="2" s="1"/>
  <c r="G3610" i="2" l="1"/>
  <c r="E3611" i="2" s="1"/>
  <c r="K3609" i="2"/>
  <c r="I3610" i="2" s="1"/>
  <c r="K3610" i="2" l="1"/>
  <c r="I3611" i="2" s="1"/>
  <c r="D3610" i="2"/>
  <c r="G3611" i="2"/>
  <c r="E3612" i="2" s="1"/>
  <c r="K3611" i="2" l="1"/>
  <c r="I3612" i="2" s="1"/>
  <c r="D3611" i="2"/>
  <c r="G3612" i="2"/>
  <c r="E3613" i="2" s="1"/>
  <c r="K3612" i="2" l="1"/>
  <c r="I3613" i="2" s="1"/>
  <c r="D3613" i="2" s="1"/>
  <c r="D3612" i="2"/>
  <c r="G3613" i="2"/>
  <c r="E3614" i="2" s="1"/>
  <c r="G3614" i="2" l="1"/>
  <c r="E3615" i="2" s="1"/>
  <c r="K3613" i="2"/>
  <c r="I3614" i="2" s="1"/>
  <c r="K3614" i="2" l="1"/>
  <c r="I3615" i="2" s="1"/>
  <c r="D3615" i="2" s="1"/>
  <c r="D3614" i="2"/>
  <c r="G3615" i="2"/>
  <c r="E3616" i="2" s="1"/>
  <c r="G3616" i="2" l="1"/>
  <c r="E3617" i="2" s="1"/>
  <c r="K3615" i="2"/>
  <c r="I3616" i="2" s="1"/>
  <c r="K3616" i="2" l="1"/>
  <c r="I3617" i="2" s="1"/>
  <c r="D3617" i="2" s="1"/>
  <c r="D3616" i="2"/>
  <c r="G3617" i="2"/>
  <c r="E3618" i="2" s="1"/>
  <c r="G3618" i="2" l="1"/>
  <c r="E3619" i="2" s="1"/>
  <c r="K3617" i="2"/>
  <c r="I3618" i="2" s="1"/>
  <c r="K3618" i="2" l="1"/>
  <c r="I3619" i="2" s="1"/>
  <c r="D3618" i="2"/>
  <c r="G3619" i="2"/>
  <c r="E3620" i="2" s="1"/>
  <c r="K3619" i="2" l="1"/>
  <c r="I3620" i="2" s="1"/>
  <c r="D3620" i="2" s="1"/>
  <c r="D3619" i="2"/>
  <c r="G3620" i="2"/>
  <c r="E3621" i="2" s="1"/>
  <c r="G3621" i="2" l="1"/>
  <c r="E3622" i="2" s="1"/>
  <c r="K3620" i="2"/>
  <c r="I3621" i="2" s="1"/>
  <c r="K3621" i="2" l="1"/>
  <c r="I3622" i="2" s="1"/>
  <c r="D3621" i="2"/>
  <c r="G3622" i="2"/>
  <c r="E3623" i="2" s="1"/>
  <c r="K3622" i="2" l="1"/>
  <c r="I3623" i="2" s="1"/>
  <c r="D3622" i="2"/>
  <c r="G3623" i="2"/>
  <c r="E3624" i="2" s="1"/>
  <c r="K3623" i="2" l="1"/>
  <c r="I3624" i="2" s="1"/>
  <c r="D3623" i="2"/>
  <c r="G3624" i="2"/>
  <c r="E3625" i="2" s="1"/>
  <c r="K3624" i="2" l="1"/>
  <c r="I3625" i="2" s="1"/>
  <c r="D3624" i="2"/>
  <c r="G3625" i="2"/>
  <c r="E3626" i="2" s="1"/>
  <c r="K3625" i="2" l="1"/>
  <c r="I3626" i="2" s="1"/>
  <c r="D3625" i="2"/>
  <c r="G3626" i="2"/>
  <c r="E3627" i="2" s="1"/>
  <c r="K3626" i="2" l="1"/>
  <c r="I3627" i="2" s="1"/>
  <c r="D3626" i="2"/>
  <c r="G3627" i="2"/>
  <c r="E3628" i="2" s="1"/>
  <c r="K3627" i="2" l="1"/>
  <c r="I3628" i="2" s="1"/>
  <c r="D3627" i="2"/>
  <c r="G3628" i="2"/>
  <c r="E3629" i="2" s="1"/>
  <c r="K3628" i="2" l="1"/>
  <c r="I3629" i="2" s="1"/>
  <c r="D3628" i="2"/>
  <c r="G3629" i="2"/>
  <c r="E3630" i="2" s="1"/>
  <c r="K3629" i="2" l="1"/>
  <c r="I3630" i="2" s="1"/>
  <c r="D3629" i="2"/>
  <c r="G3630" i="2"/>
  <c r="E3631" i="2" s="1"/>
  <c r="K3630" i="2" l="1"/>
  <c r="I3631" i="2" s="1"/>
  <c r="D3630" i="2"/>
  <c r="G3631" i="2"/>
  <c r="E3632" i="2" s="1"/>
  <c r="K3631" i="2" l="1"/>
  <c r="I3632" i="2" s="1"/>
  <c r="D3632" i="2" s="1"/>
  <c r="D3631" i="2"/>
  <c r="G3632" i="2"/>
  <c r="E3633" i="2" s="1"/>
  <c r="G3633" i="2" l="1"/>
  <c r="E3634" i="2" s="1"/>
  <c r="K3632" i="2"/>
  <c r="I3633" i="2" s="1"/>
  <c r="K3633" i="2" l="1"/>
  <c r="I3634" i="2" s="1"/>
  <c r="D3633" i="2"/>
  <c r="G3634" i="2"/>
  <c r="E3635" i="2" s="1"/>
  <c r="K3634" i="2" l="1"/>
  <c r="I3635" i="2" s="1"/>
  <c r="D3634" i="2"/>
  <c r="G3635" i="2"/>
  <c r="E3636" i="2" s="1"/>
  <c r="K3635" i="2" l="1"/>
  <c r="I3636" i="2" s="1"/>
  <c r="D3635" i="2"/>
  <c r="G3636" i="2"/>
  <c r="E3637" i="2" s="1"/>
  <c r="K3636" i="2" l="1"/>
  <c r="I3637" i="2" s="1"/>
  <c r="D3636" i="2"/>
  <c r="G3637" i="2"/>
  <c r="E3638" i="2" s="1"/>
  <c r="K3637" i="2" l="1"/>
  <c r="I3638" i="2" s="1"/>
  <c r="D3637" i="2"/>
  <c r="G3638" i="2"/>
  <c r="E3639" i="2" s="1"/>
  <c r="K3638" i="2" l="1"/>
  <c r="I3639" i="2" s="1"/>
  <c r="D3638" i="2"/>
  <c r="G3639" i="2"/>
  <c r="E3640" i="2" s="1"/>
  <c r="K3639" i="2" l="1"/>
  <c r="I3640" i="2" s="1"/>
  <c r="D3640" i="2" s="1"/>
  <c r="D3639" i="2"/>
  <c r="G3640" i="2"/>
  <c r="E3641" i="2" s="1"/>
  <c r="G3641" i="2" l="1"/>
  <c r="E3642" i="2" s="1"/>
  <c r="K3640" i="2"/>
  <c r="I3641" i="2" s="1"/>
  <c r="K3641" i="2" l="1"/>
  <c r="I3642" i="2" s="1"/>
  <c r="D3641" i="2"/>
  <c r="G3642" i="2"/>
  <c r="E3643" i="2" s="1"/>
  <c r="K3642" i="2" l="1"/>
  <c r="I3643" i="2" s="1"/>
  <c r="D3642" i="2"/>
  <c r="G3643" i="2"/>
  <c r="E3644" i="2" s="1"/>
  <c r="D3643" i="2" l="1"/>
  <c r="G3644" i="2"/>
  <c r="E3645" i="2" s="1"/>
  <c r="K3643" i="2"/>
  <c r="I3644" i="2" s="1"/>
  <c r="K3644" i="2" l="1"/>
  <c r="I3645" i="2" s="1"/>
  <c r="D3644" i="2"/>
  <c r="G3645" i="2"/>
  <c r="E3646" i="2" s="1"/>
  <c r="D3645" i="2" l="1"/>
  <c r="G3646" i="2"/>
  <c r="E3647" i="2" s="1"/>
  <c r="K3645" i="2"/>
  <c r="I3646" i="2" s="1"/>
  <c r="K3646" i="2" l="1"/>
  <c r="I3647" i="2" s="1"/>
  <c r="D3646" i="2"/>
  <c r="G3647" i="2"/>
  <c r="E3648" i="2" s="1"/>
  <c r="K3647" i="2" l="1"/>
  <c r="I3648" i="2" s="1"/>
  <c r="D3648" i="2" s="1"/>
  <c r="D3647" i="2"/>
  <c r="G3648" i="2"/>
  <c r="E3649" i="2" s="1"/>
  <c r="G3649" i="2" l="1"/>
  <c r="E3650" i="2" s="1"/>
  <c r="K3648" i="2"/>
  <c r="I3649" i="2" s="1"/>
  <c r="K3649" i="2" l="1"/>
  <c r="I3650" i="2" s="1"/>
  <c r="D3649" i="2"/>
  <c r="G3650" i="2"/>
  <c r="E3651" i="2" s="1"/>
  <c r="K3650" i="2" l="1"/>
  <c r="I3651" i="2" s="1"/>
  <c r="D3650" i="2"/>
  <c r="G3651" i="2"/>
  <c r="E3652" i="2" s="1"/>
  <c r="K3651" i="2" l="1"/>
  <c r="I3652" i="2" s="1"/>
  <c r="D3652" i="2" s="1"/>
  <c r="D3651" i="2"/>
  <c r="G3652" i="2"/>
  <c r="E3653" i="2" s="1"/>
  <c r="G3653" i="2" l="1"/>
  <c r="E3654" i="2" s="1"/>
  <c r="K3652" i="2"/>
  <c r="I3653" i="2" s="1"/>
  <c r="K3653" i="2" l="1"/>
  <c r="I3654" i="2" s="1"/>
  <c r="D3653" i="2"/>
  <c r="G3654" i="2"/>
  <c r="E3655" i="2" s="1"/>
  <c r="K3654" i="2" l="1"/>
  <c r="I3655" i="2" s="1"/>
  <c r="D3654" i="2"/>
  <c r="G3655" i="2"/>
  <c r="E3656" i="2" s="1"/>
  <c r="K3655" i="2" l="1"/>
  <c r="I3656" i="2" s="1"/>
  <c r="D3655" i="2"/>
  <c r="G3656" i="2"/>
  <c r="E3657" i="2" s="1"/>
  <c r="K3656" i="2" l="1"/>
  <c r="I3657" i="2" s="1"/>
  <c r="D3657" i="2" s="1"/>
  <c r="D3656" i="2"/>
  <c r="G3657" i="2"/>
  <c r="E3658" i="2" s="1"/>
  <c r="G3658" i="2" l="1"/>
  <c r="E3659" i="2" s="1"/>
  <c r="K3657" i="2"/>
  <c r="I3658" i="2" s="1"/>
  <c r="K3658" i="2" l="1"/>
  <c r="I3659" i="2" s="1"/>
  <c r="D3659" i="2" s="1"/>
  <c r="D3658" i="2"/>
  <c r="G3659" i="2"/>
  <c r="E3660" i="2" s="1"/>
  <c r="G3660" i="2" l="1"/>
  <c r="E3661" i="2" s="1"/>
  <c r="K3659" i="2"/>
  <c r="I3660" i="2" s="1"/>
  <c r="K3660" i="2" l="1"/>
  <c r="I3661" i="2" s="1"/>
  <c r="D3660" i="2"/>
  <c r="G3661" i="2"/>
  <c r="E3662" i="2" s="1"/>
  <c r="K3661" i="2" l="1"/>
  <c r="I3662" i="2" s="1"/>
  <c r="D3661" i="2"/>
  <c r="G3662" i="2"/>
  <c r="E3663" i="2" s="1"/>
  <c r="K3662" i="2" l="1"/>
  <c r="I3663" i="2" s="1"/>
  <c r="D3663" i="2" s="1"/>
  <c r="D3662" i="2"/>
  <c r="G3663" i="2"/>
  <c r="E3664" i="2" s="1"/>
  <c r="G3664" i="2" l="1"/>
  <c r="E3665" i="2" s="1"/>
  <c r="K3663" i="2"/>
  <c r="I3664" i="2" s="1"/>
  <c r="K3664" i="2" l="1"/>
  <c r="I3665" i="2" s="1"/>
  <c r="D3664" i="2"/>
  <c r="G3665" i="2"/>
  <c r="E3666" i="2" s="1"/>
  <c r="K3665" i="2" l="1"/>
  <c r="I3666" i="2" s="1"/>
  <c r="D3665" i="2"/>
  <c r="G3666" i="2"/>
  <c r="E3667" i="2" s="1"/>
  <c r="K3666" i="2" l="1"/>
  <c r="I3667" i="2" s="1"/>
  <c r="D3667" i="2" s="1"/>
  <c r="D3666" i="2"/>
  <c r="G3667" i="2"/>
  <c r="E3668" i="2" s="1"/>
  <c r="G3668" i="2" l="1"/>
  <c r="E3669" i="2" s="1"/>
  <c r="K3667" i="2"/>
  <c r="I3668" i="2" s="1"/>
  <c r="K3668" i="2" l="1"/>
  <c r="I3669" i="2" s="1"/>
  <c r="D3668" i="2"/>
  <c r="G3669" i="2"/>
  <c r="E3670" i="2" s="1"/>
  <c r="K3669" i="2" l="1"/>
  <c r="I3670" i="2" s="1"/>
  <c r="D3669" i="2"/>
  <c r="G3670" i="2"/>
  <c r="E3671" i="2" s="1"/>
  <c r="K3670" i="2" l="1"/>
  <c r="I3671" i="2" s="1"/>
  <c r="D3671" i="2" s="1"/>
  <c r="D3670" i="2"/>
  <c r="G3671" i="2"/>
  <c r="E3672" i="2" s="1"/>
  <c r="G3672" i="2" l="1"/>
  <c r="E3673" i="2" s="1"/>
  <c r="K3671" i="2"/>
  <c r="I3672" i="2" s="1"/>
  <c r="K3672" i="2" l="1"/>
  <c r="I3673" i="2" s="1"/>
  <c r="D3673" i="2" s="1"/>
  <c r="D3672" i="2"/>
  <c r="G3673" i="2"/>
  <c r="E3674" i="2" s="1"/>
  <c r="G3674" i="2" l="1"/>
  <c r="E3675" i="2" s="1"/>
  <c r="K3673" i="2"/>
  <c r="I3674" i="2" s="1"/>
  <c r="K3674" i="2" l="1"/>
  <c r="I3675" i="2" s="1"/>
  <c r="D3675" i="2" s="1"/>
  <c r="D3674" i="2"/>
  <c r="G3675" i="2"/>
  <c r="E3676" i="2" s="1"/>
  <c r="G3676" i="2" l="1"/>
  <c r="E3677" i="2" s="1"/>
  <c r="K3675" i="2"/>
  <c r="I3676" i="2" s="1"/>
  <c r="G3677" i="2" l="1"/>
  <c r="E3678" i="2" s="1"/>
  <c r="K3676" i="2"/>
  <c r="I3677" i="2" s="1"/>
  <c r="D3676" i="2"/>
  <c r="K3677" i="2" l="1"/>
  <c r="I3678" i="2" s="1"/>
  <c r="D3678" i="2" s="1"/>
  <c r="D3677" i="2"/>
  <c r="G3678" i="2"/>
  <c r="E3679" i="2" s="1"/>
  <c r="G3679" i="2" l="1"/>
  <c r="E3680" i="2" s="1"/>
  <c r="K3678" i="2"/>
  <c r="I3679" i="2" s="1"/>
  <c r="K3679" i="2" l="1"/>
  <c r="I3680" i="2" s="1"/>
  <c r="G3680" i="2"/>
  <c r="E3681" i="2" s="1"/>
  <c r="D3679" i="2"/>
  <c r="G3681" i="2" l="1"/>
  <c r="E3682" i="2" s="1"/>
  <c r="K3680" i="2"/>
  <c r="I3681" i="2" s="1"/>
  <c r="D3680" i="2"/>
  <c r="K3681" i="2" l="1"/>
  <c r="I3682" i="2" s="1"/>
  <c r="G3682" i="2"/>
  <c r="E3683" i="2" s="1"/>
  <c r="D3681" i="2"/>
  <c r="G3683" i="2" l="1"/>
  <c r="E3684" i="2" s="1"/>
  <c r="K3682" i="2"/>
  <c r="I3683" i="2" s="1"/>
  <c r="D3682" i="2"/>
  <c r="K3683" i="2" l="1"/>
  <c r="I3684" i="2" s="1"/>
  <c r="G3684" i="2"/>
  <c r="E3685" i="2" s="1"/>
  <c r="D3683" i="2"/>
  <c r="G3685" i="2" l="1"/>
  <c r="E3686" i="2" s="1"/>
  <c r="K3684" i="2"/>
  <c r="I3685" i="2" s="1"/>
  <c r="D3684" i="2"/>
  <c r="K3685" i="2" l="1"/>
  <c r="I3686" i="2" s="1"/>
  <c r="G3686" i="2"/>
  <c r="E3687" i="2" s="1"/>
  <c r="D3685" i="2"/>
  <c r="G3687" i="2" l="1"/>
  <c r="E3688" i="2" s="1"/>
  <c r="K3686" i="2"/>
  <c r="I3687" i="2" s="1"/>
  <c r="D3686" i="2"/>
  <c r="K3687" i="2" l="1"/>
  <c r="I3688" i="2" s="1"/>
  <c r="G3688" i="2"/>
  <c r="E3689" i="2" s="1"/>
  <c r="D3687" i="2"/>
  <c r="G3689" i="2" l="1"/>
  <c r="E3690" i="2" s="1"/>
  <c r="K3688" i="2"/>
  <c r="I3689" i="2" s="1"/>
  <c r="D3688" i="2"/>
  <c r="K3689" i="2" l="1"/>
  <c r="I3690" i="2" s="1"/>
  <c r="G3690" i="2"/>
  <c r="E3691" i="2" s="1"/>
  <c r="D3689" i="2"/>
  <c r="G3691" i="2" l="1"/>
  <c r="E3692" i="2" s="1"/>
  <c r="K3690" i="2"/>
  <c r="I3691" i="2" s="1"/>
  <c r="D3690" i="2"/>
  <c r="K3691" i="2" l="1"/>
  <c r="I3692" i="2" s="1"/>
  <c r="G3692" i="2"/>
  <c r="E3693" i="2" s="1"/>
  <c r="D3691" i="2"/>
  <c r="G3693" i="2" l="1"/>
  <c r="E3694" i="2" s="1"/>
  <c r="K3692" i="2"/>
  <c r="I3693" i="2" s="1"/>
  <c r="D3692" i="2"/>
  <c r="K3693" i="2" l="1"/>
  <c r="I3694" i="2" s="1"/>
  <c r="G3694" i="2"/>
  <c r="E3695" i="2" s="1"/>
  <c r="D3693" i="2"/>
  <c r="G3695" i="2" l="1"/>
  <c r="E3696" i="2" s="1"/>
  <c r="K3694" i="2"/>
  <c r="I3695" i="2" s="1"/>
  <c r="D3694" i="2"/>
  <c r="K3695" i="2" l="1"/>
  <c r="I3696" i="2" s="1"/>
  <c r="G3696" i="2"/>
  <c r="E3697" i="2" s="1"/>
  <c r="D3695" i="2"/>
  <c r="G3697" i="2" l="1"/>
  <c r="E3698" i="2" s="1"/>
  <c r="K3696" i="2"/>
  <c r="I3697" i="2" s="1"/>
  <c r="D3696" i="2"/>
  <c r="K3697" i="2" l="1"/>
  <c r="I3698" i="2" s="1"/>
  <c r="G3698" i="2"/>
  <c r="E3699" i="2" s="1"/>
  <c r="D3697" i="2"/>
  <c r="G3699" i="2" l="1"/>
  <c r="E3700" i="2" s="1"/>
  <c r="K3698" i="2"/>
  <c r="I3699" i="2" s="1"/>
  <c r="D3698" i="2"/>
  <c r="K3699" i="2" l="1"/>
  <c r="I3700" i="2" s="1"/>
  <c r="G3700" i="2"/>
  <c r="E3701" i="2" s="1"/>
  <c r="D3699" i="2"/>
  <c r="G3701" i="2" l="1"/>
  <c r="E3702" i="2" s="1"/>
  <c r="K3700" i="2"/>
  <c r="I3701" i="2" s="1"/>
  <c r="D3700" i="2"/>
  <c r="K3701" i="2" l="1"/>
  <c r="I3702" i="2" s="1"/>
  <c r="G3702" i="2"/>
  <c r="E3703" i="2" s="1"/>
  <c r="D3701" i="2"/>
  <c r="G3703" i="2" l="1"/>
  <c r="E3704" i="2" s="1"/>
  <c r="K3702" i="2"/>
  <c r="I3703" i="2" s="1"/>
  <c r="D3702" i="2"/>
  <c r="K3703" i="2" l="1"/>
  <c r="I3704" i="2" s="1"/>
  <c r="G3704" i="2"/>
  <c r="E3705" i="2" s="1"/>
  <c r="D3703" i="2"/>
  <c r="G3705" i="2" l="1"/>
  <c r="E3706" i="2" s="1"/>
  <c r="K3704" i="2"/>
  <c r="I3705" i="2" s="1"/>
  <c r="D3704" i="2"/>
  <c r="K3705" i="2" l="1"/>
  <c r="I3706" i="2" s="1"/>
  <c r="G3706" i="2"/>
  <c r="E3707" i="2" s="1"/>
  <c r="D3705" i="2"/>
  <c r="G3707" i="2" l="1"/>
  <c r="E3708" i="2" s="1"/>
  <c r="K3706" i="2"/>
  <c r="I3707" i="2" s="1"/>
  <c r="D3706" i="2"/>
  <c r="K3707" i="2" l="1"/>
  <c r="I3708" i="2" s="1"/>
  <c r="G3708" i="2"/>
  <c r="E3709" i="2" s="1"/>
  <c r="D3707" i="2"/>
  <c r="G3709" i="2" l="1"/>
  <c r="E3710" i="2" s="1"/>
  <c r="K3708" i="2"/>
  <c r="I3709" i="2" s="1"/>
  <c r="D3708" i="2"/>
  <c r="K3709" i="2" l="1"/>
  <c r="I3710" i="2" s="1"/>
  <c r="G3710" i="2"/>
  <c r="E3711" i="2" s="1"/>
  <c r="D3709" i="2"/>
  <c r="G3711" i="2" l="1"/>
  <c r="E3712" i="2" s="1"/>
  <c r="K3710" i="2"/>
  <c r="I3711" i="2" s="1"/>
  <c r="D3710" i="2"/>
  <c r="K3711" i="2" l="1"/>
  <c r="I3712" i="2" s="1"/>
  <c r="G3712" i="2"/>
  <c r="E3713" i="2" s="1"/>
  <c r="D3711" i="2"/>
  <c r="G3713" i="2" l="1"/>
  <c r="E3714" i="2" s="1"/>
  <c r="K3712" i="2"/>
  <c r="I3713" i="2" s="1"/>
  <c r="D3712" i="2"/>
  <c r="K3713" i="2" l="1"/>
  <c r="I3714" i="2" s="1"/>
  <c r="G3714" i="2"/>
  <c r="E3715" i="2" s="1"/>
  <c r="D3713" i="2"/>
  <c r="G3715" i="2" l="1"/>
  <c r="E3716" i="2" s="1"/>
  <c r="K3714" i="2"/>
  <c r="I3715" i="2" s="1"/>
  <c r="D3714" i="2"/>
  <c r="K3715" i="2" l="1"/>
  <c r="I3716" i="2" s="1"/>
  <c r="G3716" i="2"/>
  <c r="E3717" i="2" s="1"/>
  <c r="D3715" i="2"/>
  <c r="G3717" i="2" l="1"/>
  <c r="E3718" i="2" s="1"/>
  <c r="K3716" i="2"/>
  <c r="I3717" i="2" s="1"/>
  <c r="D3716" i="2"/>
  <c r="K3717" i="2" l="1"/>
  <c r="I3718" i="2" s="1"/>
  <c r="G3718" i="2"/>
  <c r="E3719" i="2" s="1"/>
  <c r="D3717" i="2"/>
  <c r="G3719" i="2" l="1"/>
  <c r="E3720" i="2" s="1"/>
  <c r="K3718" i="2"/>
  <c r="I3719" i="2" s="1"/>
  <c r="D3718" i="2"/>
  <c r="G3720" i="2" l="1"/>
  <c r="E3721" i="2" s="1"/>
  <c r="K3719" i="2"/>
  <c r="I3720" i="2" s="1"/>
  <c r="D3719" i="2"/>
  <c r="G3721" i="2" l="1"/>
  <c r="E3722" i="2" s="1"/>
  <c r="K3720" i="2"/>
  <c r="I3721" i="2" s="1"/>
  <c r="D3720" i="2"/>
  <c r="K3721" i="2" l="1"/>
  <c r="I3722" i="2" s="1"/>
  <c r="G3722" i="2"/>
  <c r="E3723" i="2" s="1"/>
  <c r="D3721" i="2"/>
  <c r="G3723" i="2" l="1"/>
  <c r="E3724" i="2" s="1"/>
  <c r="K3722" i="2"/>
  <c r="I3723" i="2" s="1"/>
  <c r="D3722" i="2"/>
  <c r="K3723" i="2" l="1"/>
  <c r="I3724" i="2" s="1"/>
  <c r="G3724" i="2"/>
  <c r="E3725" i="2" s="1"/>
  <c r="D3723" i="2"/>
  <c r="G3725" i="2" l="1"/>
  <c r="E3726" i="2" s="1"/>
  <c r="K3724" i="2"/>
  <c r="I3725" i="2" s="1"/>
  <c r="D3724" i="2"/>
  <c r="K3725" i="2" l="1"/>
  <c r="I3726" i="2" s="1"/>
  <c r="G3726" i="2"/>
  <c r="E3727" i="2" s="1"/>
  <c r="D3725" i="2"/>
  <c r="G3727" i="2" l="1"/>
  <c r="E3728" i="2" s="1"/>
  <c r="K3726" i="2"/>
  <c r="I3727" i="2" s="1"/>
  <c r="D3726" i="2"/>
  <c r="G3728" i="2" l="1"/>
  <c r="E3729" i="2" s="1"/>
  <c r="K3727" i="2"/>
  <c r="I3728" i="2" s="1"/>
  <c r="D3727" i="2"/>
  <c r="G3729" i="2" l="1"/>
  <c r="E3730" i="2" s="1"/>
  <c r="K3728" i="2"/>
  <c r="I3729" i="2" s="1"/>
  <c r="D3728" i="2"/>
  <c r="K3729" i="2" l="1"/>
  <c r="I3730" i="2" s="1"/>
  <c r="G3730" i="2"/>
  <c r="E3731" i="2" s="1"/>
  <c r="D3729" i="2"/>
  <c r="G3731" i="2" l="1"/>
  <c r="E3732" i="2" s="1"/>
  <c r="K3730" i="2"/>
  <c r="I3731" i="2" s="1"/>
  <c r="D3730" i="2"/>
  <c r="K3731" i="2" l="1"/>
  <c r="I3732" i="2" s="1"/>
  <c r="G3732" i="2"/>
  <c r="E3733" i="2" s="1"/>
  <c r="D3731" i="2"/>
  <c r="G3733" i="2" l="1"/>
  <c r="E3734" i="2" s="1"/>
  <c r="K3732" i="2"/>
  <c r="I3733" i="2" s="1"/>
  <c r="D3732" i="2"/>
  <c r="K3733" i="2" l="1"/>
  <c r="I3734" i="2" s="1"/>
  <c r="G3734" i="2"/>
  <c r="E3735" i="2" s="1"/>
  <c r="D3733" i="2"/>
  <c r="G3735" i="2" l="1"/>
  <c r="E3736" i="2" s="1"/>
  <c r="K3734" i="2"/>
  <c r="I3735" i="2" s="1"/>
  <c r="D3734" i="2"/>
  <c r="K3735" i="2" l="1"/>
  <c r="I3736" i="2" s="1"/>
  <c r="G3736" i="2"/>
  <c r="E3737" i="2" s="1"/>
  <c r="D3735" i="2"/>
  <c r="G3737" i="2" l="1"/>
  <c r="E3738" i="2" s="1"/>
  <c r="K3736" i="2"/>
  <c r="I3737" i="2" s="1"/>
  <c r="D3736" i="2"/>
  <c r="K3737" i="2" l="1"/>
  <c r="I3738" i="2" s="1"/>
  <c r="G3738" i="2"/>
  <c r="E3739" i="2" s="1"/>
  <c r="D3737" i="2"/>
  <c r="G3739" i="2" l="1"/>
  <c r="E3740" i="2" s="1"/>
  <c r="K3738" i="2"/>
  <c r="I3739" i="2" s="1"/>
  <c r="D3738" i="2"/>
  <c r="K3739" i="2" l="1"/>
  <c r="I3740" i="2" s="1"/>
  <c r="G3740" i="2"/>
  <c r="E3741" i="2" s="1"/>
  <c r="D3739" i="2"/>
  <c r="G3741" i="2" l="1"/>
  <c r="E3742" i="2" s="1"/>
  <c r="K3740" i="2"/>
  <c r="I3741" i="2" s="1"/>
  <c r="D3740" i="2"/>
  <c r="K3741" i="2" l="1"/>
  <c r="I3742" i="2" s="1"/>
  <c r="G3742" i="2"/>
  <c r="E3743" i="2" s="1"/>
  <c r="D3741" i="2"/>
  <c r="G3743" i="2" l="1"/>
  <c r="E3744" i="2" s="1"/>
  <c r="K3742" i="2"/>
  <c r="I3743" i="2" s="1"/>
  <c r="D3742" i="2"/>
  <c r="K3743" i="2" l="1"/>
  <c r="I3744" i="2" s="1"/>
  <c r="G3744" i="2"/>
  <c r="E3745" i="2" s="1"/>
  <c r="D3743" i="2"/>
  <c r="G3745" i="2" l="1"/>
  <c r="E3746" i="2" s="1"/>
  <c r="K3744" i="2"/>
  <c r="I3745" i="2" s="1"/>
  <c r="D3744" i="2"/>
  <c r="K3745" i="2" l="1"/>
  <c r="I3746" i="2" s="1"/>
  <c r="G3746" i="2"/>
  <c r="E3747" i="2" s="1"/>
  <c r="D3745" i="2"/>
  <c r="G3747" i="2" l="1"/>
  <c r="E3748" i="2" s="1"/>
  <c r="K3746" i="2"/>
  <c r="I3747" i="2" s="1"/>
  <c r="D3746" i="2"/>
  <c r="K3747" i="2" l="1"/>
  <c r="I3748" i="2" s="1"/>
  <c r="G3748" i="2"/>
  <c r="E3749" i="2" s="1"/>
  <c r="D3747" i="2"/>
  <c r="G3749" i="2" l="1"/>
  <c r="E3750" i="2" s="1"/>
  <c r="K3748" i="2"/>
  <c r="I3749" i="2" s="1"/>
  <c r="D3748" i="2"/>
  <c r="K3749" i="2" l="1"/>
  <c r="I3750" i="2" s="1"/>
  <c r="G3750" i="2"/>
  <c r="E3751" i="2" s="1"/>
  <c r="D3749" i="2"/>
  <c r="G3751" i="2" l="1"/>
  <c r="E3752" i="2" s="1"/>
  <c r="K3750" i="2"/>
  <c r="I3751" i="2" s="1"/>
  <c r="D3750" i="2"/>
  <c r="K3751" i="2" l="1"/>
  <c r="I3752" i="2" s="1"/>
  <c r="G3752" i="2"/>
  <c r="E3753" i="2" s="1"/>
  <c r="D3751" i="2"/>
  <c r="G3753" i="2" l="1"/>
  <c r="E3754" i="2" s="1"/>
  <c r="K3752" i="2"/>
  <c r="I3753" i="2" s="1"/>
  <c r="D3752" i="2"/>
  <c r="K3753" i="2" l="1"/>
  <c r="I3754" i="2" s="1"/>
  <c r="D3753" i="2"/>
  <c r="G3754" i="2"/>
  <c r="E3755" i="2" s="1"/>
  <c r="K3754" i="2" l="1"/>
  <c r="I3755" i="2" s="1"/>
  <c r="D3754" i="2"/>
  <c r="G3755" i="2"/>
  <c r="E3756" i="2" s="1"/>
  <c r="K3755" i="2" l="1"/>
  <c r="I3756" i="2" s="1"/>
  <c r="D3755" i="2"/>
  <c r="G3756" i="2"/>
  <c r="E3757" i="2" s="1"/>
  <c r="D3756" i="2" l="1"/>
  <c r="G3757" i="2"/>
  <c r="E3758" i="2" s="1"/>
  <c r="K3756" i="2"/>
  <c r="I3757" i="2" s="1"/>
  <c r="K3757" i="2" l="1"/>
  <c r="I3758" i="2" s="1"/>
  <c r="D3757" i="2"/>
  <c r="G3758" i="2"/>
  <c r="E3759" i="2" s="1"/>
  <c r="K3758" i="2" l="1"/>
  <c r="I3759" i="2" s="1"/>
  <c r="D3758" i="2"/>
  <c r="G3759" i="2"/>
  <c r="E3760" i="2" s="1"/>
  <c r="D3759" i="2" l="1"/>
  <c r="G3760" i="2"/>
  <c r="E3761" i="2" s="1"/>
  <c r="K3759" i="2"/>
  <c r="I3760" i="2" s="1"/>
  <c r="G3761" i="2" l="1"/>
  <c r="E3762" i="2" s="1"/>
  <c r="K3760" i="2"/>
  <c r="I3761" i="2" s="1"/>
  <c r="D3761" i="2" s="1"/>
  <c r="D3760" i="2"/>
  <c r="K3761" i="2" l="1"/>
  <c r="I3762" i="2" s="1"/>
  <c r="G3762" i="2"/>
  <c r="E3763" i="2" s="1"/>
  <c r="G3763" i="2" l="1"/>
  <c r="E3764" i="2" s="1"/>
  <c r="K3762" i="2"/>
  <c r="I3763" i="2" s="1"/>
  <c r="D3762" i="2"/>
  <c r="D3763" i="2" l="1"/>
  <c r="K3763" i="2"/>
  <c r="I3764" i="2" s="1"/>
  <c r="G3764" i="2"/>
  <c r="E3765" i="2" s="1"/>
  <c r="G3765" i="2" l="1"/>
  <c r="E3766" i="2" s="1"/>
  <c r="K3764" i="2"/>
  <c r="I3765" i="2" s="1"/>
  <c r="D3765" i="2" s="1"/>
  <c r="D3764" i="2"/>
  <c r="K3765" i="2" l="1"/>
  <c r="I3766" i="2" s="1"/>
  <c r="G3766" i="2"/>
  <c r="E3767" i="2" s="1"/>
  <c r="G3767" i="2" l="1"/>
  <c r="E3768" i="2" s="1"/>
  <c r="K3766" i="2"/>
  <c r="I3767" i="2" s="1"/>
  <c r="D3767" i="2" s="1"/>
  <c r="D3766" i="2"/>
  <c r="K3767" i="2" l="1"/>
  <c r="I3768" i="2" s="1"/>
  <c r="G3768" i="2"/>
  <c r="E3769" i="2" s="1"/>
  <c r="G3769" i="2" l="1"/>
  <c r="E3770" i="2" s="1"/>
  <c r="K3768" i="2"/>
  <c r="I3769" i="2" s="1"/>
  <c r="D3768" i="2"/>
  <c r="K3769" i="2" l="1"/>
  <c r="I3770" i="2" s="1"/>
  <c r="D3770" i="2" s="1"/>
  <c r="D3769" i="2"/>
  <c r="G3770" i="2"/>
  <c r="E3771" i="2" s="1"/>
  <c r="G3771" i="2" l="1"/>
  <c r="E3772" i="2" s="1"/>
  <c r="K3770" i="2"/>
  <c r="I3771" i="2" s="1"/>
  <c r="K3771" i="2" l="1"/>
  <c r="I3772" i="2" s="1"/>
  <c r="D3772" i="2" s="1"/>
  <c r="D3771" i="2"/>
  <c r="G3772" i="2"/>
  <c r="E3773" i="2" s="1"/>
  <c r="K3772" i="2" l="1"/>
  <c r="I3773" i="2" s="1"/>
  <c r="G3773" i="2"/>
  <c r="E3774" i="2" s="1"/>
  <c r="G3774" i="2" l="1"/>
  <c r="E3775" i="2" s="1"/>
  <c r="K3773" i="2"/>
  <c r="I3774" i="2" s="1"/>
  <c r="D3773" i="2"/>
  <c r="K3774" i="2" l="1"/>
  <c r="I3775" i="2" s="1"/>
  <c r="D3775" i="2" s="1"/>
  <c r="D3774" i="2"/>
  <c r="G3775" i="2"/>
  <c r="E3776" i="2" s="1"/>
  <c r="G3776" i="2" l="1"/>
  <c r="E3777" i="2" s="1"/>
  <c r="K3775" i="2"/>
  <c r="I3776" i="2" s="1"/>
  <c r="K3776" i="2" l="1"/>
  <c r="I3777" i="2" s="1"/>
  <c r="D3776" i="2"/>
  <c r="G3777" i="2"/>
  <c r="E3778" i="2" s="1"/>
  <c r="K3777" i="2" l="1"/>
  <c r="I3778" i="2" s="1"/>
  <c r="D3777" i="2"/>
  <c r="G3778" i="2"/>
  <c r="E3779" i="2" s="1"/>
  <c r="K3778" i="2" l="1"/>
  <c r="I3779" i="2" s="1"/>
  <c r="D3779" i="2" s="1"/>
  <c r="D3778" i="2"/>
  <c r="G3779" i="2"/>
  <c r="E3780" i="2" s="1"/>
  <c r="G3780" i="2" l="1"/>
  <c r="E3781" i="2" s="1"/>
  <c r="K3779" i="2"/>
  <c r="I3780" i="2" s="1"/>
  <c r="K3780" i="2" l="1"/>
  <c r="I3781" i="2" s="1"/>
  <c r="D3780" i="2"/>
  <c r="G3781" i="2"/>
  <c r="E3782" i="2" s="1"/>
  <c r="K3781" i="2" l="1"/>
  <c r="I3782" i="2" s="1"/>
  <c r="D3781" i="2"/>
  <c r="G3782" i="2"/>
  <c r="E3783" i="2" s="1"/>
  <c r="K3782" i="2" l="1"/>
  <c r="I3783" i="2" s="1"/>
  <c r="D3782" i="2"/>
  <c r="G3783" i="2"/>
  <c r="E3784" i="2" s="1"/>
  <c r="K3783" i="2" l="1"/>
  <c r="I3784" i="2" s="1"/>
  <c r="D3783" i="2"/>
  <c r="G3784" i="2"/>
  <c r="E3785" i="2" s="1"/>
  <c r="K3784" i="2" l="1"/>
  <c r="I3785" i="2" s="1"/>
  <c r="D3785" i="2" s="1"/>
  <c r="D3784" i="2"/>
  <c r="G3785" i="2"/>
  <c r="E3786" i="2" s="1"/>
  <c r="G3786" i="2" l="1"/>
  <c r="E3787" i="2" s="1"/>
  <c r="K3785" i="2"/>
  <c r="I3786" i="2" s="1"/>
  <c r="G3787" i="2" l="1"/>
  <c r="E3788" i="2" s="1"/>
  <c r="K3786" i="2"/>
  <c r="I3787" i="2" s="1"/>
  <c r="D3786" i="2"/>
  <c r="K3787" i="2" l="1"/>
  <c r="I3788" i="2" s="1"/>
  <c r="D3788" i="2" s="1"/>
  <c r="D3787" i="2"/>
  <c r="G3788" i="2"/>
  <c r="E3789" i="2" s="1"/>
  <c r="G3789" i="2" l="1"/>
  <c r="E3790" i="2" s="1"/>
  <c r="K3788" i="2"/>
  <c r="I3789" i="2" s="1"/>
  <c r="K3789" i="2" l="1"/>
  <c r="I3790" i="2" s="1"/>
  <c r="D3789" i="2"/>
  <c r="G3790" i="2"/>
  <c r="E3791" i="2" s="1"/>
  <c r="K3790" i="2" l="1"/>
  <c r="I3791" i="2" s="1"/>
  <c r="D3790" i="2"/>
  <c r="G3791" i="2"/>
  <c r="E3792" i="2" s="1"/>
  <c r="K3791" i="2" l="1"/>
  <c r="I3792" i="2" s="1"/>
  <c r="D3791" i="2"/>
  <c r="G3792" i="2"/>
  <c r="E3793" i="2" s="1"/>
  <c r="K3792" i="2" l="1"/>
  <c r="I3793" i="2" s="1"/>
  <c r="D3793" i="2" s="1"/>
  <c r="D3792" i="2"/>
  <c r="G3793" i="2"/>
  <c r="E3794" i="2" s="1"/>
  <c r="G3794" i="2" l="1"/>
  <c r="E3795" i="2" s="1"/>
  <c r="K3793" i="2"/>
  <c r="I3794" i="2" s="1"/>
  <c r="K3794" i="2" l="1"/>
  <c r="I3795" i="2" s="1"/>
  <c r="D3794" i="2"/>
  <c r="G3795" i="2"/>
  <c r="E3796" i="2" s="1"/>
  <c r="G3796" i="2" l="1"/>
  <c r="E3797" i="2" s="1"/>
  <c r="K3795" i="2"/>
  <c r="I3796" i="2" s="1"/>
  <c r="D3795" i="2"/>
  <c r="K3796" i="2" l="1"/>
  <c r="I3797" i="2" s="1"/>
  <c r="D3796" i="2"/>
  <c r="G3797" i="2"/>
  <c r="E3798" i="2" s="1"/>
  <c r="K3797" i="2" l="1"/>
  <c r="I3798" i="2" s="1"/>
  <c r="D3797" i="2"/>
  <c r="G3798" i="2"/>
  <c r="E3799" i="2" s="1"/>
  <c r="K3798" i="2" l="1"/>
  <c r="I3799" i="2" s="1"/>
  <c r="D3799" i="2" s="1"/>
  <c r="D3798" i="2"/>
  <c r="G3799" i="2"/>
  <c r="E3800" i="2" s="1"/>
  <c r="G3800" i="2" l="1"/>
  <c r="E3801" i="2" s="1"/>
  <c r="K3799" i="2"/>
  <c r="I3800" i="2" s="1"/>
  <c r="K3800" i="2" l="1"/>
  <c r="I3801" i="2" s="1"/>
  <c r="D3800" i="2"/>
  <c r="G3801" i="2"/>
  <c r="E3802" i="2" s="1"/>
  <c r="D3801" i="2" l="1"/>
  <c r="G3802" i="2"/>
  <c r="E3803" i="2" s="1"/>
  <c r="K3801" i="2"/>
  <c r="I3802" i="2" s="1"/>
  <c r="G3803" i="2" l="1"/>
  <c r="E3804" i="2" s="1"/>
  <c r="K3802" i="2"/>
  <c r="I3803" i="2" s="1"/>
  <c r="D3802" i="2"/>
  <c r="K3803" i="2" l="1"/>
  <c r="I3804" i="2" s="1"/>
  <c r="D3804" i="2" s="1"/>
  <c r="D3803" i="2"/>
  <c r="G3804" i="2"/>
  <c r="E3805" i="2" s="1"/>
  <c r="G3805" i="2" l="1"/>
  <c r="E3806" i="2" s="1"/>
  <c r="K3804" i="2"/>
  <c r="I3805" i="2" s="1"/>
  <c r="K3805" i="2" l="1"/>
  <c r="I3806" i="2" s="1"/>
  <c r="D3805" i="2"/>
  <c r="G3806" i="2"/>
  <c r="E3807" i="2" s="1"/>
  <c r="K3806" i="2" l="1"/>
  <c r="I3807" i="2" s="1"/>
  <c r="D3806" i="2"/>
  <c r="G3807" i="2"/>
  <c r="E3808" i="2" s="1"/>
  <c r="G3808" i="2" l="1"/>
  <c r="E3809" i="2" s="1"/>
  <c r="K3807" i="2"/>
  <c r="I3808" i="2" s="1"/>
  <c r="D3807" i="2"/>
  <c r="K3808" i="2" l="1"/>
  <c r="I3809" i="2" s="1"/>
  <c r="D3809" i="2" s="1"/>
  <c r="D3808" i="2"/>
  <c r="G3809" i="2"/>
  <c r="E3810" i="2" s="1"/>
  <c r="G3810" i="2" l="1"/>
  <c r="E3811" i="2" s="1"/>
  <c r="K3809" i="2"/>
  <c r="I3810" i="2" s="1"/>
  <c r="K3810" i="2" l="1"/>
  <c r="I3811" i="2" s="1"/>
  <c r="D3810" i="2"/>
  <c r="G3811" i="2"/>
  <c r="E3812" i="2" s="1"/>
  <c r="K3811" i="2" l="1"/>
  <c r="I3812" i="2" s="1"/>
  <c r="D3811" i="2"/>
  <c r="G3812" i="2"/>
  <c r="E3813" i="2" s="1"/>
  <c r="D3812" i="2" l="1"/>
  <c r="G3813" i="2"/>
  <c r="E3814" i="2" s="1"/>
  <c r="K3812" i="2"/>
  <c r="I3813" i="2" s="1"/>
  <c r="K3813" i="2" l="1"/>
  <c r="I3814" i="2" s="1"/>
  <c r="D3813" i="2"/>
  <c r="G3814" i="2"/>
  <c r="E3815" i="2" s="1"/>
  <c r="G3815" i="2" l="1"/>
  <c r="E3816" i="2" s="1"/>
  <c r="K3814" i="2"/>
  <c r="I3815" i="2" s="1"/>
  <c r="D3814" i="2"/>
  <c r="K3815" i="2" l="1"/>
  <c r="I3816" i="2" s="1"/>
  <c r="D3815" i="2"/>
  <c r="G3816" i="2"/>
  <c r="E3817" i="2" s="1"/>
  <c r="K3816" i="2" l="1"/>
  <c r="I3817" i="2" s="1"/>
  <c r="D3816" i="2"/>
  <c r="G3817" i="2"/>
  <c r="E3818" i="2" s="1"/>
  <c r="G3818" i="2" l="1"/>
  <c r="E3819" i="2" s="1"/>
  <c r="K3817" i="2"/>
  <c r="I3818" i="2" s="1"/>
  <c r="D3817" i="2"/>
  <c r="K3818" i="2" l="1"/>
  <c r="I3819" i="2" s="1"/>
  <c r="D3818" i="2"/>
  <c r="G3819" i="2"/>
  <c r="E3820" i="2" s="1"/>
  <c r="K3819" i="2" l="1"/>
  <c r="I3820" i="2" s="1"/>
  <c r="D3819" i="2"/>
  <c r="G3820" i="2"/>
  <c r="E3821" i="2" s="1"/>
  <c r="K3820" i="2" l="1"/>
  <c r="I3821" i="2" s="1"/>
  <c r="D3820" i="2"/>
  <c r="G3821" i="2"/>
  <c r="E3822" i="2" s="1"/>
  <c r="K3821" i="2" l="1"/>
  <c r="I3822" i="2" s="1"/>
  <c r="D3821" i="2"/>
  <c r="G3822" i="2"/>
  <c r="E3823" i="2" s="1"/>
  <c r="K3822" i="2" l="1"/>
  <c r="I3823" i="2" s="1"/>
  <c r="D3823" i="2" s="1"/>
  <c r="D3822" i="2"/>
  <c r="G3823" i="2"/>
  <c r="E3824" i="2" s="1"/>
  <c r="G3824" i="2" l="1"/>
  <c r="E3825" i="2" s="1"/>
  <c r="K3823" i="2"/>
  <c r="I3824" i="2" s="1"/>
  <c r="K3824" i="2" l="1"/>
  <c r="I3825" i="2" s="1"/>
  <c r="D3824" i="2"/>
  <c r="G3825" i="2"/>
  <c r="E3826" i="2" s="1"/>
  <c r="K3825" i="2" l="1"/>
  <c r="I3826" i="2" s="1"/>
  <c r="D3825" i="2"/>
  <c r="G3826" i="2"/>
  <c r="E3827" i="2" s="1"/>
  <c r="K3826" i="2" l="1"/>
  <c r="I3827" i="2" s="1"/>
  <c r="D3827" i="2" s="1"/>
  <c r="D3826" i="2"/>
  <c r="G3827" i="2"/>
  <c r="E3828" i="2" s="1"/>
  <c r="G3828" i="2" l="1"/>
  <c r="E3829" i="2" s="1"/>
  <c r="K3827" i="2"/>
  <c r="I3828" i="2" s="1"/>
  <c r="K3828" i="2" l="1"/>
  <c r="I3829" i="2" s="1"/>
  <c r="D3828" i="2"/>
  <c r="G3829" i="2"/>
  <c r="E3830" i="2" s="1"/>
  <c r="K3829" i="2" l="1"/>
  <c r="I3830" i="2" s="1"/>
  <c r="D3829" i="2"/>
  <c r="G3830" i="2"/>
  <c r="E3831" i="2" s="1"/>
  <c r="K3830" i="2" l="1"/>
  <c r="I3831" i="2" s="1"/>
  <c r="D3830" i="2"/>
  <c r="G3831" i="2"/>
  <c r="E3832" i="2" s="1"/>
  <c r="K3831" i="2" l="1"/>
  <c r="I3832" i="2" s="1"/>
  <c r="D3831" i="2"/>
  <c r="G3832" i="2"/>
  <c r="E3833" i="2" s="1"/>
  <c r="D3832" i="2" l="1"/>
  <c r="G3833" i="2"/>
  <c r="E3834" i="2" s="1"/>
  <c r="K3832" i="2"/>
  <c r="I3833" i="2" s="1"/>
  <c r="K3833" i="2" l="1"/>
  <c r="I3834" i="2" s="1"/>
  <c r="D3833" i="2"/>
  <c r="G3834" i="2"/>
  <c r="E3835" i="2" s="1"/>
  <c r="K3834" i="2" l="1"/>
  <c r="I3835" i="2" s="1"/>
  <c r="D3835" i="2" s="1"/>
  <c r="D3834" i="2"/>
  <c r="G3835" i="2"/>
  <c r="E3836" i="2" s="1"/>
  <c r="G3836" i="2" l="1"/>
  <c r="E3837" i="2" s="1"/>
  <c r="K3835" i="2"/>
  <c r="I3836" i="2" s="1"/>
  <c r="K3836" i="2" l="1"/>
  <c r="I3837" i="2" s="1"/>
  <c r="D3836" i="2"/>
  <c r="G3837" i="2"/>
  <c r="E3838" i="2" s="1"/>
  <c r="K3837" i="2" l="1"/>
  <c r="I3838" i="2" s="1"/>
  <c r="D3838" i="2" s="1"/>
  <c r="D3837" i="2"/>
  <c r="G3838" i="2"/>
  <c r="E3839" i="2" s="1"/>
  <c r="G3839" i="2" l="1"/>
  <c r="E3840" i="2" s="1"/>
  <c r="K3838" i="2"/>
  <c r="I3839" i="2" s="1"/>
  <c r="K3839" i="2" l="1"/>
  <c r="I3840" i="2" s="1"/>
  <c r="D3839" i="2"/>
  <c r="G3840" i="2"/>
  <c r="E3841" i="2" s="1"/>
  <c r="K3840" i="2" l="1"/>
  <c r="I3841" i="2" s="1"/>
  <c r="D3841" i="2" s="1"/>
  <c r="D3840" i="2"/>
  <c r="G3841" i="2"/>
  <c r="E3842" i="2" s="1"/>
  <c r="G3842" i="2" l="1"/>
  <c r="E3843" i="2" s="1"/>
  <c r="K3841" i="2"/>
  <c r="I3842" i="2" s="1"/>
  <c r="K3842" i="2" l="1"/>
  <c r="I3843" i="2" s="1"/>
  <c r="D3842" i="2"/>
  <c r="G3843" i="2"/>
  <c r="E3844" i="2" s="1"/>
  <c r="K3843" i="2" l="1"/>
  <c r="I3844" i="2" s="1"/>
  <c r="D3843" i="2"/>
  <c r="G3844" i="2"/>
  <c r="E3845" i="2" s="1"/>
  <c r="K3844" i="2" l="1"/>
  <c r="I3845" i="2" s="1"/>
  <c r="D3844" i="2"/>
  <c r="G3845" i="2"/>
  <c r="E3846" i="2" s="1"/>
  <c r="K3845" i="2" l="1"/>
  <c r="I3846" i="2" s="1"/>
  <c r="D3845" i="2"/>
  <c r="G3846" i="2"/>
  <c r="E3847" i="2" s="1"/>
  <c r="K3846" i="2" l="1"/>
  <c r="I3847" i="2" s="1"/>
  <c r="D3846" i="2"/>
  <c r="G3847" i="2"/>
  <c r="E3848" i="2" s="1"/>
  <c r="G3848" i="2" l="1"/>
  <c r="E3849" i="2" s="1"/>
  <c r="K3847" i="2"/>
  <c r="I3848" i="2" s="1"/>
  <c r="D3847" i="2"/>
  <c r="K3848" i="2" l="1"/>
  <c r="I3849" i="2" s="1"/>
  <c r="D3848" i="2"/>
  <c r="G3849" i="2"/>
  <c r="E3850" i="2" s="1"/>
  <c r="K3849" i="2" l="1"/>
  <c r="I3850" i="2" s="1"/>
  <c r="D3849" i="2"/>
  <c r="G3850" i="2"/>
  <c r="E3851" i="2" s="1"/>
  <c r="K3850" i="2" l="1"/>
  <c r="I3851" i="2" s="1"/>
  <c r="D3851" i="2" s="1"/>
  <c r="D3850" i="2"/>
  <c r="G3851" i="2"/>
  <c r="E3852" i="2" s="1"/>
  <c r="G3852" i="2" l="1"/>
  <c r="E3853" i="2" s="1"/>
  <c r="K3851" i="2"/>
  <c r="I3852" i="2" s="1"/>
  <c r="K3852" i="2" l="1"/>
  <c r="I3853" i="2" s="1"/>
  <c r="D3852" i="2"/>
  <c r="G3853" i="2"/>
  <c r="E3854" i="2" s="1"/>
  <c r="G3854" i="2" l="1"/>
  <c r="E3855" i="2" s="1"/>
  <c r="K3853" i="2"/>
  <c r="I3854" i="2" s="1"/>
  <c r="D3853" i="2"/>
  <c r="K3854" i="2" l="1"/>
  <c r="I3855" i="2" s="1"/>
  <c r="D3854" i="2"/>
  <c r="G3855" i="2"/>
  <c r="E3856" i="2" s="1"/>
  <c r="G3856" i="2" l="1"/>
  <c r="E3857" i="2" s="1"/>
  <c r="K3855" i="2"/>
  <c r="I3856" i="2" s="1"/>
  <c r="D3855" i="2"/>
  <c r="K3856" i="2" l="1"/>
  <c r="I3857" i="2" s="1"/>
  <c r="D3856" i="2"/>
  <c r="G3857" i="2"/>
  <c r="E3858" i="2" s="1"/>
  <c r="D3857" i="2" l="1"/>
  <c r="G3858" i="2"/>
  <c r="E3859" i="2" s="1"/>
  <c r="K3857" i="2"/>
  <c r="I3858" i="2" s="1"/>
  <c r="K3858" i="2" l="1"/>
  <c r="I3859" i="2" s="1"/>
  <c r="D3858" i="2"/>
  <c r="G3859" i="2"/>
  <c r="E3860" i="2" s="1"/>
  <c r="K3859" i="2" l="1"/>
  <c r="I3860" i="2" s="1"/>
  <c r="D3859" i="2"/>
  <c r="G3860" i="2"/>
  <c r="E3861" i="2" s="1"/>
  <c r="K3860" i="2" l="1"/>
  <c r="I3861" i="2" s="1"/>
  <c r="D3860" i="2"/>
  <c r="G3861" i="2"/>
  <c r="E3862" i="2" s="1"/>
  <c r="K3861" i="2" l="1"/>
  <c r="I3862" i="2" s="1"/>
  <c r="D3861" i="2"/>
  <c r="G3862" i="2"/>
  <c r="E3863" i="2" s="1"/>
  <c r="K3862" i="2" l="1"/>
  <c r="I3863" i="2" s="1"/>
  <c r="D3862" i="2"/>
  <c r="G3863" i="2"/>
  <c r="E3864" i="2" s="1"/>
  <c r="K3863" i="2" l="1"/>
  <c r="I3864" i="2" s="1"/>
  <c r="D3863" i="2"/>
  <c r="G3864" i="2"/>
  <c r="E3865" i="2" s="1"/>
  <c r="G3865" i="2" l="1"/>
  <c r="E3866" i="2" s="1"/>
  <c r="K3864" i="2"/>
  <c r="I3865" i="2" s="1"/>
  <c r="D3864" i="2"/>
  <c r="K3865" i="2" l="1"/>
  <c r="I3866" i="2" s="1"/>
  <c r="D3865" i="2"/>
  <c r="G3866" i="2"/>
  <c r="E3867" i="2" s="1"/>
  <c r="G3867" i="2" l="1"/>
  <c r="E3868" i="2" s="1"/>
  <c r="K3866" i="2"/>
  <c r="I3867" i="2" s="1"/>
  <c r="D3866" i="2"/>
  <c r="G3868" i="2" l="1"/>
  <c r="E3869" i="2" s="1"/>
  <c r="K3867" i="2"/>
  <c r="I3868" i="2" s="1"/>
  <c r="D3867" i="2"/>
  <c r="K3868" i="2" l="1"/>
  <c r="I3869" i="2" s="1"/>
  <c r="D3868" i="2"/>
  <c r="G3869" i="2"/>
  <c r="E3870" i="2" s="1"/>
  <c r="K3869" i="2" l="1"/>
  <c r="I3870" i="2" s="1"/>
  <c r="D3869" i="2"/>
  <c r="G3870" i="2"/>
  <c r="E3871" i="2" s="1"/>
  <c r="G3871" i="2" l="1"/>
  <c r="E3872" i="2" s="1"/>
  <c r="K3870" i="2"/>
  <c r="I3871" i="2" s="1"/>
  <c r="D3870" i="2"/>
  <c r="K3871" i="2" l="1"/>
  <c r="I3872" i="2" s="1"/>
  <c r="D3871" i="2"/>
  <c r="G3872" i="2"/>
  <c r="E3873" i="2" s="1"/>
  <c r="G3873" i="2" l="1"/>
  <c r="E3874" i="2" s="1"/>
  <c r="K3872" i="2"/>
  <c r="I3873" i="2" s="1"/>
  <c r="D3872" i="2"/>
  <c r="K3873" i="2" l="1"/>
  <c r="I3874" i="2" s="1"/>
  <c r="D3873" i="2"/>
  <c r="G3874" i="2"/>
  <c r="E3875" i="2" s="1"/>
  <c r="G3875" i="2" l="1"/>
  <c r="E3876" i="2" s="1"/>
  <c r="K3874" i="2"/>
  <c r="I3875" i="2" s="1"/>
  <c r="D3874" i="2"/>
  <c r="K3875" i="2" l="1"/>
  <c r="I3876" i="2" s="1"/>
  <c r="D3875" i="2"/>
  <c r="G3876" i="2"/>
  <c r="E3877" i="2" s="1"/>
  <c r="G3877" i="2" l="1"/>
  <c r="E3878" i="2" s="1"/>
  <c r="K3876" i="2"/>
  <c r="I3877" i="2" s="1"/>
  <c r="D3876" i="2"/>
  <c r="K3877" i="2" l="1"/>
  <c r="I3878" i="2" s="1"/>
  <c r="D3877" i="2"/>
  <c r="G3878" i="2"/>
  <c r="E3879" i="2" s="1"/>
  <c r="G3879" i="2" l="1"/>
  <c r="E3880" i="2" s="1"/>
  <c r="K3878" i="2"/>
  <c r="I3879" i="2" s="1"/>
  <c r="D3878" i="2"/>
  <c r="K3879" i="2" l="1"/>
  <c r="I3880" i="2" s="1"/>
  <c r="D3879" i="2"/>
  <c r="G3880" i="2"/>
  <c r="E3881" i="2" s="1"/>
  <c r="G3881" i="2" l="1"/>
  <c r="E3882" i="2" s="1"/>
  <c r="K3880" i="2"/>
  <c r="I3881" i="2" s="1"/>
  <c r="D3880" i="2"/>
  <c r="K3881" i="2" l="1"/>
  <c r="I3882" i="2" s="1"/>
  <c r="D3881" i="2"/>
  <c r="G3882" i="2"/>
  <c r="E3883" i="2" s="1"/>
  <c r="G3883" i="2" l="1"/>
  <c r="E3884" i="2" s="1"/>
  <c r="K3882" i="2"/>
  <c r="I3883" i="2" s="1"/>
  <c r="D3882" i="2"/>
  <c r="K3883" i="2" l="1"/>
  <c r="I3884" i="2" s="1"/>
  <c r="D3883" i="2"/>
  <c r="G3884" i="2"/>
  <c r="E3885" i="2" s="1"/>
  <c r="G3885" i="2" l="1"/>
  <c r="E3886" i="2" s="1"/>
  <c r="K3884" i="2"/>
  <c r="I3885" i="2" s="1"/>
  <c r="D3884" i="2"/>
  <c r="K3885" i="2" l="1"/>
  <c r="I3886" i="2" s="1"/>
  <c r="D3885" i="2"/>
  <c r="G3886" i="2"/>
  <c r="E3887" i="2" s="1"/>
  <c r="G3887" i="2" l="1"/>
  <c r="E3888" i="2" s="1"/>
  <c r="K3886" i="2"/>
  <c r="I3887" i="2" s="1"/>
  <c r="D3886" i="2"/>
  <c r="K3887" i="2" l="1"/>
  <c r="I3888" i="2" s="1"/>
  <c r="D3887" i="2"/>
  <c r="G3888" i="2"/>
  <c r="E3889" i="2" s="1"/>
  <c r="G3889" i="2" l="1"/>
  <c r="E3890" i="2" s="1"/>
  <c r="K3888" i="2"/>
  <c r="I3889" i="2" s="1"/>
  <c r="D3888" i="2"/>
  <c r="K3889" i="2" l="1"/>
  <c r="I3890" i="2" s="1"/>
  <c r="D3889" i="2"/>
  <c r="G3890" i="2"/>
  <c r="E3891" i="2" s="1"/>
  <c r="K3890" i="2" l="1"/>
  <c r="I3891" i="2" s="1"/>
  <c r="D3890" i="2"/>
  <c r="G3891" i="2"/>
  <c r="E3892" i="2" s="1"/>
  <c r="G3892" i="2" l="1"/>
  <c r="E3893" i="2" s="1"/>
  <c r="K3891" i="2"/>
  <c r="I3892" i="2" s="1"/>
  <c r="D3891" i="2"/>
  <c r="K3892" i="2" l="1"/>
  <c r="I3893" i="2" s="1"/>
  <c r="D3892" i="2"/>
  <c r="G3893" i="2"/>
  <c r="E3894" i="2" s="1"/>
  <c r="G3894" i="2" l="1"/>
  <c r="E3895" i="2" s="1"/>
  <c r="K3893" i="2"/>
  <c r="I3894" i="2" s="1"/>
  <c r="D3893" i="2"/>
  <c r="K3894" i="2" l="1"/>
  <c r="I3895" i="2" s="1"/>
  <c r="D3894" i="2"/>
  <c r="G3895" i="2"/>
  <c r="E3896" i="2" s="1"/>
  <c r="G3896" i="2" l="1"/>
  <c r="E3897" i="2" s="1"/>
  <c r="K3895" i="2"/>
  <c r="I3896" i="2" s="1"/>
  <c r="D3895" i="2"/>
  <c r="K3896" i="2" l="1"/>
  <c r="I3897" i="2" s="1"/>
  <c r="D3896" i="2"/>
  <c r="G3897" i="2"/>
  <c r="E3898" i="2" s="1"/>
  <c r="G3898" i="2" l="1"/>
  <c r="E3899" i="2" s="1"/>
  <c r="K3897" i="2"/>
  <c r="I3898" i="2" s="1"/>
  <c r="D3897" i="2"/>
  <c r="K3898" i="2" l="1"/>
  <c r="I3899" i="2" s="1"/>
  <c r="D3898" i="2"/>
  <c r="G3899" i="2"/>
  <c r="E3900" i="2" s="1"/>
  <c r="G3900" i="2" l="1"/>
  <c r="E3901" i="2" s="1"/>
  <c r="K3899" i="2"/>
  <c r="I3900" i="2" s="1"/>
  <c r="D3899" i="2"/>
  <c r="K3900" i="2" l="1"/>
  <c r="I3901" i="2" s="1"/>
  <c r="D3900" i="2"/>
  <c r="G3901" i="2"/>
  <c r="E3902" i="2" s="1"/>
  <c r="G3902" i="2" l="1"/>
  <c r="E3903" i="2" s="1"/>
  <c r="K3901" i="2"/>
  <c r="I3902" i="2" s="1"/>
  <c r="D3901" i="2"/>
  <c r="K3902" i="2" l="1"/>
  <c r="I3903" i="2" s="1"/>
  <c r="D3902" i="2"/>
  <c r="G3903" i="2"/>
  <c r="E3904" i="2" s="1"/>
  <c r="G3904" i="2" l="1"/>
  <c r="E3905" i="2" s="1"/>
  <c r="K3903" i="2"/>
  <c r="I3904" i="2" s="1"/>
  <c r="D3903" i="2"/>
  <c r="K3904" i="2" l="1"/>
  <c r="I3905" i="2" s="1"/>
  <c r="D3904" i="2"/>
  <c r="G3905" i="2"/>
  <c r="E3906" i="2" s="1"/>
  <c r="G3906" i="2" l="1"/>
  <c r="E3907" i="2" s="1"/>
  <c r="K3905" i="2"/>
  <c r="I3906" i="2" s="1"/>
  <c r="D3905" i="2"/>
  <c r="K3906" i="2" l="1"/>
  <c r="I3907" i="2" s="1"/>
  <c r="D3906" i="2"/>
  <c r="G3907" i="2"/>
  <c r="E3908" i="2" s="1"/>
  <c r="G3908" i="2" l="1"/>
  <c r="E3909" i="2" s="1"/>
  <c r="K3907" i="2"/>
  <c r="I3908" i="2" s="1"/>
  <c r="D3907" i="2"/>
  <c r="K3908" i="2" l="1"/>
  <c r="I3909" i="2" s="1"/>
  <c r="D3908" i="2"/>
  <c r="G3909" i="2"/>
  <c r="E3910" i="2" s="1"/>
  <c r="G3910" i="2" l="1"/>
  <c r="E3911" i="2" s="1"/>
  <c r="K3909" i="2"/>
  <c r="I3910" i="2" s="1"/>
  <c r="D3909" i="2"/>
  <c r="K3910" i="2" l="1"/>
  <c r="I3911" i="2" s="1"/>
  <c r="D3910" i="2"/>
  <c r="G3911" i="2"/>
  <c r="E3912" i="2" s="1"/>
  <c r="G3912" i="2" l="1"/>
  <c r="E3913" i="2" s="1"/>
  <c r="K3911" i="2"/>
  <c r="I3912" i="2" s="1"/>
  <c r="D3911" i="2"/>
  <c r="K3912" i="2" l="1"/>
  <c r="I3913" i="2" s="1"/>
  <c r="D3912" i="2"/>
  <c r="G3913" i="2"/>
  <c r="E3914" i="2" s="1"/>
  <c r="K3913" i="2" l="1"/>
  <c r="I3914" i="2" s="1"/>
  <c r="D3913" i="2"/>
  <c r="G3914" i="2"/>
  <c r="E3915" i="2" s="1"/>
  <c r="G3915" i="2" l="1"/>
  <c r="E3916" i="2" s="1"/>
  <c r="K3914" i="2"/>
  <c r="I3915" i="2" s="1"/>
  <c r="D3914" i="2"/>
  <c r="K3915" i="2" l="1"/>
  <c r="I3916" i="2" s="1"/>
  <c r="D3915" i="2"/>
  <c r="G3916" i="2"/>
  <c r="E3917" i="2" s="1"/>
  <c r="G3917" i="2" l="1"/>
  <c r="E3918" i="2" s="1"/>
  <c r="K3916" i="2"/>
  <c r="I3917" i="2" s="1"/>
  <c r="D3916" i="2"/>
  <c r="K3917" i="2" l="1"/>
  <c r="I3918" i="2" s="1"/>
  <c r="D3917" i="2"/>
  <c r="G3918" i="2"/>
  <c r="E3919" i="2" s="1"/>
  <c r="G3919" i="2" l="1"/>
  <c r="E3920" i="2" s="1"/>
  <c r="K3918" i="2"/>
  <c r="I3919" i="2" s="1"/>
  <c r="D3918" i="2"/>
  <c r="K3919" i="2" l="1"/>
  <c r="I3920" i="2" s="1"/>
  <c r="D3919" i="2"/>
  <c r="G3920" i="2"/>
  <c r="E3921" i="2" s="1"/>
  <c r="G3921" i="2" l="1"/>
  <c r="E3922" i="2" s="1"/>
  <c r="K3920" i="2"/>
  <c r="I3921" i="2" s="1"/>
  <c r="D3920" i="2"/>
  <c r="K3921" i="2" l="1"/>
  <c r="I3922" i="2" s="1"/>
  <c r="D3921" i="2"/>
  <c r="G3922" i="2"/>
  <c r="E3923" i="2" s="1"/>
  <c r="G3923" i="2" l="1"/>
  <c r="E3924" i="2" s="1"/>
  <c r="K3922" i="2"/>
  <c r="I3923" i="2" s="1"/>
  <c r="D3922" i="2"/>
  <c r="K3923" i="2" l="1"/>
  <c r="I3924" i="2" s="1"/>
  <c r="D3923" i="2"/>
  <c r="G3924" i="2"/>
  <c r="E3925" i="2" s="1"/>
  <c r="G3925" i="2" l="1"/>
  <c r="E3926" i="2" s="1"/>
  <c r="K3924" i="2"/>
  <c r="I3925" i="2" s="1"/>
  <c r="D3924" i="2"/>
  <c r="K3925" i="2" l="1"/>
  <c r="I3926" i="2" s="1"/>
  <c r="D3925" i="2"/>
  <c r="G3926" i="2"/>
  <c r="E3927" i="2" s="1"/>
  <c r="G3927" i="2" l="1"/>
  <c r="E3928" i="2" s="1"/>
  <c r="K3926" i="2"/>
  <c r="I3927" i="2" s="1"/>
  <c r="D3926" i="2"/>
  <c r="K3927" i="2" l="1"/>
  <c r="I3928" i="2" s="1"/>
  <c r="D3927" i="2"/>
  <c r="G3928" i="2"/>
  <c r="E3929" i="2" s="1"/>
  <c r="G3929" i="2" l="1"/>
  <c r="E3930" i="2" s="1"/>
  <c r="K3928" i="2"/>
  <c r="I3929" i="2" s="1"/>
  <c r="D3928" i="2"/>
  <c r="K3929" i="2" l="1"/>
  <c r="I3930" i="2" s="1"/>
  <c r="D3929" i="2"/>
  <c r="G3930" i="2"/>
  <c r="E3931" i="2" s="1"/>
  <c r="G3931" i="2" l="1"/>
  <c r="E3932" i="2" s="1"/>
  <c r="K3930" i="2"/>
  <c r="I3931" i="2" s="1"/>
  <c r="D3930" i="2"/>
  <c r="K3931" i="2" l="1"/>
  <c r="I3932" i="2" s="1"/>
  <c r="D3931" i="2"/>
  <c r="G3932" i="2"/>
  <c r="E3933" i="2" s="1"/>
  <c r="G3933" i="2" l="1"/>
  <c r="E3934" i="2" s="1"/>
  <c r="K3932" i="2"/>
  <c r="I3933" i="2" s="1"/>
  <c r="D3932" i="2"/>
  <c r="K3933" i="2" l="1"/>
  <c r="I3934" i="2" s="1"/>
  <c r="D3933" i="2"/>
  <c r="G3934" i="2"/>
  <c r="E3935" i="2" s="1"/>
  <c r="G3935" i="2" l="1"/>
  <c r="E3936" i="2" s="1"/>
  <c r="K3934" i="2"/>
  <c r="I3935" i="2" s="1"/>
  <c r="D3934" i="2"/>
  <c r="K3935" i="2" l="1"/>
  <c r="I3936" i="2" s="1"/>
  <c r="D3935" i="2"/>
  <c r="G3936" i="2"/>
  <c r="E3937" i="2" s="1"/>
  <c r="G3937" i="2" l="1"/>
  <c r="E3938" i="2" s="1"/>
  <c r="K3936" i="2"/>
  <c r="I3937" i="2" s="1"/>
  <c r="D3936" i="2"/>
  <c r="K3937" i="2" l="1"/>
  <c r="I3938" i="2" s="1"/>
  <c r="D3937" i="2"/>
  <c r="G3938" i="2"/>
  <c r="E3939" i="2" s="1"/>
  <c r="G3939" i="2" l="1"/>
  <c r="E3940" i="2" s="1"/>
  <c r="K3938" i="2"/>
  <c r="I3939" i="2" s="1"/>
  <c r="D3938" i="2"/>
  <c r="K3939" i="2" l="1"/>
  <c r="I3940" i="2" s="1"/>
  <c r="D3939" i="2"/>
  <c r="G3940" i="2"/>
  <c r="E3941" i="2" s="1"/>
  <c r="G3941" i="2" l="1"/>
  <c r="E3942" i="2" s="1"/>
  <c r="K3940" i="2"/>
  <c r="I3941" i="2" s="1"/>
  <c r="D3940" i="2"/>
  <c r="K3941" i="2" l="1"/>
  <c r="I3942" i="2" s="1"/>
  <c r="D3941" i="2"/>
  <c r="G3942" i="2"/>
  <c r="E3943" i="2" s="1"/>
  <c r="G3943" i="2" l="1"/>
  <c r="E3944" i="2" s="1"/>
  <c r="K3942" i="2"/>
  <c r="I3943" i="2" s="1"/>
  <c r="D3942" i="2"/>
  <c r="K3943" i="2" l="1"/>
  <c r="I3944" i="2" s="1"/>
  <c r="D3943" i="2"/>
  <c r="G3944" i="2"/>
  <c r="E3945" i="2" s="1"/>
  <c r="G3945" i="2" l="1"/>
  <c r="E3946" i="2" s="1"/>
  <c r="K3944" i="2"/>
  <c r="I3945" i="2" s="1"/>
  <c r="D3944" i="2"/>
  <c r="K3945" i="2" l="1"/>
  <c r="I3946" i="2" s="1"/>
  <c r="D3945" i="2"/>
  <c r="G3946" i="2"/>
  <c r="E3947" i="2" s="1"/>
  <c r="G3947" i="2" l="1"/>
  <c r="E3948" i="2" s="1"/>
  <c r="K3946" i="2"/>
  <c r="I3947" i="2" s="1"/>
  <c r="D3946" i="2"/>
  <c r="K3947" i="2" l="1"/>
  <c r="I3948" i="2" s="1"/>
  <c r="D3947" i="2"/>
  <c r="G3948" i="2"/>
  <c r="E3949" i="2" s="1"/>
  <c r="G3949" i="2" l="1"/>
  <c r="E3950" i="2" s="1"/>
  <c r="K3948" i="2"/>
  <c r="I3949" i="2" s="1"/>
  <c r="D3948" i="2"/>
  <c r="K3949" i="2" l="1"/>
  <c r="I3950" i="2" s="1"/>
  <c r="D3949" i="2"/>
  <c r="G3950" i="2"/>
  <c r="E3951" i="2" s="1"/>
  <c r="G3951" i="2" l="1"/>
  <c r="E3952" i="2" s="1"/>
  <c r="K3950" i="2"/>
  <c r="I3951" i="2" s="1"/>
  <c r="D3950" i="2"/>
  <c r="K3951" i="2" l="1"/>
  <c r="I3952" i="2" s="1"/>
  <c r="D3951" i="2"/>
  <c r="G3952" i="2"/>
  <c r="E3953" i="2" s="1"/>
  <c r="G3953" i="2" l="1"/>
  <c r="E3954" i="2" s="1"/>
  <c r="K3952" i="2"/>
  <c r="I3953" i="2" s="1"/>
  <c r="D3952" i="2"/>
  <c r="K3953" i="2" l="1"/>
  <c r="I3954" i="2" s="1"/>
  <c r="D3953" i="2"/>
  <c r="G3954" i="2"/>
  <c r="E3955" i="2" s="1"/>
  <c r="G3955" i="2" l="1"/>
  <c r="E3956" i="2" s="1"/>
  <c r="K3954" i="2"/>
  <c r="I3955" i="2" s="1"/>
  <c r="D3954" i="2"/>
  <c r="K3955" i="2" l="1"/>
  <c r="I3956" i="2" s="1"/>
  <c r="D3955" i="2"/>
  <c r="G3956" i="2"/>
  <c r="E3957" i="2" s="1"/>
  <c r="G3957" i="2" l="1"/>
  <c r="E3958" i="2" s="1"/>
  <c r="K3956" i="2"/>
  <c r="I3957" i="2" s="1"/>
  <c r="D3956" i="2"/>
  <c r="K3957" i="2" l="1"/>
  <c r="I3958" i="2" s="1"/>
  <c r="D3957" i="2"/>
  <c r="G3958" i="2"/>
  <c r="E3959" i="2" s="1"/>
  <c r="G3959" i="2" l="1"/>
  <c r="E3960" i="2" s="1"/>
  <c r="K3958" i="2"/>
  <c r="I3959" i="2" s="1"/>
  <c r="D3958" i="2"/>
  <c r="K3959" i="2" l="1"/>
  <c r="I3960" i="2" s="1"/>
  <c r="D3959" i="2"/>
  <c r="G3960" i="2"/>
  <c r="E3961" i="2" s="1"/>
  <c r="G3961" i="2" l="1"/>
  <c r="E3962" i="2" s="1"/>
  <c r="K3960" i="2"/>
  <c r="I3961" i="2" s="1"/>
  <c r="D3960" i="2"/>
  <c r="K3961" i="2" l="1"/>
  <c r="I3962" i="2" s="1"/>
  <c r="D3961" i="2"/>
  <c r="G3962" i="2"/>
  <c r="E3963" i="2" s="1"/>
  <c r="G3963" i="2" l="1"/>
  <c r="E3964" i="2" s="1"/>
  <c r="K3962" i="2"/>
  <c r="I3963" i="2" s="1"/>
  <c r="D3962" i="2"/>
  <c r="K3963" i="2" l="1"/>
  <c r="I3964" i="2" s="1"/>
  <c r="D3963" i="2"/>
  <c r="G3964" i="2"/>
  <c r="E3965" i="2" s="1"/>
  <c r="G3965" i="2" l="1"/>
  <c r="E3966" i="2" s="1"/>
  <c r="K3964" i="2"/>
  <c r="I3965" i="2" s="1"/>
  <c r="D3964" i="2"/>
  <c r="K3965" i="2" l="1"/>
  <c r="I3966" i="2" s="1"/>
  <c r="D3965" i="2"/>
  <c r="G3966" i="2"/>
  <c r="E3967" i="2" s="1"/>
  <c r="G3967" i="2" l="1"/>
  <c r="E3968" i="2" s="1"/>
  <c r="K3966" i="2"/>
  <c r="I3967" i="2" s="1"/>
  <c r="D3966" i="2"/>
  <c r="K3967" i="2" l="1"/>
  <c r="I3968" i="2" s="1"/>
  <c r="D3967" i="2"/>
  <c r="G3968" i="2"/>
  <c r="E3969" i="2" s="1"/>
  <c r="G3969" i="2" l="1"/>
  <c r="E3970" i="2" s="1"/>
  <c r="K3968" i="2"/>
  <c r="I3969" i="2" s="1"/>
  <c r="D3968" i="2"/>
  <c r="K3969" i="2" l="1"/>
  <c r="I3970" i="2" s="1"/>
  <c r="D3969" i="2"/>
  <c r="G3970" i="2"/>
  <c r="E3971" i="2" s="1"/>
  <c r="G3971" i="2" l="1"/>
  <c r="E3972" i="2" s="1"/>
  <c r="K3970" i="2"/>
  <c r="I3971" i="2" s="1"/>
  <c r="D3970" i="2"/>
  <c r="G3972" i="2" l="1"/>
  <c r="E3973" i="2" s="1"/>
  <c r="K3971" i="2"/>
  <c r="I3972" i="2" s="1"/>
  <c r="D3971" i="2"/>
  <c r="K3972" i="2" l="1"/>
  <c r="I3973" i="2" s="1"/>
  <c r="D3972" i="2"/>
  <c r="G3973" i="2"/>
  <c r="E3974" i="2" s="1"/>
  <c r="G3974" i="2" l="1"/>
  <c r="E3975" i="2" s="1"/>
  <c r="K3973" i="2"/>
  <c r="I3974" i="2" s="1"/>
  <c r="D3973" i="2"/>
  <c r="K3974" i="2" l="1"/>
  <c r="I3975" i="2" s="1"/>
  <c r="D3974" i="2"/>
  <c r="G3975" i="2"/>
  <c r="E3976" i="2" s="1"/>
  <c r="G3976" i="2" l="1"/>
  <c r="E3977" i="2" s="1"/>
  <c r="K3975" i="2"/>
  <c r="I3976" i="2" s="1"/>
  <c r="D3975" i="2"/>
  <c r="K3976" i="2" l="1"/>
  <c r="I3977" i="2" s="1"/>
  <c r="D3976" i="2"/>
  <c r="G3977" i="2"/>
  <c r="E3978" i="2" s="1"/>
  <c r="G3978" i="2" l="1"/>
  <c r="E3979" i="2" s="1"/>
  <c r="K3977" i="2"/>
  <c r="I3978" i="2" s="1"/>
  <c r="D3977" i="2"/>
  <c r="K3978" i="2" l="1"/>
  <c r="I3979" i="2" s="1"/>
  <c r="D3978" i="2"/>
  <c r="G3979" i="2"/>
  <c r="E3980" i="2" s="1"/>
  <c r="G3980" i="2" l="1"/>
  <c r="E3981" i="2" s="1"/>
  <c r="K3979" i="2"/>
  <c r="I3980" i="2" s="1"/>
  <c r="D3979" i="2"/>
  <c r="K3980" i="2" l="1"/>
  <c r="I3981" i="2" s="1"/>
  <c r="D3980" i="2"/>
  <c r="G3981" i="2"/>
  <c r="E3982" i="2" s="1"/>
  <c r="G3982" i="2" l="1"/>
  <c r="E3983" i="2" s="1"/>
  <c r="K3981" i="2"/>
  <c r="I3982" i="2" s="1"/>
  <c r="D3981" i="2"/>
  <c r="K3982" i="2" l="1"/>
  <c r="I3983" i="2" s="1"/>
  <c r="D3982" i="2"/>
  <c r="G3983" i="2"/>
  <c r="E3984" i="2" s="1"/>
  <c r="G3984" i="2" l="1"/>
  <c r="E3985" i="2" s="1"/>
  <c r="K3983" i="2"/>
  <c r="I3984" i="2" s="1"/>
  <c r="D3983" i="2"/>
  <c r="K3984" i="2" l="1"/>
  <c r="I3985" i="2" s="1"/>
  <c r="D3984" i="2"/>
  <c r="G3985" i="2"/>
  <c r="E3986" i="2" s="1"/>
  <c r="K3985" i="2" l="1"/>
  <c r="I3986" i="2" s="1"/>
  <c r="D3985" i="2"/>
  <c r="G3986" i="2"/>
  <c r="E3987" i="2" s="1"/>
  <c r="K3986" i="2" l="1"/>
  <c r="I3987" i="2" s="1"/>
  <c r="D3986" i="2"/>
  <c r="G3987" i="2"/>
  <c r="E3988" i="2" s="1"/>
  <c r="G3988" i="2" l="1"/>
  <c r="E3989" i="2" s="1"/>
  <c r="K3987" i="2"/>
  <c r="I3988" i="2" s="1"/>
  <c r="D3987" i="2"/>
  <c r="K3988" i="2" l="1"/>
  <c r="I3989" i="2" s="1"/>
  <c r="D3988" i="2"/>
  <c r="G3989" i="2"/>
  <c r="E3990" i="2" s="1"/>
  <c r="K3989" i="2" l="1"/>
  <c r="I3990" i="2" s="1"/>
  <c r="D3989" i="2"/>
  <c r="G3990" i="2"/>
  <c r="E3991" i="2" s="1"/>
  <c r="G3991" i="2" l="1"/>
  <c r="E3992" i="2" s="1"/>
  <c r="K3990" i="2"/>
  <c r="I3991" i="2" s="1"/>
  <c r="D3990" i="2"/>
  <c r="K3991" i="2" l="1"/>
  <c r="I3992" i="2" s="1"/>
  <c r="D3991" i="2"/>
  <c r="G3992" i="2"/>
  <c r="E3993" i="2" s="1"/>
  <c r="G3993" i="2" l="1"/>
  <c r="E3994" i="2" s="1"/>
  <c r="K3992" i="2"/>
  <c r="I3993" i="2" s="1"/>
  <c r="D3992" i="2"/>
  <c r="K3993" i="2" l="1"/>
  <c r="I3994" i="2" s="1"/>
  <c r="D3993" i="2"/>
  <c r="G3994" i="2"/>
  <c r="E3995" i="2" s="1"/>
  <c r="G3995" i="2" l="1"/>
  <c r="E3996" i="2" s="1"/>
  <c r="K3994" i="2"/>
  <c r="I3995" i="2" s="1"/>
  <c r="D3994" i="2"/>
  <c r="K3995" i="2" l="1"/>
  <c r="I3996" i="2" s="1"/>
  <c r="D3995" i="2"/>
  <c r="G3996" i="2"/>
  <c r="E3997" i="2" s="1"/>
  <c r="G3997" i="2" l="1"/>
  <c r="E3998" i="2" s="1"/>
  <c r="K3996" i="2"/>
  <c r="I3997" i="2" s="1"/>
  <c r="D3996" i="2"/>
  <c r="K3997" i="2" l="1"/>
  <c r="I3998" i="2" s="1"/>
  <c r="D3997" i="2"/>
  <c r="G3998" i="2"/>
  <c r="E3999" i="2" s="1"/>
  <c r="G3999" i="2" l="1"/>
  <c r="E4000" i="2" s="1"/>
  <c r="K3998" i="2"/>
  <c r="I3999" i="2" s="1"/>
  <c r="D3998" i="2"/>
  <c r="K3999" i="2" l="1"/>
  <c r="I4000" i="2" s="1"/>
  <c r="D3999" i="2"/>
  <c r="G4000" i="2"/>
  <c r="E4001" i="2" s="1"/>
  <c r="G4001" i="2" l="1"/>
  <c r="E4002" i="2" s="1"/>
  <c r="K4000" i="2"/>
  <c r="I4001" i="2" s="1"/>
  <c r="D4000" i="2"/>
  <c r="K4001" i="2" l="1"/>
  <c r="I4002" i="2" s="1"/>
  <c r="D4001" i="2"/>
  <c r="G4002" i="2"/>
  <c r="E4003" i="2" s="1"/>
  <c r="G4003" i="2" l="1"/>
  <c r="E4004" i="2" s="1"/>
  <c r="K4002" i="2"/>
  <c r="I4003" i="2" s="1"/>
  <c r="D4002" i="2"/>
  <c r="K4003" i="2" l="1"/>
  <c r="I4004" i="2" s="1"/>
  <c r="D4003" i="2"/>
  <c r="G4004" i="2"/>
  <c r="E4005" i="2" s="1"/>
  <c r="G4005" i="2" l="1"/>
  <c r="E4006" i="2" s="1"/>
  <c r="K4004" i="2"/>
  <c r="I4005" i="2" s="1"/>
  <c r="D4004" i="2"/>
  <c r="K4005" i="2" l="1"/>
  <c r="I4006" i="2" s="1"/>
  <c r="D4005" i="2"/>
  <c r="G4006" i="2"/>
  <c r="E4007" i="2" s="1"/>
  <c r="G4007" i="2" l="1"/>
  <c r="E4008" i="2" s="1"/>
  <c r="K4006" i="2"/>
  <c r="I4007" i="2" s="1"/>
  <c r="D4006" i="2"/>
  <c r="K4007" i="2" l="1"/>
  <c r="I4008" i="2" s="1"/>
  <c r="D4007" i="2"/>
  <c r="G4008" i="2"/>
  <c r="E4009" i="2" s="1"/>
  <c r="G4009" i="2" l="1"/>
  <c r="E4010" i="2" s="1"/>
  <c r="K4008" i="2"/>
  <c r="I4009" i="2" s="1"/>
  <c r="D4008" i="2"/>
  <c r="K4009" i="2" l="1"/>
  <c r="I4010" i="2" s="1"/>
  <c r="D4009" i="2"/>
  <c r="G4010" i="2"/>
  <c r="E4011" i="2" s="1"/>
  <c r="G4011" i="2" l="1"/>
  <c r="E4012" i="2" s="1"/>
  <c r="K4010" i="2"/>
  <c r="I4011" i="2" s="1"/>
  <c r="D4010" i="2"/>
  <c r="K4011" i="2" l="1"/>
  <c r="I4012" i="2" s="1"/>
  <c r="D4011" i="2"/>
  <c r="G4012" i="2"/>
  <c r="E4013" i="2" s="1"/>
  <c r="G4013" i="2" l="1"/>
  <c r="E4014" i="2" s="1"/>
  <c r="K4012" i="2"/>
  <c r="I4013" i="2" s="1"/>
  <c r="D4012" i="2"/>
  <c r="K4013" i="2" l="1"/>
  <c r="I4014" i="2" s="1"/>
  <c r="D4013" i="2"/>
  <c r="G4014" i="2"/>
  <c r="E4015" i="2" s="1"/>
  <c r="G4015" i="2" l="1"/>
  <c r="E4016" i="2" s="1"/>
  <c r="K4014" i="2"/>
  <c r="I4015" i="2" s="1"/>
  <c r="D4014" i="2"/>
  <c r="K4015" i="2" l="1"/>
  <c r="I4016" i="2" s="1"/>
  <c r="D4015" i="2"/>
  <c r="G4016" i="2"/>
  <c r="E4017" i="2" s="1"/>
  <c r="G4017" i="2" l="1"/>
  <c r="E4018" i="2" s="1"/>
  <c r="K4016" i="2"/>
  <c r="I4017" i="2" s="1"/>
  <c r="D4016" i="2"/>
  <c r="K4017" i="2" l="1"/>
  <c r="I4018" i="2" s="1"/>
  <c r="D4017" i="2"/>
  <c r="G4018" i="2"/>
  <c r="E4019" i="2" s="1"/>
  <c r="G4019" i="2" l="1"/>
  <c r="E4020" i="2" s="1"/>
  <c r="K4018" i="2"/>
  <c r="I4019" i="2" s="1"/>
  <c r="D4018" i="2"/>
  <c r="K4019" i="2" l="1"/>
  <c r="I4020" i="2" s="1"/>
  <c r="D4019" i="2"/>
  <c r="G4020" i="2"/>
  <c r="E4021" i="2" s="1"/>
  <c r="K4020" i="2" l="1"/>
  <c r="I4021" i="2" s="1"/>
  <c r="D4020" i="2"/>
  <c r="G4021" i="2"/>
  <c r="E4022" i="2" s="1"/>
  <c r="K4021" i="2" l="1"/>
  <c r="I4022" i="2" s="1"/>
  <c r="D4021" i="2"/>
  <c r="G4022" i="2"/>
  <c r="E4023" i="2" s="1"/>
  <c r="G4023" i="2" l="1"/>
  <c r="E4024" i="2" s="1"/>
  <c r="K4022" i="2"/>
  <c r="I4023" i="2" s="1"/>
  <c r="D4022" i="2"/>
  <c r="K4023" i="2" l="1"/>
  <c r="I4024" i="2" s="1"/>
  <c r="D4023" i="2"/>
  <c r="G4024" i="2"/>
  <c r="E4025" i="2" s="1"/>
  <c r="G4025" i="2" l="1"/>
  <c r="E4026" i="2" s="1"/>
  <c r="K4024" i="2"/>
  <c r="I4025" i="2" s="1"/>
  <c r="D4024" i="2"/>
  <c r="K4025" i="2" l="1"/>
  <c r="I4026" i="2" s="1"/>
  <c r="D4025" i="2"/>
  <c r="G4026" i="2"/>
  <c r="E4027" i="2" s="1"/>
  <c r="G4027" i="2" l="1"/>
  <c r="E4028" i="2" s="1"/>
  <c r="K4026" i="2"/>
  <c r="I4027" i="2" s="1"/>
  <c r="D4026" i="2"/>
  <c r="K4027" i="2" l="1"/>
  <c r="I4028" i="2" s="1"/>
  <c r="D4027" i="2"/>
  <c r="G4028" i="2"/>
  <c r="E4029" i="2" s="1"/>
  <c r="G4029" i="2" l="1"/>
  <c r="E4030" i="2" s="1"/>
  <c r="K4028" i="2"/>
  <c r="I4029" i="2" s="1"/>
  <c r="D4028" i="2"/>
  <c r="K4029" i="2" l="1"/>
  <c r="I4030" i="2" s="1"/>
  <c r="D4029" i="2"/>
  <c r="G4030" i="2"/>
  <c r="E4031" i="2" s="1"/>
  <c r="G4031" i="2" l="1"/>
  <c r="E4032" i="2" s="1"/>
  <c r="K4030" i="2"/>
  <c r="I4031" i="2" s="1"/>
  <c r="D4030" i="2"/>
  <c r="K4031" i="2" l="1"/>
  <c r="I4032" i="2" s="1"/>
  <c r="D4031" i="2"/>
  <c r="G4032" i="2"/>
  <c r="E4033" i="2" s="1"/>
  <c r="G4033" i="2" l="1"/>
  <c r="E4034" i="2" s="1"/>
  <c r="K4032" i="2"/>
  <c r="I4033" i="2" s="1"/>
  <c r="D4032" i="2"/>
  <c r="K4033" i="2" l="1"/>
  <c r="I4034" i="2" s="1"/>
  <c r="D4033" i="2"/>
  <c r="G4034" i="2"/>
  <c r="E4035" i="2" s="1"/>
  <c r="G4035" i="2" l="1"/>
  <c r="E4036" i="2" s="1"/>
  <c r="K4034" i="2"/>
  <c r="I4035" i="2" s="1"/>
  <c r="D4034" i="2"/>
  <c r="K4035" i="2" l="1"/>
  <c r="I4036" i="2" s="1"/>
  <c r="D4035" i="2"/>
  <c r="G4036" i="2"/>
  <c r="E4037" i="2" s="1"/>
  <c r="G4037" i="2" l="1"/>
  <c r="E4038" i="2" s="1"/>
  <c r="K4036" i="2"/>
  <c r="I4037" i="2" s="1"/>
  <c r="D4036" i="2"/>
  <c r="K4037" i="2" l="1"/>
  <c r="I4038" i="2" s="1"/>
  <c r="D4037" i="2"/>
  <c r="G4038" i="2"/>
  <c r="E4039" i="2" s="1"/>
  <c r="G4039" i="2" l="1"/>
  <c r="E4040" i="2" s="1"/>
  <c r="K4038" i="2"/>
  <c r="I4039" i="2" s="1"/>
  <c r="D4038" i="2"/>
  <c r="K4039" i="2" l="1"/>
  <c r="I4040" i="2" s="1"/>
  <c r="D4039" i="2"/>
  <c r="G4040" i="2"/>
  <c r="E4041" i="2" s="1"/>
  <c r="G4041" i="2" l="1"/>
  <c r="E4042" i="2" s="1"/>
  <c r="K4040" i="2"/>
  <c r="I4041" i="2" s="1"/>
  <c r="D4040" i="2"/>
  <c r="K4041" i="2" l="1"/>
  <c r="I4042" i="2" s="1"/>
  <c r="D4041" i="2"/>
  <c r="G4042" i="2"/>
  <c r="E4043" i="2" s="1"/>
  <c r="K4042" i="2" l="1"/>
  <c r="I4043" i="2" s="1"/>
  <c r="D4042" i="2"/>
  <c r="G4043" i="2"/>
  <c r="E4044" i="2" s="1"/>
  <c r="G4044" i="2" l="1"/>
  <c r="E4045" i="2" s="1"/>
  <c r="K4043" i="2"/>
  <c r="I4044" i="2" s="1"/>
  <c r="D4043" i="2"/>
  <c r="K4044" i="2" l="1"/>
  <c r="I4045" i="2" s="1"/>
  <c r="D4044" i="2"/>
  <c r="G4045" i="2"/>
  <c r="E4046" i="2" s="1"/>
  <c r="G4046" i="2" l="1"/>
  <c r="E4047" i="2" s="1"/>
  <c r="K4045" i="2"/>
  <c r="I4046" i="2" s="1"/>
  <c r="D4045" i="2"/>
  <c r="K4046" i="2" l="1"/>
  <c r="I4047" i="2" s="1"/>
  <c r="D4046" i="2"/>
  <c r="G4047" i="2"/>
  <c r="E4048" i="2" s="1"/>
  <c r="G4048" i="2" l="1"/>
  <c r="E4049" i="2" s="1"/>
  <c r="K4047" i="2"/>
  <c r="I4048" i="2" s="1"/>
  <c r="D4047" i="2"/>
  <c r="K4048" i="2" l="1"/>
  <c r="I4049" i="2" s="1"/>
  <c r="D4048" i="2"/>
  <c r="G4049" i="2"/>
  <c r="E4050" i="2" s="1"/>
  <c r="G4050" i="2" l="1"/>
  <c r="E4051" i="2" s="1"/>
  <c r="K4049" i="2"/>
  <c r="I4050" i="2" s="1"/>
  <c r="D4049" i="2"/>
  <c r="K4050" i="2" l="1"/>
  <c r="I4051" i="2" s="1"/>
  <c r="D4050" i="2"/>
  <c r="G4051" i="2"/>
  <c r="E4052" i="2" s="1"/>
  <c r="G4052" i="2" l="1"/>
  <c r="E4053" i="2" s="1"/>
  <c r="K4051" i="2"/>
  <c r="I4052" i="2" s="1"/>
  <c r="D4051" i="2"/>
  <c r="K4052" i="2" l="1"/>
  <c r="I4053" i="2" s="1"/>
  <c r="D4052" i="2"/>
  <c r="G4053" i="2"/>
  <c r="E4054" i="2" s="1"/>
  <c r="G4054" i="2" l="1"/>
  <c r="E4055" i="2" s="1"/>
  <c r="K4053" i="2"/>
  <c r="I4054" i="2" s="1"/>
  <c r="D4053" i="2"/>
  <c r="K4054" i="2" l="1"/>
  <c r="I4055" i="2" s="1"/>
  <c r="D4054" i="2"/>
  <c r="G4055" i="2"/>
  <c r="E4056" i="2" s="1"/>
  <c r="G4056" i="2" l="1"/>
  <c r="E4057" i="2" s="1"/>
  <c r="K4055" i="2"/>
  <c r="I4056" i="2" s="1"/>
  <c r="D4055" i="2"/>
  <c r="K4056" i="2" l="1"/>
  <c r="I4057" i="2" s="1"/>
  <c r="D4056" i="2"/>
  <c r="G4057" i="2"/>
  <c r="E4058" i="2" s="1"/>
  <c r="G4058" i="2" l="1"/>
  <c r="E4059" i="2" s="1"/>
  <c r="K4057" i="2"/>
  <c r="I4058" i="2" s="1"/>
  <c r="D4057" i="2"/>
  <c r="K4058" i="2" l="1"/>
  <c r="I4059" i="2" s="1"/>
  <c r="D4058" i="2"/>
  <c r="G4059" i="2"/>
  <c r="E4060" i="2" s="1"/>
  <c r="G4060" i="2" l="1"/>
  <c r="E4061" i="2" s="1"/>
  <c r="K4059" i="2"/>
  <c r="I4060" i="2" s="1"/>
  <c r="D4059" i="2"/>
  <c r="K4060" i="2" l="1"/>
  <c r="I4061" i="2" s="1"/>
  <c r="D4060" i="2"/>
  <c r="G4061" i="2"/>
  <c r="E4062" i="2" s="1"/>
  <c r="G4062" i="2" l="1"/>
  <c r="E4063" i="2" s="1"/>
  <c r="K4061" i="2"/>
  <c r="I4062" i="2" s="1"/>
  <c r="D4061" i="2"/>
  <c r="K4062" i="2" l="1"/>
  <c r="I4063" i="2" s="1"/>
  <c r="D4062" i="2"/>
  <c r="G4063" i="2"/>
  <c r="E4064" i="2" s="1"/>
  <c r="G4064" i="2" l="1"/>
  <c r="E4065" i="2" s="1"/>
  <c r="K4063" i="2"/>
  <c r="I4064" i="2" s="1"/>
  <c r="D4063" i="2"/>
  <c r="K4064" i="2" l="1"/>
  <c r="I4065" i="2" s="1"/>
  <c r="D4064" i="2"/>
  <c r="G4065" i="2"/>
  <c r="E4066" i="2" s="1"/>
  <c r="G4066" i="2" l="1"/>
  <c r="E4067" i="2" s="1"/>
  <c r="K4065" i="2"/>
  <c r="I4066" i="2" s="1"/>
  <c r="D4065" i="2"/>
  <c r="K4066" i="2" l="1"/>
  <c r="I4067" i="2" s="1"/>
  <c r="D4066" i="2"/>
  <c r="G4067" i="2"/>
  <c r="E4068" i="2" s="1"/>
  <c r="G4068" i="2" l="1"/>
  <c r="E4069" i="2" s="1"/>
  <c r="K4067" i="2"/>
  <c r="I4068" i="2" s="1"/>
  <c r="D4067" i="2"/>
  <c r="K4068" i="2" l="1"/>
  <c r="I4069" i="2" s="1"/>
  <c r="D4068" i="2"/>
  <c r="G4069" i="2"/>
  <c r="E4070" i="2" s="1"/>
  <c r="G4070" i="2" l="1"/>
  <c r="E4071" i="2" s="1"/>
  <c r="K4069" i="2"/>
  <c r="I4070" i="2" s="1"/>
  <c r="D4069" i="2"/>
  <c r="K4070" i="2" l="1"/>
  <c r="I4071" i="2" s="1"/>
  <c r="D4070" i="2"/>
  <c r="G4071" i="2"/>
  <c r="E4072" i="2" s="1"/>
  <c r="G4072" i="2" l="1"/>
  <c r="E4073" i="2" s="1"/>
  <c r="K4071" i="2"/>
  <c r="I4072" i="2" s="1"/>
  <c r="D4071" i="2"/>
  <c r="K4072" i="2" l="1"/>
  <c r="I4073" i="2" s="1"/>
  <c r="D4072" i="2"/>
  <c r="G4073" i="2"/>
  <c r="E4074" i="2" s="1"/>
  <c r="G4074" i="2" l="1"/>
  <c r="E4075" i="2" s="1"/>
  <c r="K4073" i="2"/>
  <c r="I4074" i="2" s="1"/>
  <c r="D4073" i="2"/>
  <c r="K4074" i="2" l="1"/>
  <c r="I4075" i="2" s="1"/>
  <c r="D4074" i="2"/>
  <c r="G4075" i="2"/>
  <c r="E4076" i="2" s="1"/>
  <c r="K4075" i="2" l="1"/>
  <c r="I4076" i="2" s="1"/>
  <c r="D4075" i="2"/>
  <c r="G4076" i="2"/>
  <c r="E4077" i="2" s="1"/>
  <c r="G4077" i="2" l="1"/>
  <c r="E4078" i="2" s="1"/>
  <c r="K4076" i="2"/>
  <c r="I4077" i="2" s="1"/>
  <c r="D4076" i="2"/>
  <c r="K4077" i="2" l="1"/>
  <c r="I4078" i="2" s="1"/>
  <c r="D4077" i="2"/>
  <c r="G4078" i="2"/>
  <c r="E4079" i="2" s="1"/>
  <c r="K4078" i="2" l="1"/>
  <c r="I4079" i="2" s="1"/>
  <c r="D4078" i="2"/>
  <c r="G4079" i="2"/>
  <c r="E4080" i="2" s="1"/>
  <c r="G4080" i="2" l="1"/>
  <c r="E4081" i="2" s="1"/>
  <c r="K4079" i="2"/>
  <c r="I4080" i="2" s="1"/>
  <c r="D4079" i="2"/>
  <c r="K4080" i="2" l="1"/>
  <c r="I4081" i="2" s="1"/>
  <c r="D4080" i="2"/>
  <c r="G4081" i="2"/>
  <c r="E4082" i="2" s="1"/>
  <c r="G4082" i="2" l="1"/>
  <c r="E4083" i="2" s="1"/>
  <c r="K4081" i="2"/>
  <c r="I4082" i="2" s="1"/>
  <c r="D4081" i="2"/>
  <c r="K4082" i="2" l="1"/>
  <c r="I4083" i="2" s="1"/>
  <c r="D4082" i="2"/>
  <c r="G4083" i="2"/>
  <c r="E4084" i="2" s="1"/>
  <c r="G4084" i="2" l="1"/>
  <c r="E4085" i="2" s="1"/>
  <c r="K4083" i="2"/>
  <c r="I4084" i="2" s="1"/>
  <c r="D4083" i="2"/>
  <c r="K4084" i="2" l="1"/>
  <c r="I4085" i="2" s="1"/>
  <c r="D4084" i="2"/>
  <c r="G4085" i="2"/>
  <c r="E4086" i="2" s="1"/>
  <c r="G4086" i="2" l="1"/>
  <c r="E4087" i="2" s="1"/>
  <c r="K4085" i="2"/>
  <c r="I4086" i="2" s="1"/>
  <c r="D4085" i="2"/>
  <c r="K4086" i="2" l="1"/>
  <c r="I4087" i="2" s="1"/>
  <c r="D4086" i="2"/>
  <c r="G4087" i="2"/>
  <c r="E4088" i="2" s="1"/>
  <c r="G4088" i="2" l="1"/>
  <c r="E4089" i="2" s="1"/>
  <c r="K4087" i="2"/>
  <c r="I4088" i="2" s="1"/>
  <c r="D4087" i="2"/>
  <c r="K4088" i="2" l="1"/>
  <c r="I4089" i="2" s="1"/>
  <c r="D4088" i="2"/>
  <c r="G4089" i="2"/>
  <c r="E4090" i="2" s="1"/>
  <c r="G4090" i="2" l="1"/>
  <c r="E4091" i="2" s="1"/>
  <c r="K4089" i="2"/>
  <c r="I4090" i="2" s="1"/>
  <c r="D4089" i="2"/>
  <c r="K4090" i="2" l="1"/>
  <c r="I4091" i="2" s="1"/>
  <c r="D4090" i="2"/>
  <c r="G4091" i="2"/>
  <c r="E4092" i="2" s="1"/>
  <c r="G4092" i="2" l="1"/>
  <c r="E4093" i="2" s="1"/>
  <c r="K4091" i="2"/>
  <c r="I4092" i="2" s="1"/>
  <c r="D4091" i="2"/>
  <c r="K4092" i="2" l="1"/>
  <c r="I4093" i="2" s="1"/>
  <c r="D4092" i="2"/>
  <c r="G4093" i="2"/>
  <c r="E4094" i="2" s="1"/>
  <c r="G4094" i="2" l="1"/>
  <c r="E4095" i="2" s="1"/>
  <c r="K4093" i="2"/>
  <c r="I4094" i="2" s="1"/>
  <c r="D4093" i="2"/>
  <c r="K4094" i="2" l="1"/>
  <c r="I4095" i="2" s="1"/>
  <c r="D4094" i="2"/>
  <c r="G4095" i="2"/>
  <c r="E4096" i="2" s="1"/>
  <c r="G4096" i="2" l="1"/>
  <c r="E4097" i="2" s="1"/>
  <c r="K4095" i="2"/>
  <c r="I4096" i="2" s="1"/>
  <c r="D4095" i="2"/>
  <c r="K4096" i="2" l="1"/>
  <c r="I4097" i="2" s="1"/>
  <c r="D4096" i="2"/>
  <c r="G4097" i="2"/>
  <c r="E4098" i="2" s="1"/>
  <c r="G4098" i="2" l="1"/>
  <c r="E4099" i="2" s="1"/>
  <c r="K4097" i="2"/>
  <c r="I4098" i="2" s="1"/>
  <c r="D4097" i="2"/>
  <c r="K4098" i="2" l="1"/>
  <c r="I4099" i="2" s="1"/>
  <c r="D4098" i="2"/>
  <c r="G4099" i="2"/>
  <c r="E4100" i="2" s="1"/>
  <c r="G4100" i="2" l="1"/>
  <c r="E4101" i="2" s="1"/>
  <c r="K4099" i="2"/>
  <c r="I4100" i="2" s="1"/>
  <c r="D4099" i="2"/>
  <c r="K4100" i="2" l="1"/>
  <c r="I4101" i="2" s="1"/>
  <c r="D4100" i="2"/>
  <c r="G4101" i="2"/>
  <c r="E4102" i="2" s="1"/>
  <c r="G4102" i="2" l="1"/>
  <c r="E4103" i="2" s="1"/>
  <c r="K4101" i="2"/>
  <c r="I4102" i="2" s="1"/>
  <c r="D4101" i="2"/>
  <c r="K4102" i="2" l="1"/>
  <c r="I4103" i="2" s="1"/>
  <c r="D4102" i="2"/>
  <c r="G4103" i="2"/>
  <c r="E4104" i="2" s="1"/>
  <c r="G4104" i="2" l="1"/>
  <c r="E4105" i="2" s="1"/>
  <c r="K4103" i="2"/>
  <c r="I4104" i="2" s="1"/>
  <c r="D4103" i="2"/>
  <c r="K4104" i="2" l="1"/>
  <c r="I4105" i="2" s="1"/>
  <c r="D4104" i="2"/>
  <c r="G4105" i="2"/>
  <c r="E4106" i="2" s="1"/>
  <c r="G4106" i="2" l="1"/>
  <c r="E4107" i="2" s="1"/>
  <c r="K4105" i="2"/>
  <c r="I4106" i="2" s="1"/>
  <c r="D4105" i="2"/>
  <c r="K4106" i="2" l="1"/>
  <c r="I4107" i="2" s="1"/>
  <c r="D4106" i="2"/>
  <c r="G4107" i="2"/>
  <c r="E4108" i="2" s="1"/>
  <c r="G4108" i="2" l="1"/>
  <c r="E4109" i="2" s="1"/>
  <c r="K4107" i="2"/>
  <c r="I4108" i="2" s="1"/>
  <c r="D4107" i="2"/>
  <c r="K4108" i="2" l="1"/>
  <c r="I4109" i="2" s="1"/>
  <c r="D4108" i="2"/>
  <c r="G4109" i="2"/>
  <c r="E4110" i="2" s="1"/>
  <c r="G4110" i="2" l="1"/>
  <c r="E4111" i="2" s="1"/>
  <c r="K4109" i="2"/>
  <c r="I4110" i="2" s="1"/>
  <c r="D4109" i="2"/>
  <c r="K4110" i="2" l="1"/>
  <c r="I4111" i="2" s="1"/>
  <c r="D4110" i="2"/>
  <c r="G4111" i="2"/>
  <c r="E4112" i="2" s="1"/>
  <c r="G4112" i="2" l="1"/>
  <c r="E4113" i="2" s="1"/>
  <c r="K4111" i="2"/>
  <c r="I4112" i="2" s="1"/>
  <c r="D4111" i="2"/>
  <c r="K4112" i="2" l="1"/>
  <c r="I4113" i="2" s="1"/>
  <c r="D4112" i="2"/>
  <c r="G4113" i="2"/>
  <c r="E4114" i="2" s="1"/>
  <c r="G4114" i="2" l="1"/>
  <c r="E4115" i="2" s="1"/>
  <c r="K4113" i="2"/>
  <c r="I4114" i="2" s="1"/>
  <c r="D4113" i="2"/>
  <c r="K4114" i="2" l="1"/>
  <c r="I4115" i="2" s="1"/>
  <c r="D4114" i="2"/>
  <c r="G4115" i="2"/>
  <c r="E4116" i="2" s="1"/>
  <c r="G4116" i="2" l="1"/>
  <c r="E4117" i="2" s="1"/>
  <c r="K4115" i="2"/>
  <c r="I4116" i="2" s="1"/>
  <c r="D4115" i="2"/>
  <c r="K4116" i="2" l="1"/>
  <c r="I4117" i="2" s="1"/>
  <c r="D4116" i="2"/>
  <c r="G4117" i="2"/>
  <c r="E4118" i="2" s="1"/>
  <c r="G4118" i="2" l="1"/>
  <c r="E4119" i="2" s="1"/>
  <c r="K4117" i="2"/>
  <c r="I4118" i="2" s="1"/>
  <c r="D4117" i="2"/>
  <c r="K4118" i="2" l="1"/>
  <c r="I4119" i="2" s="1"/>
  <c r="D4118" i="2"/>
  <c r="G4119" i="2"/>
  <c r="E4120" i="2" s="1"/>
  <c r="G4120" i="2" l="1"/>
  <c r="E4121" i="2" s="1"/>
  <c r="K4119" i="2"/>
  <c r="I4120" i="2" s="1"/>
  <c r="D4119" i="2"/>
  <c r="K4120" i="2" l="1"/>
  <c r="I4121" i="2" s="1"/>
  <c r="D4120" i="2"/>
  <c r="G4121" i="2"/>
  <c r="E4122" i="2" s="1"/>
  <c r="G4122" i="2" l="1"/>
  <c r="E4123" i="2" s="1"/>
  <c r="K4121" i="2"/>
  <c r="I4122" i="2" s="1"/>
  <c r="D4121" i="2"/>
  <c r="K4122" i="2" l="1"/>
  <c r="I4123" i="2" s="1"/>
  <c r="D4122" i="2"/>
  <c r="G4123" i="2"/>
  <c r="E4124" i="2" s="1"/>
  <c r="G4124" i="2" l="1"/>
  <c r="E4125" i="2" s="1"/>
  <c r="K4123" i="2"/>
  <c r="I4124" i="2" s="1"/>
  <c r="D4123" i="2"/>
  <c r="K4124" i="2" l="1"/>
  <c r="I4125" i="2" s="1"/>
  <c r="D4124" i="2"/>
  <c r="G4125" i="2"/>
  <c r="E4126" i="2" s="1"/>
  <c r="G4126" i="2" l="1"/>
  <c r="E4127" i="2" s="1"/>
  <c r="K4125" i="2"/>
  <c r="I4126" i="2" s="1"/>
  <c r="D4125" i="2"/>
  <c r="K4126" i="2" l="1"/>
  <c r="I4127" i="2" s="1"/>
  <c r="D4126" i="2"/>
  <c r="G4127" i="2"/>
  <c r="E4128" i="2" s="1"/>
  <c r="G4128" i="2" l="1"/>
  <c r="E4129" i="2" s="1"/>
  <c r="K4127" i="2"/>
  <c r="I4128" i="2" s="1"/>
  <c r="D4127" i="2"/>
  <c r="K4128" i="2" l="1"/>
  <c r="I4129" i="2" s="1"/>
  <c r="D4128" i="2"/>
  <c r="G4129" i="2"/>
  <c r="E4130" i="2" s="1"/>
  <c r="G4130" i="2" l="1"/>
  <c r="E4131" i="2" s="1"/>
  <c r="K4129" i="2"/>
  <c r="I4130" i="2" s="1"/>
  <c r="D4129" i="2"/>
  <c r="K4130" i="2" l="1"/>
  <c r="I4131" i="2" s="1"/>
  <c r="D4130" i="2"/>
  <c r="G4131" i="2"/>
  <c r="E4132" i="2" s="1"/>
  <c r="G4132" i="2" l="1"/>
  <c r="E4133" i="2" s="1"/>
  <c r="K4131" i="2"/>
  <c r="I4132" i="2" s="1"/>
  <c r="D4131" i="2"/>
  <c r="K4132" i="2" l="1"/>
  <c r="I4133" i="2" s="1"/>
  <c r="D4132" i="2"/>
  <c r="G4133" i="2"/>
  <c r="E4134" i="2" s="1"/>
  <c r="G4134" i="2" l="1"/>
  <c r="E4135" i="2" s="1"/>
  <c r="K4133" i="2"/>
  <c r="I4134" i="2" s="1"/>
  <c r="D4133" i="2"/>
  <c r="K4134" i="2" l="1"/>
  <c r="I4135" i="2" s="1"/>
  <c r="D4134" i="2"/>
  <c r="G4135" i="2"/>
  <c r="E4136" i="2" s="1"/>
  <c r="G4136" i="2" l="1"/>
  <c r="E4137" i="2" s="1"/>
  <c r="K4135" i="2"/>
  <c r="I4136" i="2" s="1"/>
  <c r="D4135" i="2"/>
  <c r="K4136" i="2" l="1"/>
  <c r="I4137" i="2" s="1"/>
  <c r="D4136" i="2"/>
  <c r="G4137" i="2"/>
  <c r="E4138" i="2" s="1"/>
  <c r="G4138" i="2" l="1"/>
  <c r="E4139" i="2" s="1"/>
  <c r="K4137" i="2"/>
  <c r="I4138" i="2" s="1"/>
  <c r="D4137" i="2"/>
  <c r="K4138" i="2" l="1"/>
  <c r="I4139" i="2" s="1"/>
  <c r="D4138" i="2"/>
  <c r="G4139" i="2"/>
  <c r="E4140" i="2" s="1"/>
  <c r="G4140" i="2" l="1"/>
  <c r="E4141" i="2" s="1"/>
  <c r="K4139" i="2"/>
  <c r="I4140" i="2" s="1"/>
  <c r="D4139" i="2"/>
  <c r="K4140" i="2" l="1"/>
  <c r="I4141" i="2" s="1"/>
  <c r="D4140" i="2"/>
  <c r="G4141" i="2"/>
  <c r="E4142" i="2" s="1"/>
  <c r="K4141" i="2" l="1"/>
  <c r="I4142" i="2" s="1"/>
  <c r="D4141" i="2"/>
  <c r="G4142" i="2"/>
  <c r="E4143" i="2" s="1"/>
  <c r="G4143" i="2" l="1"/>
  <c r="E4144" i="2" s="1"/>
  <c r="K4142" i="2"/>
  <c r="I4143" i="2" s="1"/>
  <c r="D4142" i="2"/>
  <c r="K4143" i="2" l="1"/>
  <c r="I4144" i="2" s="1"/>
  <c r="D4143" i="2"/>
  <c r="G4144" i="2"/>
  <c r="E4145" i="2" s="1"/>
  <c r="G4145" i="2" l="1"/>
  <c r="E4146" i="2" s="1"/>
  <c r="K4144" i="2"/>
  <c r="I4145" i="2" s="1"/>
  <c r="D4144" i="2"/>
  <c r="K4145" i="2" l="1"/>
  <c r="I4146" i="2" s="1"/>
  <c r="D4145" i="2"/>
  <c r="G4146" i="2"/>
  <c r="E4147" i="2" s="1"/>
  <c r="G4147" i="2" l="1"/>
  <c r="E4148" i="2" s="1"/>
  <c r="K4146" i="2"/>
  <c r="I4147" i="2" s="1"/>
  <c r="D4146" i="2"/>
  <c r="K4147" i="2" l="1"/>
  <c r="I4148" i="2" s="1"/>
  <c r="D4147" i="2"/>
  <c r="G4148" i="2"/>
  <c r="E4149" i="2" s="1"/>
  <c r="G4149" i="2" l="1"/>
  <c r="E4150" i="2" s="1"/>
  <c r="K4148" i="2"/>
  <c r="I4149" i="2" s="1"/>
  <c r="D4148" i="2"/>
  <c r="K4149" i="2" l="1"/>
  <c r="I4150" i="2" s="1"/>
  <c r="D4149" i="2"/>
  <c r="G4150" i="2"/>
  <c r="E4151" i="2" s="1"/>
  <c r="G4151" i="2" l="1"/>
  <c r="E4152" i="2" s="1"/>
  <c r="K4150" i="2"/>
  <c r="I4151" i="2" s="1"/>
  <c r="D4150" i="2"/>
  <c r="K4151" i="2" l="1"/>
  <c r="I4152" i="2" s="1"/>
  <c r="D4151" i="2"/>
  <c r="G4152" i="2"/>
  <c r="E4153" i="2" s="1"/>
  <c r="K4152" i="2" l="1"/>
  <c r="I4153" i="2" s="1"/>
  <c r="D4152" i="2"/>
  <c r="G4153" i="2"/>
  <c r="E4154" i="2" s="1"/>
  <c r="G4154" i="2" l="1"/>
  <c r="E4155" i="2" s="1"/>
  <c r="K4153" i="2"/>
  <c r="I4154" i="2" s="1"/>
  <c r="D4153" i="2"/>
  <c r="G4155" i="2" l="1"/>
  <c r="E4156" i="2" s="1"/>
  <c r="K4154" i="2"/>
  <c r="I4155" i="2" s="1"/>
  <c r="D4154" i="2"/>
  <c r="K4155" i="2" l="1"/>
  <c r="I4156" i="2" s="1"/>
  <c r="D4155" i="2"/>
  <c r="G4156" i="2"/>
  <c r="E4157" i="2" s="1"/>
  <c r="G4157" i="2" l="1"/>
  <c r="E4158" i="2" s="1"/>
  <c r="K4156" i="2"/>
  <c r="I4157" i="2" s="1"/>
  <c r="D4156" i="2"/>
  <c r="K4157" i="2" l="1"/>
  <c r="I4158" i="2" s="1"/>
  <c r="D4157" i="2"/>
  <c r="G4158" i="2"/>
  <c r="E4159" i="2" s="1"/>
  <c r="G4159" i="2" l="1"/>
  <c r="E4160" i="2" s="1"/>
  <c r="K4158" i="2"/>
  <c r="I4159" i="2" s="1"/>
  <c r="D4158" i="2"/>
  <c r="K4159" i="2" l="1"/>
  <c r="I4160" i="2" s="1"/>
  <c r="D4159" i="2"/>
  <c r="G4160" i="2"/>
  <c r="E4161" i="2" s="1"/>
  <c r="G4161" i="2" l="1"/>
  <c r="E4162" i="2" s="1"/>
  <c r="K4160" i="2"/>
  <c r="I4161" i="2" s="1"/>
  <c r="D4160" i="2"/>
  <c r="K4161" i="2" l="1"/>
  <c r="I4162" i="2" s="1"/>
  <c r="D4161" i="2"/>
  <c r="G4162" i="2"/>
  <c r="E4163" i="2" s="1"/>
  <c r="K4162" i="2" l="1"/>
  <c r="I4163" i="2" s="1"/>
  <c r="D4162" i="2"/>
  <c r="G4163" i="2"/>
  <c r="E4164" i="2" s="1"/>
  <c r="G4164" i="2" l="1"/>
  <c r="E4165" i="2" s="1"/>
  <c r="K4163" i="2"/>
  <c r="I4164" i="2" s="1"/>
  <c r="D4163" i="2"/>
  <c r="K4164" i="2" l="1"/>
  <c r="I4165" i="2" s="1"/>
  <c r="D4164" i="2"/>
  <c r="G4165" i="2"/>
  <c r="E4166" i="2" s="1"/>
  <c r="G4166" i="2" l="1"/>
  <c r="E4167" i="2" s="1"/>
  <c r="K4165" i="2"/>
  <c r="I4166" i="2" s="1"/>
  <c r="D4165" i="2"/>
  <c r="K4166" i="2" l="1"/>
  <c r="I4167" i="2" s="1"/>
  <c r="D4166" i="2"/>
  <c r="G4167" i="2"/>
  <c r="E4168" i="2" s="1"/>
  <c r="G4168" i="2" l="1"/>
  <c r="E4169" i="2" s="1"/>
  <c r="K4167" i="2"/>
  <c r="I4168" i="2" s="1"/>
  <c r="D4167" i="2"/>
  <c r="K4168" i="2" l="1"/>
  <c r="I4169" i="2" s="1"/>
  <c r="D4168" i="2"/>
  <c r="G4169" i="2"/>
  <c r="E4170" i="2" s="1"/>
  <c r="G4170" i="2" l="1"/>
  <c r="E4171" i="2" s="1"/>
  <c r="K4169" i="2"/>
  <c r="I4170" i="2" s="1"/>
  <c r="D4169" i="2"/>
  <c r="K4170" i="2" l="1"/>
  <c r="I4171" i="2" s="1"/>
  <c r="D4170" i="2"/>
  <c r="G4171" i="2"/>
  <c r="E4172" i="2" s="1"/>
  <c r="G4172" i="2" l="1"/>
  <c r="E4173" i="2" s="1"/>
  <c r="K4171" i="2"/>
  <c r="I4172" i="2" s="1"/>
  <c r="D4171" i="2"/>
  <c r="G4173" i="2" l="1"/>
  <c r="E4174" i="2" s="1"/>
  <c r="K4172" i="2"/>
  <c r="I4173" i="2" s="1"/>
  <c r="D4172" i="2"/>
  <c r="K4173" i="2" l="1"/>
  <c r="I4174" i="2" s="1"/>
  <c r="D4173" i="2"/>
  <c r="G4174" i="2"/>
  <c r="E4175" i="2" s="1"/>
  <c r="G4175" i="2" l="1"/>
  <c r="E4176" i="2" s="1"/>
  <c r="K4174" i="2"/>
  <c r="I4175" i="2" s="1"/>
  <c r="D4174" i="2"/>
  <c r="K4175" i="2" l="1"/>
  <c r="I4176" i="2" s="1"/>
  <c r="D4175" i="2"/>
  <c r="G4176" i="2"/>
  <c r="E4177" i="2" s="1"/>
  <c r="G4177" i="2" l="1"/>
  <c r="E4178" i="2" s="1"/>
  <c r="K4176" i="2"/>
  <c r="I4177" i="2" s="1"/>
  <c r="D4176" i="2"/>
  <c r="K4177" i="2" l="1"/>
  <c r="I4178" i="2" s="1"/>
  <c r="D4177" i="2"/>
  <c r="G4178" i="2"/>
  <c r="E4179" i="2" s="1"/>
  <c r="K4178" i="2" l="1"/>
  <c r="I4179" i="2" s="1"/>
  <c r="D4178" i="2"/>
  <c r="G4179" i="2"/>
  <c r="E4180" i="2" s="1"/>
  <c r="G4180" i="2" l="1"/>
  <c r="E4181" i="2" s="1"/>
  <c r="K4179" i="2"/>
  <c r="I4180" i="2" s="1"/>
  <c r="D4179" i="2"/>
  <c r="K4180" i="2" l="1"/>
  <c r="I4181" i="2" s="1"/>
  <c r="D4180" i="2"/>
  <c r="G4181" i="2"/>
  <c r="E4182" i="2" s="1"/>
  <c r="G4182" i="2" l="1"/>
  <c r="E4183" i="2" s="1"/>
  <c r="K4181" i="2"/>
  <c r="I4182" i="2" s="1"/>
  <c r="D4181" i="2"/>
  <c r="K4182" i="2" l="1"/>
  <c r="I4183" i="2" s="1"/>
  <c r="D4182" i="2"/>
  <c r="G4183" i="2"/>
  <c r="E4184" i="2" s="1"/>
  <c r="G4184" i="2" l="1"/>
  <c r="E4185" i="2" s="1"/>
  <c r="K4183" i="2"/>
  <c r="I4184" i="2" s="1"/>
  <c r="D4183" i="2"/>
  <c r="K4184" i="2" l="1"/>
  <c r="I4185" i="2" s="1"/>
  <c r="D4184" i="2"/>
  <c r="G4185" i="2"/>
  <c r="E4186" i="2" s="1"/>
  <c r="G4186" i="2" l="1"/>
  <c r="E4187" i="2" s="1"/>
  <c r="K4185" i="2"/>
  <c r="I4186" i="2" s="1"/>
  <c r="D4185" i="2"/>
  <c r="K4186" i="2" l="1"/>
  <c r="I4187" i="2" s="1"/>
  <c r="D4186" i="2"/>
  <c r="G4187" i="2"/>
  <c r="E4188" i="2" s="1"/>
  <c r="G4188" i="2" l="1"/>
  <c r="E4189" i="2" s="1"/>
  <c r="K4187" i="2"/>
  <c r="I4188" i="2" s="1"/>
  <c r="D4187" i="2"/>
  <c r="K4188" i="2" l="1"/>
  <c r="I4189" i="2" s="1"/>
  <c r="D4188" i="2"/>
  <c r="G4189" i="2"/>
  <c r="E4190" i="2" s="1"/>
  <c r="G4190" i="2" l="1"/>
  <c r="E4191" i="2" s="1"/>
  <c r="K4189" i="2"/>
  <c r="I4190" i="2" s="1"/>
  <c r="D4189" i="2"/>
  <c r="K4190" i="2" l="1"/>
  <c r="I4191" i="2" s="1"/>
  <c r="D4190" i="2"/>
  <c r="G4191" i="2"/>
  <c r="E4192" i="2" s="1"/>
  <c r="G4192" i="2" l="1"/>
  <c r="E4193" i="2" s="1"/>
  <c r="K4191" i="2"/>
  <c r="I4192" i="2" s="1"/>
  <c r="D4191" i="2"/>
  <c r="K4192" i="2" l="1"/>
  <c r="I4193" i="2" s="1"/>
  <c r="D4192" i="2"/>
  <c r="G4193" i="2"/>
  <c r="E4194" i="2" s="1"/>
  <c r="G4194" i="2" l="1"/>
  <c r="E4195" i="2" s="1"/>
  <c r="K4193" i="2"/>
  <c r="I4194" i="2" s="1"/>
  <c r="D4193" i="2"/>
  <c r="K4194" i="2" l="1"/>
  <c r="I4195" i="2" s="1"/>
  <c r="D4194" i="2"/>
  <c r="G4195" i="2"/>
  <c r="E4196" i="2" s="1"/>
  <c r="G4196" i="2" l="1"/>
  <c r="E4197" i="2" s="1"/>
  <c r="K4195" i="2"/>
  <c r="I4196" i="2" s="1"/>
  <c r="D4195" i="2"/>
  <c r="K4196" i="2" l="1"/>
  <c r="I4197" i="2" s="1"/>
  <c r="D4196" i="2"/>
  <c r="G4197" i="2"/>
  <c r="E4198" i="2" s="1"/>
  <c r="G4198" i="2" l="1"/>
  <c r="E4199" i="2" s="1"/>
  <c r="K4197" i="2"/>
  <c r="I4198" i="2" s="1"/>
  <c r="D4197" i="2"/>
  <c r="K4198" i="2" l="1"/>
  <c r="I4199" i="2" s="1"/>
  <c r="D4198" i="2"/>
  <c r="G4199" i="2"/>
  <c r="E4200" i="2" s="1"/>
  <c r="G4200" i="2" l="1"/>
  <c r="E4201" i="2" s="1"/>
  <c r="K4199" i="2"/>
  <c r="I4200" i="2" s="1"/>
  <c r="D4199" i="2"/>
  <c r="K4200" i="2" l="1"/>
  <c r="I4201" i="2" s="1"/>
  <c r="D4200" i="2"/>
  <c r="G4201" i="2"/>
  <c r="E4202" i="2" s="1"/>
  <c r="G4202" i="2" l="1"/>
  <c r="E4203" i="2" s="1"/>
  <c r="K4201" i="2"/>
  <c r="I4202" i="2" s="1"/>
  <c r="D4201" i="2"/>
  <c r="K4202" i="2" l="1"/>
  <c r="I4203" i="2" s="1"/>
  <c r="D4202" i="2"/>
  <c r="G4203" i="2"/>
  <c r="E4204" i="2" s="1"/>
  <c r="G4204" i="2" l="1"/>
  <c r="E4205" i="2" s="1"/>
  <c r="K4203" i="2"/>
  <c r="I4204" i="2" s="1"/>
  <c r="D4203" i="2"/>
  <c r="K4204" i="2" l="1"/>
  <c r="I4205" i="2" s="1"/>
  <c r="D4204" i="2"/>
  <c r="G4205" i="2"/>
  <c r="E4206" i="2" s="1"/>
  <c r="G4206" i="2" l="1"/>
  <c r="E4207" i="2" s="1"/>
  <c r="K4205" i="2"/>
  <c r="I4206" i="2" s="1"/>
  <c r="D4205" i="2"/>
  <c r="K4206" i="2" l="1"/>
  <c r="I4207" i="2" s="1"/>
  <c r="D4206" i="2"/>
  <c r="G4207" i="2"/>
  <c r="E4208" i="2" s="1"/>
  <c r="G4208" i="2" l="1"/>
  <c r="E4209" i="2" s="1"/>
  <c r="K4207" i="2"/>
  <c r="I4208" i="2" s="1"/>
  <c r="D4207" i="2"/>
  <c r="K4208" i="2" l="1"/>
  <c r="I4209" i="2" s="1"/>
  <c r="D4208" i="2"/>
  <c r="G4209" i="2"/>
  <c r="E4210" i="2" s="1"/>
  <c r="G4210" i="2" l="1"/>
  <c r="E4211" i="2" s="1"/>
  <c r="K4209" i="2"/>
  <c r="I4210" i="2" s="1"/>
  <c r="D4209" i="2"/>
  <c r="K4210" i="2" l="1"/>
  <c r="I4211" i="2" s="1"/>
  <c r="D4210" i="2"/>
  <c r="G4211" i="2"/>
  <c r="E4212" i="2" s="1"/>
  <c r="G4212" i="2" l="1"/>
  <c r="E4213" i="2" s="1"/>
  <c r="K4211" i="2"/>
  <c r="I4212" i="2" s="1"/>
  <c r="D4211" i="2"/>
  <c r="K4212" i="2" l="1"/>
  <c r="I4213" i="2" s="1"/>
  <c r="D4212" i="2"/>
  <c r="G4213" i="2"/>
  <c r="E4214" i="2" s="1"/>
  <c r="G4214" i="2" l="1"/>
  <c r="E4215" i="2" s="1"/>
  <c r="K4213" i="2"/>
  <c r="I4214" i="2" s="1"/>
  <c r="D4213" i="2"/>
  <c r="K4214" i="2" l="1"/>
  <c r="I4215" i="2" s="1"/>
  <c r="D4214" i="2"/>
  <c r="G4215" i="2"/>
  <c r="E4216" i="2" s="1"/>
  <c r="G4216" i="2" l="1"/>
  <c r="E4217" i="2" s="1"/>
  <c r="K4215" i="2"/>
  <c r="I4216" i="2" s="1"/>
  <c r="D4215" i="2"/>
  <c r="K4216" i="2" l="1"/>
  <c r="I4217" i="2" s="1"/>
  <c r="D4216" i="2"/>
  <c r="G4217" i="2"/>
  <c r="E4218" i="2" s="1"/>
  <c r="G4218" i="2" l="1"/>
  <c r="E4219" i="2" s="1"/>
  <c r="K4217" i="2"/>
  <c r="I4218" i="2" s="1"/>
  <c r="D4217" i="2"/>
  <c r="K4218" i="2" l="1"/>
  <c r="I4219" i="2" s="1"/>
  <c r="D4218" i="2"/>
  <c r="G4219" i="2"/>
  <c r="E4220" i="2" s="1"/>
  <c r="G4220" i="2" l="1"/>
  <c r="E4221" i="2" s="1"/>
  <c r="K4219" i="2"/>
  <c r="I4220" i="2" s="1"/>
  <c r="D4219" i="2"/>
  <c r="K4220" i="2" l="1"/>
  <c r="I4221" i="2" s="1"/>
  <c r="D4220" i="2"/>
  <c r="G4221" i="2"/>
  <c r="E4222" i="2" s="1"/>
  <c r="G4222" i="2" l="1"/>
  <c r="E4223" i="2" s="1"/>
  <c r="K4221" i="2"/>
  <c r="I4222" i="2" s="1"/>
  <c r="D4221" i="2"/>
  <c r="K4222" i="2" l="1"/>
  <c r="I4223" i="2" s="1"/>
  <c r="D4222" i="2"/>
  <c r="G4223" i="2"/>
  <c r="E4224" i="2" s="1"/>
  <c r="G4224" i="2" l="1"/>
  <c r="E4225" i="2" s="1"/>
  <c r="K4223" i="2"/>
  <c r="I4224" i="2" s="1"/>
  <c r="D4223" i="2"/>
  <c r="K4224" i="2" l="1"/>
  <c r="I4225" i="2" s="1"/>
  <c r="D4224" i="2"/>
  <c r="G4225" i="2"/>
  <c r="E4226" i="2" s="1"/>
  <c r="G4226" i="2" l="1"/>
  <c r="E4227" i="2" s="1"/>
  <c r="K4225" i="2"/>
  <c r="I4226" i="2" s="1"/>
  <c r="D4225" i="2"/>
  <c r="K4226" i="2" l="1"/>
  <c r="I4227" i="2" s="1"/>
  <c r="D4226" i="2"/>
  <c r="G4227" i="2"/>
  <c r="E4228" i="2" s="1"/>
  <c r="G4228" i="2" l="1"/>
  <c r="E4229" i="2" s="1"/>
  <c r="K4227" i="2"/>
  <c r="I4228" i="2" s="1"/>
  <c r="D4227" i="2"/>
  <c r="K4228" i="2" l="1"/>
  <c r="I4229" i="2" s="1"/>
  <c r="D4228" i="2"/>
  <c r="G4229" i="2"/>
  <c r="E4230" i="2" s="1"/>
  <c r="G4230" i="2" l="1"/>
  <c r="E4231" i="2" s="1"/>
  <c r="K4229" i="2"/>
  <c r="I4230" i="2" s="1"/>
  <c r="D4229" i="2"/>
  <c r="K4230" i="2" l="1"/>
  <c r="I4231" i="2" s="1"/>
  <c r="D4230" i="2"/>
  <c r="G4231" i="2"/>
  <c r="E4232" i="2" s="1"/>
  <c r="G4232" i="2" l="1"/>
  <c r="E4233" i="2" s="1"/>
  <c r="K4231" i="2"/>
  <c r="I4232" i="2" s="1"/>
  <c r="D4231" i="2"/>
  <c r="K4232" i="2" l="1"/>
  <c r="I4233" i="2" s="1"/>
  <c r="D4232" i="2"/>
  <c r="G4233" i="2"/>
  <c r="E4234" i="2" s="1"/>
  <c r="G4234" i="2" l="1"/>
  <c r="E4235" i="2" s="1"/>
  <c r="K4233" i="2"/>
  <c r="I4234" i="2" s="1"/>
  <c r="D4233" i="2"/>
  <c r="K4234" i="2" l="1"/>
  <c r="I4235" i="2" s="1"/>
  <c r="D4234" i="2"/>
  <c r="G4235" i="2"/>
  <c r="E4236" i="2" s="1"/>
  <c r="G4236" i="2" l="1"/>
  <c r="E4237" i="2" s="1"/>
  <c r="K4235" i="2"/>
  <c r="I4236" i="2" s="1"/>
  <c r="D4235" i="2"/>
  <c r="K4236" i="2" l="1"/>
  <c r="I4237" i="2" s="1"/>
  <c r="D4236" i="2"/>
  <c r="G4237" i="2"/>
  <c r="E4238" i="2" s="1"/>
  <c r="G4238" i="2" l="1"/>
  <c r="E4239" i="2" s="1"/>
  <c r="K4237" i="2"/>
  <c r="I4238" i="2" s="1"/>
  <c r="D4237" i="2"/>
  <c r="K4238" i="2" l="1"/>
  <c r="I4239" i="2" s="1"/>
  <c r="D4238" i="2"/>
  <c r="G4239" i="2"/>
  <c r="E4240" i="2" s="1"/>
  <c r="G4240" i="2" l="1"/>
  <c r="E4241" i="2" s="1"/>
  <c r="K4239" i="2"/>
  <c r="I4240" i="2" s="1"/>
  <c r="D4239" i="2"/>
  <c r="K4240" i="2" l="1"/>
  <c r="I4241" i="2" s="1"/>
  <c r="D4240" i="2"/>
  <c r="G4241" i="2"/>
  <c r="E4242" i="2" s="1"/>
  <c r="G4242" i="2" l="1"/>
  <c r="E4243" i="2" s="1"/>
  <c r="K4241" i="2"/>
  <c r="I4242" i="2" s="1"/>
  <c r="D4241" i="2"/>
  <c r="K4242" i="2" l="1"/>
  <c r="I4243" i="2" s="1"/>
  <c r="D4242" i="2"/>
  <c r="G4243" i="2"/>
  <c r="E4244" i="2" s="1"/>
  <c r="G4244" i="2" l="1"/>
  <c r="E4245" i="2" s="1"/>
  <c r="K4243" i="2"/>
  <c r="I4244" i="2" s="1"/>
  <c r="D4243" i="2"/>
  <c r="K4244" i="2" l="1"/>
  <c r="I4245" i="2" s="1"/>
  <c r="D4244" i="2"/>
  <c r="G4245" i="2"/>
  <c r="E4246" i="2" s="1"/>
  <c r="G4246" i="2" l="1"/>
  <c r="E4247" i="2" s="1"/>
  <c r="K4245" i="2"/>
  <c r="I4246" i="2" s="1"/>
  <c r="D4245" i="2"/>
  <c r="K4246" i="2" l="1"/>
  <c r="I4247" i="2" s="1"/>
  <c r="D4246" i="2"/>
  <c r="G4247" i="2"/>
  <c r="E4248" i="2" s="1"/>
  <c r="G4248" i="2" l="1"/>
  <c r="E4249" i="2" s="1"/>
  <c r="K4247" i="2"/>
  <c r="I4248" i="2" s="1"/>
  <c r="D4247" i="2"/>
  <c r="K4248" i="2" l="1"/>
  <c r="I4249" i="2" s="1"/>
  <c r="D4248" i="2"/>
  <c r="G4249" i="2"/>
  <c r="E4250" i="2" s="1"/>
  <c r="G4250" i="2" l="1"/>
  <c r="E4251" i="2" s="1"/>
  <c r="K4249" i="2"/>
  <c r="I4250" i="2" s="1"/>
  <c r="D4249" i="2"/>
  <c r="K4250" i="2" l="1"/>
  <c r="I4251" i="2" s="1"/>
  <c r="D4250" i="2"/>
  <c r="G4251" i="2"/>
  <c r="E4252" i="2" s="1"/>
  <c r="G4252" i="2" l="1"/>
  <c r="E4253" i="2" s="1"/>
  <c r="K4251" i="2"/>
  <c r="I4252" i="2" s="1"/>
  <c r="D4251" i="2"/>
  <c r="K4252" i="2" l="1"/>
  <c r="I4253" i="2" s="1"/>
  <c r="D4252" i="2"/>
  <c r="G4253" i="2"/>
  <c r="E4254" i="2" s="1"/>
  <c r="G4254" i="2" l="1"/>
  <c r="E4255" i="2" s="1"/>
  <c r="K4253" i="2"/>
  <c r="I4254" i="2" s="1"/>
  <c r="D4253" i="2"/>
  <c r="K4254" i="2" l="1"/>
  <c r="I4255" i="2" s="1"/>
  <c r="D4254" i="2"/>
  <c r="G4255" i="2"/>
  <c r="E4256" i="2" s="1"/>
  <c r="G4256" i="2" l="1"/>
  <c r="E4257" i="2" s="1"/>
  <c r="K4255" i="2"/>
  <c r="I4256" i="2" s="1"/>
  <c r="D4255" i="2"/>
  <c r="K4256" i="2" l="1"/>
  <c r="I4257" i="2" s="1"/>
  <c r="D4256" i="2"/>
  <c r="G4257" i="2"/>
  <c r="E4258" i="2" s="1"/>
  <c r="G4258" i="2" l="1"/>
  <c r="E4259" i="2" s="1"/>
  <c r="K4257" i="2"/>
  <c r="I4258" i="2" s="1"/>
  <c r="D4257" i="2"/>
  <c r="K4258" i="2" l="1"/>
  <c r="I4259" i="2" s="1"/>
  <c r="D4258" i="2"/>
  <c r="G4259" i="2"/>
  <c r="E4260" i="2" s="1"/>
  <c r="G4260" i="2" l="1"/>
  <c r="E4261" i="2" s="1"/>
  <c r="K4259" i="2"/>
  <c r="I4260" i="2" s="1"/>
  <c r="D4259" i="2"/>
  <c r="K4260" i="2" l="1"/>
  <c r="I4261" i="2" s="1"/>
  <c r="D4260" i="2"/>
  <c r="G4261" i="2"/>
  <c r="E4262" i="2" s="1"/>
  <c r="G4262" i="2" l="1"/>
  <c r="E4263" i="2" s="1"/>
  <c r="K4261" i="2"/>
  <c r="I4262" i="2" s="1"/>
  <c r="D4261" i="2"/>
  <c r="K4262" i="2" l="1"/>
  <c r="I4263" i="2" s="1"/>
  <c r="D4262" i="2"/>
  <c r="G4263" i="2"/>
  <c r="E4264" i="2" s="1"/>
  <c r="G4264" i="2" l="1"/>
  <c r="E4265" i="2" s="1"/>
  <c r="K4263" i="2"/>
  <c r="I4264" i="2" s="1"/>
  <c r="D4263" i="2"/>
  <c r="K4264" i="2" l="1"/>
  <c r="I4265" i="2" s="1"/>
  <c r="D4264" i="2"/>
  <c r="G4265" i="2"/>
  <c r="E4266" i="2" s="1"/>
  <c r="G4266" i="2" l="1"/>
  <c r="E4267" i="2" s="1"/>
  <c r="K4265" i="2"/>
  <c r="I4266" i="2" s="1"/>
  <c r="D4265" i="2"/>
  <c r="K4266" i="2" l="1"/>
  <c r="I4267" i="2" s="1"/>
  <c r="D4266" i="2"/>
  <c r="G4267" i="2"/>
  <c r="E4268" i="2" s="1"/>
  <c r="G4268" i="2" l="1"/>
  <c r="E4269" i="2" s="1"/>
  <c r="K4267" i="2"/>
  <c r="I4268" i="2" s="1"/>
  <c r="D4267" i="2"/>
  <c r="K4268" i="2" l="1"/>
  <c r="I4269" i="2" s="1"/>
  <c r="D4268" i="2"/>
  <c r="G4269" i="2"/>
  <c r="E4270" i="2" s="1"/>
  <c r="G4270" i="2" l="1"/>
  <c r="E4271" i="2" s="1"/>
  <c r="K4269" i="2"/>
  <c r="I4270" i="2" s="1"/>
  <c r="D4269" i="2"/>
  <c r="K4270" i="2" l="1"/>
  <c r="I4271" i="2" s="1"/>
  <c r="D4270" i="2"/>
  <c r="G4271" i="2"/>
  <c r="E4272" i="2" s="1"/>
  <c r="G4272" i="2" l="1"/>
  <c r="E4273" i="2" s="1"/>
  <c r="K4271" i="2"/>
  <c r="I4272" i="2" s="1"/>
  <c r="D4271" i="2"/>
  <c r="K4272" i="2" l="1"/>
  <c r="I4273" i="2" s="1"/>
  <c r="D4272" i="2"/>
  <c r="G4273" i="2"/>
  <c r="E4274" i="2" s="1"/>
  <c r="G4274" i="2" l="1"/>
  <c r="E4275" i="2" s="1"/>
  <c r="K4273" i="2"/>
  <c r="I4274" i="2" s="1"/>
  <c r="D4273" i="2"/>
  <c r="K4274" i="2" l="1"/>
  <c r="I4275" i="2" s="1"/>
  <c r="D4274" i="2"/>
  <c r="G4275" i="2"/>
  <c r="E4276" i="2" s="1"/>
  <c r="G4276" i="2" l="1"/>
  <c r="E4277" i="2" s="1"/>
  <c r="K4275" i="2"/>
  <c r="I4276" i="2" s="1"/>
  <c r="D4275" i="2"/>
  <c r="K4276" i="2" l="1"/>
  <c r="I4277" i="2" s="1"/>
  <c r="D4276" i="2"/>
  <c r="G4277" i="2"/>
  <c r="E4278" i="2" s="1"/>
  <c r="G4278" i="2" l="1"/>
  <c r="E4279" i="2" s="1"/>
  <c r="K4277" i="2"/>
  <c r="I4278" i="2" s="1"/>
  <c r="D4277" i="2"/>
  <c r="K4278" i="2" l="1"/>
  <c r="I4279" i="2" s="1"/>
  <c r="D4278" i="2"/>
  <c r="G4279" i="2"/>
  <c r="E4280" i="2" s="1"/>
  <c r="G4280" i="2" l="1"/>
  <c r="E4281" i="2" s="1"/>
  <c r="K4279" i="2"/>
  <c r="I4280" i="2" s="1"/>
  <c r="D4279" i="2"/>
  <c r="K4280" i="2" l="1"/>
  <c r="I4281" i="2" s="1"/>
  <c r="D4280" i="2"/>
  <c r="G4281" i="2"/>
  <c r="E4282" i="2" s="1"/>
  <c r="G4282" i="2" l="1"/>
  <c r="E4283" i="2" s="1"/>
  <c r="K4281" i="2"/>
  <c r="I4282" i="2" s="1"/>
  <c r="D4281" i="2"/>
  <c r="K4282" i="2" l="1"/>
  <c r="I4283" i="2" s="1"/>
  <c r="D4282" i="2"/>
  <c r="G4283" i="2"/>
  <c r="E4284" i="2" s="1"/>
  <c r="G4284" i="2" l="1"/>
  <c r="G4285" i="2" s="1"/>
  <c r="R7" i="2" s="1"/>
  <c r="K4283" i="2"/>
  <c r="I4284" i="2" s="1"/>
  <c r="D4283" i="2"/>
  <c r="K4284" i="2" l="1"/>
  <c r="K4285" i="2" s="1"/>
  <c r="R8" i="2" s="1"/>
  <c r="D4284" i="2"/>
  <c r="Q2" i="2" l="1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85500-A55D-4191-B8DB-70D70A5153BD}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<sst xmlns="http://schemas.openxmlformats.org/spreadsheetml/2006/main" count="53" uniqueCount="49">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</sst>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0" fillId="0" borderId="0" xfId="0" applyProtection="1">
      <protection locked="0"/>
    </xf>
    <xf numFmtId="0" fontId="6" fillId="2" borderId="1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6">
    <cellStyle name="Anteckning" xfId="3" builtinId="10"/>
    <cellStyle name="Beräkning" xfId="2" builtinId="22"/>
    <cellStyle name="Dekorfärg5" xfId="4" builtinId="45"/>
    <cellStyle name="Normal" xfId="0" builtinId="0"/>
    <cellStyle name="Procent" xfId="1" builtinId="5"/>
    <cellStyle name="Valuta" xfId="5" builtinId="4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66F66B-86FE-4177-81C4-FECC42B408E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01776610-68DC-48F7-9D75-0806102A4791}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C24" totalsRowCount="1" dataDxfId="20" tableBorderDxfId="19">
  <autoFilter ref="B10:C23" xr:uid="{00000000-0009-0000-0100-000001000000}"/>
  <tableColumns count="2">
    <tableColumn id="1" xr3:uid="{00000000-0010-0000-0000-000001000000}" name="Name" totalsRowLabel="Total" dataDxfId="18" totalsRowDxfId="17"/>
    <tableColumn id="2" xr3:uid="{00000000-0010-0000-0000-000002000000}" name="Kostnad" totalsRowFunction="sum" dataDxfId="16" totalsRowDxfId="15" totalsRowCellStyle="Anteckn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D7E7E-421F-48EA-B0FC-6DB4742997F1}" name="Tabell2" displayName="Tabell2" ref="D4:K4285" totalsRowCount="1">
  <autoFilter ref="D4:K4284" xr:uid="{A6492ADF-3B14-4722-9739-BCFD49A93822}"/>
  <tableColumns count="8">
    <tableColumn id="1" xr3:uid="{A4138CC1-E312-4FCA-9DE6-FFE43CDDDCD6}" name="Månad" totalsRowLabel="Summa" dataDxfId="14" totalsRowDxfId="13"/>
    <tableColumn id="2" xr3:uid="{8AECE422-6FCF-4415-B067-AE80DFA84434}" name="Lån Efter ränta" dataDxfId="12"/>
    <tableColumn id="3" xr3:uid="{95959FA7-A910-43BA-A3CC-B66159405701}" name="  " dataDxfId="11"/>
    <tableColumn id="4" xr3:uid="{9BFDF040-A310-4A6E-9366-F8F2D3F7A5A9}" name="Betalning " totalsRowFunction="sum" dataDxfId="10" totalsRowDxfId="9">
      <calculatedColumnFormula>IF((E5*(Utgifter!$E$4+Utgifter!$E$5)/12)&gt;$S$4,(E5*(Utgifter!$E$4+Utgifter!$E$5)/12),IF(E5&gt; 0,$S$4,0))</calculatedColumnFormula>
    </tableColumn>
    <tableColumn id="5" xr3:uid="{1BB00B3D-6167-441A-973A-A848EB17D6E5}" name="    "/>
    <tableColumn id="6" xr3:uid="{F464EAE9-4ACB-44AB-A104-7A2AB7397556}" name="Lån Efter ränta L" dataDxfId="8"/>
    <tableColumn id="7" xr3:uid="{1D930FB3-9DF8-4644-85C6-67381FCBDEDE}" name="      " dataDxfId="7"/>
    <tableColumn id="8" xr3:uid="{B322F40A-97A7-42F9-B9CB-C905215100FD}" name="Betalning L" totalsRowFunction="sum" dataDxfId="6" totalsRowDxfId="5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62D351-E0BF-491B-B490-0FFD7FCE87DE}" name="Table_0" displayName="Table_0" ref="A1:E187" tableType="queryTable" totalsRowShown="0">
  <autoFilter ref="A1:E187" xr:uid="{DEAB20DC-5795-4D52-A462-C5AA1F2A069C}"/>
  <sortState ref="A2:E187">
    <sortCondition descending="1" ref="A1:A187"/>
  </sortState>
  <tableColumns count="5">
    <tableColumn id="7" xr3:uid="{3491113A-DE5E-4BFF-8DB2-CCAC7A871CF2}" uniqueName="7" name="Datum" queryTableFieldId="1" dataDxfId="4"/>
    <tableColumn id="3" xr3:uid="{D52DD963-D70A-425D-9397-B4F556A242F9}" uniqueName="3" name="3 mån" queryTableFieldId="3" dataDxfId="3"/>
    <tableColumn id="4" xr3:uid="{20D4423B-FB15-4D77-87F2-1CDCBFA793F9}" uniqueName="4" name="2 år" queryTableFieldId="4" dataDxfId="2"/>
    <tableColumn id="5" xr3:uid="{4EA4B8D1-CD68-448B-91F9-6BE85E6F718C}" uniqueName="5" name="5 år" queryTableFieldId="5" dataDxfId="1"/>
    <tableColumn id="6" xr3:uid="{92C6135E-934A-421A-BB88-A6B9F399F61B}" uniqueName="6" name="10 å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zoomScaleNormal="100" workbookViewId="0">
      <selection activeCell="C17" sqref="C17"/>
    </sheetView>
  </sheetViews>
  <sheetFormatPr defaultRowHeight="15" x14ac:dyDescent="0.25"/>
  <cols>
    <col min="1" max="1" width="5" customWidth="1"/>
    <col min="2" max="2" width="14.85546875" customWidth="1"/>
    <col min="3" max="3" width="13.42578125" customWidth="1"/>
    <col min="4" max="4" width="11.5703125" bestFit="1" customWidth="1"/>
    <col min="5" max="5" width="14.5703125" bestFit="1" customWidth="1"/>
    <col min="6" max="6" width="23.28515625" bestFit="1" customWidth="1"/>
    <col min="7" max="7" width="0.7109375" customWidth="1"/>
    <col min="8" max="8" width="14.140625" customWidth="1"/>
    <col min="9" max="9" width="0.7109375" customWidth="1"/>
    <col min="10" max="10" width="13.5703125" customWidth="1"/>
    <col min="12" max="12" width="12.42578125" bestFit="1" customWidth="1"/>
    <col min="13" max="13" width="23.28515625" bestFit="1" customWidth="1"/>
    <col min="14" max="14" width="16.5703125" bestFit="1" customWidth="1"/>
    <col min="24" max="24" width="12.7109375" bestFit="1" customWidth="1"/>
  </cols>
  <sheetData>
    <row r="2" spans="2:24" x14ac:dyDescent="0.25">
      <c r="B2" s="40" t="s">
        <v>17</v>
      </c>
      <c r="C2" s="40"/>
      <c r="D2" s="40"/>
      <c r="E2" s="40"/>
    </row>
    <row r="3" spans="2:24" x14ac:dyDescent="0.25">
      <c r="B3" s="7" t="s">
        <v>0</v>
      </c>
      <c r="C3" s="19">
        <v>4500000</v>
      </c>
      <c r="D3" s="7"/>
      <c r="E3" s="7"/>
      <c r="W3" s="2">
        <v>0.3</v>
      </c>
      <c r="X3" s="1">
        <f>C3*W3</f>
        <v>1350000</v>
      </c>
    </row>
    <row r="4" spans="2:24" x14ac:dyDescent="0.25">
      <c r="B4" s="7" t="s">
        <v>10</v>
      </c>
      <c r="C4" s="19">
        <v>500000</v>
      </c>
      <c r="D4" s="7" t="s">
        <v>1</v>
      </c>
      <c r="E4" s="20">
        <v>0.02</v>
      </c>
      <c r="F4" s="25">
        <f>(C3-C4-C5)*E4/12</f>
        <v>6000</v>
      </c>
    </row>
    <row r="5" spans="2:24" x14ac:dyDescent="0.25">
      <c r="B5" s="7" t="s">
        <v>11</v>
      </c>
      <c r="C5" s="19">
        <v>400000</v>
      </c>
      <c r="D5" s="7" t="s">
        <v>2</v>
      </c>
      <c r="E5" s="8">
        <f>IF(C6&gt;0.5,0.01,IF(C6&gt;=0.2,0.02,0.03))</f>
        <v>0.02</v>
      </c>
      <c r="F5" s="1">
        <f>(C3-C4-C5)*E5/12</f>
        <v>6000</v>
      </c>
    </row>
    <row r="6" spans="2:24" x14ac:dyDescent="0.25">
      <c r="C6" s="6">
        <f>(C4+C5)/C3</f>
        <v>0.2</v>
      </c>
    </row>
    <row r="10" spans="2:24" x14ac:dyDescent="0.25">
      <c r="B10" t="s">
        <v>18</v>
      </c>
      <c r="C10" t="s">
        <v>19</v>
      </c>
    </row>
    <row r="11" spans="2:24" ht="15.75" thickBot="1" x14ac:dyDescent="0.3">
      <c r="B11" s="3" t="s">
        <v>5</v>
      </c>
      <c r="C11" s="21">
        <v>0</v>
      </c>
      <c r="G11" s="13"/>
      <c r="H11" s="14" t="s">
        <v>7</v>
      </c>
      <c r="I11" s="13"/>
      <c r="J11" s="9" t="s">
        <v>9</v>
      </c>
      <c r="L11" t="s">
        <v>39</v>
      </c>
    </row>
    <row r="12" spans="2:24" ht="15.75" thickTop="1" x14ac:dyDescent="0.25">
      <c r="B12" s="3" t="s">
        <v>6</v>
      </c>
      <c r="C12" s="21">
        <v>2300</v>
      </c>
      <c r="F12" s="18" t="s">
        <v>20</v>
      </c>
      <c r="G12" s="13"/>
      <c r="H12" s="15">
        <f>C3/2-C5</f>
        <v>1850000</v>
      </c>
      <c r="I12" s="13"/>
      <c r="J12" s="10">
        <f>C3/2-C4</f>
        <v>1750000</v>
      </c>
      <c r="L12" s="1">
        <f>H12+J12</f>
        <v>3600000</v>
      </c>
    </row>
    <row r="13" spans="2:24" x14ac:dyDescent="0.25">
      <c r="B13" s="22"/>
      <c r="C13" s="21"/>
      <c r="F13" s="18" t="s">
        <v>3</v>
      </c>
      <c r="G13" s="13"/>
      <c r="H13" s="16">
        <f>H12*(E4+E5)</f>
        <v>74000</v>
      </c>
      <c r="I13" s="13"/>
      <c r="J13" s="11">
        <f>J12*(E4+E5)</f>
        <v>70000</v>
      </c>
      <c r="L13" s="1">
        <f t="shared" ref="L13:L21" si="0">H13+J13</f>
        <v>144000</v>
      </c>
    </row>
    <row r="14" spans="2:24" x14ac:dyDescent="0.25">
      <c r="B14" s="3" t="s">
        <v>12</v>
      </c>
      <c r="C14" s="21">
        <v>4000</v>
      </c>
      <c r="F14" s="18" t="s">
        <v>4</v>
      </c>
      <c r="G14" s="13"/>
      <c r="H14" s="16">
        <f>H13/12</f>
        <v>6166.666666666667</v>
      </c>
      <c r="I14" s="13"/>
      <c r="J14" s="11">
        <f>J13/12</f>
        <v>5833.333333333333</v>
      </c>
      <c r="L14" s="1">
        <f t="shared" si="0"/>
        <v>12000</v>
      </c>
    </row>
    <row r="15" spans="2:24" x14ac:dyDescent="0.25">
      <c r="B15" s="3" t="s">
        <v>13</v>
      </c>
      <c r="C15" s="21">
        <v>3000</v>
      </c>
      <c r="F15" s="18"/>
      <c r="G15" s="13"/>
      <c r="H15" s="17"/>
      <c r="I15" s="13"/>
      <c r="J15" s="12"/>
      <c r="L15" s="1">
        <f t="shared" si="0"/>
        <v>0</v>
      </c>
    </row>
    <row r="16" spans="2:24" x14ac:dyDescent="0.2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8300</v>
      </c>
      <c r="I16" s="13"/>
      <c r="J16" s="11">
        <f>Table1[[#Totals],[Kostnad]]/2</f>
        <v>8300</v>
      </c>
      <c r="L16" s="1">
        <f t="shared" si="0"/>
        <v>16600</v>
      </c>
    </row>
    <row r="17" spans="2:12" x14ac:dyDescent="0.25">
      <c r="B17" s="3" t="s">
        <v>14</v>
      </c>
      <c r="C17" s="21"/>
      <c r="F17" s="18"/>
      <c r="G17" s="13"/>
      <c r="H17" s="17"/>
      <c r="I17" s="13"/>
      <c r="J17" s="12"/>
      <c r="L17" s="1">
        <f t="shared" si="0"/>
        <v>0</v>
      </c>
    </row>
    <row r="18" spans="2:12" x14ac:dyDescent="0.25">
      <c r="B18" s="3" t="s">
        <v>22</v>
      </c>
      <c r="C18" s="21">
        <v>1600</v>
      </c>
      <c r="F18" s="18"/>
      <c r="G18" s="13"/>
      <c r="H18" s="17"/>
      <c r="I18" s="13"/>
      <c r="J18" s="12"/>
      <c r="L18" s="1">
        <f t="shared" si="0"/>
        <v>0</v>
      </c>
    </row>
    <row r="19" spans="2:12" x14ac:dyDescent="0.25">
      <c r="B19" s="3" t="s">
        <v>23</v>
      </c>
      <c r="C19" s="21">
        <v>1800</v>
      </c>
      <c r="F19" s="18"/>
      <c r="G19" s="13"/>
      <c r="H19" s="17"/>
      <c r="I19" s="13"/>
      <c r="J19" s="12"/>
      <c r="L19" s="1">
        <f t="shared" si="0"/>
        <v>0</v>
      </c>
    </row>
    <row r="20" spans="2:12" x14ac:dyDescent="0.25">
      <c r="B20" s="3" t="s">
        <v>47</v>
      </c>
      <c r="C20" s="21">
        <v>600</v>
      </c>
      <c r="F20" s="18"/>
      <c r="G20" s="13"/>
      <c r="H20" s="17"/>
      <c r="I20" s="13"/>
      <c r="J20" s="12"/>
      <c r="L20" s="1">
        <f t="shared" si="0"/>
        <v>0</v>
      </c>
    </row>
    <row r="21" spans="2:12" x14ac:dyDescent="0.2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14466.666666666668</v>
      </c>
      <c r="I21" s="13"/>
      <c r="J21" s="11">
        <f>Table1[[#Totals],[Kostnad]]/2+J14</f>
        <v>14133.333333333332</v>
      </c>
      <c r="L21" s="1">
        <f t="shared" si="0"/>
        <v>28600</v>
      </c>
    </row>
    <row r="22" spans="2:12" x14ac:dyDescent="0.25">
      <c r="B22" s="22"/>
      <c r="C22" s="21">
        <v>0</v>
      </c>
    </row>
    <row r="23" spans="2:12" x14ac:dyDescent="0.25">
      <c r="B23" s="23"/>
      <c r="C23" s="21"/>
    </row>
    <row r="24" spans="2:12" x14ac:dyDescent="0.25">
      <c r="B24" s="5" t="s">
        <v>16</v>
      </c>
      <c r="C24" s="4">
        <f>SUBTOTAL(109,Table1[Kostnad])</f>
        <v>16600</v>
      </c>
    </row>
  </sheetData>
  <sheetProtection algorithmName="SHA-512" hashValue="emR1fvkdSewlHzcXTHTzi+jheEm6Vbl5k2vO+II8MAfIhYkPRcQKBj6pQftbAtZP+M965eQGnVQ+zdWQzxDcpw==" saltValue="qu8+dJ2HINmoR71W124z3w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D7E0-DEC4-44F0-9B74-91814C664F58}">
  <dimension ref="A1:S4285"/>
  <sheetViews>
    <sheetView workbookViewId="0">
      <selection activeCell="S4" sqref="S4"/>
    </sheetView>
  </sheetViews>
  <sheetFormatPr defaultRowHeight="15" x14ac:dyDescent="0.25"/>
  <cols>
    <col min="1" max="1" width="14.42578125" customWidth="1"/>
    <col min="2" max="2" width="2.42578125" customWidth="1"/>
    <col min="3" max="3" width="1.7109375" customWidth="1"/>
    <col min="4" max="4" width="9.42578125" bestFit="1" customWidth="1"/>
    <col min="5" max="5" width="16.140625" bestFit="1" customWidth="1"/>
    <col min="6" max="6" width="5.140625" customWidth="1"/>
    <col min="7" max="7" width="12.28515625" bestFit="1" customWidth="1"/>
    <col min="8" max="8" width="11" customWidth="1"/>
    <col min="9" max="9" width="16.7109375" customWidth="1"/>
    <col min="10" max="10" width="4.5703125" customWidth="1"/>
    <col min="11" max="11" width="13" customWidth="1"/>
    <col min="14" max="14" width="6" bestFit="1" customWidth="1"/>
    <col min="15" max="15" width="4" bestFit="1" customWidth="1"/>
    <col min="16" max="16" width="6.5703125" bestFit="1" customWidth="1"/>
    <col min="17" max="17" width="3.140625" customWidth="1"/>
    <col min="18" max="18" width="12.28515625" bestFit="1" customWidth="1"/>
  </cols>
  <sheetData>
    <row r="1" spans="1:19" ht="15.75" thickBot="1" x14ac:dyDescent="0.3"/>
    <row r="2" spans="1:19" ht="15.75" thickBot="1" x14ac:dyDescent="0.3">
      <c r="E2" t="s">
        <v>27</v>
      </c>
      <c r="G2" s="25">
        <f>Utgifter!$H$12</f>
        <v>1850000</v>
      </c>
      <c r="I2" t="s">
        <v>27</v>
      </c>
      <c r="K2" s="25">
        <f>Utgifter!$J$12</f>
        <v>1750000</v>
      </c>
      <c r="N2" s="30" t="s">
        <v>32</v>
      </c>
      <c r="O2" s="31">
        <f>MAX(Tabell2[Månad])/12</f>
        <v>36.166666666666664</v>
      </c>
      <c r="P2" s="32" t="s">
        <v>33</v>
      </c>
      <c r="Q2" s="33">
        <f>((MAX(Tabell2[Månad])/12)-(ROUNDDOWN(MAX(Tabell2[Månad])/12,0)))*12</f>
        <v>1.9999999999999716</v>
      </c>
      <c r="R2" s="34" t="s">
        <v>25</v>
      </c>
    </row>
    <row r="4" spans="1:19" x14ac:dyDescent="0.2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39">
        <v>6000</v>
      </c>
    </row>
    <row r="5" spans="1:19" x14ac:dyDescent="0.25">
      <c r="A5" s="44">
        <v>2018</v>
      </c>
      <c r="D5" s="28">
        <v>1</v>
      </c>
      <c r="E5" s="27">
        <f>IF((G2*(1+Utgifter!$E$4/12))&gt;0,G2*(1+Utgifter!$E$4/12),"")</f>
        <v>1853083.3333333335</v>
      </c>
      <c r="F5" s="26"/>
      <c r="G5" s="24">
        <f>IF((E5*(Utgifter!$E$4+Utgifter!$E$5)/12)&gt;$S$4,(E5*(Utgifter!$E$4+Utgifter!$E$5)/12),IF(E5&gt; 0,$S$4,0))</f>
        <v>6176.9444444444453</v>
      </c>
      <c r="I5" s="27">
        <f>K2*(1+Utgifter!$E$4/12)</f>
        <v>1752916.6666666667</v>
      </c>
      <c r="J5" s="26"/>
      <c r="K5" s="24">
        <f>IF((I5*(Utgifter!$E$4+Utgifter!$E$5)/12)&gt;$S$4,(I5*(Utgifter!$E$4+Utgifter!$E$5)/12),IF(I5&gt; 0,$S$4,0))</f>
        <v>6000</v>
      </c>
    </row>
    <row r="6" spans="1:19" x14ac:dyDescent="0.25">
      <c r="A6" s="44"/>
      <c r="D6" s="28">
        <f>IF(OR(E6&gt;0, I6&gt;0),D5+1,"")</f>
        <v>2</v>
      </c>
      <c r="E6" s="27">
        <f>IF((E5*(1+Utgifter!$E$5/12)-G5)&gt;0,E5*(1+Utgifter!$E$5/12)-G5,0)</f>
        <v>1849994.8611111112</v>
      </c>
      <c r="F6" s="26"/>
      <c r="G6" s="24">
        <f>IF((E6*(Utgifter!$E$4+Utgifter!$E$5)/12)&gt;$S$4,(E6*(Utgifter!$E$4+Utgifter!$E$5)/12),IF(E6&gt; 0,$S$4,0))</f>
        <v>6166.6495370370385</v>
      </c>
      <c r="I6" s="27">
        <f>IF((I5*(1+Utgifter!$E$5/12)-K5)&gt;0,I5*(1+Utgifter!$E$5/12)-K5,0)</f>
        <v>1749838.1944444445</v>
      </c>
      <c r="J6" s="26"/>
      <c r="K6" s="24">
        <f>IF((I6*(Utgifter!$E$4+Utgifter!$E$5)/12)&gt;$S$4,(I6*(Utgifter!$E$4+Utgifter!$E$5)/12),IF(I6&gt; 0,$S$4,0))</f>
        <v>6000</v>
      </c>
    </row>
    <row r="7" spans="1:19" x14ac:dyDescent="0.25">
      <c r="A7" s="44"/>
      <c r="D7" s="28">
        <f t="shared" ref="D7:D70" si="0">IF(OR(E7&gt;0, I7&gt;0),D6+1,"")</f>
        <v>3</v>
      </c>
      <c r="E7" s="27">
        <f>IF((E6*(1+Utgifter!$E$5/12)-G6)&gt;0,E6*(1+Utgifter!$E$5/12)-G6,0)</f>
        <v>1846911.5363425927</v>
      </c>
      <c r="F7" s="26"/>
      <c r="G7" s="24">
        <f>IF((E7*(Utgifter!$E$4+Utgifter!$E$5)/12)&gt;$S$4,(E7*(Utgifter!$E$4+Utgifter!$E$5)/12),IF(E7&gt; 0,$S$4,0))</f>
        <v>6156.3717878086427</v>
      </c>
      <c r="I7" s="27">
        <f>IF((I6*(1+Utgifter!$E$5/12)-K6)&gt;0,I6*(1+Utgifter!$E$5/12)-K6,0)</f>
        <v>1746754.5914351854</v>
      </c>
      <c r="J7" s="26"/>
      <c r="K7" s="24">
        <f>IF((I7*(Utgifter!$E$4+Utgifter!$E$5)/12)&gt;$S$4,(I7*(Utgifter!$E$4+Utgifter!$E$5)/12),IF(I7&gt; 0,$S$4,0))</f>
        <v>6000</v>
      </c>
      <c r="N7" t="s">
        <v>42</v>
      </c>
      <c r="R7" s="25">
        <f>Tabell2[[#Totals],[Betalning ]]</f>
        <v>2605623.7931409217</v>
      </c>
    </row>
    <row r="8" spans="1:19" x14ac:dyDescent="0.25">
      <c r="A8" s="44"/>
      <c r="D8" s="28">
        <f t="shared" si="0"/>
        <v>4</v>
      </c>
      <c r="E8" s="27">
        <f>IF((E7*(1+Utgifter!$E$5/12)-G7)&gt;0,E7*(1+Utgifter!$E$5/12)-G7,0)</f>
        <v>1843833.3504486885</v>
      </c>
      <c r="F8" s="26"/>
      <c r="G8" s="24">
        <f>IF((E8*(Utgifter!$E$4+Utgifter!$E$5)/12)&gt;$S$4,(E8*(Utgifter!$E$4+Utgifter!$E$5)/12),IF(E8&gt; 0,$S$4,0))</f>
        <v>6146.1111681622942</v>
      </c>
      <c r="I8" s="27">
        <f>IF((I7*(1+Utgifter!$E$5/12)-K7)&gt;0,I7*(1+Utgifter!$E$5/12)-K7,0)</f>
        <v>1743665.8490875775</v>
      </c>
      <c r="J8" s="26"/>
      <c r="K8" s="24">
        <f>IF((I8*(Utgifter!$E$4+Utgifter!$E$5)/12)&gt;$S$4,(I8*(Utgifter!$E$4+Utgifter!$E$5)/12),IF(I8&gt; 0,$S$4,0))</f>
        <v>6000</v>
      </c>
      <c r="N8" t="s">
        <v>43</v>
      </c>
      <c r="R8" s="25">
        <f>Tabell2[[#Totals],[Betalning L]]</f>
        <v>2406000</v>
      </c>
    </row>
    <row r="9" spans="1:19" x14ac:dyDescent="0.25">
      <c r="A9" s="44"/>
      <c r="D9" s="28">
        <f t="shared" si="0"/>
        <v>5</v>
      </c>
      <c r="E9" s="27">
        <f>IF((E8*(1+Utgifter!$E$5/12)-G8)&gt;0,E8*(1+Utgifter!$E$5/12)-G8,0)</f>
        <v>1840760.2948646075</v>
      </c>
      <c r="F9" s="26"/>
      <c r="G9" s="24">
        <f>IF((E9*(Utgifter!$E$4+Utgifter!$E$5)/12)&gt;$S$4,(E9*(Utgifter!$E$4+Utgifter!$E$5)/12),IF(E9&gt; 0,$S$4,0))</f>
        <v>6135.8676495486916</v>
      </c>
      <c r="I9" s="27">
        <f>IF((I8*(1+Utgifter!$E$5/12)-K8)&gt;0,I8*(1+Utgifter!$E$5/12)-K8,0)</f>
        <v>1740571.958836057</v>
      </c>
      <c r="J9" s="26"/>
      <c r="K9" s="24">
        <f>IF((I9*(Utgifter!$E$4+Utgifter!$E$5)/12)&gt;$S$4,(I9*(Utgifter!$E$4+Utgifter!$E$5)/12),IF(I9&gt; 0,$S$4,0))</f>
        <v>6000</v>
      </c>
    </row>
    <row r="10" spans="1:19" x14ac:dyDescent="0.25">
      <c r="A10" s="44"/>
      <c r="D10" s="28">
        <f t="shared" si="0"/>
        <v>6</v>
      </c>
      <c r="E10" s="27">
        <f>IF((E9*(1+Utgifter!$E$5/12)-G9)&gt;0,E9*(1+Utgifter!$E$5/12)-G9,0)</f>
        <v>1837692.3610398332</v>
      </c>
      <c r="F10" s="26"/>
      <c r="G10" s="24">
        <f>IF((E10*(Utgifter!$E$4+Utgifter!$E$5)/12)&gt;$S$4,(E10*(Utgifter!$E$4+Utgifter!$E$5)/12),IF(E10&gt; 0,$S$4,0))</f>
        <v>6125.6412034661107</v>
      </c>
      <c r="I10" s="27">
        <f>IF((I9*(1+Utgifter!$E$5/12)-K9)&gt;0,I9*(1+Utgifter!$E$5/12)-K9,0)</f>
        <v>1737472.9121007838</v>
      </c>
      <c r="J10" s="26"/>
      <c r="K10" s="24">
        <f>IF((I10*(Utgifter!$E$4+Utgifter!$E$5)/12)&gt;$S$4,(I10*(Utgifter!$E$4+Utgifter!$E$5)/12),IF(I10&gt; 0,$S$4,0))</f>
        <v>6000</v>
      </c>
    </row>
    <row r="11" spans="1:19" x14ac:dyDescent="0.25">
      <c r="A11" s="44"/>
      <c r="D11" s="28">
        <f t="shared" si="0"/>
        <v>7</v>
      </c>
      <c r="E11" s="27">
        <f>IF((E10*(1+Utgifter!$E$5/12)-G10)&gt;0,E10*(1+Utgifter!$E$5/12)-G10,0)</f>
        <v>1834629.5404381002</v>
      </c>
      <c r="F11" s="26"/>
      <c r="G11" s="24">
        <f>IF((E11*(Utgifter!$E$4+Utgifter!$E$5)/12)&gt;$S$4,(E11*(Utgifter!$E$4+Utgifter!$E$5)/12),IF(E11&gt; 0,$S$4,0))</f>
        <v>6115.4318014603341</v>
      </c>
      <c r="I11" s="27">
        <f>IF((I10*(1+Utgifter!$E$5/12)-K10)&gt;0,I10*(1+Utgifter!$E$5/12)-K10,0)</f>
        <v>1734368.7002876184</v>
      </c>
      <c r="J11" s="26"/>
      <c r="K11" s="24">
        <f>IF((I11*(Utgifter!$E$4+Utgifter!$E$5)/12)&gt;$S$4,(I11*(Utgifter!$E$4+Utgifter!$E$5)/12),IF(I11&gt; 0,$S$4,0))</f>
        <v>6000</v>
      </c>
    </row>
    <row r="12" spans="1:19" x14ac:dyDescent="0.25">
      <c r="A12" s="44"/>
      <c r="D12" s="28">
        <f t="shared" si="0"/>
        <v>8</v>
      </c>
      <c r="E12" s="27">
        <f>IF((E11*(1+Utgifter!$E$5/12)-G11)&gt;0,E11*(1+Utgifter!$E$5/12)-G11,0)</f>
        <v>1831571.8245373704</v>
      </c>
      <c r="F12" s="26"/>
      <c r="G12" s="24">
        <f>IF((E12*(Utgifter!$E$4+Utgifter!$E$5)/12)&gt;$S$4,(E12*(Utgifter!$E$4+Utgifter!$E$5)/12),IF(E12&gt; 0,$S$4,0))</f>
        <v>6105.239415124568</v>
      </c>
      <c r="I12" s="27">
        <f>IF((I11*(1+Utgifter!$E$5/12)-K11)&gt;0,I11*(1+Utgifter!$E$5/12)-K11,0)</f>
        <v>1731259.314788098</v>
      </c>
      <c r="J12" s="26"/>
      <c r="K12" s="24">
        <f>IF((I12*(Utgifter!$E$4+Utgifter!$E$5)/12)&gt;$S$4,(I12*(Utgifter!$E$4+Utgifter!$E$5)/12),IF(I12&gt; 0,$S$4,0))</f>
        <v>6000</v>
      </c>
    </row>
    <row r="13" spans="1:19" x14ac:dyDescent="0.25">
      <c r="A13" s="44"/>
      <c r="D13" s="28">
        <f t="shared" si="0"/>
        <v>9</v>
      </c>
      <c r="E13" s="27">
        <f>IF((E12*(1+Utgifter!$E$5/12)-G12)&gt;0,E12*(1+Utgifter!$E$5/12)-G12,0)</f>
        <v>1828519.2048298081</v>
      </c>
      <c r="F13" s="26"/>
      <c r="G13" s="24">
        <f>IF((E13*(Utgifter!$E$4+Utgifter!$E$5)/12)&gt;$S$4,(E13*(Utgifter!$E$4+Utgifter!$E$5)/12),IF(E13&gt; 0,$S$4,0))</f>
        <v>6095.0640160993607</v>
      </c>
      <c r="I13" s="27">
        <f>IF((I12*(1+Utgifter!$E$5/12)-K12)&gt;0,I12*(1+Utgifter!$E$5/12)-K12,0)</f>
        <v>1728144.7469794115</v>
      </c>
      <c r="J13" s="26"/>
      <c r="K13" s="24">
        <f>IF((I13*(Utgifter!$E$4+Utgifter!$E$5)/12)&gt;$S$4,(I13*(Utgifter!$E$4+Utgifter!$E$5)/12),IF(I13&gt; 0,$S$4,0))</f>
        <v>6000</v>
      </c>
    </row>
    <row r="14" spans="1:19" x14ac:dyDescent="0.25">
      <c r="A14" s="44"/>
      <c r="D14" s="28">
        <f t="shared" si="0"/>
        <v>10</v>
      </c>
      <c r="E14" s="27">
        <f>IF((E13*(1+Utgifter!$E$5/12)-G13)&gt;0,E13*(1+Utgifter!$E$5/12)-G13,0)</f>
        <v>1825471.6728217585</v>
      </c>
      <c r="F14" s="26"/>
      <c r="G14" s="24">
        <f>IF((E14*(Utgifter!$E$4+Utgifter!$E$5)/12)&gt;$S$4,(E14*(Utgifter!$E$4+Utgifter!$E$5)/12),IF(E14&gt; 0,$S$4,0))</f>
        <v>6084.9055760725287</v>
      </c>
      <c r="I14" s="27">
        <f>IF((I13*(1+Utgifter!$E$5/12)-K13)&gt;0,I13*(1+Utgifter!$E$5/12)-K13,0)</f>
        <v>1725024.9882243772</v>
      </c>
      <c r="J14" s="26"/>
      <c r="K14" s="24">
        <f>IF((I14*(Utgifter!$E$4+Utgifter!$E$5)/12)&gt;$S$4,(I14*(Utgifter!$E$4+Utgifter!$E$5)/12),IF(I14&gt; 0,$S$4,0))</f>
        <v>6000</v>
      </c>
    </row>
    <row r="15" spans="1:19" x14ac:dyDescent="0.25">
      <c r="A15" s="44"/>
      <c r="D15" s="28">
        <f t="shared" si="0"/>
        <v>11</v>
      </c>
      <c r="E15" s="27">
        <f>IF((E14*(1+Utgifter!$E$5/12)-G14)&gt;0,E14*(1+Utgifter!$E$5/12)-G14,0)</f>
        <v>1822429.2200337222</v>
      </c>
      <c r="F15" s="26"/>
      <c r="G15" s="24">
        <f>IF((E15*(Utgifter!$E$4+Utgifter!$E$5)/12)&gt;$S$4,(E15*(Utgifter!$E$4+Utgifter!$E$5)/12),IF(E15&gt; 0,$S$4,0))</f>
        <v>6074.7640667790738</v>
      </c>
      <c r="I15" s="27">
        <f>IF((I14*(1+Utgifter!$E$5/12)-K14)&gt;0,I14*(1+Utgifter!$E$5/12)-K14,0)</f>
        <v>1721900.0298714179</v>
      </c>
      <c r="J15" s="26"/>
      <c r="K15" s="24">
        <f>IF((I15*(Utgifter!$E$4+Utgifter!$E$5)/12)&gt;$S$4,(I15*(Utgifter!$E$4+Utgifter!$E$5)/12),IF(I15&gt; 0,$S$4,0))</f>
        <v>6000</v>
      </c>
    </row>
    <row r="16" spans="1:19" x14ac:dyDescent="0.25">
      <c r="A16" s="44"/>
      <c r="D16" s="28">
        <f t="shared" si="0"/>
        <v>12</v>
      </c>
      <c r="E16" s="27">
        <f>IF((E15*(1+Utgifter!$E$5/12)-G15)&gt;0,E15*(1+Utgifter!$E$5/12)-G15,0)</f>
        <v>1819391.8380003327</v>
      </c>
      <c r="F16" s="26"/>
      <c r="G16" s="24">
        <f>IF((E16*(Utgifter!$E$4+Utgifter!$E$5)/12)&gt;$S$4,(E16*(Utgifter!$E$4+Utgifter!$E$5)/12),IF(E16&gt; 0,$S$4,0))</f>
        <v>6064.639460001109</v>
      </c>
      <c r="I16" s="27">
        <f>IF((I15*(1+Utgifter!$E$5/12)-K15)&gt;0,I15*(1+Utgifter!$E$5/12)-K15,0)</f>
        <v>1718769.8632545371</v>
      </c>
      <c r="J16" s="26"/>
      <c r="K16" s="24">
        <f>IF((I16*(Utgifter!$E$4+Utgifter!$E$5)/12)&gt;$S$4,(I16*(Utgifter!$E$4+Utgifter!$E$5)/12),IF(I16&gt; 0,$S$4,0))</f>
        <v>6000</v>
      </c>
    </row>
    <row r="17" spans="1:11" x14ac:dyDescent="0.25">
      <c r="A17" s="42">
        <v>2019</v>
      </c>
      <c r="D17" s="28">
        <f t="shared" si="0"/>
        <v>13</v>
      </c>
      <c r="E17" s="27">
        <f>IF((E16*(1+Utgifter!$E$5/12)-G16)&gt;0,E16*(1+Utgifter!$E$5/12)-G16,0)</f>
        <v>1816359.5182703321</v>
      </c>
      <c r="F17" s="26"/>
      <c r="G17" s="24">
        <f>IF((E17*(Utgifter!$E$4+Utgifter!$E$5)/12)&gt;$S$4,(E17*(Utgifter!$E$4+Utgifter!$E$5)/12),IF(E17&gt; 0,$S$4,0))</f>
        <v>6054.5317275677735</v>
      </c>
      <c r="I17" s="27">
        <f>IF((I16*(1+Utgifter!$E$5/12)-K16)&gt;0,I16*(1+Utgifter!$E$5/12)-K16,0)</f>
        <v>1715634.4796932947</v>
      </c>
      <c r="J17" s="26"/>
      <c r="K17" s="24">
        <f>IF((I17*(Utgifter!$E$4+Utgifter!$E$5)/12)&gt;$S$4,(I17*(Utgifter!$E$4+Utgifter!$E$5)/12),IF(I17&gt; 0,$S$4,0))</f>
        <v>6000</v>
      </c>
    </row>
    <row r="18" spans="1:11" x14ac:dyDescent="0.25">
      <c r="A18" s="42"/>
      <c r="D18" s="28">
        <f t="shared" si="0"/>
        <v>14</v>
      </c>
      <c r="E18" s="27">
        <f>IF((E17*(1+Utgifter!$E$5/12)-G17)&gt;0,E17*(1+Utgifter!$E$5/12)-G17,0)</f>
        <v>1813332.2524065482</v>
      </c>
      <c r="F18" s="26"/>
      <c r="G18" s="24">
        <f>IF((E18*(Utgifter!$E$4+Utgifter!$E$5)/12)&gt;$S$4,(E18*(Utgifter!$E$4+Utgifter!$E$5)/12),IF(E18&gt; 0,$S$4,0))</f>
        <v>6044.440841355161</v>
      </c>
      <c r="I18" s="27">
        <f>IF((I17*(1+Utgifter!$E$5/12)-K17)&gt;0,I17*(1+Utgifter!$E$5/12)-K17,0)</f>
        <v>1712493.8704927836</v>
      </c>
      <c r="J18" s="26"/>
      <c r="K18" s="24">
        <f>IF((I18*(Utgifter!$E$4+Utgifter!$E$5)/12)&gt;$S$4,(I18*(Utgifter!$E$4+Utgifter!$E$5)/12),IF(I18&gt; 0,$S$4,0))</f>
        <v>6000</v>
      </c>
    </row>
    <row r="19" spans="1:11" x14ac:dyDescent="0.25">
      <c r="A19" s="42"/>
      <c r="D19" s="28">
        <f t="shared" si="0"/>
        <v>15</v>
      </c>
      <c r="E19" s="27">
        <f>IF((E18*(1+Utgifter!$E$5/12)-G18)&gt;0,E18*(1+Utgifter!$E$5/12)-G18,0)</f>
        <v>1810310.0319858708</v>
      </c>
      <c r="F19" s="26"/>
      <c r="G19" s="24">
        <f>IF((E19*(Utgifter!$E$4+Utgifter!$E$5)/12)&gt;$S$4,(E19*(Utgifter!$E$4+Utgifter!$E$5)/12),IF(E19&gt; 0,$S$4,0))</f>
        <v>6034.3667732862368</v>
      </c>
      <c r="I19" s="27">
        <f>IF((I18*(1+Utgifter!$E$5/12)-K18)&gt;0,I18*(1+Utgifter!$E$5/12)-K18,0)</f>
        <v>1709348.0269436049</v>
      </c>
      <c r="J19" s="26"/>
      <c r="K19" s="24">
        <f>IF((I19*(Utgifter!$E$4+Utgifter!$E$5)/12)&gt;$S$4,(I19*(Utgifter!$E$4+Utgifter!$E$5)/12),IF(I19&gt; 0,$S$4,0))</f>
        <v>6000</v>
      </c>
    </row>
    <row r="20" spans="1:11" x14ac:dyDescent="0.25">
      <c r="A20" s="42"/>
      <c r="D20" s="28">
        <f t="shared" si="0"/>
        <v>16</v>
      </c>
      <c r="E20" s="27">
        <f>IF((E19*(1+Utgifter!$E$5/12)-G19)&gt;0,E19*(1+Utgifter!$E$5/12)-G19,0)</f>
        <v>1807292.8485992278</v>
      </c>
      <c r="F20" s="26"/>
      <c r="G20" s="24">
        <f>IF((E20*(Utgifter!$E$4+Utgifter!$E$5)/12)&gt;$S$4,(E20*(Utgifter!$E$4+Utgifter!$E$5)/12),IF(E20&gt; 0,$S$4,0))</f>
        <v>6024.3094953307591</v>
      </c>
      <c r="I20" s="27">
        <f>IF((I19*(1+Utgifter!$E$5/12)-K19)&gt;0,I19*(1+Utgifter!$E$5/12)-K19,0)</f>
        <v>1706196.9403218443</v>
      </c>
      <c r="J20" s="26"/>
      <c r="K20" s="24">
        <f>IF((I20*(Utgifter!$E$4+Utgifter!$E$5)/12)&gt;$S$4,(I20*(Utgifter!$E$4+Utgifter!$E$5)/12),IF(I20&gt; 0,$S$4,0))</f>
        <v>6000</v>
      </c>
    </row>
    <row r="21" spans="1:11" x14ac:dyDescent="0.25">
      <c r="A21" s="42"/>
      <c r="D21" s="28">
        <f t="shared" si="0"/>
        <v>17</v>
      </c>
      <c r="E21" s="27">
        <f>IF((E20*(1+Utgifter!$E$5/12)-G20)&gt;0,E20*(1+Utgifter!$E$5/12)-G20,0)</f>
        <v>1804280.6938515624</v>
      </c>
      <c r="F21" s="26"/>
      <c r="G21" s="24">
        <f>IF((E21*(Utgifter!$E$4+Utgifter!$E$5)/12)&gt;$S$4,(E21*(Utgifter!$E$4+Utgifter!$E$5)/12),IF(E21&gt; 0,$S$4,0))</f>
        <v>6014.2689795052074</v>
      </c>
      <c r="I21" s="27">
        <f>IF((I20*(1+Utgifter!$E$5/12)-K20)&gt;0,I20*(1+Utgifter!$E$5/12)-K20,0)</f>
        <v>1703040.6018890475</v>
      </c>
      <c r="J21" s="26"/>
      <c r="K21" s="24">
        <f>IF((I21*(Utgifter!$E$4+Utgifter!$E$5)/12)&gt;$S$4,(I21*(Utgifter!$E$4+Utgifter!$E$5)/12),IF(I21&gt; 0,$S$4,0))</f>
        <v>6000</v>
      </c>
    </row>
    <row r="22" spans="1:11" x14ac:dyDescent="0.25">
      <c r="A22" s="42"/>
      <c r="D22" s="28">
        <f t="shared" si="0"/>
        <v>18</v>
      </c>
      <c r="E22" s="27">
        <f>IF((E21*(1+Utgifter!$E$5/12)-G21)&gt;0,E21*(1+Utgifter!$E$5/12)-G21,0)</f>
        <v>1801273.5593618099</v>
      </c>
      <c r="F22" s="26"/>
      <c r="G22" s="24">
        <f>IF((E22*(Utgifter!$E$4+Utgifter!$E$5)/12)&gt;$S$4,(E22*(Utgifter!$E$4+Utgifter!$E$5)/12),IF(E22&gt; 0,$S$4,0))</f>
        <v>6004.2451978726995</v>
      </c>
      <c r="I22" s="27">
        <f>IF((I21*(1+Utgifter!$E$5/12)-K21)&gt;0,I21*(1+Utgifter!$E$5/12)-K21,0)</f>
        <v>1699879.0028921959</v>
      </c>
      <c r="J22" s="26"/>
      <c r="K22" s="24">
        <f>IF((I22*(Utgifter!$E$4+Utgifter!$E$5)/12)&gt;$S$4,(I22*(Utgifter!$E$4+Utgifter!$E$5)/12),IF(I22&gt; 0,$S$4,0))</f>
        <v>6000</v>
      </c>
    </row>
    <row r="23" spans="1:11" x14ac:dyDescent="0.25">
      <c r="A23" s="42"/>
      <c r="D23" s="28">
        <f t="shared" si="0"/>
        <v>19</v>
      </c>
      <c r="E23" s="27">
        <f>IF((E22*(1+Utgifter!$E$5/12)-G22)&gt;0,E22*(1+Utgifter!$E$5/12)-G22,0)</f>
        <v>1798271.4367628735</v>
      </c>
      <c r="F23" s="26"/>
      <c r="G23" s="24">
        <f>IF((E23*(Utgifter!$E$4+Utgifter!$E$5)/12)&gt;$S$4,(E23*(Utgifter!$E$4+Utgifter!$E$5)/12),IF(E23&gt; 0,$S$4,0))</f>
        <v>6000</v>
      </c>
      <c r="I23" s="27">
        <f>IF((I22*(1+Utgifter!$E$5/12)-K22)&gt;0,I22*(1+Utgifter!$E$5/12)-K22,0)</f>
        <v>1696712.1345636831</v>
      </c>
      <c r="J23" s="26"/>
      <c r="K23" s="24">
        <f>IF((I23*(Utgifter!$E$4+Utgifter!$E$5)/12)&gt;$S$4,(I23*(Utgifter!$E$4+Utgifter!$E$5)/12),IF(I23&gt; 0,$S$4,0))</f>
        <v>6000</v>
      </c>
    </row>
    <row r="24" spans="1:11" x14ac:dyDescent="0.25">
      <c r="A24" s="42"/>
      <c r="D24" s="28">
        <f t="shared" si="0"/>
        <v>20</v>
      </c>
      <c r="E24" s="27">
        <f>IF((E23*(1+Utgifter!$E$5/12)-G23)&gt;0,E23*(1+Utgifter!$E$5/12)-G23,0)</f>
        <v>1795268.555824145</v>
      </c>
      <c r="F24" s="26"/>
      <c r="G24" s="24">
        <f>IF((E24*(Utgifter!$E$4+Utgifter!$E$5)/12)&gt;$S$4,(E24*(Utgifter!$E$4+Utgifter!$E$5)/12),IF(E24&gt; 0,$S$4,0))</f>
        <v>6000</v>
      </c>
      <c r="I24" s="27">
        <f>IF((I23*(1+Utgifter!$E$5/12)-K23)&gt;0,I23*(1+Utgifter!$E$5/12)-K23,0)</f>
        <v>1693539.9881212893</v>
      </c>
      <c r="J24" s="26"/>
      <c r="K24" s="24">
        <f>IF((I24*(Utgifter!$E$4+Utgifter!$E$5)/12)&gt;$S$4,(I24*(Utgifter!$E$4+Utgifter!$E$5)/12),IF(I24&gt; 0,$S$4,0))</f>
        <v>6000</v>
      </c>
    </row>
    <row r="25" spans="1:11" x14ac:dyDescent="0.25">
      <c r="A25" s="42"/>
      <c r="D25" s="28">
        <f t="shared" si="0"/>
        <v>21</v>
      </c>
      <c r="E25" s="27">
        <f>IF((E24*(1+Utgifter!$E$5/12)-G24)&gt;0,E24*(1+Utgifter!$E$5/12)-G24,0)</f>
        <v>1792260.670083852</v>
      </c>
      <c r="F25" s="26"/>
      <c r="G25" s="24">
        <f>IF((E25*(Utgifter!$E$4+Utgifter!$E$5)/12)&gt;$S$4,(E25*(Utgifter!$E$4+Utgifter!$E$5)/12),IF(E25&gt; 0,$S$4,0))</f>
        <v>6000</v>
      </c>
      <c r="I25" s="27">
        <f>IF((I24*(1+Utgifter!$E$5/12)-K24)&gt;0,I24*(1+Utgifter!$E$5/12)-K24,0)</f>
        <v>1690362.5547681581</v>
      </c>
      <c r="J25" s="26"/>
      <c r="K25" s="24">
        <f>IF((I25*(Utgifter!$E$4+Utgifter!$E$5)/12)&gt;$S$4,(I25*(Utgifter!$E$4+Utgifter!$E$5)/12),IF(I25&gt; 0,$S$4,0))</f>
        <v>6000</v>
      </c>
    </row>
    <row r="26" spans="1:11" x14ac:dyDescent="0.25">
      <c r="A26" s="42"/>
      <c r="D26" s="28">
        <f t="shared" si="0"/>
        <v>22</v>
      </c>
      <c r="E26" s="27">
        <f>IF((E25*(1+Utgifter!$E$5/12)-G25)&gt;0,E25*(1+Utgifter!$E$5/12)-G25,0)</f>
        <v>1789247.7712006585</v>
      </c>
      <c r="F26" s="26"/>
      <c r="G26" s="24">
        <f>IF((E26*(Utgifter!$E$4+Utgifter!$E$5)/12)&gt;$S$4,(E26*(Utgifter!$E$4+Utgifter!$E$5)/12),IF(E26&gt; 0,$S$4,0))</f>
        <v>6000</v>
      </c>
      <c r="I26" s="27">
        <f>IF((I25*(1+Utgifter!$E$5/12)-K25)&gt;0,I25*(1+Utgifter!$E$5/12)-K25,0)</f>
        <v>1687179.8256927717</v>
      </c>
      <c r="J26" s="26"/>
      <c r="K26" s="24">
        <f>IF((I26*(Utgifter!$E$4+Utgifter!$E$5)/12)&gt;$S$4,(I26*(Utgifter!$E$4+Utgifter!$E$5)/12),IF(I26&gt; 0,$S$4,0))</f>
        <v>6000</v>
      </c>
    </row>
    <row r="27" spans="1:11" x14ac:dyDescent="0.25">
      <c r="A27" s="42"/>
      <c r="D27" s="28">
        <f t="shared" si="0"/>
        <v>23</v>
      </c>
      <c r="E27" s="27">
        <f>IF((E26*(1+Utgifter!$E$5/12)-G26)&gt;0,E26*(1+Utgifter!$E$5/12)-G26,0)</f>
        <v>1786229.8508193262</v>
      </c>
      <c r="F27" s="26"/>
      <c r="G27" s="24">
        <f>IF((E27*(Utgifter!$E$4+Utgifter!$E$5)/12)&gt;$S$4,(E27*(Utgifter!$E$4+Utgifter!$E$5)/12),IF(E27&gt; 0,$S$4,0))</f>
        <v>6000</v>
      </c>
      <c r="I27" s="27">
        <f>IF((I26*(1+Utgifter!$E$5/12)-K26)&gt;0,I26*(1+Utgifter!$E$5/12)-K26,0)</f>
        <v>1683991.7920689264</v>
      </c>
      <c r="J27" s="26"/>
      <c r="K27" s="24">
        <f>IF((I27*(Utgifter!$E$4+Utgifter!$E$5)/12)&gt;$S$4,(I27*(Utgifter!$E$4+Utgifter!$E$5)/12),IF(I27&gt; 0,$S$4,0))</f>
        <v>6000</v>
      </c>
    </row>
    <row r="28" spans="1:11" x14ac:dyDescent="0.25">
      <c r="A28" s="42"/>
      <c r="D28" s="28">
        <f t="shared" si="0"/>
        <v>24</v>
      </c>
      <c r="E28" s="27">
        <f>IF((E27*(1+Utgifter!$E$5/12)-G27)&gt;0,E27*(1+Utgifter!$E$5/12)-G27,0)</f>
        <v>1783206.9005706918</v>
      </c>
      <c r="F28" s="26"/>
      <c r="G28" s="24">
        <f>IF((E28*(Utgifter!$E$4+Utgifter!$E$5)/12)&gt;$S$4,(E28*(Utgifter!$E$4+Utgifter!$E$5)/12),IF(E28&gt; 0,$S$4,0))</f>
        <v>6000</v>
      </c>
      <c r="I28" s="27">
        <f>IF((I27*(1+Utgifter!$E$5/12)-K27)&gt;0,I27*(1+Utgifter!$E$5/12)-K27,0)</f>
        <v>1680798.4450557081</v>
      </c>
      <c r="J28" s="26"/>
      <c r="K28" s="24">
        <f>IF((I28*(Utgifter!$E$4+Utgifter!$E$5)/12)&gt;$S$4,(I28*(Utgifter!$E$4+Utgifter!$E$5)/12),IF(I28&gt; 0,$S$4,0))</f>
        <v>6000</v>
      </c>
    </row>
    <row r="29" spans="1:11" x14ac:dyDescent="0.25">
      <c r="A29" s="43">
        <v>2020</v>
      </c>
      <c r="D29" s="28">
        <f t="shared" si="0"/>
        <v>25</v>
      </c>
      <c r="E29" s="27">
        <f>IF((E28*(1+Utgifter!$E$5/12)-G28)&gt;0,E28*(1+Utgifter!$E$5/12)-G28,0)</f>
        <v>1780178.9120716429</v>
      </c>
      <c r="F29" s="26"/>
      <c r="G29" s="24">
        <f>IF((E29*(Utgifter!$E$4+Utgifter!$E$5)/12)&gt;$S$4,(E29*(Utgifter!$E$4+Utgifter!$E$5)/12),IF(E29&gt; 0,$S$4,0))</f>
        <v>6000</v>
      </c>
      <c r="I29" s="27">
        <f>IF((I28*(1+Utgifter!$E$5/12)-K28)&gt;0,I28*(1+Utgifter!$E$5/12)-K28,0)</f>
        <v>1677599.7757974677</v>
      </c>
      <c r="J29" s="26"/>
      <c r="K29" s="24">
        <f>IF((I29*(Utgifter!$E$4+Utgifter!$E$5)/12)&gt;$S$4,(I29*(Utgifter!$E$4+Utgifter!$E$5)/12),IF(I29&gt; 0,$S$4,0))</f>
        <v>6000</v>
      </c>
    </row>
    <row r="30" spans="1:11" x14ac:dyDescent="0.25">
      <c r="A30" s="43"/>
      <c r="D30" s="28">
        <f t="shared" si="0"/>
        <v>26</v>
      </c>
      <c r="E30" s="27">
        <f>IF((E29*(1+Utgifter!$E$5/12)-G29)&gt;0,E29*(1+Utgifter!$E$5/12)-G29,0)</f>
        <v>1777145.8769250957</v>
      </c>
      <c r="F30" s="26"/>
      <c r="G30" s="24">
        <f>IF((E30*(Utgifter!$E$4+Utgifter!$E$5)/12)&gt;$S$4,(E30*(Utgifter!$E$4+Utgifter!$E$5)/12),IF(E30&gt; 0,$S$4,0))</f>
        <v>6000</v>
      </c>
      <c r="I30" s="27">
        <f>IF((I29*(1+Utgifter!$E$5/12)-K29)&gt;0,I29*(1+Utgifter!$E$5/12)-K29,0)</f>
        <v>1674395.7754237968</v>
      </c>
      <c r="J30" s="26"/>
      <c r="K30" s="24">
        <f>IF((I30*(Utgifter!$E$4+Utgifter!$E$5)/12)&gt;$S$4,(I30*(Utgifter!$E$4+Utgifter!$E$5)/12),IF(I30&gt; 0,$S$4,0))</f>
        <v>6000</v>
      </c>
    </row>
    <row r="31" spans="1:11" x14ac:dyDescent="0.25">
      <c r="A31" s="43"/>
      <c r="D31" s="28">
        <f t="shared" si="0"/>
        <v>27</v>
      </c>
      <c r="E31" s="27">
        <f>IF((E30*(1+Utgifter!$E$5/12)-G30)&gt;0,E30*(1+Utgifter!$E$5/12)-G30,0)</f>
        <v>1774107.7867199709</v>
      </c>
      <c r="F31" s="26"/>
      <c r="G31" s="24">
        <f>IF((E31*(Utgifter!$E$4+Utgifter!$E$5)/12)&gt;$S$4,(E31*(Utgifter!$E$4+Utgifter!$E$5)/12),IF(E31&gt; 0,$S$4,0))</f>
        <v>6000</v>
      </c>
      <c r="I31" s="27">
        <f>IF((I30*(1+Utgifter!$E$5/12)-K30)&gt;0,I30*(1+Utgifter!$E$5/12)-K30,0)</f>
        <v>1671186.4350495033</v>
      </c>
      <c r="J31" s="26"/>
      <c r="K31" s="24">
        <f>IF((I31*(Utgifter!$E$4+Utgifter!$E$5)/12)&gt;$S$4,(I31*(Utgifter!$E$4+Utgifter!$E$5)/12),IF(I31&gt; 0,$S$4,0))</f>
        <v>6000</v>
      </c>
    </row>
    <row r="32" spans="1:11" x14ac:dyDescent="0.25">
      <c r="A32" s="43"/>
      <c r="D32" s="28">
        <f t="shared" si="0"/>
        <v>28</v>
      </c>
      <c r="E32" s="27">
        <f>IF((E31*(1+Utgifter!$E$5/12)-G31)&gt;0,E31*(1+Utgifter!$E$5/12)-G31,0)</f>
        <v>1771064.6330311708</v>
      </c>
      <c r="F32" s="26"/>
      <c r="G32" s="24">
        <f>IF((E32*(Utgifter!$E$4+Utgifter!$E$5)/12)&gt;$S$4,(E32*(Utgifter!$E$4+Utgifter!$E$5)/12),IF(E32&gt; 0,$S$4,0))</f>
        <v>6000</v>
      </c>
      <c r="I32" s="27">
        <f>IF((I31*(1+Utgifter!$E$5/12)-K31)&gt;0,I31*(1+Utgifter!$E$5/12)-K31,0)</f>
        <v>1667971.745774586</v>
      </c>
      <c r="J32" s="26"/>
      <c r="K32" s="24">
        <f>IF((I32*(Utgifter!$E$4+Utgifter!$E$5)/12)&gt;$S$4,(I32*(Utgifter!$E$4+Utgifter!$E$5)/12),IF(I32&gt; 0,$S$4,0))</f>
        <v>6000</v>
      </c>
    </row>
    <row r="33" spans="1:11" x14ac:dyDescent="0.25">
      <c r="A33" s="43"/>
      <c r="D33" s="28">
        <f t="shared" si="0"/>
        <v>29</v>
      </c>
      <c r="E33" s="27">
        <f>IF((E32*(1+Utgifter!$E$5/12)-G32)&gt;0,E32*(1+Utgifter!$E$5/12)-G32,0)</f>
        <v>1768016.4074195561</v>
      </c>
      <c r="F33" s="26"/>
      <c r="G33" s="24">
        <f>IF((E33*(Utgifter!$E$4+Utgifter!$E$5)/12)&gt;$S$4,(E33*(Utgifter!$E$4+Utgifter!$E$5)/12),IF(E33&gt; 0,$S$4,0))</f>
        <v>6000</v>
      </c>
      <c r="I33" s="27">
        <f>IF((I32*(1+Utgifter!$E$5/12)-K32)&gt;0,I32*(1+Utgifter!$E$5/12)-K32,0)</f>
        <v>1664751.6986842104</v>
      </c>
      <c r="J33" s="26"/>
      <c r="K33" s="24">
        <f>IF((I33*(Utgifter!$E$4+Utgifter!$E$5)/12)&gt;$S$4,(I33*(Utgifter!$E$4+Utgifter!$E$5)/12),IF(I33&gt; 0,$S$4,0))</f>
        <v>6000</v>
      </c>
    </row>
    <row r="34" spans="1:11" x14ac:dyDescent="0.25">
      <c r="A34" s="43"/>
      <c r="D34" s="28">
        <f t="shared" si="0"/>
        <v>30</v>
      </c>
      <c r="E34" s="27">
        <f>IF((E33*(1+Utgifter!$E$5/12)-G33)&gt;0,E33*(1+Utgifter!$E$5/12)-G33,0)</f>
        <v>1764963.1014319221</v>
      </c>
      <c r="F34" s="26"/>
      <c r="G34" s="24">
        <f>IF((E34*(Utgifter!$E$4+Utgifter!$E$5)/12)&gt;$S$4,(E34*(Utgifter!$E$4+Utgifter!$E$5)/12),IF(E34&gt; 0,$S$4,0))</f>
        <v>6000</v>
      </c>
      <c r="I34" s="27">
        <f>IF((I33*(1+Utgifter!$E$5/12)-K33)&gt;0,I33*(1+Utgifter!$E$5/12)-K33,0)</f>
        <v>1661526.2848486842</v>
      </c>
      <c r="J34" s="26"/>
      <c r="K34" s="24">
        <f>IF((I34*(Utgifter!$E$4+Utgifter!$E$5)/12)&gt;$S$4,(I34*(Utgifter!$E$4+Utgifter!$E$5)/12),IF(I34&gt; 0,$S$4,0))</f>
        <v>6000</v>
      </c>
    </row>
    <row r="35" spans="1:11" x14ac:dyDescent="0.25">
      <c r="A35" s="43"/>
      <c r="D35" s="28">
        <f t="shared" si="0"/>
        <v>31</v>
      </c>
      <c r="E35" s="27">
        <f>IF((E34*(1+Utgifter!$E$5/12)-G34)&gt;0,E34*(1+Utgifter!$E$5/12)-G34,0)</f>
        <v>1761904.7066009752</v>
      </c>
      <c r="F35" s="26"/>
      <c r="G35" s="24">
        <f>IF((E35*(Utgifter!$E$4+Utgifter!$E$5)/12)&gt;$S$4,(E35*(Utgifter!$E$4+Utgifter!$E$5)/12),IF(E35&gt; 0,$S$4,0))</f>
        <v>6000</v>
      </c>
      <c r="I35" s="27">
        <f>IF((I34*(1+Utgifter!$E$5/12)-K34)&gt;0,I34*(1+Utgifter!$E$5/12)-K34,0)</f>
        <v>1658295.4953234321</v>
      </c>
      <c r="J35" s="26"/>
      <c r="K35" s="24">
        <f>IF((I35*(Utgifter!$E$4+Utgifter!$E$5)/12)&gt;$S$4,(I35*(Utgifter!$E$4+Utgifter!$E$5)/12),IF(I35&gt; 0,$S$4,0))</f>
        <v>6000</v>
      </c>
    </row>
    <row r="36" spans="1:11" x14ac:dyDescent="0.25">
      <c r="A36" s="43"/>
      <c r="D36" s="28">
        <f t="shared" si="0"/>
        <v>32</v>
      </c>
      <c r="E36" s="27">
        <f>IF((E35*(1+Utgifter!$E$5/12)-G35)&gt;0,E35*(1+Utgifter!$E$5/12)-G35,0)</f>
        <v>1758841.2144453102</v>
      </c>
      <c r="F36" s="26"/>
      <c r="G36" s="24">
        <f>IF((E36*(Utgifter!$E$4+Utgifter!$E$5)/12)&gt;$S$4,(E36*(Utgifter!$E$4+Utgifter!$E$5)/12),IF(E36&gt; 0,$S$4,0))</f>
        <v>6000</v>
      </c>
      <c r="I36" s="27">
        <f>IF((I35*(1+Utgifter!$E$5/12)-K35)&gt;0,I35*(1+Utgifter!$E$5/12)-K35,0)</f>
        <v>1655059.3211489713</v>
      </c>
      <c r="J36" s="26"/>
      <c r="K36" s="24">
        <f>IF((I36*(Utgifter!$E$4+Utgifter!$E$5)/12)&gt;$S$4,(I36*(Utgifter!$E$4+Utgifter!$E$5)/12),IF(I36&gt; 0,$S$4,0))</f>
        <v>6000</v>
      </c>
    </row>
    <row r="37" spans="1:11" x14ac:dyDescent="0.25">
      <c r="A37" s="43"/>
      <c r="D37" s="28">
        <f t="shared" si="0"/>
        <v>33</v>
      </c>
      <c r="E37" s="27">
        <f>IF((E36*(1+Utgifter!$E$5/12)-G36)&gt;0,E36*(1+Utgifter!$E$5/12)-G36,0)</f>
        <v>1755772.6164693858</v>
      </c>
      <c r="F37" s="26"/>
      <c r="G37" s="24">
        <f>IF((E37*(Utgifter!$E$4+Utgifter!$E$5)/12)&gt;$S$4,(E37*(Utgifter!$E$4+Utgifter!$E$5)/12),IF(E37&gt; 0,$S$4,0))</f>
        <v>6000</v>
      </c>
      <c r="I37" s="27">
        <f>IF((I36*(1+Utgifter!$E$5/12)-K36)&gt;0,I36*(1+Utgifter!$E$5/12)-K36,0)</f>
        <v>1651817.7533508863</v>
      </c>
      <c r="J37" s="26"/>
      <c r="K37" s="24">
        <f>IF((I37*(Utgifter!$E$4+Utgifter!$E$5)/12)&gt;$S$4,(I37*(Utgifter!$E$4+Utgifter!$E$5)/12),IF(I37&gt; 0,$S$4,0))</f>
        <v>6000</v>
      </c>
    </row>
    <row r="38" spans="1:11" x14ac:dyDescent="0.25">
      <c r="A38" s="43"/>
      <c r="D38" s="28">
        <f t="shared" si="0"/>
        <v>34</v>
      </c>
      <c r="E38" s="27">
        <f>IF((E37*(1+Utgifter!$E$5/12)-G37)&gt;0,E37*(1+Utgifter!$E$5/12)-G37,0)</f>
        <v>1752698.9041635015</v>
      </c>
      <c r="F38" s="26"/>
      <c r="G38" s="24">
        <f>IF((E38*(Utgifter!$E$4+Utgifter!$E$5)/12)&gt;$S$4,(E38*(Utgifter!$E$4+Utgifter!$E$5)/12),IF(E38&gt; 0,$S$4,0))</f>
        <v>6000</v>
      </c>
      <c r="I38" s="27">
        <f>IF((I37*(1+Utgifter!$E$5/12)-K37)&gt;0,I37*(1+Utgifter!$E$5/12)-K37,0)</f>
        <v>1648570.7829398045</v>
      </c>
      <c r="J38" s="26"/>
      <c r="K38" s="24">
        <f>IF((I38*(Utgifter!$E$4+Utgifter!$E$5)/12)&gt;$S$4,(I38*(Utgifter!$E$4+Utgifter!$E$5)/12),IF(I38&gt; 0,$S$4,0))</f>
        <v>6000</v>
      </c>
    </row>
    <row r="39" spans="1:11" x14ac:dyDescent="0.25">
      <c r="A39" s="43"/>
      <c r="D39" s="28">
        <f t="shared" si="0"/>
        <v>35</v>
      </c>
      <c r="E39" s="27">
        <f>IF((E38*(1+Utgifter!$E$5/12)-G38)&gt;0,E38*(1+Utgifter!$E$5/12)-G38,0)</f>
        <v>1749620.0690037741</v>
      </c>
      <c r="F39" s="26"/>
      <c r="G39" s="24">
        <f>IF((E39*(Utgifter!$E$4+Utgifter!$E$5)/12)&gt;$S$4,(E39*(Utgifter!$E$4+Utgifter!$E$5)/12),IF(E39&gt; 0,$S$4,0))</f>
        <v>6000</v>
      </c>
      <c r="I39" s="27">
        <f>IF((I38*(1+Utgifter!$E$5/12)-K38)&gt;0,I38*(1+Utgifter!$E$5/12)-K38,0)</f>
        <v>1645318.400911371</v>
      </c>
      <c r="J39" s="26"/>
      <c r="K39" s="24">
        <f>IF((I39*(Utgifter!$E$4+Utgifter!$E$5)/12)&gt;$S$4,(I39*(Utgifter!$E$4+Utgifter!$E$5)/12),IF(I39&gt; 0,$S$4,0))</f>
        <v>6000</v>
      </c>
    </row>
    <row r="40" spans="1:11" x14ac:dyDescent="0.25">
      <c r="A40" s="43"/>
      <c r="D40" s="28">
        <f t="shared" si="0"/>
        <v>36</v>
      </c>
      <c r="E40" s="27">
        <f>IF((E39*(1+Utgifter!$E$5/12)-G39)&gt;0,E39*(1+Utgifter!$E$5/12)-G39,0)</f>
        <v>1746536.1024521138</v>
      </c>
      <c r="F40" s="26"/>
      <c r="G40" s="24">
        <f>IF((E40*(Utgifter!$E$4+Utgifter!$E$5)/12)&gt;$S$4,(E40*(Utgifter!$E$4+Utgifter!$E$5)/12),IF(E40&gt; 0,$S$4,0))</f>
        <v>6000</v>
      </c>
      <c r="I40" s="27">
        <f>IF((I39*(1+Utgifter!$E$5/12)-K39)&gt;0,I39*(1+Utgifter!$E$5/12)-K39,0)</f>
        <v>1642060.5982462233</v>
      </c>
      <c r="J40" s="26"/>
      <c r="K40" s="24">
        <f>IF((I40*(Utgifter!$E$4+Utgifter!$E$5)/12)&gt;$S$4,(I40*(Utgifter!$E$4+Utgifter!$E$5)/12),IF(I40&gt; 0,$S$4,0))</f>
        <v>6000</v>
      </c>
    </row>
    <row r="41" spans="1:11" x14ac:dyDescent="0.25">
      <c r="A41" s="45">
        <v>2021</v>
      </c>
      <c r="D41" s="28">
        <f t="shared" si="0"/>
        <v>37</v>
      </c>
      <c r="E41" s="27">
        <f>IF((E40*(1+Utgifter!$E$5/12)-G40)&gt;0,E40*(1+Utgifter!$E$5/12)-G40,0)</f>
        <v>1743446.9959562006</v>
      </c>
      <c r="F41" s="26"/>
      <c r="G41" s="24">
        <f>IF((E41*(Utgifter!$E$4+Utgifter!$E$5)/12)&gt;$S$4,(E41*(Utgifter!$E$4+Utgifter!$E$5)/12),IF(E41&gt; 0,$S$4,0))</f>
        <v>6000</v>
      </c>
      <c r="I41" s="27">
        <f>IF((I40*(1+Utgifter!$E$5/12)-K40)&gt;0,I40*(1+Utgifter!$E$5/12)-K40,0)</f>
        <v>1638797.3659099671</v>
      </c>
      <c r="J41" s="26"/>
      <c r="K41" s="24">
        <f>IF((I41*(Utgifter!$E$4+Utgifter!$E$5)/12)&gt;$S$4,(I41*(Utgifter!$E$4+Utgifter!$E$5)/12),IF(I41&gt; 0,$S$4,0))</f>
        <v>6000</v>
      </c>
    </row>
    <row r="42" spans="1:11" x14ac:dyDescent="0.25">
      <c r="A42" s="45"/>
      <c r="D42" s="28">
        <f t="shared" si="0"/>
        <v>38</v>
      </c>
      <c r="E42" s="27">
        <f>IF((E41*(1+Utgifter!$E$5/12)-G41)&gt;0,E41*(1+Utgifter!$E$5/12)-G41,0)</f>
        <v>1740352.740949461</v>
      </c>
      <c r="F42" s="26"/>
      <c r="G42" s="24">
        <f>IF((E42*(Utgifter!$E$4+Utgifter!$E$5)/12)&gt;$S$4,(E42*(Utgifter!$E$4+Utgifter!$E$5)/12),IF(E42&gt; 0,$S$4,0))</f>
        <v>6000</v>
      </c>
      <c r="I42" s="27">
        <f>IF((I41*(1+Utgifter!$E$5/12)-K41)&gt;0,I41*(1+Utgifter!$E$5/12)-K41,0)</f>
        <v>1635528.6948531505</v>
      </c>
      <c r="J42" s="26"/>
      <c r="K42" s="24">
        <f>IF((I42*(Utgifter!$E$4+Utgifter!$E$5)/12)&gt;$S$4,(I42*(Utgifter!$E$4+Utgifter!$E$5)/12),IF(I42&gt; 0,$S$4,0))</f>
        <v>6000</v>
      </c>
    </row>
    <row r="43" spans="1:11" x14ac:dyDescent="0.25">
      <c r="A43" s="45"/>
      <c r="D43" s="28">
        <f t="shared" si="0"/>
        <v>39</v>
      </c>
      <c r="E43" s="27">
        <f>IF((E42*(1+Utgifter!$E$5/12)-G42)&gt;0,E42*(1+Utgifter!$E$5/12)-G42,0)</f>
        <v>1737253.3288510435</v>
      </c>
      <c r="F43" s="26"/>
      <c r="G43" s="24">
        <f>IF((E43*(Utgifter!$E$4+Utgifter!$E$5)/12)&gt;$S$4,(E43*(Utgifter!$E$4+Utgifter!$E$5)/12),IF(E43&gt; 0,$S$4,0))</f>
        <v>6000</v>
      </c>
      <c r="I43" s="27">
        <f>IF((I42*(1+Utgifter!$E$5/12)-K42)&gt;0,I42*(1+Utgifter!$E$5/12)-K42,0)</f>
        <v>1632254.5760112391</v>
      </c>
      <c r="J43" s="26"/>
      <c r="K43" s="24">
        <f>IF((I43*(Utgifter!$E$4+Utgifter!$E$5)/12)&gt;$S$4,(I43*(Utgifter!$E$4+Utgifter!$E$5)/12),IF(I43&gt; 0,$S$4,0))</f>
        <v>6000</v>
      </c>
    </row>
    <row r="44" spans="1:11" x14ac:dyDescent="0.25">
      <c r="A44" s="45"/>
      <c r="D44" s="28">
        <f t="shared" si="0"/>
        <v>40</v>
      </c>
      <c r="E44" s="27">
        <f>IF((E43*(1+Utgifter!$E$5/12)-G43)&gt;0,E43*(1+Utgifter!$E$5/12)-G43,0)</f>
        <v>1734148.7510657953</v>
      </c>
      <c r="F44" s="26"/>
      <c r="G44" s="24">
        <f>IF((E44*(Utgifter!$E$4+Utgifter!$E$5)/12)&gt;$S$4,(E44*(Utgifter!$E$4+Utgifter!$E$5)/12),IF(E44&gt; 0,$S$4,0))</f>
        <v>6000</v>
      </c>
      <c r="I44" s="27">
        <f>IF((I43*(1+Utgifter!$E$5/12)-K43)&gt;0,I43*(1+Utgifter!$E$5/12)-K43,0)</f>
        <v>1628975.0003045911</v>
      </c>
      <c r="J44" s="26"/>
      <c r="K44" s="24">
        <f>IF((I44*(Utgifter!$E$4+Utgifter!$E$5)/12)&gt;$S$4,(I44*(Utgifter!$E$4+Utgifter!$E$5)/12),IF(I44&gt; 0,$S$4,0))</f>
        <v>6000</v>
      </c>
    </row>
    <row r="45" spans="1:11" x14ac:dyDescent="0.25">
      <c r="A45" s="45"/>
      <c r="D45" s="28">
        <f t="shared" si="0"/>
        <v>41</v>
      </c>
      <c r="E45" s="27">
        <f>IF((E44*(1+Utgifter!$E$5/12)-G44)&gt;0,E44*(1+Utgifter!$E$5/12)-G44,0)</f>
        <v>1731038.9989842384</v>
      </c>
      <c r="F45" s="26"/>
      <c r="G45" s="24">
        <f>IF((E45*(Utgifter!$E$4+Utgifter!$E$5)/12)&gt;$S$4,(E45*(Utgifter!$E$4+Utgifter!$E$5)/12),IF(E45&gt; 0,$S$4,0))</f>
        <v>6000</v>
      </c>
      <c r="I45" s="27">
        <f>IF((I44*(1+Utgifter!$E$5/12)-K44)&gt;0,I44*(1+Utgifter!$E$5/12)-K44,0)</f>
        <v>1625689.9586384322</v>
      </c>
      <c r="J45" s="26"/>
      <c r="K45" s="24">
        <f>IF((I45*(Utgifter!$E$4+Utgifter!$E$5)/12)&gt;$S$4,(I45*(Utgifter!$E$4+Utgifter!$E$5)/12),IF(I45&gt; 0,$S$4,0))</f>
        <v>6000</v>
      </c>
    </row>
    <row r="46" spans="1:11" x14ac:dyDescent="0.25">
      <c r="A46" s="45"/>
      <c r="D46" s="28">
        <f t="shared" si="0"/>
        <v>42</v>
      </c>
      <c r="E46" s="27">
        <f>IF((E45*(1+Utgifter!$E$5/12)-G45)&gt;0,E45*(1+Utgifter!$E$5/12)-G45,0)</f>
        <v>1727924.0639825454</v>
      </c>
      <c r="F46" s="26"/>
      <c r="G46" s="24">
        <f>IF((E46*(Utgifter!$E$4+Utgifter!$E$5)/12)&gt;$S$4,(E46*(Utgifter!$E$4+Utgifter!$E$5)/12),IF(E46&gt; 0,$S$4,0))</f>
        <v>6000</v>
      </c>
      <c r="I46" s="27">
        <f>IF((I45*(1+Utgifter!$E$5/12)-K45)&gt;0,I45*(1+Utgifter!$E$5/12)-K45,0)</f>
        <v>1622399.4419028296</v>
      </c>
      <c r="J46" s="26"/>
      <c r="K46" s="24">
        <f>IF((I46*(Utgifter!$E$4+Utgifter!$E$5)/12)&gt;$S$4,(I46*(Utgifter!$E$4+Utgifter!$E$5)/12),IF(I46&gt; 0,$S$4,0))</f>
        <v>6000</v>
      </c>
    </row>
    <row r="47" spans="1:11" x14ac:dyDescent="0.25">
      <c r="A47" s="45"/>
      <c r="D47" s="28">
        <f t="shared" si="0"/>
        <v>43</v>
      </c>
      <c r="E47" s="27">
        <f>IF((E46*(1+Utgifter!$E$5/12)-G46)&gt;0,E46*(1+Utgifter!$E$5/12)-G46,0)</f>
        <v>1724803.9374225163</v>
      </c>
      <c r="F47" s="26"/>
      <c r="G47" s="24">
        <f>IF((E47*(Utgifter!$E$4+Utgifter!$E$5)/12)&gt;$S$4,(E47*(Utgifter!$E$4+Utgifter!$E$5)/12),IF(E47&gt; 0,$S$4,0))</f>
        <v>6000</v>
      </c>
      <c r="I47" s="27">
        <f>IF((I46*(1+Utgifter!$E$5/12)-K46)&gt;0,I46*(1+Utgifter!$E$5/12)-K46,0)</f>
        <v>1619103.4409726677</v>
      </c>
      <c r="J47" s="26"/>
      <c r="K47" s="24">
        <f>IF((I47*(Utgifter!$E$4+Utgifter!$E$5)/12)&gt;$S$4,(I47*(Utgifter!$E$4+Utgifter!$E$5)/12),IF(I47&gt; 0,$S$4,0))</f>
        <v>6000</v>
      </c>
    </row>
    <row r="48" spans="1:11" x14ac:dyDescent="0.25">
      <c r="A48" s="45"/>
      <c r="D48" s="28">
        <f t="shared" si="0"/>
        <v>44</v>
      </c>
      <c r="E48" s="27">
        <f>IF((E47*(1+Utgifter!$E$5/12)-G47)&gt;0,E47*(1+Utgifter!$E$5/12)-G47,0)</f>
        <v>1721678.6106515538</v>
      </c>
      <c r="F48" s="26"/>
      <c r="G48" s="24">
        <f>IF((E48*(Utgifter!$E$4+Utgifter!$E$5)/12)&gt;$S$4,(E48*(Utgifter!$E$4+Utgifter!$E$5)/12),IF(E48&gt; 0,$S$4,0))</f>
        <v>6000</v>
      </c>
      <c r="I48" s="27">
        <f>IF((I47*(1+Utgifter!$E$5/12)-K47)&gt;0,I47*(1+Utgifter!$E$5/12)-K47,0)</f>
        <v>1615801.9467076221</v>
      </c>
      <c r="J48" s="26"/>
      <c r="K48" s="24">
        <f>IF((I48*(Utgifter!$E$4+Utgifter!$E$5)/12)&gt;$S$4,(I48*(Utgifter!$E$4+Utgifter!$E$5)/12),IF(I48&gt; 0,$S$4,0))</f>
        <v>6000</v>
      </c>
    </row>
    <row r="49" spans="1:11" x14ac:dyDescent="0.25">
      <c r="A49" s="45"/>
      <c r="D49" s="28">
        <f t="shared" si="0"/>
        <v>45</v>
      </c>
      <c r="E49" s="27">
        <f>IF((E48*(1+Utgifter!$E$5/12)-G48)&gt;0,E48*(1+Utgifter!$E$5/12)-G48,0)</f>
        <v>1718548.0750026398</v>
      </c>
      <c r="F49" s="26"/>
      <c r="G49" s="24">
        <f>IF((E49*(Utgifter!$E$4+Utgifter!$E$5)/12)&gt;$S$4,(E49*(Utgifter!$E$4+Utgifter!$E$5)/12),IF(E49&gt; 0,$S$4,0))</f>
        <v>6000</v>
      </c>
      <c r="I49" s="27">
        <f>IF((I48*(1+Utgifter!$E$5/12)-K48)&gt;0,I48*(1+Utgifter!$E$5/12)-K48,0)</f>
        <v>1612494.9499521349</v>
      </c>
      <c r="J49" s="26"/>
      <c r="K49" s="24">
        <f>IF((I49*(Utgifter!$E$4+Utgifter!$E$5)/12)&gt;$S$4,(I49*(Utgifter!$E$4+Utgifter!$E$5)/12),IF(I49&gt; 0,$S$4,0))</f>
        <v>6000</v>
      </c>
    </row>
    <row r="50" spans="1:11" x14ac:dyDescent="0.25">
      <c r="A50" s="45"/>
      <c r="D50" s="28">
        <f t="shared" si="0"/>
        <v>46</v>
      </c>
      <c r="E50" s="27">
        <f>IF((E49*(1+Utgifter!$E$5/12)-G49)&gt;0,E49*(1+Utgifter!$E$5/12)-G49,0)</f>
        <v>1715412.3217943108</v>
      </c>
      <c r="F50" s="26"/>
      <c r="G50" s="24">
        <f>IF((E50*(Utgifter!$E$4+Utgifter!$E$5)/12)&gt;$S$4,(E50*(Utgifter!$E$4+Utgifter!$E$5)/12),IF(E50&gt; 0,$S$4,0))</f>
        <v>6000</v>
      </c>
      <c r="I50" s="27">
        <f>IF((I49*(1+Utgifter!$E$5/12)-K49)&gt;0,I49*(1+Utgifter!$E$5/12)-K49,0)</f>
        <v>1609182.4415353886</v>
      </c>
      <c r="J50" s="26"/>
      <c r="K50" s="24">
        <f>IF((I50*(Utgifter!$E$4+Utgifter!$E$5)/12)&gt;$S$4,(I50*(Utgifter!$E$4+Utgifter!$E$5)/12),IF(I50&gt; 0,$S$4,0))</f>
        <v>6000</v>
      </c>
    </row>
    <row r="51" spans="1:11" x14ac:dyDescent="0.25">
      <c r="A51" s="45"/>
      <c r="D51" s="28">
        <f t="shared" si="0"/>
        <v>47</v>
      </c>
      <c r="E51" s="27">
        <f>IF((E50*(1+Utgifter!$E$5/12)-G50)&gt;0,E50*(1+Utgifter!$E$5/12)-G50,0)</f>
        <v>1712271.3423306348</v>
      </c>
      <c r="F51" s="26"/>
      <c r="G51" s="24">
        <f>IF((E51*(Utgifter!$E$4+Utgifter!$E$5)/12)&gt;$S$4,(E51*(Utgifter!$E$4+Utgifter!$E$5)/12),IF(E51&gt; 0,$S$4,0))</f>
        <v>6000</v>
      </c>
      <c r="I51" s="27">
        <f>IF((I50*(1+Utgifter!$E$5/12)-K50)&gt;0,I50*(1+Utgifter!$E$5/12)-K50,0)</f>
        <v>1605864.412271281</v>
      </c>
      <c r="J51" s="26"/>
      <c r="K51" s="24">
        <f>IF((I51*(Utgifter!$E$4+Utgifter!$E$5)/12)&gt;$S$4,(I51*(Utgifter!$E$4+Utgifter!$E$5)/12),IF(I51&gt; 0,$S$4,0))</f>
        <v>6000</v>
      </c>
    </row>
    <row r="52" spans="1:11" x14ac:dyDescent="0.25">
      <c r="A52" s="45"/>
      <c r="D52" s="28">
        <f t="shared" si="0"/>
        <v>48</v>
      </c>
      <c r="E52" s="27">
        <f>IF((E51*(1+Utgifter!$E$5/12)-G51)&gt;0,E51*(1+Utgifter!$E$5/12)-G51,0)</f>
        <v>1709125.127901186</v>
      </c>
      <c r="F52" s="26"/>
      <c r="G52" s="24">
        <f>IF((E52*(Utgifter!$E$4+Utgifter!$E$5)/12)&gt;$S$4,(E52*(Utgifter!$E$4+Utgifter!$E$5)/12),IF(E52&gt; 0,$S$4,0))</f>
        <v>6000</v>
      </c>
      <c r="I52" s="27">
        <f>IF((I51*(1+Utgifter!$E$5/12)-K51)&gt;0,I51*(1+Utgifter!$E$5/12)-K51,0)</f>
        <v>1602540.8529583998</v>
      </c>
      <c r="J52" s="26"/>
      <c r="K52" s="24">
        <f>IF((I52*(Utgifter!$E$4+Utgifter!$E$5)/12)&gt;$S$4,(I52*(Utgifter!$E$4+Utgifter!$E$5)/12),IF(I52&gt; 0,$S$4,0))</f>
        <v>6000</v>
      </c>
    </row>
    <row r="53" spans="1:11" x14ac:dyDescent="0.25">
      <c r="A53" s="41">
        <v>2022</v>
      </c>
      <c r="D53" s="28">
        <f t="shared" si="0"/>
        <v>49</v>
      </c>
      <c r="E53" s="27">
        <f>IF((E52*(1+Utgifter!$E$5/12)-G52)&gt;0,E52*(1+Utgifter!$E$5/12)-G52,0)</f>
        <v>1705973.6697810213</v>
      </c>
      <c r="F53" s="26"/>
      <c r="G53" s="24">
        <f>IF((E53*(Utgifter!$E$4+Utgifter!$E$5)/12)&gt;$S$4,(E53*(Utgifter!$E$4+Utgifter!$E$5)/12),IF(E53&gt; 0,$S$4,0))</f>
        <v>6000</v>
      </c>
      <c r="I53" s="27">
        <f>IF((I52*(1+Utgifter!$E$5/12)-K52)&gt;0,I52*(1+Utgifter!$E$5/12)-K52,0)</f>
        <v>1599211.7543799973</v>
      </c>
      <c r="J53" s="26"/>
      <c r="K53" s="24">
        <f>IF((I53*(Utgifter!$E$4+Utgifter!$E$5)/12)&gt;$S$4,(I53*(Utgifter!$E$4+Utgifter!$E$5)/12),IF(I53&gt; 0,$S$4,0))</f>
        <v>6000</v>
      </c>
    </row>
    <row r="54" spans="1:11" x14ac:dyDescent="0.25">
      <c r="A54" s="41"/>
      <c r="D54" s="28">
        <f t="shared" si="0"/>
        <v>50</v>
      </c>
      <c r="E54" s="27">
        <f>IF((E53*(1+Utgifter!$E$5/12)-G53)&gt;0,E53*(1+Utgifter!$E$5/12)-G53,0)</f>
        <v>1702816.9592306565</v>
      </c>
      <c r="F54" s="26"/>
      <c r="G54" s="24">
        <f>IF((E54*(Utgifter!$E$4+Utgifter!$E$5)/12)&gt;$S$4,(E54*(Utgifter!$E$4+Utgifter!$E$5)/12),IF(E54&gt; 0,$S$4,0))</f>
        <v>6000</v>
      </c>
      <c r="I54" s="27">
        <f>IF((I53*(1+Utgifter!$E$5/12)-K53)&gt;0,I53*(1+Utgifter!$E$5/12)-K53,0)</f>
        <v>1595877.107303964</v>
      </c>
      <c r="J54" s="26"/>
      <c r="K54" s="24">
        <f>IF((I54*(Utgifter!$E$4+Utgifter!$E$5)/12)&gt;$S$4,(I54*(Utgifter!$E$4+Utgifter!$E$5)/12),IF(I54&gt; 0,$S$4,0))</f>
        <v>6000</v>
      </c>
    </row>
    <row r="55" spans="1:11" x14ac:dyDescent="0.25">
      <c r="A55" s="41"/>
      <c r="D55" s="28">
        <f t="shared" si="0"/>
        <v>51</v>
      </c>
      <c r="E55" s="27">
        <f>IF((E54*(1+Utgifter!$E$5/12)-G54)&gt;0,E54*(1+Utgifter!$E$5/12)-G54,0)</f>
        <v>1699654.987496041</v>
      </c>
      <c r="F55" s="26"/>
      <c r="G55" s="24">
        <f>IF((E55*(Utgifter!$E$4+Utgifter!$E$5)/12)&gt;$S$4,(E55*(Utgifter!$E$4+Utgifter!$E$5)/12),IF(E55&gt; 0,$S$4,0))</f>
        <v>6000</v>
      </c>
      <c r="I55" s="27">
        <f>IF((I54*(1+Utgifter!$E$5/12)-K54)&gt;0,I54*(1+Utgifter!$E$5/12)-K54,0)</f>
        <v>1592536.9024828039</v>
      </c>
      <c r="J55" s="26"/>
      <c r="K55" s="24">
        <f>IF((I55*(Utgifter!$E$4+Utgifter!$E$5)/12)&gt;$S$4,(I55*(Utgifter!$E$4+Utgifter!$E$5)/12),IF(I55&gt; 0,$S$4,0))</f>
        <v>6000</v>
      </c>
    </row>
    <row r="56" spans="1:11" x14ac:dyDescent="0.25">
      <c r="A56" s="41"/>
      <c r="D56" s="28">
        <f t="shared" si="0"/>
        <v>52</v>
      </c>
      <c r="E56" s="27">
        <f>IF((E55*(1+Utgifter!$E$5/12)-G55)&gt;0,E55*(1+Utgifter!$E$5/12)-G55,0)</f>
        <v>1696487.7458085346</v>
      </c>
      <c r="F56" s="26"/>
      <c r="G56" s="24">
        <f>IF((E56*(Utgifter!$E$4+Utgifter!$E$5)/12)&gt;$S$4,(E56*(Utgifter!$E$4+Utgifter!$E$5)/12),IF(E56&gt; 0,$S$4,0))</f>
        <v>6000</v>
      </c>
      <c r="I56" s="27">
        <f>IF((I55*(1+Utgifter!$E$5/12)-K55)&gt;0,I55*(1+Utgifter!$E$5/12)-K55,0)</f>
        <v>1589191.1306536086</v>
      </c>
      <c r="J56" s="26"/>
      <c r="K56" s="24">
        <f>IF((I56*(Utgifter!$E$4+Utgifter!$E$5)/12)&gt;$S$4,(I56*(Utgifter!$E$4+Utgifter!$E$5)/12),IF(I56&gt; 0,$S$4,0))</f>
        <v>6000</v>
      </c>
    </row>
    <row r="57" spans="1:11" x14ac:dyDescent="0.25">
      <c r="A57" s="41"/>
      <c r="D57" s="28">
        <f t="shared" si="0"/>
        <v>53</v>
      </c>
      <c r="E57" s="27">
        <f>IF((E56*(1+Utgifter!$E$5/12)-G56)&gt;0,E56*(1+Utgifter!$E$5/12)-G56,0)</f>
        <v>1693315.2253848822</v>
      </c>
      <c r="F57" s="26"/>
      <c r="G57" s="24">
        <f>IF((E57*(Utgifter!$E$4+Utgifter!$E$5)/12)&gt;$S$4,(E57*(Utgifter!$E$4+Utgifter!$E$5)/12),IF(E57&gt; 0,$S$4,0))</f>
        <v>6000</v>
      </c>
      <c r="I57" s="27">
        <f>IF((I56*(1+Utgifter!$E$5/12)-K56)&gt;0,I56*(1+Utgifter!$E$5/12)-K56,0)</f>
        <v>1585839.7825380312</v>
      </c>
      <c r="J57" s="26"/>
      <c r="K57" s="24">
        <f>IF((I57*(Utgifter!$E$4+Utgifter!$E$5)/12)&gt;$S$4,(I57*(Utgifter!$E$4+Utgifter!$E$5)/12),IF(I57&gt; 0,$S$4,0))</f>
        <v>6000</v>
      </c>
    </row>
    <row r="58" spans="1:11" x14ac:dyDescent="0.25">
      <c r="A58" s="41"/>
      <c r="D58" s="28">
        <f t="shared" si="0"/>
        <v>54</v>
      </c>
      <c r="E58" s="27">
        <f>IF((E57*(1+Utgifter!$E$5/12)-G57)&gt;0,E57*(1+Utgifter!$E$5/12)-G57,0)</f>
        <v>1690137.4174271903</v>
      </c>
      <c r="F58" s="26"/>
      <c r="G58" s="24">
        <f>IF((E58*(Utgifter!$E$4+Utgifter!$E$5)/12)&gt;$S$4,(E58*(Utgifter!$E$4+Utgifter!$E$5)/12),IF(E58&gt; 0,$S$4,0))</f>
        <v>6000</v>
      </c>
      <c r="I58" s="27">
        <f>IF((I57*(1+Utgifter!$E$5/12)-K57)&gt;0,I57*(1+Utgifter!$E$5/12)-K57,0)</f>
        <v>1582482.8488422614</v>
      </c>
      <c r="J58" s="26"/>
      <c r="K58" s="24">
        <f>IF((I58*(Utgifter!$E$4+Utgifter!$E$5)/12)&gt;$S$4,(I58*(Utgifter!$E$4+Utgifter!$E$5)/12),IF(I58&gt; 0,$S$4,0))</f>
        <v>6000</v>
      </c>
    </row>
    <row r="59" spans="1:11" x14ac:dyDescent="0.25">
      <c r="A59" s="41"/>
      <c r="D59" s="28">
        <f t="shared" si="0"/>
        <v>55</v>
      </c>
      <c r="E59" s="27">
        <f>IF((E58*(1+Utgifter!$E$5/12)-G58)&gt;0,E58*(1+Utgifter!$E$5/12)-G58,0)</f>
        <v>1686954.3131229023</v>
      </c>
      <c r="F59" s="26"/>
      <c r="G59" s="24">
        <f>IF((E59*(Utgifter!$E$4+Utgifter!$E$5)/12)&gt;$S$4,(E59*(Utgifter!$E$4+Utgifter!$E$5)/12),IF(E59&gt; 0,$S$4,0))</f>
        <v>6000</v>
      </c>
      <c r="I59" s="27">
        <f>IF((I58*(1+Utgifter!$E$5/12)-K58)&gt;0,I58*(1+Utgifter!$E$5/12)-K58,0)</f>
        <v>1579120.3202569985</v>
      </c>
      <c r="J59" s="26"/>
      <c r="K59" s="24">
        <f>IF((I59*(Utgifter!$E$4+Utgifter!$E$5)/12)&gt;$S$4,(I59*(Utgifter!$E$4+Utgifter!$E$5)/12),IF(I59&gt; 0,$S$4,0))</f>
        <v>6000</v>
      </c>
    </row>
    <row r="60" spans="1:11" x14ac:dyDescent="0.25">
      <c r="A60" s="41"/>
      <c r="D60" s="28">
        <f t="shared" si="0"/>
        <v>56</v>
      </c>
      <c r="E60" s="27">
        <f>IF((E59*(1+Utgifter!$E$5/12)-G59)&gt;0,E59*(1+Utgifter!$E$5/12)-G59,0)</f>
        <v>1683765.9036447739</v>
      </c>
      <c r="F60" s="26"/>
      <c r="G60" s="24">
        <f>IF((E60*(Utgifter!$E$4+Utgifter!$E$5)/12)&gt;$S$4,(E60*(Utgifter!$E$4+Utgifter!$E$5)/12),IF(E60&gt; 0,$S$4,0))</f>
        <v>6000</v>
      </c>
      <c r="I60" s="27">
        <f>IF((I59*(1+Utgifter!$E$5/12)-K59)&gt;0,I59*(1+Utgifter!$E$5/12)-K59,0)</f>
        <v>1575752.1874574269</v>
      </c>
      <c r="J60" s="26"/>
      <c r="K60" s="24">
        <f>IF((I60*(Utgifter!$E$4+Utgifter!$E$5)/12)&gt;$S$4,(I60*(Utgifter!$E$4+Utgifter!$E$5)/12),IF(I60&gt; 0,$S$4,0))</f>
        <v>6000</v>
      </c>
    </row>
    <row r="61" spans="1:11" x14ac:dyDescent="0.25">
      <c r="A61" s="41"/>
      <c r="D61" s="28">
        <f t="shared" si="0"/>
        <v>57</v>
      </c>
      <c r="E61" s="27">
        <f>IF((E60*(1+Utgifter!$E$5/12)-G60)&gt;0,E60*(1+Utgifter!$E$5/12)-G60,0)</f>
        <v>1680572.1801508486</v>
      </c>
      <c r="F61" s="26"/>
      <c r="G61" s="24">
        <f>IF((E61*(Utgifter!$E$4+Utgifter!$E$5)/12)&gt;$S$4,(E61*(Utgifter!$E$4+Utgifter!$E$5)/12),IF(E61&gt; 0,$S$4,0))</f>
        <v>6000</v>
      </c>
      <c r="I61" s="27">
        <f>IF((I60*(1+Utgifter!$E$5/12)-K60)&gt;0,I60*(1+Utgifter!$E$5/12)-K60,0)</f>
        <v>1572378.4411031893</v>
      </c>
      <c r="J61" s="26"/>
      <c r="K61" s="24">
        <f>IF((I61*(Utgifter!$E$4+Utgifter!$E$5)/12)&gt;$S$4,(I61*(Utgifter!$E$4+Utgifter!$E$5)/12),IF(I61&gt; 0,$S$4,0))</f>
        <v>6000</v>
      </c>
    </row>
    <row r="62" spans="1:11" x14ac:dyDescent="0.25">
      <c r="A62" s="41"/>
      <c r="D62" s="28">
        <f t="shared" si="0"/>
        <v>58</v>
      </c>
      <c r="E62" s="27">
        <f>IF((E61*(1+Utgifter!$E$5/12)-G61)&gt;0,E61*(1+Utgifter!$E$5/12)-G61,0)</f>
        <v>1677373.1337844334</v>
      </c>
      <c r="F62" s="26"/>
      <c r="G62" s="24">
        <f>IF((E62*(Utgifter!$E$4+Utgifter!$E$5)/12)&gt;$S$4,(E62*(Utgifter!$E$4+Utgifter!$E$5)/12),IF(E62&gt; 0,$S$4,0))</f>
        <v>6000</v>
      </c>
      <c r="I62" s="27">
        <f>IF((I61*(1+Utgifter!$E$5/12)-K61)&gt;0,I61*(1+Utgifter!$E$5/12)-K61,0)</f>
        <v>1568999.0718383612</v>
      </c>
      <c r="J62" s="26"/>
      <c r="K62" s="24">
        <f>IF((I62*(Utgifter!$E$4+Utgifter!$E$5)/12)&gt;$S$4,(I62*(Utgifter!$E$4+Utgifter!$E$5)/12),IF(I62&gt; 0,$S$4,0))</f>
        <v>6000</v>
      </c>
    </row>
    <row r="63" spans="1:11" x14ac:dyDescent="0.25">
      <c r="A63" s="41"/>
      <c r="D63" s="28">
        <f t="shared" si="0"/>
        <v>59</v>
      </c>
      <c r="E63" s="27">
        <f>IF((E62*(1+Utgifter!$E$5/12)-G62)&gt;0,E62*(1+Utgifter!$E$5/12)-G62,0)</f>
        <v>1674168.7556740742</v>
      </c>
      <c r="F63" s="26"/>
      <c r="G63" s="24">
        <f>IF((E63*(Utgifter!$E$4+Utgifter!$E$5)/12)&gt;$S$4,(E63*(Utgifter!$E$4+Utgifter!$E$5)/12),IF(E63&gt; 0,$S$4,0))</f>
        <v>6000</v>
      </c>
      <c r="I63" s="27">
        <f>IF((I62*(1+Utgifter!$E$5/12)-K62)&gt;0,I62*(1+Utgifter!$E$5/12)-K62,0)</f>
        <v>1565614.0702914251</v>
      </c>
      <c r="J63" s="26"/>
      <c r="K63" s="24">
        <f>IF((I63*(Utgifter!$E$4+Utgifter!$E$5)/12)&gt;$S$4,(I63*(Utgifter!$E$4+Utgifter!$E$5)/12),IF(I63&gt; 0,$S$4,0))</f>
        <v>6000</v>
      </c>
    </row>
    <row r="64" spans="1:11" x14ac:dyDescent="0.25">
      <c r="A64" s="41"/>
      <c r="D64" s="28">
        <f t="shared" si="0"/>
        <v>60</v>
      </c>
      <c r="E64" s="27">
        <f>IF((E63*(1+Utgifter!$E$5/12)-G63)&gt;0,E63*(1+Utgifter!$E$5/12)-G63,0)</f>
        <v>1670959.0369335311</v>
      </c>
      <c r="F64" s="26"/>
      <c r="G64" s="24">
        <f>IF((E64*(Utgifter!$E$4+Utgifter!$E$5)/12)&gt;$S$4,(E64*(Utgifter!$E$4+Utgifter!$E$5)/12),IF(E64&gt; 0,$S$4,0))</f>
        <v>6000</v>
      </c>
      <c r="I64" s="27">
        <f>IF((I63*(1+Utgifter!$E$5/12)-K63)&gt;0,I63*(1+Utgifter!$E$5/12)-K63,0)</f>
        <v>1562223.4270752443</v>
      </c>
      <c r="J64" s="26"/>
      <c r="K64" s="24">
        <f>IF((I64*(Utgifter!$E$4+Utgifter!$E$5)/12)&gt;$S$4,(I64*(Utgifter!$E$4+Utgifter!$E$5)/12),IF(I64&gt; 0,$S$4,0))</f>
        <v>6000</v>
      </c>
    </row>
    <row r="65" spans="1:11" x14ac:dyDescent="0.25">
      <c r="A65" s="44">
        <v>2023</v>
      </c>
      <c r="D65" s="28">
        <f t="shared" si="0"/>
        <v>61</v>
      </c>
      <c r="E65" s="27">
        <f>IF((E64*(1+Utgifter!$E$5/12)-G64)&gt;0,E64*(1+Utgifter!$E$5/12)-G64,0)</f>
        <v>1667743.9686617537</v>
      </c>
      <c r="F65" s="26"/>
      <c r="G65" s="24">
        <f>IF((E65*(Utgifter!$E$4+Utgifter!$E$5)/12)&gt;$S$4,(E65*(Utgifter!$E$4+Utgifter!$E$5)/12),IF(E65&gt; 0,$S$4,0))</f>
        <v>6000</v>
      </c>
      <c r="I65" s="27">
        <f>IF((I64*(1+Utgifter!$E$5/12)-K64)&gt;0,I64*(1+Utgifter!$E$5/12)-K64,0)</f>
        <v>1558827.1327870365</v>
      </c>
      <c r="J65" s="26"/>
      <c r="K65" s="24">
        <f>IF((I65*(Utgifter!$E$4+Utgifter!$E$5)/12)&gt;$S$4,(I65*(Utgifter!$E$4+Utgifter!$E$5)/12),IF(I65&gt; 0,$S$4,0))</f>
        <v>6000</v>
      </c>
    </row>
    <row r="66" spans="1:11" x14ac:dyDescent="0.25">
      <c r="A66" s="44"/>
      <c r="D66" s="28">
        <f t="shared" si="0"/>
        <v>62</v>
      </c>
      <c r="E66" s="27">
        <f>IF((E65*(1+Utgifter!$E$5/12)-G65)&gt;0,E65*(1+Utgifter!$E$5/12)-G65,0)</f>
        <v>1664523.5419428567</v>
      </c>
      <c r="F66" s="26"/>
      <c r="G66" s="24">
        <f>IF((E66*(Utgifter!$E$4+Utgifter!$E$5)/12)&gt;$S$4,(E66*(Utgifter!$E$4+Utgifter!$E$5)/12),IF(E66&gt; 0,$S$4,0))</f>
        <v>6000</v>
      </c>
      <c r="I66" s="27">
        <f>IF((I65*(1+Utgifter!$E$5/12)-K65)&gt;0,I65*(1+Utgifter!$E$5/12)-K65,0)</f>
        <v>1555425.1780083482</v>
      </c>
      <c r="J66" s="26"/>
      <c r="K66" s="24">
        <f>IF((I66*(Utgifter!$E$4+Utgifter!$E$5)/12)&gt;$S$4,(I66*(Utgifter!$E$4+Utgifter!$E$5)/12),IF(I66&gt; 0,$S$4,0))</f>
        <v>6000</v>
      </c>
    </row>
    <row r="67" spans="1:11" x14ac:dyDescent="0.25">
      <c r="A67" s="44"/>
      <c r="D67" s="28">
        <f t="shared" si="0"/>
        <v>63</v>
      </c>
      <c r="E67" s="27">
        <f>IF((E66*(1+Utgifter!$E$5/12)-G66)&gt;0,E66*(1+Utgifter!$E$5/12)-G66,0)</f>
        <v>1661297.7478460949</v>
      </c>
      <c r="F67" s="26"/>
      <c r="G67" s="24">
        <f>IF((E67*(Utgifter!$E$4+Utgifter!$E$5)/12)&gt;$S$4,(E67*(Utgifter!$E$4+Utgifter!$E$5)/12),IF(E67&gt; 0,$S$4,0))</f>
        <v>6000</v>
      </c>
      <c r="I67" s="27">
        <f>IF((I66*(1+Utgifter!$E$5/12)-K66)&gt;0,I66*(1+Utgifter!$E$5/12)-K66,0)</f>
        <v>1552017.5533050289</v>
      </c>
      <c r="J67" s="26"/>
      <c r="K67" s="24">
        <f>IF((I67*(Utgifter!$E$4+Utgifter!$E$5)/12)&gt;$S$4,(I67*(Utgifter!$E$4+Utgifter!$E$5)/12),IF(I67&gt; 0,$S$4,0))</f>
        <v>6000</v>
      </c>
    </row>
    <row r="68" spans="1:11" x14ac:dyDescent="0.25">
      <c r="A68" s="44"/>
      <c r="D68" s="28">
        <f t="shared" si="0"/>
        <v>64</v>
      </c>
      <c r="E68" s="27">
        <f>IF((E67*(1+Utgifter!$E$5/12)-G67)&gt;0,E67*(1+Utgifter!$E$5/12)-G67,0)</f>
        <v>1658066.5774258384</v>
      </c>
      <c r="F68" s="26"/>
      <c r="G68" s="24">
        <f>IF((E68*(Utgifter!$E$4+Utgifter!$E$5)/12)&gt;$S$4,(E68*(Utgifter!$E$4+Utgifter!$E$5)/12),IF(E68&gt; 0,$S$4,0))</f>
        <v>6000</v>
      </c>
      <c r="I68" s="27">
        <f>IF((I67*(1+Utgifter!$E$5/12)-K67)&gt;0,I67*(1+Utgifter!$E$5/12)-K67,0)</f>
        <v>1548604.2492272041</v>
      </c>
      <c r="J68" s="26"/>
      <c r="K68" s="24">
        <f>IF((I68*(Utgifter!$E$4+Utgifter!$E$5)/12)&gt;$S$4,(I68*(Utgifter!$E$4+Utgifter!$E$5)/12),IF(I68&gt; 0,$S$4,0))</f>
        <v>6000</v>
      </c>
    </row>
    <row r="69" spans="1:11" x14ac:dyDescent="0.25">
      <c r="A69" s="44"/>
      <c r="D69" s="28">
        <f t="shared" si="0"/>
        <v>65</v>
      </c>
      <c r="E69" s="27">
        <f>IF((E68*(1+Utgifter!$E$5/12)-G68)&gt;0,E68*(1+Utgifter!$E$5/12)-G68,0)</f>
        <v>1654830.0217215482</v>
      </c>
      <c r="F69" s="26"/>
      <c r="G69" s="24">
        <f>IF((E69*(Utgifter!$E$4+Utgifter!$E$5)/12)&gt;$S$4,(E69*(Utgifter!$E$4+Utgifter!$E$5)/12),IF(E69&gt; 0,$S$4,0))</f>
        <v>6000</v>
      </c>
      <c r="I69" s="27">
        <f>IF((I68*(1+Utgifter!$E$5/12)-K68)&gt;0,I68*(1+Utgifter!$E$5/12)-K68,0)</f>
        <v>1545185.2563092494</v>
      </c>
      <c r="J69" s="26"/>
      <c r="K69" s="24">
        <f>IF((I69*(Utgifter!$E$4+Utgifter!$E$5)/12)&gt;$S$4,(I69*(Utgifter!$E$4+Utgifter!$E$5)/12),IF(I69&gt; 0,$S$4,0))</f>
        <v>6000</v>
      </c>
    </row>
    <row r="70" spans="1:11" x14ac:dyDescent="0.25">
      <c r="A70" s="44"/>
      <c r="D70" s="28">
        <f t="shared" si="0"/>
        <v>66</v>
      </c>
      <c r="E70" s="27">
        <f>IF((E69*(1+Utgifter!$E$5/12)-G69)&gt;0,E69*(1+Utgifter!$E$5/12)-G69,0)</f>
        <v>1651588.0717577508</v>
      </c>
      <c r="F70" s="26"/>
      <c r="G70" s="24">
        <f>IF((E70*(Utgifter!$E$4+Utgifter!$E$5)/12)&gt;$S$4,(E70*(Utgifter!$E$4+Utgifter!$E$5)/12),IF(E70&gt; 0,$S$4,0))</f>
        <v>6000</v>
      </c>
      <c r="I70" s="27">
        <f>IF((I69*(1+Utgifter!$E$5/12)-K69)&gt;0,I69*(1+Utgifter!$E$5/12)-K69,0)</f>
        <v>1541760.5650697649</v>
      </c>
      <c r="J70" s="26"/>
      <c r="K70" s="24">
        <f>IF((I70*(Utgifter!$E$4+Utgifter!$E$5)/12)&gt;$S$4,(I70*(Utgifter!$E$4+Utgifter!$E$5)/12),IF(I70&gt; 0,$S$4,0))</f>
        <v>6000</v>
      </c>
    </row>
    <row r="71" spans="1:11" x14ac:dyDescent="0.25">
      <c r="A71" s="44"/>
      <c r="D71" s="28">
        <f t="shared" ref="D71:D134" si="1">IF(OR(E71&gt;0, I71&gt;0),D70+1,"")</f>
        <v>67</v>
      </c>
      <c r="E71" s="27">
        <f>IF((E70*(1+Utgifter!$E$5/12)-G70)&gt;0,E70*(1+Utgifter!$E$5/12)-G70,0)</f>
        <v>1648340.7185440138</v>
      </c>
      <c r="F71" s="26"/>
      <c r="G71" s="24">
        <f>IF((E71*(Utgifter!$E$4+Utgifter!$E$5)/12)&gt;$S$4,(E71*(Utgifter!$E$4+Utgifter!$E$5)/12),IF(E71&gt; 0,$S$4,0))</f>
        <v>6000</v>
      </c>
      <c r="I71" s="27">
        <f>IF((I70*(1+Utgifter!$E$5/12)-K70)&gt;0,I70*(1+Utgifter!$E$5/12)-K70,0)</f>
        <v>1538330.1660115479</v>
      </c>
      <c r="J71" s="26"/>
      <c r="K71" s="24">
        <f>IF((I71*(Utgifter!$E$4+Utgifter!$E$5)/12)&gt;$S$4,(I71*(Utgifter!$E$4+Utgifter!$E$5)/12),IF(I71&gt; 0,$S$4,0))</f>
        <v>6000</v>
      </c>
    </row>
    <row r="72" spans="1:11" x14ac:dyDescent="0.25">
      <c r="A72" s="44"/>
      <c r="D72" s="28">
        <f t="shared" si="1"/>
        <v>68</v>
      </c>
      <c r="E72" s="27">
        <f>IF((E71*(1+Utgifter!$E$5/12)-G71)&gt;0,E71*(1+Utgifter!$E$5/12)-G71,0)</f>
        <v>1645087.9530749205</v>
      </c>
      <c r="F72" s="26"/>
      <c r="G72" s="24">
        <f>IF((E72*(Utgifter!$E$4+Utgifter!$E$5)/12)&gt;$S$4,(E72*(Utgifter!$E$4+Utgifter!$E$5)/12),IF(E72&gt; 0,$S$4,0))</f>
        <v>6000</v>
      </c>
      <c r="I72" s="27">
        <f>IF((I71*(1+Utgifter!$E$5/12)-K71)&gt;0,I71*(1+Utgifter!$E$5/12)-K71,0)</f>
        <v>1534894.0496215671</v>
      </c>
      <c r="J72" s="26"/>
      <c r="K72" s="24">
        <f>IF((I72*(Utgifter!$E$4+Utgifter!$E$5)/12)&gt;$S$4,(I72*(Utgifter!$E$4+Utgifter!$E$5)/12),IF(I72&gt; 0,$S$4,0))</f>
        <v>6000</v>
      </c>
    </row>
    <row r="73" spans="1:11" x14ac:dyDescent="0.25">
      <c r="A73" s="44"/>
      <c r="D73" s="28">
        <f t="shared" si="1"/>
        <v>69</v>
      </c>
      <c r="E73" s="27">
        <f>IF((E72*(1+Utgifter!$E$5/12)-G72)&gt;0,E72*(1+Utgifter!$E$5/12)-G72,0)</f>
        <v>1641829.7663300454</v>
      </c>
      <c r="F73" s="26"/>
      <c r="G73" s="24">
        <f>IF((E73*(Utgifter!$E$4+Utgifter!$E$5)/12)&gt;$S$4,(E73*(Utgifter!$E$4+Utgifter!$E$5)/12),IF(E73&gt; 0,$S$4,0))</f>
        <v>6000</v>
      </c>
      <c r="I73" s="27">
        <f>IF((I72*(1+Utgifter!$E$5/12)-K72)&gt;0,I72*(1+Utgifter!$E$5/12)-K72,0)</f>
        <v>1531452.2063709365</v>
      </c>
      <c r="J73" s="26"/>
      <c r="K73" s="24">
        <f>IF((I73*(Utgifter!$E$4+Utgifter!$E$5)/12)&gt;$S$4,(I73*(Utgifter!$E$4+Utgifter!$E$5)/12),IF(I73&gt; 0,$S$4,0))</f>
        <v>6000</v>
      </c>
    </row>
    <row r="74" spans="1:11" x14ac:dyDescent="0.25">
      <c r="A74" s="44"/>
      <c r="D74" s="28">
        <f t="shared" si="1"/>
        <v>70</v>
      </c>
      <c r="E74" s="27">
        <f>IF((E73*(1+Utgifter!$E$5/12)-G73)&gt;0,E73*(1+Utgifter!$E$5/12)-G73,0)</f>
        <v>1638566.149273929</v>
      </c>
      <c r="F74" s="26"/>
      <c r="G74" s="24">
        <f>IF((E74*(Utgifter!$E$4+Utgifter!$E$5)/12)&gt;$S$4,(E74*(Utgifter!$E$4+Utgifter!$E$5)/12),IF(E74&gt; 0,$S$4,0))</f>
        <v>6000</v>
      </c>
      <c r="I74" s="27">
        <f>IF((I73*(1+Utgifter!$E$5/12)-K73)&gt;0,I73*(1+Utgifter!$E$5/12)-K73,0)</f>
        <v>1528004.626714888</v>
      </c>
      <c r="J74" s="26"/>
      <c r="K74" s="24">
        <f>IF((I74*(Utgifter!$E$4+Utgifter!$E$5)/12)&gt;$S$4,(I74*(Utgifter!$E$4+Utgifter!$E$5)/12),IF(I74&gt; 0,$S$4,0))</f>
        <v>6000</v>
      </c>
    </row>
    <row r="75" spans="1:11" x14ac:dyDescent="0.25">
      <c r="A75" s="44"/>
      <c r="D75" s="28">
        <f t="shared" si="1"/>
        <v>71</v>
      </c>
      <c r="E75" s="27">
        <f>IF((E74*(1+Utgifter!$E$5/12)-G74)&gt;0,E74*(1+Utgifter!$E$5/12)-G74,0)</f>
        <v>1635297.0928560523</v>
      </c>
      <c r="F75" s="26"/>
      <c r="G75" s="24">
        <f>IF((E75*(Utgifter!$E$4+Utgifter!$E$5)/12)&gt;$S$4,(E75*(Utgifter!$E$4+Utgifter!$E$5)/12),IF(E75&gt; 0,$S$4,0))</f>
        <v>6000</v>
      </c>
      <c r="I75" s="27">
        <f>IF((I74*(1+Utgifter!$E$5/12)-K74)&gt;0,I74*(1+Utgifter!$E$5/12)-K74,0)</f>
        <v>1524551.3010927462</v>
      </c>
      <c r="J75" s="26"/>
      <c r="K75" s="24">
        <f>IF((I75*(Utgifter!$E$4+Utgifter!$E$5)/12)&gt;$S$4,(I75*(Utgifter!$E$4+Utgifter!$E$5)/12),IF(I75&gt; 0,$S$4,0))</f>
        <v>6000</v>
      </c>
    </row>
    <row r="76" spans="1:11" x14ac:dyDescent="0.25">
      <c r="A76" s="44"/>
      <c r="D76" s="28">
        <f t="shared" si="1"/>
        <v>72</v>
      </c>
      <c r="E76" s="27">
        <f>IF((E75*(1+Utgifter!$E$5/12)-G75)&gt;0,E75*(1+Utgifter!$E$5/12)-G75,0)</f>
        <v>1632022.5880108124</v>
      </c>
      <c r="F76" s="26"/>
      <c r="G76" s="24">
        <f>IF((E76*(Utgifter!$E$4+Utgifter!$E$5)/12)&gt;$S$4,(E76*(Utgifter!$E$4+Utgifter!$E$5)/12),IF(E76&gt; 0,$S$4,0))</f>
        <v>6000</v>
      </c>
      <c r="I76" s="27">
        <f>IF((I75*(1+Utgifter!$E$5/12)-K75)&gt;0,I75*(1+Utgifter!$E$5/12)-K75,0)</f>
        <v>1521092.2199279009</v>
      </c>
      <c r="J76" s="26"/>
      <c r="K76" s="24">
        <f>IF((I76*(Utgifter!$E$4+Utgifter!$E$5)/12)&gt;$S$4,(I76*(Utgifter!$E$4+Utgifter!$E$5)/12),IF(I76&gt; 0,$S$4,0))</f>
        <v>6000</v>
      </c>
    </row>
    <row r="77" spans="1:11" x14ac:dyDescent="0.25">
      <c r="A77" s="42">
        <v>2024</v>
      </c>
      <c r="D77" s="28">
        <f t="shared" si="1"/>
        <v>73</v>
      </c>
      <c r="E77" s="27">
        <f>IF((E76*(1+Utgifter!$E$5/12)-G76)&gt;0,E76*(1+Utgifter!$E$5/12)-G76,0)</f>
        <v>1628742.6256574972</v>
      </c>
      <c r="F77" s="26"/>
      <c r="G77" s="24">
        <f>IF((E77*(Utgifter!$E$4+Utgifter!$E$5)/12)&gt;$S$4,(E77*(Utgifter!$E$4+Utgifter!$E$5)/12),IF(E77&gt; 0,$S$4,0))</f>
        <v>6000</v>
      </c>
      <c r="I77" s="27">
        <f>IF((I76*(1+Utgifter!$E$5/12)-K76)&gt;0,I76*(1+Utgifter!$E$5/12)-K76,0)</f>
        <v>1517627.3736277809</v>
      </c>
      <c r="J77" s="26"/>
      <c r="K77" s="24">
        <f>IF((I77*(Utgifter!$E$4+Utgifter!$E$5)/12)&gt;$S$4,(I77*(Utgifter!$E$4+Utgifter!$E$5)/12),IF(I77&gt; 0,$S$4,0))</f>
        <v>6000</v>
      </c>
    </row>
    <row r="78" spans="1:11" x14ac:dyDescent="0.25">
      <c r="A78" s="42"/>
      <c r="D78" s="28">
        <f t="shared" si="1"/>
        <v>74</v>
      </c>
      <c r="E78" s="27">
        <f>IF((E77*(1+Utgifter!$E$5/12)-G77)&gt;0,E77*(1+Utgifter!$E$5/12)-G77,0)</f>
        <v>1625457.1967002598</v>
      </c>
      <c r="F78" s="26"/>
      <c r="G78" s="24">
        <f>IF((E78*(Utgifter!$E$4+Utgifter!$E$5)/12)&gt;$S$4,(E78*(Utgifter!$E$4+Utgifter!$E$5)/12),IF(E78&gt; 0,$S$4,0))</f>
        <v>6000</v>
      </c>
      <c r="I78" s="27">
        <f>IF((I77*(1+Utgifter!$E$5/12)-K77)&gt;0,I77*(1+Utgifter!$E$5/12)-K77,0)</f>
        <v>1514156.7525838274</v>
      </c>
      <c r="J78" s="26"/>
      <c r="K78" s="24">
        <f>IF((I78*(Utgifter!$E$4+Utgifter!$E$5)/12)&gt;$S$4,(I78*(Utgifter!$E$4+Utgifter!$E$5)/12),IF(I78&gt; 0,$S$4,0))</f>
        <v>6000</v>
      </c>
    </row>
    <row r="79" spans="1:11" x14ac:dyDescent="0.25">
      <c r="A79" s="42"/>
      <c r="D79" s="28">
        <f t="shared" si="1"/>
        <v>75</v>
      </c>
      <c r="E79" s="27">
        <f>IF((E78*(1+Utgifter!$E$5/12)-G78)&gt;0,E78*(1+Utgifter!$E$5/12)-G78,0)</f>
        <v>1622166.2920280937</v>
      </c>
      <c r="F79" s="26"/>
      <c r="G79" s="24">
        <f>IF((E79*(Utgifter!$E$4+Utgifter!$E$5)/12)&gt;$S$4,(E79*(Utgifter!$E$4+Utgifter!$E$5)/12),IF(E79&gt; 0,$S$4,0))</f>
        <v>6000</v>
      </c>
      <c r="I79" s="27">
        <f>IF((I78*(1+Utgifter!$E$5/12)-K78)&gt;0,I78*(1+Utgifter!$E$5/12)-K78,0)</f>
        <v>1510680.347171467</v>
      </c>
      <c r="J79" s="26"/>
      <c r="K79" s="24">
        <f>IF((I79*(Utgifter!$E$4+Utgifter!$E$5)/12)&gt;$S$4,(I79*(Utgifter!$E$4+Utgifter!$E$5)/12),IF(I79&gt; 0,$S$4,0))</f>
        <v>6000</v>
      </c>
    </row>
    <row r="80" spans="1:11" x14ac:dyDescent="0.25">
      <c r="A80" s="42"/>
      <c r="D80" s="28">
        <f t="shared" si="1"/>
        <v>76</v>
      </c>
      <c r="E80" s="27">
        <f>IF((E79*(1+Utgifter!$E$5/12)-G79)&gt;0,E79*(1+Utgifter!$E$5/12)-G79,0)</f>
        <v>1618869.9025148072</v>
      </c>
      <c r="F80" s="26"/>
      <c r="G80" s="24">
        <f>IF((E80*(Utgifter!$E$4+Utgifter!$E$5)/12)&gt;$S$4,(E80*(Utgifter!$E$4+Utgifter!$E$5)/12),IF(E80&gt; 0,$S$4,0))</f>
        <v>6000</v>
      </c>
      <c r="I80" s="27">
        <f>IF((I79*(1+Utgifter!$E$5/12)-K79)&gt;0,I79*(1+Utgifter!$E$5/12)-K79,0)</f>
        <v>1507198.1477500862</v>
      </c>
      <c r="J80" s="26"/>
      <c r="K80" s="24">
        <f>IF((I80*(Utgifter!$E$4+Utgifter!$E$5)/12)&gt;$S$4,(I80*(Utgifter!$E$4+Utgifter!$E$5)/12),IF(I80&gt; 0,$S$4,0))</f>
        <v>6000</v>
      </c>
    </row>
    <row r="81" spans="1:11" x14ac:dyDescent="0.25">
      <c r="A81" s="42"/>
      <c r="D81" s="28">
        <f t="shared" si="1"/>
        <v>77</v>
      </c>
      <c r="E81" s="27">
        <f>IF((E80*(1+Utgifter!$E$5/12)-G80)&gt;0,E80*(1+Utgifter!$E$5/12)-G80,0)</f>
        <v>1615568.0190189986</v>
      </c>
      <c r="F81" s="26"/>
      <c r="G81" s="24">
        <f>IF((E81*(Utgifter!$E$4+Utgifter!$E$5)/12)&gt;$S$4,(E81*(Utgifter!$E$4+Utgifter!$E$5)/12),IF(E81&gt; 0,$S$4,0))</f>
        <v>6000</v>
      </c>
      <c r="I81" s="27">
        <f>IF((I80*(1+Utgifter!$E$5/12)-K80)&gt;0,I80*(1+Utgifter!$E$5/12)-K80,0)</f>
        <v>1503710.144663003</v>
      </c>
      <c r="J81" s="26"/>
      <c r="K81" s="24">
        <f>IF((I81*(Utgifter!$E$4+Utgifter!$E$5)/12)&gt;$S$4,(I81*(Utgifter!$E$4+Utgifter!$E$5)/12),IF(I81&gt; 0,$S$4,0))</f>
        <v>6000</v>
      </c>
    </row>
    <row r="82" spans="1:11" x14ac:dyDescent="0.25">
      <c r="A82" s="42"/>
      <c r="D82" s="28">
        <f t="shared" si="1"/>
        <v>78</v>
      </c>
      <c r="E82" s="27">
        <f>IF((E81*(1+Utgifter!$E$5/12)-G81)&gt;0,E81*(1+Utgifter!$E$5/12)-G81,0)</f>
        <v>1612260.6323840304</v>
      </c>
      <c r="F82" s="26"/>
      <c r="G82" s="24">
        <f>IF((E82*(Utgifter!$E$4+Utgifter!$E$5)/12)&gt;$S$4,(E82*(Utgifter!$E$4+Utgifter!$E$5)/12),IF(E82&gt; 0,$S$4,0))</f>
        <v>6000</v>
      </c>
      <c r="I82" s="27">
        <f>IF((I81*(1+Utgifter!$E$5/12)-K81)&gt;0,I81*(1+Utgifter!$E$5/12)-K81,0)</f>
        <v>1500216.3282374414</v>
      </c>
      <c r="J82" s="26"/>
      <c r="K82" s="24">
        <f>IF((I82*(Utgifter!$E$4+Utgifter!$E$5)/12)&gt;$S$4,(I82*(Utgifter!$E$4+Utgifter!$E$5)/12),IF(I82&gt; 0,$S$4,0))</f>
        <v>6000</v>
      </c>
    </row>
    <row r="83" spans="1:11" x14ac:dyDescent="0.25">
      <c r="A83" s="42"/>
      <c r="D83" s="28">
        <f t="shared" si="1"/>
        <v>79</v>
      </c>
      <c r="E83" s="27">
        <f>IF((E82*(1+Utgifter!$E$5/12)-G82)&gt;0,E82*(1+Utgifter!$E$5/12)-G82,0)</f>
        <v>1608947.7334380038</v>
      </c>
      <c r="F83" s="26"/>
      <c r="G83" s="24">
        <f>IF((E83*(Utgifter!$E$4+Utgifter!$E$5)/12)&gt;$S$4,(E83*(Utgifter!$E$4+Utgifter!$E$5)/12),IF(E83&gt; 0,$S$4,0))</f>
        <v>6000</v>
      </c>
      <c r="I83" s="27">
        <f>IF((I82*(1+Utgifter!$E$5/12)-K82)&gt;0,I82*(1+Utgifter!$E$5/12)-K82,0)</f>
        <v>1496716.6887845038</v>
      </c>
      <c r="J83" s="26"/>
      <c r="K83" s="24">
        <f>IF((I83*(Utgifter!$E$4+Utgifter!$E$5)/12)&gt;$S$4,(I83*(Utgifter!$E$4+Utgifter!$E$5)/12),IF(I83&gt; 0,$S$4,0))</f>
        <v>6000</v>
      </c>
    </row>
    <row r="84" spans="1:11" x14ac:dyDescent="0.25">
      <c r="A84" s="42"/>
      <c r="D84" s="28">
        <f t="shared" si="1"/>
        <v>80</v>
      </c>
      <c r="E84" s="27">
        <f>IF((E83*(1+Utgifter!$E$5/12)-G83)&gt;0,E83*(1+Utgifter!$E$5/12)-G83,0)</f>
        <v>1605629.3129937339</v>
      </c>
      <c r="F84" s="26"/>
      <c r="G84" s="24">
        <f>IF((E84*(Utgifter!$E$4+Utgifter!$E$5)/12)&gt;$S$4,(E84*(Utgifter!$E$4+Utgifter!$E$5)/12),IF(E84&gt; 0,$S$4,0))</f>
        <v>6000</v>
      </c>
      <c r="I84" s="27">
        <f>IF((I83*(1+Utgifter!$E$5/12)-K83)&gt;0,I83*(1+Utgifter!$E$5/12)-K83,0)</f>
        <v>1493211.2165991447</v>
      </c>
      <c r="J84" s="26"/>
      <c r="K84" s="24">
        <f>IF((I84*(Utgifter!$E$4+Utgifter!$E$5)/12)&gt;$S$4,(I84*(Utgifter!$E$4+Utgifter!$E$5)/12),IF(I84&gt; 0,$S$4,0))</f>
        <v>6000</v>
      </c>
    </row>
    <row r="85" spans="1:11" x14ac:dyDescent="0.25">
      <c r="A85" s="42"/>
      <c r="D85" s="28">
        <f t="shared" si="1"/>
        <v>81</v>
      </c>
      <c r="E85" s="27">
        <f>IF((E84*(1+Utgifter!$E$5/12)-G84)&gt;0,E84*(1+Utgifter!$E$5/12)-G84,0)</f>
        <v>1602305.3618487236</v>
      </c>
      <c r="F85" s="26"/>
      <c r="G85" s="24">
        <f>IF((E85*(Utgifter!$E$4+Utgifter!$E$5)/12)&gt;$S$4,(E85*(Utgifter!$E$4+Utgifter!$E$5)/12),IF(E85&gt; 0,$S$4,0))</f>
        <v>6000</v>
      </c>
      <c r="I85" s="27">
        <f>IF((I84*(1+Utgifter!$E$5/12)-K84)&gt;0,I84*(1+Utgifter!$E$5/12)-K84,0)</f>
        <v>1489699.9019601434</v>
      </c>
      <c r="J85" s="26"/>
      <c r="K85" s="24">
        <f>IF((I85*(Utgifter!$E$4+Utgifter!$E$5)/12)&gt;$S$4,(I85*(Utgifter!$E$4+Utgifter!$E$5)/12),IF(I85&gt; 0,$S$4,0))</f>
        <v>6000</v>
      </c>
    </row>
    <row r="86" spans="1:11" x14ac:dyDescent="0.25">
      <c r="A86" s="42"/>
      <c r="D86" s="28">
        <f t="shared" si="1"/>
        <v>82</v>
      </c>
      <c r="E86" s="27">
        <f>IF((E85*(1+Utgifter!$E$5/12)-G85)&gt;0,E85*(1+Utgifter!$E$5/12)-G85,0)</f>
        <v>1598975.8707851381</v>
      </c>
      <c r="F86" s="26"/>
      <c r="G86" s="24">
        <f>IF((E86*(Utgifter!$E$4+Utgifter!$E$5)/12)&gt;$S$4,(E86*(Utgifter!$E$4+Utgifter!$E$5)/12),IF(E86&gt; 0,$S$4,0))</f>
        <v>6000</v>
      </c>
      <c r="I86" s="27">
        <f>IF((I85*(1+Utgifter!$E$5/12)-K85)&gt;0,I85*(1+Utgifter!$E$5/12)-K85,0)</f>
        <v>1486182.735130077</v>
      </c>
      <c r="J86" s="26"/>
      <c r="K86" s="24">
        <f>IF((I86*(Utgifter!$E$4+Utgifter!$E$5)/12)&gt;$S$4,(I86*(Utgifter!$E$4+Utgifter!$E$5)/12),IF(I86&gt; 0,$S$4,0))</f>
        <v>6000</v>
      </c>
    </row>
    <row r="87" spans="1:11" x14ac:dyDescent="0.25">
      <c r="A87" s="42"/>
      <c r="D87" s="28">
        <f t="shared" si="1"/>
        <v>83</v>
      </c>
      <c r="E87" s="27">
        <f>IF((E86*(1+Utgifter!$E$5/12)-G86)&gt;0,E86*(1+Utgifter!$E$5/12)-G86,0)</f>
        <v>1595640.83056978</v>
      </c>
      <c r="F87" s="26"/>
      <c r="G87" s="24">
        <f>IF((E87*(Utgifter!$E$4+Utgifter!$E$5)/12)&gt;$S$4,(E87*(Utgifter!$E$4+Utgifter!$E$5)/12),IF(E87&gt; 0,$S$4,0))</f>
        <v>6000</v>
      </c>
      <c r="I87" s="27">
        <f>IF((I86*(1+Utgifter!$E$5/12)-K86)&gt;0,I86*(1+Utgifter!$E$5/12)-K86,0)</f>
        <v>1482659.7063552937</v>
      </c>
      <c r="J87" s="26"/>
      <c r="K87" s="24">
        <f>IF((I87*(Utgifter!$E$4+Utgifter!$E$5)/12)&gt;$S$4,(I87*(Utgifter!$E$4+Utgifter!$E$5)/12),IF(I87&gt; 0,$S$4,0))</f>
        <v>6000</v>
      </c>
    </row>
    <row r="88" spans="1:11" x14ac:dyDescent="0.25">
      <c r="A88" s="42"/>
      <c r="D88" s="28">
        <f t="shared" si="1"/>
        <v>84</v>
      </c>
      <c r="E88" s="27">
        <f>IF((E87*(1+Utgifter!$E$5/12)-G87)&gt;0,E87*(1+Utgifter!$E$5/12)-G87,0)</f>
        <v>1592300.2319540631</v>
      </c>
      <c r="F88" s="26"/>
      <c r="G88" s="24">
        <f>IF((E88*(Utgifter!$E$4+Utgifter!$E$5)/12)&gt;$S$4,(E88*(Utgifter!$E$4+Utgifter!$E$5)/12),IF(E88&gt; 0,$S$4,0))</f>
        <v>6000</v>
      </c>
      <c r="I88" s="27">
        <f>IF((I87*(1+Utgifter!$E$5/12)-K87)&gt;0,I87*(1+Utgifter!$E$5/12)-K87,0)</f>
        <v>1479130.8058658859</v>
      </c>
      <c r="J88" s="26"/>
      <c r="K88" s="24">
        <f>IF((I88*(Utgifter!$E$4+Utgifter!$E$5)/12)&gt;$S$4,(I88*(Utgifter!$E$4+Utgifter!$E$5)/12),IF(I88&gt; 0,$S$4,0))</f>
        <v>6000</v>
      </c>
    </row>
    <row r="89" spans="1:11" x14ac:dyDescent="0.25">
      <c r="A89" s="43">
        <v>2025</v>
      </c>
      <c r="D89" s="28">
        <f t="shared" si="1"/>
        <v>85</v>
      </c>
      <c r="E89" s="27">
        <f>IF((E88*(1+Utgifter!$E$5/12)-G88)&gt;0,E88*(1+Utgifter!$E$5/12)-G88,0)</f>
        <v>1588954.0656739864</v>
      </c>
      <c r="F89" s="26"/>
      <c r="G89" s="24">
        <f>IF((E89*(Utgifter!$E$4+Utgifter!$E$5)/12)&gt;$S$4,(E89*(Utgifter!$E$4+Utgifter!$E$5)/12),IF(E89&gt; 0,$S$4,0))</f>
        <v>6000</v>
      </c>
      <c r="I89" s="27">
        <f>IF((I88*(1+Utgifter!$E$5/12)-K88)&gt;0,I88*(1+Utgifter!$E$5/12)-K88,0)</f>
        <v>1475596.0238756624</v>
      </c>
      <c r="J89" s="26"/>
      <c r="K89" s="24">
        <f>IF((I89*(Utgifter!$E$4+Utgifter!$E$5)/12)&gt;$S$4,(I89*(Utgifter!$E$4+Utgifter!$E$5)/12),IF(I89&gt; 0,$S$4,0))</f>
        <v>6000</v>
      </c>
    </row>
    <row r="90" spans="1:11" x14ac:dyDescent="0.25">
      <c r="A90" s="43"/>
      <c r="D90" s="28">
        <f t="shared" si="1"/>
        <v>86</v>
      </c>
      <c r="E90" s="27">
        <f>IF((E89*(1+Utgifter!$E$5/12)-G89)&gt;0,E89*(1+Utgifter!$E$5/12)-G89,0)</f>
        <v>1585602.3224501098</v>
      </c>
      <c r="F90" s="26"/>
      <c r="G90" s="24">
        <f>IF((E90*(Utgifter!$E$4+Utgifter!$E$5)/12)&gt;$S$4,(E90*(Utgifter!$E$4+Utgifter!$E$5)/12),IF(E90&gt; 0,$S$4,0))</f>
        <v>6000</v>
      </c>
      <c r="I90" s="27">
        <f>IF((I89*(1+Utgifter!$E$5/12)-K89)&gt;0,I89*(1+Utgifter!$E$5/12)-K89,0)</f>
        <v>1472055.3505821219</v>
      </c>
      <c r="J90" s="26"/>
      <c r="K90" s="24">
        <f>IF((I90*(Utgifter!$E$4+Utgifter!$E$5)/12)&gt;$S$4,(I90*(Utgifter!$E$4+Utgifter!$E$5)/12),IF(I90&gt; 0,$S$4,0))</f>
        <v>6000</v>
      </c>
    </row>
    <row r="91" spans="1:11" x14ac:dyDescent="0.25">
      <c r="A91" s="43"/>
      <c r="D91" s="28">
        <f t="shared" si="1"/>
        <v>87</v>
      </c>
      <c r="E91" s="27">
        <f>IF((E90*(1+Utgifter!$E$5/12)-G90)&gt;0,E90*(1+Utgifter!$E$5/12)-G90,0)</f>
        <v>1582244.9929875266</v>
      </c>
      <c r="F91" s="26"/>
      <c r="G91" s="24">
        <f>IF((E91*(Utgifter!$E$4+Utgifter!$E$5)/12)&gt;$S$4,(E91*(Utgifter!$E$4+Utgifter!$E$5)/12),IF(E91&gt; 0,$S$4,0))</f>
        <v>6000</v>
      </c>
      <c r="I91" s="27">
        <f>IF((I90*(1+Utgifter!$E$5/12)-K90)&gt;0,I90*(1+Utgifter!$E$5/12)-K90,0)</f>
        <v>1468508.7761664256</v>
      </c>
      <c r="J91" s="26"/>
      <c r="K91" s="24">
        <f>IF((I91*(Utgifter!$E$4+Utgifter!$E$5)/12)&gt;$S$4,(I91*(Utgifter!$E$4+Utgifter!$E$5)/12),IF(I91&gt; 0,$S$4,0))</f>
        <v>6000</v>
      </c>
    </row>
    <row r="92" spans="1:11" x14ac:dyDescent="0.25">
      <c r="A92" s="43"/>
      <c r="D92" s="28">
        <f t="shared" si="1"/>
        <v>88</v>
      </c>
      <c r="E92" s="27">
        <f>IF((E91*(1+Utgifter!$E$5/12)-G91)&gt;0,E91*(1+Utgifter!$E$5/12)-G91,0)</f>
        <v>1578882.0679758391</v>
      </c>
      <c r="F92" s="26"/>
      <c r="G92" s="24">
        <f>IF((E92*(Utgifter!$E$4+Utgifter!$E$5)/12)&gt;$S$4,(E92*(Utgifter!$E$4+Utgifter!$E$5)/12),IF(E92&gt; 0,$S$4,0))</f>
        <v>6000</v>
      </c>
      <c r="I92" s="27">
        <f>IF((I91*(1+Utgifter!$E$5/12)-K91)&gt;0,I91*(1+Utgifter!$E$5/12)-K91,0)</f>
        <v>1464956.2907933698</v>
      </c>
      <c r="J92" s="26"/>
      <c r="K92" s="24">
        <f>IF((I92*(Utgifter!$E$4+Utgifter!$E$5)/12)&gt;$S$4,(I92*(Utgifter!$E$4+Utgifter!$E$5)/12),IF(I92&gt; 0,$S$4,0))</f>
        <v>6000</v>
      </c>
    </row>
    <row r="93" spans="1:11" x14ac:dyDescent="0.25">
      <c r="A93" s="43"/>
      <c r="D93" s="28">
        <f t="shared" si="1"/>
        <v>89</v>
      </c>
      <c r="E93" s="27">
        <f>IF((E92*(1+Utgifter!$E$5/12)-G92)&gt;0,E92*(1+Utgifter!$E$5/12)-G92,0)</f>
        <v>1575513.5380891322</v>
      </c>
      <c r="F93" s="26"/>
      <c r="G93" s="24">
        <f>IF((E93*(Utgifter!$E$4+Utgifter!$E$5)/12)&gt;$S$4,(E93*(Utgifter!$E$4+Utgifter!$E$5)/12),IF(E93&gt; 0,$S$4,0))</f>
        <v>6000</v>
      </c>
      <c r="I93" s="27">
        <f>IF((I92*(1+Utgifter!$E$5/12)-K92)&gt;0,I92*(1+Utgifter!$E$5/12)-K92,0)</f>
        <v>1461397.8846113589</v>
      </c>
      <c r="J93" s="26"/>
      <c r="K93" s="24">
        <f>IF((I93*(Utgifter!$E$4+Utgifter!$E$5)/12)&gt;$S$4,(I93*(Utgifter!$E$4+Utgifter!$E$5)/12),IF(I93&gt; 0,$S$4,0))</f>
        <v>6000</v>
      </c>
    </row>
    <row r="94" spans="1:11" x14ac:dyDescent="0.25">
      <c r="A94" s="43"/>
      <c r="D94" s="28">
        <f t="shared" si="1"/>
        <v>90</v>
      </c>
      <c r="E94" s="27">
        <f>IF((E93*(1+Utgifter!$E$5/12)-G93)&gt;0,E93*(1+Utgifter!$E$5/12)-G93,0)</f>
        <v>1572139.3939859474</v>
      </c>
      <c r="F94" s="26"/>
      <c r="G94" s="24">
        <f>IF((E94*(Utgifter!$E$4+Utgifter!$E$5)/12)&gt;$S$4,(E94*(Utgifter!$E$4+Utgifter!$E$5)/12),IF(E94&gt; 0,$S$4,0))</f>
        <v>6000</v>
      </c>
      <c r="I94" s="27">
        <f>IF((I93*(1+Utgifter!$E$5/12)-K93)&gt;0,I93*(1+Utgifter!$E$5/12)-K93,0)</f>
        <v>1457833.5477523778</v>
      </c>
      <c r="J94" s="26"/>
      <c r="K94" s="24">
        <f>IF((I94*(Utgifter!$E$4+Utgifter!$E$5)/12)&gt;$S$4,(I94*(Utgifter!$E$4+Utgifter!$E$5)/12),IF(I94&gt; 0,$S$4,0))</f>
        <v>6000</v>
      </c>
    </row>
    <row r="95" spans="1:11" x14ac:dyDescent="0.25">
      <c r="A95" s="43"/>
      <c r="D95" s="28">
        <f t="shared" si="1"/>
        <v>91</v>
      </c>
      <c r="E95" s="27">
        <f>IF((E94*(1+Utgifter!$E$5/12)-G94)&gt;0,E94*(1+Utgifter!$E$5/12)-G94,0)</f>
        <v>1568759.6263092572</v>
      </c>
      <c r="F95" s="26"/>
      <c r="G95" s="24">
        <f>IF((E95*(Utgifter!$E$4+Utgifter!$E$5)/12)&gt;$S$4,(E95*(Utgifter!$E$4+Utgifter!$E$5)/12),IF(E95&gt; 0,$S$4,0))</f>
        <v>6000</v>
      </c>
      <c r="I95" s="27">
        <f>IF((I94*(1+Utgifter!$E$5/12)-K94)&gt;0,I94*(1+Utgifter!$E$5/12)-K94,0)</f>
        <v>1454263.2703319651</v>
      </c>
      <c r="J95" s="26"/>
      <c r="K95" s="24">
        <f>IF((I95*(Utgifter!$E$4+Utgifter!$E$5)/12)&gt;$S$4,(I95*(Utgifter!$E$4+Utgifter!$E$5)/12),IF(I95&gt; 0,$S$4,0))</f>
        <v>6000</v>
      </c>
    </row>
    <row r="96" spans="1:11" x14ac:dyDescent="0.25">
      <c r="A96" s="43"/>
      <c r="D96" s="28">
        <f t="shared" si="1"/>
        <v>92</v>
      </c>
      <c r="E96" s="27">
        <f>IF((E95*(1+Utgifter!$E$5/12)-G95)&gt;0,E95*(1+Utgifter!$E$5/12)-G95,0)</f>
        <v>1565374.2256864393</v>
      </c>
      <c r="F96" s="26"/>
      <c r="G96" s="24">
        <f>IF((E96*(Utgifter!$E$4+Utgifter!$E$5)/12)&gt;$S$4,(E96*(Utgifter!$E$4+Utgifter!$E$5)/12),IF(E96&gt; 0,$S$4,0))</f>
        <v>6000</v>
      </c>
      <c r="I96" s="27">
        <f>IF((I95*(1+Utgifter!$E$5/12)-K95)&gt;0,I95*(1+Utgifter!$E$5/12)-K95,0)</f>
        <v>1450687.0424491852</v>
      </c>
      <c r="J96" s="26"/>
      <c r="K96" s="24">
        <f>IF((I96*(Utgifter!$E$4+Utgifter!$E$5)/12)&gt;$S$4,(I96*(Utgifter!$E$4+Utgifter!$E$5)/12),IF(I96&gt; 0,$S$4,0))</f>
        <v>6000</v>
      </c>
    </row>
    <row r="97" spans="1:11" x14ac:dyDescent="0.25">
      <c r="A97" s="43"/>
      <c r="D97" s="28">
        <f t="shared" si="1"/>
        <v>93</v>
      </c>
      <c r="E97" s="27">
        <f>IF((E96*(1+Utgifter!$E$5/12)-G96)&gt;0,E96*(1+Utgifter!$E$5/12)-G96,0)</f>
        <v>1561983.1827292501</v>
      </c>
      <c r="F97" s="26"/>
      <c r="G97" s="24">
        <f>IF((E97*(Utgifter!$E$4+Utgifter!$E$5)/12)&gt;$S$4,(E97*(Utgifter!$E$4+Utgifter!$E$5)/12),IF(E97&gt; 0,$S$4,0))</f>
        <v>6000</v>
      </c>
      <c r="I97" s="27">
        <f>IF((I96*(1+Utgifter!$E$5/12)-K96)&gt;0,I96*(1+Utgifter!$E$5/12)-K96,0)</f>
        <v>1447104.8541866005</v>
      </c>
      <c r="J97" s="26"/>
      <c r="K97" s="24">
        <f>IF((I97*(Utgifter!$E$4+Utgifter!$E$5)/12)&gt;$S$4,(I97*(Utgifter!$E$4+Utgifter!$E$5)/12),IF(I97&gt; 0,$S$4,0))</f>
        <v>6000</v>
      </c>
    </row>
    <row r="98" spans="1:11" x14ac:dyDescent="0.25">
      <c r="A98" s="43"/>
      <c r="D98" s="28">
        <f t="shared" si="1"/>
        <v>94</v>
      </c>
      <c r="E98" s="27">
        <f>IF((E97*(1+Utgifter!$E$5/12)-G97)&gt;0,E97*(1+Utgifter!$E$5/12)-G97,0)</f>
        <v>1558586.4880337988</v>
      </c>
      <c r="F98" s="26"/>
      <c r="G98" s="24">
        <f>IF((E98*(Utgifter!$E$4+Utgifter!$E$5)/12)&gt;$S$4,(E98*(Utgifter!$E$4+Utgifter!$E$5)/12),IF(E98&gt; 0,$S$4,0))</f>
        <v>6000</v>
      </c>
      <c r="I98" s="27">
        <f>IF((I97*(1+Utgifter!$E$5/12)-K97)&gt;0,I97*(1+Utgifter!$E$5/12)-K97,0)</f>
        <v>1443516.695610245</v>
      </c>
      <c r="J98" s="26"/>
      <c r="K98" s="24">
        <f>IF((I98*(Utgifter!$E$4+Utgifter!$E$5)/12)&gt;$S$4,(I98*(Utgifter!$E$4+Utgifter!$E$5)/12),IF(I98&gt; 0,$S$4,0))</f>
        <v>6000</v>
      </c>
    </row>
    <row r="99" spans="1:11" x14ac:dyDescent="0.25">
      <c r="A99" s="43"/>
      <c r="D99" s="28">
        <f t="shared" si="1"/>
        <v>95</v>
      </c>
      <c r="E99" s="27">
        <f>IF((E98*(1+Utgifter!$E$5/12)-G98)&gt;0,E98*(1+Utgifter!$E$5/12)-G98,0)</f>
        <v>1555184.1321805217</v>
      </c>
      <c r="F99" s="26"/>
      <c r="G99" s="24">
        <f>IF((E99*(Utgifter!$E$4+Utgifter!$E$5)/12)&gt;$S$4,(E99*(Utgifter!$E$4+Utgifter!$E$5)/12),IF(E99&gt; 0,$S$4,0))</f>
        <v>6000</v>
      </c>
      <c r="I99" s="27">
        <f>IF((I98*(1+Utgifter!$E$5/12)-K98)&gt;0,I98*(1+Utgifter!$E$5/12)-K98,0)</f>
        <v>1439922.5567695955</v>
      </c>
      <c r="J99" s="26"/>
      <c r="K99" s="24">
        <f>IF((I99*(Utgifter!$E$4+Utgifter!$E$5)/12)&gt;$S$4,(I99*(Utgifter!$E$4+Utgifter!$E$5)/12),IF(I99&gt; 0,$S$4,0))</f>
        <v>6000</v>
      </c>
    </row>
    <row r="100" spans="1:11" x14ac:dyDescent="0.25">
      <c r="A100" s="43"/>
      <c r="D100" s="28">
        <f t="shared" si="1"/>
        <v>96</v>
      </c>
      <c r="E100" s="27">
        <f>IF((E99*(1+Utgifter!$E$5/12)-G99)&gt;0,E99*(1+Utgifter!$E$5/12)-G99,0)</f>
        <v>1551776.105734156</v>
      </c>
      <c r="F100" s="26"/>
      <c r="G100" s="24">
        <f>IF((E100*(Utgifter!$E$4+Utgifter!$E$5)/12)&gt;$S$4,(E100*(Utgifter!$E$4+Utgifter!$E$5)/12),IF(E100&gt; 0,$S$4,0))</f>
        <v>6000</v>
      </c>
      <c r="I100" s="27">
        <f>IF((I99*(1+Utgifter!$E$5/12)-K99)&gt;0,I99*(1+Utgifter!$E$5/12)-K99,0)</f>
        <v>1436322.4276975449</v>
      </c>
      <c r="J100" s="26"/>
      <c r="K100" s="24">
        <f>IF((I100*(Utgifter!$E$4+Utgifter!$E$5)/12)&gt;$S$4,(I100*(Utgifter!$E$4+Utgifter!$E$5)/12),IF(I100&gt; 0,$S$4,0))</f>
        <v>6000</v>
      </c>
    </row>
    <row r="101" spans="1:11" x14ac:dyDescent="0.25">
      <c r="A101" s="41">
        <v>2026</v>
      </c>
      <c r="D101" s="28">
        <f t="shared" si="1"/>
        <v>97</v>
      </c>
      <c r="E101" s="27">
        <f>IF((E100*(1+Utgifter!$E$5/12)-G100)&gt;0,E100*(1+Utgifter!$E$5/12)-G100,0)</f>
        <v>1548362.3992437129</v>
      </c>
      <c r="F101" s="26"/>
      <c r="G101" s="24">
        <f>IF((E101*(Utgifter!$E$4+Utgifter!$E$5)/12)&gt;$S$4,(E101*(Utgifter!$E$4+Utgifter!$E$5)/12),IF(E101&gt; 0,$S$4,0))</f>
        <v>6000</v>
      </c>
      <c r="I101" s="27">
        <f>IF((I100*(1+Utgifter!$E$5/12)-K100)&gt;0,I100*(1+Utgifter!$E$5/12)-K100,0)</f>
        <v>1432716.2984103742</v>
      </c>
      <c r="J101" s="26"/>
      <c r="K101" s="24">
        <f>IF((I101*(Utgifter!$E$4+Utgifter!$E$5)/12)&gt;$S$4,(I101*(Utgifter!$E$4+Utgifter!$E$5)/12),IF(I101&gt; 0,$S$4,0))</f>
        <v>6000</v>
      </c>
    </row>
    <row r="102" spans="1:11" x14ac:dyDescent="0.25">
      <c r="A102" s="41"/>
      <c r="D102" s="28">
        <f t="shared" si="1"/>
        <v>98</v>
      </c>
      <c r="E102" s="27">
        <f>IF((E101*(1+Utgifter!$E$5/12)-G101)&gt;0,E101*(1+Utgifter!$E$5/12)-G101,0)</f>
        <v>1544943.0032424524</v>
      </c>
      <c r="F102" s="26"/>
      <c r="G102" s="24">
        <f>IF((E102*(Utgifter!$E$4+Utgifter!$E$5)/12)&gt;$S$4,(E102*(Utgifter!$E$4+Utgifter!$E$5)/12),IF(E102&gt; 0,$S$4,0))</f>
        <v>6000</v>
      </c>
      <c r="I102" s="27">
        <f>IF((I101*(1+Utgifter!$E$5/12)-K101)&gt;0,I101*(1+Utgifter!$E$5/12)-K101,0)</f>
        <v>1429104.1589077248</v>
      </c>
      <c r="J102" s="26"/>
      <c r="K102" s="24">
        <f>IF((I102*(Utgifter!$E$4+Utgifter!$E$5)/12)&gt;$S$4,(I102*(Utgifter!$E$4+Utgifter!$E$5)/12),IF(I102&gt; 0,$S$4,0))</f>
        <v>6000</v>
      </c>
    </row>
    <row r="103" spans="1:11" x14ac:dyDescent="0.25">
      <c r="A103" s="41"/>
      <c r="D103" s="28">
        <f t="shared" si="1"/>
        <v>99</v>
      </c>
      <c r="E103" s="27">
        <f>IF((E102*(1+Utgifter!$E$5/12)-G102)&gt;0,E102*(1+Utgifter!$E$5/12)-G102,0)</f>
        <v>1541517.9082478567</v>
      </c>
      <c r="F103" s="26"/>
      <c r="G103" s="24">
        <f>IF((E103*(Utgifter!$E$4+Utgifter!$E$5)/12)&gt;$S$4,(E103*(Utgifter!$E$4+Utgifter!$E$5)/12),IF(E103&gt; 0,$S$4,0))</f>
        <v>6000</v>
      </c>
      <c r="I103" s="27">
        <f>IF((I102*(1+Utgifter!$E$5/12)-K102)&gt;0,I102*(1+Utgifter!$E$5/12)-K102,0)</f>
        <v>1425485.9991725711</v>
      </c>
      <c r="J103" s="26"/>
      <c r="K103" s="24">
        <f>IF((I103*(Utgifter!$E$4+Utgifter!$E$5)/12)&gt;$S$4,(I103*(Utgifter!$E$4+Utgifter!$E$5)/12),IF(I103&gt; 0,$S$4,0))</f>
        <v>6000</v>
      </c>
    </row>
    <row r="104" spans="1:11" x14ac:dyDescent="0.25">
      <c r="A104" s="41"/>
      <c r="D104" s="28">
        <f t="shared" si="1"/>
        <v>100</v>
      </c>
      <c r="E104" s="27">
        <f>IF((E103*(1+Utgifter!$E$5/12)-G103)&gt;0,E103*(1+Utgifter!$E$5/12)-G103,0)</f>
        <v>1538087.1047616031</v>
      </c>
      <c r="F104" s="26"/>
      <c r="G104" s="24">
        <f>IF((E104*(Utgifter!$E$4+Utgifter!$E$5)/12)&gt;$S$4,(E104*(Utgifter!$E$4+Utgifter!$E$5)/12),IF(E104&gt; 0,$S$4,0))</f>
        <v>6000</v>
      </c>
      <c r="I104" s="27">
        <f>IF((I103*(1+Utgifter!$E$5/12)-K103)&gt;0,I103*(1+Utgifter!$E$5/12)-K103,0)</f>
        <v>1421861.8091711921</v>
      </c>
      <c r="J104" s="26"/>
      <c r="K104" s="24">
        <f>IF((I104*(Utgifter!$E$4+Utgifter!$E$5)/12)&gt;$S$4,(I104*(Utgifter!$E$4+Utgifter!$E$5)/12),IF(I104&gt; 0,$S$4,0))</f>
        <v>6000</v>
      </c>
    </row>
    <row r="105" spans="1:11" x14ac:dyDescent="0.25">
      <c r="A105" s="41"/>
      <c r="D105" s="28">
        <f t="shared" si="1"/>
        <v>101</v>
      </c>
      <c r="E105" s="27">
        <f>IF((E104*(1+Utgifter!$E$5/12)-G104)&gt;0,E104*(1+Utgifter!$E$5/12)-G104,0)</f>
        <v>1534650.5832695391</v>
      </c>
      <c r="F105" s="26"/>
      <c r="G105" s="24">
        <f>IF((E105*(Utgifter!$E$4+Utgifter!$E$5)/12)&gt;$S$4,(E105*(Utgifter!$E$4+Utgifter!$E$5)/12),IF(E105&gt; 0,$S$4,0))</f>
        <v>6000</v>
      </c>
      <c r="I105" s="27">
        <f>IF((I104*(1+Utgifter!$E$5/12)-K104)&gt;0,I104*(1+Utgifter!$E$5/12)-K104,0)</f>
        <v>1418231.5788531441</v>
      </c>
      <c r="J105" s="26"/>
      <c r="K105" s="24">
        <f>IF((I105*(Utgifter!$E$4+Utgifter!$E$5)/12)&gt;$S$4,(I105*(Utgifter!$E$4+Utgifter!$E$5)/12),IF(I105&gt; 0,$S$4,0))</f>
        <v>6000</v>
      </c>
    </row>
    <row r="106" spans="1:11" x14ac:dyDescent="0.25">
      <c r="A106" s="41"/>
      <c r="D106" s="28">
        <f t="shared" si="1"/>
        <v>102</v>
      </c>
      <c r="E106" s="27">
        <f>IF((E105*(1+Utgifter!$E$5/12)-G105)&gt;0,E105*(1+Utgifter!$E$5/12)-G105,0)</f>
        <v>1531208.334241655</v>
      </c>
      <c r="F106" s="26"/>
      <c r="G106" s="24">
        <f>IF((E106*(Utgifter!$E$4+Utgifter!$E$5)/12)&gt;$S$4,(E106*(Utgifter!$E$4+Utgifter!$E$5)/12),IF(E106&gt; 0,$S$4,0))</f>
        <v>6000</v>
      </c>
      <c r="I106" s="27">
        <f>IF((I105*(1+Utgifter!$E$5/12)-K105)&gt;0,I105*(1+Utgifter!$E$5/12)-K105,0)</f>
        <v>1414595.2981512328</v>
      </c>
      <c r="J106" s="26"/>
      <c r="K106" s="24">
        <f>IF((I106*(Utgifter!$E$4+Utgifter!$E$5)/12)&gt;$S$4,(I106*(Utgifter!$E$4+Utgifter!$E$5)/12),IF(I106&gt; 0,$S$4,0))</f>
        <v>6000</v>
      </c>
    </row>
    <row r="107" spans="1:11" x14ac:dyDescent="0.25">
      <c r="A107" s="41"/>
      <c r="D107" s="28">
        <f t="shared" si="1"/>
        <v>103</v>
      </c>
      <c r="E107" s="27">
        <f>IF((E106*(1+Utgifter!$E$5/12)-G106)&gt;0,E106*(1+Utgifter!$E$5/12)-G106,0)</f>
        <v>1527760.3481320578</v>
      </c>
      <c r="F107" s="26"/>
      <c r="G107" s="24">
        <f>IF((E107*(Utgifter!$E$4+Utgifter!$E$5)/12)&gt;$S$4,(E107*(Utgifter!$E$4+Utgifter!$E$5)/12),IF(E107&gt; 0,$S$4,0))</f>
        <v>6000</v>
      </c>
      <c r="I107" s="27">
        <f>IF((I106*(1+Utgifter!$E$5/12)-K106)&gt;0,I106*(1+Utgifter!$E$5/12)-K106,0)</f>
        <v>1410952.9569814848</v>
      </c>
      <c r="J107" s="26"/>
      <c r="K107" s="24">
        <f>IF((I107*(Utgifter!$E$4+Utgifter!$E$5)/12)&gt;$S$4,(I107*(Utgifter!$E$4+Utgifter!$E$5)/12),IF(I107&gt; 0,$S$4,0))</f>
        <v>6000</v>
      </c>
    </row>
    <row r="108" spans="1:11" x14ac:dyDescent="0.25">
      <c r="A108" s="41"/>
      <c r="D108" s="28">
        <f t="shared" si="1"/>
        <v>104</v>
      </c>
      <c r="E108" s="27">
        <f>IF((E107*(1+Utgifter!$E$5/12)-G107)&gt;0,E107*(1+Utgifter!$E$5/12)-G107,0)</f>
        <v>1524306.6153789447</v>
      </c>
      <c r="F108" s="26"/>
      <c r="G108" s="24">
        <f>IF((E108*(Utgifter!$E$4+Utgifter!$E$5)/12)&gt;$S$4,(E108*(Utgifter!$E$4+Utgifter!$E$5)/12),IF(E108&gt; 0,$S$4,0))</f>
        <v>6000</v>
      </c>
      <c r="I108" s="27">
        <f>IF((I107*(1+Utgifter!$E$5/12)-K107)&gt;0,I107*(1+Utgifter!$E$5/12)-K107,0)</f>
        <v>1407304.5452431208</v>
      </c>
      <c r="J108" s="26"/>
      <c r="K108" s="24">
        <f>IF((I108*(Utgifter!$E$4+Utgifter!$E$5)/12)&gt;$S$4,(I108*(Utgifter!$E$4+Utgifter!$E$5)/12),IF(I108&gt; 0,$S$4,0))</f>
        <v>6000</v>
      </c>
    </row>
    <row r="109" spans="1:11" x14ac:dyDescent="0.25">
      <c r="A109" s="41"/>
      <c r="D109" s="28">
        <f t="shared" si="1"/>
        <v>105</v>
      </c>
      <c r="E109" s="27">
        <f>IF((E108*(1+Utgifter!$E$5/12)-G108)&gt;0,E108*(1+Utgifter!$E$5/12)-G108,0)</f>
        <v>1520847.1264045762</v>
      </c>
      <c r="F109" s="26"/>
      <c r="G109" s="24">
        <f>IF((E109*(Utgifter!$E$4+Utgifter!$E$5)/12)&gt;$S$4,(E109*(Utgifter!$E$4+Utgifter!$E$5)/12),IF(E109&gt; 0,$S$4,0))</f>
        <v>6000</v>
      </c>
      <c r="I109" s="27">
        <f>IF((I108*(1+Utgifter!$E$5/12)-K108)&gt;0,I108*(1+Utgifter!$E$5/12)-K108,0)</f>
        <v>1403650.052818526</v>
      </c>
      <c r="J109" s="26"/>
      <c r="K109" s="24">
        <f>IF((I109*(Utgifter!$E$4+Utgifter!$E$5)/12)&gt;$S$4,(I109*(Utgifter!$E$4+Utgifter!$E$5)/12),IF(I109&gt; 0,$S$4,0))</f>
        <v>6000</v>
      </c>
    </row>
    <row r="110" spans="1:11" x14ac:dyDescent="0.25">
      <c r="A110" s="41"/>
      <c r="D110" s="28">
        <f t="shared" si="1"/>
        <v>106</v>
      </c>
      <c r="E110" s="27">
        <f>IF((E109*(1+Utgifter!$E$5/12)-G109)&gt;0,E109*(1+Utgifter!$E$5/12)-G109,0)</f>
        <v>1517381.8716152506</v>
      </c>
      <c r="F110" s="26"/>
      <c r="G110" s="24">
        <f>IF((E110*(Utgifter!$E$4+Utgifter!$E$5)/12)&gt;$S$4,(E110*(Utgifter!$E$4+Utgifter!$E$5)/12),IF(E110&gt; 0,$S$4,0))</f>
        <v>6000</v>
      </c>
      <c r="I110" s="27">
        <f>IF((I109*(1+Utgifter!$E$5/12)-K109)&gt;0,I109*(1+Utgifter!$E$5/12)-K109,0)</f>
        <v>1399989.4695732237</v>
      </c>
      <c r="J110" s="26"/>
      <c r="K110" s="24">
        <f>IF((I110*(Utgifter!$E$4+Utgifter!$E$5)/12)&gt;$S$4,(I110*(Utgifter!$E$4+Utgifter!$E$5)/12),IF(I110&gt; 0,$S$4,0))</f>
        <v>6000</v>
      </c>
    </row>
    <row r="111" spans="1:11" x14ac:dyDescent="0.25">
      <c r="A111" s="41"/>
      <c r="D111" s="28">
        <f t="shared" si="1"/>
        <v>107</v>
      </c>
      <c r="E111" s="27">
        <f>IF((E110*(1+Utgifter!$E$5/12)-G110)&gt;0,E110*(1+Utgifter!$E$5/12)-G110,0)</f>
        <v>1513910.8414012762</v>
      </c>
      <c r="F111" s="26"/>
      <c r="G111" s="24">
        <f>IF((E111*(Utgifter!$E$4+Utgifter!$E$5)/12)&gt;$S$4,(E111*(Utgifter!$E$4+Utgifter!$E$5)/12),IF(E111&gt; 0,$S$4,0))</f>
        <v>6000</v>
      </c>
      <c r="I111" s="27">
        <f>IF((I110*(1+Utgifter!$E$5/12)-K110)&gt;0,I110*(1+Utgifter!$E$5/12)-K110,0)</f>
        <v>1396322.7853558459</v>
      </c>
      <c r="J111" s="26"/>
      <c r="K111" s="24">
        <f>IF((I111*(Utgifter!$E$4+Utgifter!$E$5)/12)&gt;$S$4,(I111*(Utgifter!$E$4+Utgifter!$E$5)/12),IF(I111&gt; 0,$S$4,0))</f>
        <v>6000</v>
      </c>
    </row>
    <row r="112" spans="1:11" x14ac:dyDescent="0.25">
      <c r="A112" s="41"/>
      <c r="D112" s="28">
        <f t="shared" si="1"/>
        <v>108</v>
      </c>
      <c r="E112" s="27">
        <f>IF((E111*(1+Utgifter!$E$5/12)-G111)&gt;0,E111*(1+Utgifter!$E$5/12)-G111,0)</f>
        <v>1510434.026136945</v>
      </c>
      <c r="F112" s="26"/>
      <c r="G112" s="24">
        <f>IF((E112*(Utgifter!$E$4+Utgifter!$E$5)/12)&gt;$S$4,(E112*(Utgifter!$E$4+Utgifter!$E$5)/12),IF(E112&gt; 0,$S$4,0))</f>
        <v>6000</v>
      </c>
      <c r="I112" s="27">
        <f>IF((I111*(1+Utgifter!$E$5/12)-K111)&gt;0,I111*(1+Utgifter!$E$5/12)-K111,0)</f>
        <v>1392649.9899981057</v>
      </c>
      <c r="J112" s="26"/>
      <c r="K112" s="24">
        <f>IF((I112*(Utgifter!$E$4+Utgifter!$E$5)/12)&gt;$S$4,(I112*(Utgifter!$E$4+Utgifter!$E$5)/12),IF(I112&gt; 0,$S$4,0))</f>
        <v>6000</v>
      </c>
    </row>
    <row r="113" spans="1:11" x14ac:dyDescent="0.25">
      <c r="A113" s="41">
        <v>2027</v>
      </c>
      <c r="D113" s="28">
        <f t="shared" si="1"/>
        <v>109</v>
      </c>
      <c r="E113" s="27">
        <f>IF((E112*(1+Utgifter!$E$5/12)-G112)&gt;0,E112*(1+Utgifter!$E$5/12)-G112,0)</f>
        <v>1506951.4161805066</v>
      </c>
      <c r="F113" s="26"/>
      <c r="G113" s="24">
        <f>IF((E113*(Utgifter!$E$4+Utgifter!$E$5)/12)&gt;$S$4,(E113*(Utgifter!$E$4+Utgifter!$E$5)/12),IF(E113&gt; 0,$S$4,0))</f>
        <v>6000</v>
      </c>
      <c r="I113" s="27">
        <f>IF((I112*(1+Utgifter!$E$5/12)-K112)&gt;0,I112*(1+Utgifter!$E$5/12)-K112,0)</f>
        <v>1388971.0733147692</v>
      </c>
      <c r="J113" s="26"/>
      <c r="K113" s="24">
        <f>IF((I113*(Utgifter!$E$4+Utgifter!$E$5)/12)&gt;$S$4,(I113*(Utgifter!$E$4+Utgifter!$E$5)/12),IF(I113&gt; 0,$S$4,0))</f>
        <v>6000</v>
      </c>
    </row>
    <row r="114" spans="1:11" x14ac:dyDescent="0.25">
      <c r="A114" s="41"/>
      <c r="D114" s="28">
        <f t="shared" si="1"/>
        <v>110</v>
      </c>
      <c r="E114" s="27">
        <f>IF((E113*(1+Utgifter!$E$5/12)-G113)&gt;0,E113*(1+Utgifter!$E$5/12)-G113,0)</f>
        <v>1503463.0018741409</v>
      </c>
      <c r="F114" s="26"/>
      <c r="G114" s="24">
        <f>IF((E114*(Utgifter!$E$4+Utgifter!$E$5)/12)&gt;$S$4,(E114*(Utgifter!$E$4+Utgifter!$E$5)/12),IF(E114&gt; 0,$S$4,0))</f>
        <v>6000</v>
      </c>
      <c r="I114" s="27">
        <f>IF((I113*(1+Utgifter!$E$5/12)-K113)&gt;0,I113*(1+Utgifter!$E$5/12)-K113,0)</f>
        <v>1385286.0251036272</v>
      </c>
      <c r="J114" s="26"/>
      <c r="K114" s="24">
        <f>IF((I114*(Utgifter!$E$4+Utgifter!$E$5)/12)&gt;$S$4,(I114*(Utgifter!$E$4+Utgifter!$E$5)/12),IF(I114&gt; 0,$S$4,0))</f>
        <v>6000</v>
      </c>
    </row>
    <row r="115" spans="1:11" x14ac:dyDescent="0.25">
      <c r="A115" s="41"/>
      <c r="D115" s="28">
        <f t="shared" si="1"/>
        <v>111</v>
      </c>
      <c r="E115" s="27">
        <f>IF((E114*(1+Utgifter!$E$5/12)-G114)&gt;0,E114*(1+Utgifter!$E$5/12)-G114,0)</f>
        <v>1499968.7735439313</v>
      </c>
      <c r="F115" s="26"/>
      <c r="G115" s="24">
        <f>IF((E115*(Utgifter!$E$4+Utgifter!$E$5)/12)&gt;$S$4,(E115*(Utgifter!$E$4+Utgifter!$E$5)/12),IF(E115&gt; 0,$S$4,0))</f>
        <v>6000</v>
      </c>
      <c r="I115" s="27">
        <f>IF((I114*(1+Utgifter!$E$5/12)-K114)&gt;0,I114*(1+Utgifter!$E$5/12)-K114,0)</f>
        <v>1381594.8351454667</v>
      </c>
      <c r="J115" s="26"/>
      <c r="K115" s="24">
        <f>IF((I115*(Utgifter!$E$4+Utgifter!$E$5)/12)&gt;$S$4,(I115*(Utgifter!$E$4+Utgifter!$E$5)/12),IF(I115&gt; 0,$S$4,0))</f>
        <v>6000</v>
      </c>
    </row>
    <row r="116" spans="1:11" x14ac:dyDescent="0.25">
      <c r="A116" s="41"/>
      <c r="D116" s="28">
        <f t="shared" si="1"/>
        <v>112</v>
      </c>
      <c r="E116" s="27">
        <f>IF((E115*(1+Utgifter!$E$5/12)-G115)&gt;0,E115*(1+Utgifter!$E$5/12)-G115,0)</f>
        <v>1496468.7214998379</v>
      </c>
      <c r="F116" s="26"/>
      <c r="G116" s="24">
        <f>IF((E116*(Utgifter!$E$4+Utgifter!$E$5)/12)&gt;$S$4,(E116*(Utgifter!$E$4+Utgifter!$E$5)/12),IF(E116&gt; 0,$S$4,0))</f>
        <v>6000</v>
      </c>
      <c r="I116" s="27">
        <f>IF((I115*(1+Utgifter!$E$5/12)-K115)&gt;0,I115*(1+Utgifter!$E$5/12)-K115,0)</f>
        <v>1377897.4932040425</v>
      </c>
      <c r="J116" s="26"/>
      <c r="K116" s="24">
        <f>IF((I116*(Utgifter!$E$4+Utgifter!$E$5)/12)&gt;$S$4,(I116*(Utgifter!$E$4+Utgifter!$E$5)/12),IF(I116&gt; 0,$S$4,0))</f>
        <v>6000</v>
      </c>
    </row>
    <row r="117" spans="1:11" x14ac:dyDescent="0.25">
      <c r="A117" s="41"/>
      <c r="D117" s="28">
        <f t="shared" si="1"/>
        <v>113</v>
      </c>
      <c r="E117" s="27">
        <f>IF((E116*(1+Utgifter!$E$5/12)-G116)&gt;0,E116*(1+Utgifter!$E$5/12)-G116,0)</f>
        <v>1492962.8360356709</v>
      </c>
      <c r="F117" s="26"/>
      <c r="G117" s="24">
        <f>IF((E117*(Utgifter!$E$4+Utgifter!$E$5)/12)&gt;$S$4,(E117*(Utgifter!$E$4+Utgifter!$E$5)/12),IF(E117&gt; 0,$S$4,0))</f>
        <v>6000</v>
      </c>
      <c r="I117" s="27">
        <f>IF((I116*(1+Utgifter!$E$5/12)-K116)&gt;0,I116*(1+Utgifter!$E$5/12)-K116,0)</f>
        <v>1374193.9890260494</v>
      </c>
      <c r="J117" s="26"/>
      <c r="K117" s="24">
        <f>IF((I117*(Utgifter!$E$4+Utgifter!$E$5)/12)&gt;$S$4,(I117*(Utgifter!$E$4+Utgifter!$E$5)/12),IF(I117&gt; 0,$S$4,0))</f>
        <v>6000</v>
      </c>
    </row>
    <row r="118" spans="1:11" x14ac:dyDescent="0.25">
      <c r="A118" s="41"/>
      <c r="D118" s="28">
        <f t="shared" si="1"/>
        <v>114</v>
      </c>
      <c r="E118" s="27">
        <f>IF((E117*(1+Utgifter!$E$5/12)-G117)&gt;0,E117*(1+Utgifter!$E$5/12)-G117,0)</f>
        <v>1489451.1074290639</v>
      </c>
      <c r="F118" s="26"/>
      <c r="G118" s="24">
        <f>IF((E118*(Utgifter!$E$4+Utgifter!$E$5)/12)&gt;$S$4,(E118*(Utgifter!$E$4+Utgifter!$E$5)/12),IF(E118&gt; 0,$S$4,0))</f>
        <v>6000</v>
      </c>
      <c r="I118" s="27">
        <f>IF((I117*(1+Utgifter!$E$5/12)-K117)&gt;0,I117*(1+Utgifter!$E$5/12)-K117,0)</f>
        <v>1370484.3123410929</v>
      </c>
      <c r="J118" s="26"/>
      <c r="K118" s="24">
        <f>IF((I118*(Utgifter!$E$4+Utgifter!$E$5)/12)&gt;$S$4,(I118*(Utgifter!$E$4+Utgifter!$E$5)/12),IF(I118&gt; 0,$S$4,0))</f>
        <v>6000</v>
      </c>
    </row>
    <row r="119" spans="1:11" x14ac:dyDescent="0.25">
      <c r="A119" s="41"/>
      <c r="D119" s="28">
        <f t="shared" si="1"/>
        <v>115</v>
      </c>
      <c r="E119" s="27">
        <f>IF((E118*(1+Utgifter!$E$5/12)-G118)&gt;0,E118*(1+Utgifter!$E$5/12)-G118,0)</f>
        <v>1485933.5259414457</v>
      </c>
      <c r="F119" s="26"/>
      <c r="G119" s="24">
        <f>IF((E119*(Utgifter!$E$4+Utgifter!$E$5)/12)&gt;$S$4,(E119*(Utgifter!$E$4+Utgifter!$E$5)/12),IF(E119&gt; 0,$S$4,0))</f>
        <v>6000</v>
      </c>
      <c r="I119" s="27">
        <f>IF((I118*(1+Utgifter!$E$5/12)-K118)&gt;0,I118*(1+Utgifter!$E$5/12)-K118,0)</f>
        <v>1366768.4528616613</v>
      </c>
      <c r="J119" s="26"/>
      <c r="K119" s="24">
        <f>IF((I119*(Utgifter!$E$4+Utgifter!$E$5)/12)&gt;$S$4,(I119*(Utgifter!$E$4+Utgifter!$E$5)/12),IF(I119&gt; 0,$S$4,0))</f>
        <v>6000</v>
      </c>
    </row>
    <row r="120" spans="1:11" x14ac:dyDescent="0.25">
      <c r="A120" s="41"/>
      <c r="D120" s="28">
        <f t="shared" si="1"/>
        <v>116</v>
      </c>
      <c r="E120" s="27">
        <f>IF((E119*(1+Utgifter!$E$5/12)-G119)&gt;0,E119*(1+Utgifter!$E$5/12)-G119,0)</f>
        <v>1482410.0818180148</v>
      </c>
      <c r="F120" s="26"/>
      <c r="G120" s="24">
        <f>IF((E120*(Utgifter!$E$4+Utgifter!$E$5)/12)&gt;$S$4,(E120*(Utgifter!$E$4+Utgifter!$E$5)/12),IF(E120&gt; 0,$S$4,0))</f>
        <v>6000</v>
      </c>
      <c r="I120" s="27">
        <f>IF((I119*(1+Utgifter!$E$5/12)-K119)&gt;0,I119*(1+Utgifter!$E$5/12)-K119,0)</f>
        <v>1363046.4002830975</v>
      </c>
      <c r="J120" s="26"/>
      <c r="K120" s="24">
        <f>IF((I120*(Utgifter!$E$4+Utgifter!$E$5)/12)&gt;$S$4,(I120*(Utgifter!$E$4+Utgifter!$E$5)/12),IF(I120&gt; 0,$S$4,0))</f>
        <v>6000</v>
      </c>
    </row>
    <row r="121" spans="1:11" x14ac:dyDescent="0.25">
      <c r="A121" s="41"/>
      <c r="D121" s="28">
        <f t="shared" si="1"/>
        <v>117</v>
      </c>
      <c r="E121" s="27">
        <f>IF((E120*(1+Utgifter!$E$5/12)-G120)&gt;0,E120*(1+Utgifter!$E$5/12)-G120,0)</f>
        <v>1478880.7652877115</v>
      </c>
      <c r="F121" s="26"/>
      <c r="G121" s="24">
        <f>IF((E121*(Utgifter!$E$4+Utgifter!$E$5)/12)&gt;$S$4,(E121*(Utgifter!$E$4+Utgifter!$E$5)/12),IF(E121&gt; 0,$S$4,0))</f>
        <v>6000</v>
      </c>
      <c r="I121" s="27">
        <f>IF((I120*(1+Utgifter!$E$5/12)-K120)&gt;0,I120*(1+Utgifter!$E$5/12)-K120,0)</f>
        <v>1359318.1442835694</v>
      </c>
      <c r="J121" s="26"/>
      <c r="K121" s="24">
        <f>IF((I121*(Utgifter!$E$4+Utgifter!$E$5)/12)&gt;$S$4,(I121*(Utgifter!$E$4+Utgifter!$E$5)/12),IF(I121&gt; 0,$S$4,0))</f>
        <v>6000</v>
      </c>
    </row>
    <row r="122" spans="1:11" x14ac:dyDescent="0.25">
      <c r="A122" s="41"/>
      <c r="D122" s="28">
        <f t="shared" si="1"/>
        <v>118</v>
      </c>
      <c r="E122" s="27">
        <f>IF((E121*(1+Utgifter!$E$5/12)-G121)&gt;0,E121*(1+Utgifter!$E$5/12)-G121,0)</f>
        <v>1475345.5665631911</v>
      </c>
      <c r="F122" s="26"/>
      <c r="G122" s="24">
        <f>IF((E122*(Utgifter!$E$4+Utgifter!$E$5)/12)&gt;$S$4,(E122*(Utgifter!$E$4+Utgifter!$E$5)/12),IF(E122&gt; 0,$S$4,0))</f>
        <v>6000</v>
      </c>
      <c r="I122" s="27">
        <f>IF((I121*(1+Utgifter!$E$5/12)-K121)&gt;0,I121*(1+Utgifter!$E$5/12)-K121,0)</f>
        <v>1355583.6745240421</v>
      </c>
      <c r="J122" s="26"/>
      <c r="K122" s="24">
        <f>IF((I122*(Utgifter!$E$4+Utgifter!$E$5)/12)&gt;$S$4,(I122*(Utgifter!$E$4+Utgifter!$E$5)/12),IF(I122&gt; 0,$S$4,0))</f>
        <v>6000</v>
      </c>
    </row>
    <row r="123" spans="1:11" x14ac:dyDescent="0.25">
      <c r="A123" s="41"/>
      <c r="D123" s="28">
        <f t="shared" si="1"/>
        <v>119</v>
      </c>
      <c r="E123" s="27">
        <f>IF((E122*(1+Utgifter!$E$5/12)-G122)&gt;0,E122*(1+Utgifter!$E$5/12)-G122,0)</f>
        <v>1471804.4758407965</v>
      </c>
      <c r="F123" s="26"/>
      <c r="G123" s="24">
        <f>IF((E123*(Utgifter!$E$4+Utgifter!$E$5)/12)&gt;$S$4,(E123*(Utgifter!$E$4+Utgifter!$E$5)/12),IF(E123&gt; 0,$S$4,0))</f>
        <v>6000</v>
      </c>
      <c r="I123" s="27">
        <f>IF((I122*(1+Utgifter!$E$5/12)-K122)&gt;0,I122*(1+Utgifter!$E$5/12)-K122,0)</f>
        <v>1351842.9806482489</v>
      </c>
      <c r="J123" s="26"/>
      <c r="K123" s="24">
        <f>IF((I123*(Utgifter!$E$4+Utgifter!$E$5)/12)&gt;$S$4,(I123*(Utgifter!$E$4+Utgifter!$E$5)/12),IF(I123&gt; 0,$S$4,0))</f>
        <v>6000</v>
      </c>
    </row>
    <row r="124" spans="1:11" x14ac:dyDescent="0.25">
      <c r="A124" s="41"/>
      <c r="D124" s="28">
        <f t="shared" si="1"/>
        <v>120</v>
      </c>
      <c r="E124" s="27">
        <f>IF((E123*(1+Utgifter!$E$5/12)-G123)&gt;0,E123*(1+Utgifter!$E$5/12)-G123,0)</f>
        <v>1468257.4833005313</v>
      </c>
      <c r="F124" s="26"/>
      <c r="G124" s="24">
        <f>IF((E124*(Utgifter!$E$4+Utgifter!$E$5)/12)&gt;$S$4,(E124*(Utgifter!$E$4+Utgifter!$E$5)/12),IF(E124&gt; 0,$S$4,0))</f>
        <v>6000</v>
      </c>
      <c r="I124" s="27">
        <f>IF((I123*(1+Utgifter!$E$5/12)-K123)&gt;0,I123*(1+Utgifter!$E$5/12)-K123,0)</f>
        <v>1348096.0522826628</v>
      </c>
      <c r="J124" s="26"/>
      <c r="K124" s="24">
        <f>IF((I124*(Utgifter!$E$4+Utgifter!$E$5)/12)&gt;$S$4,(I124*(Utgifter!$E$4+Utgifter!$E$5)/12),IF(I124&gt; 0,$S$4,0))</f>
        <v>6000</v>
      </c>
    </row>
    <row r="125" spans="1:11" x14ac:dyDescent="0.25">
      <c r="A125" s="41">
        <v>2028</v>
      </c>
      <c r="D125" s="28">
        <f t="shared" si="1"/>
        <v>121</v>
      </c>
      <c r="E125" s="27">
        <f>IF((E124*(1+Utgifter!$E$5/12)-G124)&gt;0,E124*(1+Utgifter!$E$5/12)-G124,0)</f>
        <v>1464704.5791060321</v>
      </c>
      <c r="F125" s="26"/>
      <c r="G125" s="24">
        <f>IF((E125*(Utgifter!$E$4+Utgifter!$E$5)/12)&gt;$S$4,(E125*(Utgifter!$E$4+Utgifter!$E$5)/12),IF(E125&gt; 0,$S$4,0))</f>
        <v>6000</v>
      </c>
      <c r="I125" s="27">
        <f>IF((I124*(1+Utgifter!$E$5/12)-K124)&gt;0,I124*(1+Utgifter!$E$5/12)-K124,0)</f>
        <v>1344342.8790364673</v>
      </c>
      <c r="J125" s="26"/>
      <c r="K125" s="24">
        <f>IF((I125*(Utgifter!$E$4+Utgifter!$E$5)/12)&gt;$S$4,(I125*(Utgifter!$E$4+Utgifter!$E$5)/12),IF(I125&gt; 0,$S$4,0))</f>
        <v>6000</v>
      </c>
    </row>
    <row r="126" spans="1:11" x14ac:dyDescent="0.25">
      <c r="A126" s="41"/>
      <c r="D126" s="28">
        <f t="shared" si="1"/>
        <v>122</v>
      </c>
      <c r="E126" s="27">
        <f>IF((E125*(1+Utgifter!$E$5/12)-G125)&gt;0,E125*(1+Utgifter!$E$5/12)-G125,0)</f>
        <v>1461145.7534045423</v>
      </c>
      <c r="F126" s="26"/>
      <c r="G126" s="24">
        <f>IF((E126*(Utgifter!$E$4+Utgifter!$E$5)/12)&gt;$S$4,(E126*(Utgifter!$E$4+Utgifter!$E$5)/12),IF(E126&gt; 0,$S$4,0))</f>
        <v>6000</v>
      </c>
      <c r="I126" s="27">
        <f>IF((I125*(1+Utgifter!$E$5/12)-K125)&gt;0,I125*(1+Utgifter!$E$5/12)-K125,0)</f>
        <v>1340583.4505015281</v>
      </c>
      <c r="J126" s="26"/>
      <c r="K126" s="24">
        <f>IF((I126*(Utgifter!$E$4+Utgifter!$E$5)/12)&gt;$S$4,(I126*(Utgifter!$E$4+Utgifter!$E$5)/12),IF(I126&gt; 0,$S$4,0))</f>
        <v>6000</v>
      </c>
    </row>
    <row r="127" spans="1:11" x14ac:dyDescent="0.25">
      <c r="A127" s="41"/>
      <c r="D127" s="28">
        <f t="shared" si="1"/>
        <v>123</v>
      </c>
      <c r="E127" s="27">
        <f>IF((E126*(1+Utgifter!$E$5/12)-G126)&gt;0,E126*(1+Utgifter!$E$5/12)-G126,0)</f>
        <v>1457580.9963268833</v>
      </c>
      <c r="F127" s="26"/>
      <c r="G127" s="24">
        <f>IF((E127*(Utgifter!$E$4+Utgifter!$E$5)/12)&gt;$S$4,(E127*(Utgifter!$E$4+Utgifter!$E$5)/12),IF(E127&gt; 0,$S$4,0))</f>
        <v>6000</v>
      </c>
      <c r="I127" s="27">
        <f>IF((I126*(1+Utgifter!$E$5/12)-K126)&gt;0,I126*(1+Utgifter!$E$5/12)-K126,0)</f>
        <v>1336817.756252364</v>
      </c>
      <c r="J127" s="26"/>
      <c r="K127" s="24">
        <f>IF((I127*(Utgifter!$E$4+Utgifter!$E$5)/12)&gt;$S$4,(I127*(Utgifter!$E$4+Utgifter!$E$5)/12),IF(I127&gt; 0,$S$4,0))</f>
        <v>6000</v>
      </c>
    </row>
    <row r="128" spans="1:11" x14ac:dyDescent="0.25">
      <c r="A128" s="41"/>
      <c r="D128" s="28">
        <f t="shared" si="1"/>
        <v>124</v>
      </c>
      <c r="E128" s="27">
        <f>IF((E127*(1+Utgifter!$E$5/12)-G127)&gt;0,E127*(1+Utgifter!$E$5/12)-G127,0)</f>
        <v>1454010.2979874283</v>
      </c>
      <c r="F128" s="26"/>
      <c r="G128" s="24">
        <f>IF((E128*(Utgifter!$E$4+Utgifter!$E$5)/12)&gt;$S$4,(E128*(Utgifter!$E$4+Utgifter!$E$5)/12),IF(E128&gt; 0,$S$4,0))</f>
        <v>6000</v>
      </c>
      <c r="I128" s="27">
        <f>IF((I127*(1+Utgifter!$E$5/12)-K127)&gt;0,I127*(1+Utgifter!$E$5/12)-K127,0)</f>
        <v>1333045.7858461181</v>
      </c>
      <c r="J128" s="26"/>
      <c r="K128" s="24">
        <f>IF((I128*(Utgifter!$E$4+Utgifter!$E$5)/12)&gt;$S$4,(I128*(Utgifter!$E$4+Utgifter!$E$5)/12),IF(I128&gt; 0,$S$4,0))</f>
        <v>6000</v>
      </c>
    </row>
    <row r="129" spans="1:11" x14ac:dyDescent="0.25">
      <c r="A129" s="41"/>
      <c r="D129" s="28">
        <f t="shared" si="1"/>
        <v>125</v>
      </c>
      <c r="E129" s="27">
        <f>IF((E128*(1+Utgifter!$E$5/12)-G128)&gt;0,E128*(1+Utgifter!$E$5/12)-G128,0)</f>
        <v>1450433.648484074</v>
      </c>
      <c r="F129" s="26"/>
      <c r="G129" s="24">
        <f>IF((E129*(Utgifter!$E$4+Utgifter!$E$5)/12)&gt;$S$4,(E129*(Utgifter!$E$4+Utgifter!$E$5)/12),IF(E129&gt; 0,$S$4,0))</f>
        <v>6000</v>
      </c>
      <c r="I129" s="27">
        <f>IF((I128*(1+Utgifter!$E$5/12)-K128)&gt;0,I128*(1+Utgifter!$E$5/12)-K128,0)</f>
        <v>1329267.5288225284</v>
      </c>
      <c r="J129" s="26"/>
      <c r="K129" s="24">
        <f>IF((I129*(Utgifter!$E$4+Utgifter!$E$5)/12)&gt;$S$4,(I129*(Utgifter!$E$4+Utgifter!$E$5)/12),IF(I129&gt; 0,$S$4,0))</f>
        <v>6000</v>
      </c>
    </row>
    <row r="130" spans="1:11" x14ac:dyDescent="0.25">
      <c r="A130" s="41"/>
      <c r="D130" s="28">
        <f t="shared" si="1"/>
        <v>126</v>
      </c>
      <c r="E130" s="27">
        <f>IF((E129*(1+Utgifter!$E$5/12)-G129)&gt;0,E129*(1+Utgifter!$E$5/12)-G129,0)</f>
        <v>1446851.0378982143</v>
      </c>
      <c r="F130" s="26"/>
      <c r="G130" s="24">
        <f>IF((E130*(Utgifter!$E$4+Utgifter!$E$5)/12)&gt;$S$4,(E130*(Utgifter!$E$4+Utgifter!$E$5)/12),IF(E130&gt; 0,$S$4,0))</f>
        <v>6000</v>
      </c>
      <c r="I130" s="27">
        <f>IF((I129*(1+Utgifter!$E$5/12)-K129)&gt;0,I129*(1+Utgifter!$E$5/12)-K129,0)</f>
        <v>1325482.9747038994</v>
      </c>
      <c r="J130" s="26"/>
      <c r="K130" s="24">
        <f>IF((I130*(Utgifter!$E$4+Utgifter!$E$5)/12)&gt;$S$4,(I130*(Utgifter!$E$4+Utgifter!$E$5)/12),IF(I130&gt; 0,$S$4,0))</f>
        <v>6000</v>
      </c>
    </row>
    <row r="131" spans="1:11" x14ac:dyDescent="0.25">
      <c r="A131" s="41"/>
      <c r="D131" s="28">
        <f t="shared" si="1"/>
        <v>127</v>
      </c>
      <c r="E131" s="27">
        <f>IF((E130*(1+Utgifter!$E$5/12)-G130)&gt;0,E130*(1+Utgifter!$E$5/12)-G130,0)</f>
        <v>1443262.4562947114</v>
      </c>
      <c r="F131" s="26"/>
      <c r="G131" s="24">
        <f>IF((E131*(Utgifter!$E$4+Utgifter!$E$5)/12)&gt;$S$4,(E131*(Utgifter!$E$4+Utgifter!$E$5)/12),IF(E131&gt; 0,$S$4,0))</f>
        <v>6000</v>
      </c>
      <c r="I131" s="27">
        <f>IF((I130*(1+Utgifter!$E$5/12)-K130)&gt;0,I130*(1+Utgifter!$E$5/12)-K130,0)</f>
        <v>1321692.1129950725</v>
      </c>
      <c r="J131" s="26"/>
      <c r="K131" s="24">
        <f>IF((I131*(Utgifter!$E$4+Utgifter!$E$5)/12)&gt;$S$4,(I131*(Utgifter!$E$4+Utgifter!$E$5)/12),IF(I131&gt; 0,$S$4,0))</f>
        <v>6000</v>
      </c>
    </row>
    <row r="132" spans="1:11" x14ac:dyDescent="0.25">
      <c r="A132" s="41"/>
      <c r="D132" s="28">
        <f t="shared" si="1"/>
        <v>128</v>
      </c>
      <c r="E132" s="27">
        <f>IF((E131*(1+Utgifter!$E$5/12)-G131)&gt;0,E131*(1+Utgifter!$E$5/12)-G131,0)</f>
        <v>1439667.8937218694</v>
      </c>
      <c r="F132" s="26"/>
      <c r="G132" s="24">
        <f>IF((E132*(Utgifter!$E$4+Utgifter!$E$5)/12)&gt;$S$4,(E132*(Utgifter!$E$4+Utgifter!$E$5)/12),IF(E132&gt; 0,$S$4,0))</f>
        <v>6000</v>
      </c>
      <c r="I132" s="27">
        <f>IF((I131*(1+Utgifter!$E$5/12)-K131)&gt;0,I131*(1+Utgifter!$E$5/12)-K131,0)</f>
        <v>1317894.9331833976</v>
      </c>
      <c r="J132" s="26"/>
      <c r="K132" s="24">
        <f>IF((I132*(Utgifter!$E$4+Utgifter!$E$5)/12)&gt;$S$4,(I132*(Utgifter!$E$4+Utgifter!$E$5)/12),IF(I132&gt; 0,$S$4,0))</f>
        <v>6000</v>
      </c>
    </row>
    <row r="133" spans="1:11" x14ac:dyDescent="0.25">
      <c r="A133" s="41"/>
      <c r="D133" s="28">
        <f t="shared" si="1"/>
        <v>129</v>
      </c>
      <c r="E133" s="27">
        <f>IF((E132*(1+Utgifter!$E$5/12)-G132)&gt;0,E132*(1+Utgifter!$E$5/12)-G132,0)</f>
        <v>1436067.3402114059</v>
      </c>
      <c r="F133" s="26"/>
      <c r="G133" s="24">
        <f>IF((E133*(Utgifter!$E$4+Utgifter!$E$5)/12)&gt;$S$4,(E133*(Utgifter!$E$4+Utgifter!$E$5)/12),IF(E133&gt; 0,$S$4,0))</f>
        <v>6000</v>
      </c>
      <c r="I133" s="27">
        <f>IF((I132*(1+Utgifter!$E$5/12)-K132)&gt;0,I132*(1+Utgifter!$E$5/12)-K132,0)</f>
        <v>1314091.4247387033</v>
      </c>
      <c r="J133" s="26"/>
      <c r="K133" s="24">
        <f>IF((I133*(Utgifter!$E$4+Utgifter!$E$5)/12)&gt;$S$4,(I133*(Utgifter!$E$4+Utgifter!$E$5)/12),IF(I133&gt; 0,$S$4,0))</f>
        <v>6000</v>
      </c>
    </row>
    <row r="134" spans="1:11" x14ac:dyDescent="0.25">
      <c r="A134" s="41"/>
      <c r="D134" s="28">
        <f t="shared" si="1"/>
        <v>130</v>
      </c>
      <c r="E134" s="27">
        <f>IF((E133*(1+Utgifter!$E$5/12)-G133)&gt;0,E133*(1+Utgifter!$E$5/12)-G133,0)</f>
        <v>1432460.7857784249</v>
      </c>
      <c r="F134" s="26"/>
      <c r="G134" s="24">
        <f>IF((E134*(Utgifter!$E$4+Utgifter!$E$5)/12)&gt;$S$4,(E134*(Utgifter!$E$4+Utgifter!$E$5)/12),IF(E134&gt; 0,$S$4,0))</f>
        <v>6000</v>
      </c>
      <c r="I134" s="27">
        <f>IF((I133*(1+Utgifter!$E$5/12)-K133)&gt;0,I133*(1+Utgifter!$E$5/12)-K133,0)</f>
        <v>1310281.577113268</v>
      </c>
      <c r="J134" s="26"/>
      <c r="K134" s="24">
        <f>IF((I134*(Utgifter!$E$4+Utgifter!$E$5)/12)&gt;$S$4,(I134*(Utgifter!$E$4+Utgifter!$E$5)/12),IF(I134&gt; 0,$S$4,0))</f>
        <v>6000</v>
      </c>
    </row>
    <row r="135" spans="1:11" x14ac:dyDescent="0.25">
      <c r="A135" s="41"/>
      <c r="D135" s="28">
        <f t="shared" ref="D135:D198" si="2">IF(OR(E135&gt;0, I135&gt;0),D134+1,"")</f>
        <v>131</v>
      </c>
      <c r="E135" s="27">
        <f>IF((E134*(1+Utgifter!$E$5/12)-G134)&gt;0,E134*(1+Utgifter!$E$5/12)-G134,0)</f>
        <v>1428848.220421389</v>
      </c>
      <c r="F135" s="26"/>
      <c r="G135" s="24">
        <f>IF((E135*(Utgifter!$E$4+Utgifter!$E$5)/12)&gt;$S$4,(E135*(Utgifter!$E$4+Utgifter!$E$5)/12),IF(E135&gt; 0,$S$4,0))</f>
        <v>6000</v>
      </c>
      <c r="I135" s="27">
        <f>IF((I134*(1+Utgifter!$E$5/12)-K134)&gt;0,I134*(1+Utgifter!$E$5/12)-K134,0)</f>
        <v>1306465.3797417902</v>
      </c>
      <c r="J135" s="26"/>
      <c r="K135" s="24">
        <f>IF((I135*(Utgifter!$E$4+Utgifter!$E$5)/12)&gt;$S$4,(I135*(Utgifter!$E$4+Utgifter!$E$5)/12),IF(I135&gt; 0,$S$4,0))</f>
        <v>6000</v>
      </c>
    </row>
    <row r="136" spans="1:11" x14ac:dyDescent="0.25">
      <c r="A136" s="41"/>
      <c r="D136" s="28">
        <f t="shared" si="2"/>
        <v>132</v>
      </c>
      <c r="E136" s="27">
        <f>IF((E135*(1+Utgifter!$E$5/12)-G135)&gt;0,E135*(1+Utgifter!$E$5/12)-G135,0)</f>
        <v>1425229.6341220913</v>
      </c>
      <c r="F136" s="26"/>
      <c r="G136" s="24">
        <f>IF((E136*(Utgifter!$E$4+Utgifter!$E$5)/12)&gt;$S$4,(E136*(Utgifter!$E$4+Utgifter!$E$5)/12),IF(E136&gt; 0,$S$4,0))</f>
        <v>6000</v>
      </c>
      <c r="I136" s="27">
        <f>IF((I135*(1+Utgifter!$E$5/12)-K135)&gt;0,I135*(1+Utgifter!$E$5/12)-K135,0)</f>
        <v>1302642.82204136</v>
      </c>
      <c r="J136" s="26"/>
      <c r="K136" s="24">
        <f>IF((I136*(Utgifter!$E$4+Utgifter!$E$5)/12)&gt;$S$4,(I136*(Utgifter!$E$4+Utgifter!$E$5)/12),IF(I136&gt; 0,$S$4,0))</f>
        <v>6000</v>
      </c>
    </row>
    <row r="137" spans="1:11" x14ac:dyDescent="0.25">
      <c r="A137" s="41">
        <v>2029</v>
      </c>
      <c r="D137" s="28">
        <f t="shared" si="2"/>
        <v>133</v>
      </c>
      <c r="E137" s="27">
        <f>IF((E136*(1+Utgifter!$E$5/12)-G136)&gt;0,E136*(1+Utgifter!$E$5/12)-G136,0)</f>
        <v>1421605.0168456282</v>
      </c>
      <c r="F137" s="26"/>
      <c r="G137" s="24">
        <f>IF((E137*(Utgifter!$E$4+Utgifter!$E$5)/12)&gt;$S$4,(E137*(Utgifter!$E$4+Utgifter!$E$5)/12),IF(E137&gt; 0,$S$4,0))</f>
        <v>6000</v>
      </c>
      <c r="I137" s="27">
        <f>IF((I136*(1+Utgifter!$E$5/12)-K136)&gt;0,I136*(1+Utgifter!$E$5/12)-K136,0)</f>
        <v>1298813.8934114289</v>
      </c>
      <c r="J137" s="26"/>
      <c r="K137" s="24">
        <f>IF((I137*(Utgifter!$E$4+Utgifter!$E$5)/12)&gt;$S$4,(I137*(Utgifter!$E$4+Utgifter!$E$5)/12),IF(I137&gt; 0,$S$4,0))</f>
        <v>6000</v>
      </c>
    </row>
    <row r="138" spans="1:11" x14ac:dyDescent="0.25">
      <c r="A138" s="41"/>
      <c r="D138" s="28">
        <f t="shared" si="2"/>
        <v>134</v>
      </c>
      <c r="E138" s="27">
        <f>IF((E137*(1+Utgifter!$E$5/12)-G137)&gt;0,E137*(1+Utgifter!$E$5/12)-G137,0)</f>
        <v>1417974.3585403708</v>
      </c>
      <c r="F138" s="26"/>
      <c r="G138" s="24">
        <f>IF((E138*(Utgifter!$E$4+Utgifter!$E$5)/12)&gt;$S$4,(E138*(Utgifter!$E$4+Utgifter!$E$5)/12),IF(E138&gt; 0,$S$4,0))</f>
        <v>6000</v>
      </c>
      <c r="I138" s="27">
        <f>IF((I137*(1+Utgifter!$E$5/12)-K137)&gt;0,I137*(1+Utgifter!$E$5/12)-K137,0)</f>
        <v>1294978.5832337814</v>
      </c>
      <c r="J138" s="26"/>
      <c r="K138" s="24">
        <f>IF((I138*(Utgifter!$E$4+Utgifter!$E$5)/12)&gt;$S$4,(I138*(Utgifter!$E$4+Utgifter!$E$5)/12),IF(I138&gt; 0,$S$4,0))</f>
        <v>6000</v>
      </c>
    </row>
    <row r="139" spans="1:11" x14ac:dyDescent="0.25">
      <c r="A139" s="41"/>
      <c r="D139" s="28">
        <f t="shared" si="2"/>
        <v>135</v>
      </c>
      <c r="E139" s="27">
        <f>IF((E138*(1+Utgifter!$E$5/12)-G138)&gt;0,E138*(1+Utgifter!$E$5/12)-G138,0)</f>
        <v>1414337.6491379382</v>
      </c>
      <c r="F139" s="26"/>
      <c r="G139" s="24">
        <f>IF((E139*(Utgifter!$E$4+Utgifter!$E$5)/12)&gt;$S$4,(E139*(Utgifter!$E$4+Utgifter!$E$5)/12),IF(E139&gt; 0,$S$4,0))</f>
        <v>6000</v>
      </c>
      <c r="I139" s="27">
        <f>IF((I138*(1+Utgifter!$E$5/12)-K138)&gt;0,I138*(1+Utgifter!$E$5/12)-K138,0)</f>
        <v>1291136.8808725043</v>
      </c>
      <c r="J139" s="26"/>
      <c r="K139" s="24">
        <f>IF((I139*(Utgifter!$E$4+Utgifter!$E$5)/12)&gt;$S$4,(I139*(Utgifter!$E$4+Utgifter!$E$5)/12),IF(I139&gt; 0,$S$4,0))</f>
        <v>6000</v>
      </c>
    </row>
    <row r="140" spans="1:11" x14ac:dyDescent="0.25">
      <c r="A140" s="41"/>
      <c r="D140" s="28">
        <f t="shared" si="2"/>
        <v>136</v>
      </c>
      <c r="E140" s="27">
        <f>IF((E139*(1+Utgifter!$E$5/12)-G139)&gt;0,E139*(1+Utgifter!$E$5/12)-G139,0)</f>
        <v>1410694.8785531681</v>
      </c>
      <c r="F140" s="26"/>
      <c r="G140" s="24">
        <f>IF((E140*(Utgifter!$E$4+Utgifter!$E$5)/12)&gt;$S$4,(E140*(Utgifter!$E$4+Utgifter!$E$5)/12),IF(E140&gt; 0,$S$4,0))</f>
        <v>6000</v>
      </c>
      <c r="I140" s="27">
        <f>IF((I139*(1+Utgifter!$E$5/12)-K139)&gt;0,I139*(1+Utgifter!$E$5/12)-K139,0)</f>
        <v>1287288.7756739585</v>
      </c>
      <c r="J140" s="26"/>
      <c r="K140" s="24">
        <f>IF((I140*(Utgifter!$E$4+Utgifter!$E$5)/12)&gt;$S$4,(I140*(Utgifter!$E$4+Utgifter!$E$5)/12),IF(I140&gt; 0,$S$4,0))</f>
        <v>6000</v>
      </c>
    </row>
    <row r="141" spans="1:11" x14ac:dyDescent="0.25">
      <c r="A141" s="41"/>
      <c r="D141" s="28">
        <f t="shared" si="2"/>
        <v>137</v>
      </c>
      <c r="E141" s="27">
        <f>IF((E140*(1+Utgifter!$E$5/12)-G140)&gt;0,E140*(1+Utgifter!$E$5/12)-G140,0)</f>
        <v>1407046.03668409</v>
      </c>
      <c r="F141" s="26"/>
      <c r="G141" s="24">
        <f>IF((E141*(Utgifter!$E$4+Utgifter!$E$5)/12)&gt;$S$4,(E141*(Utgifter!$E$4+Utgifter!$E$5)/12),IF(E141&gt; 0,$S$4,0))</f>
        <v>6000</v>
      </c>
      <c r="I141" s="27">
        <f>IF((I140*(1+Utgifter!$E$5/12)-K140)&gt;0,I140*(1+Utgifter!$E$5/12)-K140,0)</f>
        <v>1283434.2569667485</v>
      </c>
      <c r="J141" s="26"/>
      <c r="K141" s="24">
        <f>IF((I141*(Utgifter!$E$4+Utgifter!$E$5)/12)&gt;$S$4,(I141*(Utgifter!$E$4+Utgifter!$E$5)/12),IF(I141&gt; 0,$S$4,0))</f>
        <v>6000</v>
      </c>
    </row>
    <row r="142" spans="1:11" x14ac:dyDescent="0.25">
      <c r="A142" s="41"/>
      <c r="D142" s="28">
        <f t="shared" si="2"/>
        <v>138</v>
      </c>
      <c r="E142" s="27">
        <f>IF((E141*(1+Utgifter!$E$5/12)-G141)&gt;0,E141*(1+Utgifter!$E$5/12)-G141,0)</f>
        <v>1403391.1134118969</v>
      </c>
      <c r="F142" s="26"/>
      <c r="G142" s="24">
        <f>IF((E142*(Utgifter!$E$4+Utgifter!$E$5)/12)&gt;$S$4,(E142*(Utgifter!$E$4+Utgifter!$E$5)/12),IF(E142&gt; 0,$S$4,0))</f>
        <v>6000</v>
      </c>
      <c r="I142" s="27">
        <f>IF((I141*(1+Utgifter!$E$5/12)-K141)&gt;0,I141*(1+Utgifter!$E$5/12)-K141,0)</f>
        <v>1279573.3140616931</v>
      </c>
      <c r="J142" s="26"/>
      <c r="K142" s="24">
        <f>IF((I142*(Utgifter!$E$4+Utgifter!$E$5)/12)&gt;$S$4,(I142*(Utgifter!$E$4+Utgifter!$E$5)/12),IF(I142&gt; 0,$S$4,0))</f>
        <v>6000</v>
      </c>
    </row>
    <row r="143" spans="1:11" x14ac:dyDescent="0.25">
      <c r="A143" s="41"/>
      <c r="D143" s="28">
        <f t="shared" si="2"/>
        <v>139</v>
      </c>
      <c r="E143" s="27">
        <f>IF((E142*(1+Utgifter!$E$5/12)-G142)&gt;0,E142*(1+Utgifter!$E$5/12)-G142,0)</f>
        <v>1399730.0986009168</v>
      </c>
      <c r="F143" s="26"/>
      <c r="G143" s="24">
        <f>IF((E143*(Utgifter!$E$4+Utgifter!$E$5)/12)&gt;$S$4,(E143*(Utgifter!$E$4+Utgifter!$E$5)/12),IF(E143&gt; 0,$S$4,0))</f>
        <v>6000</v>
      </c>
      <c r="I143" s="27">
        <f>IF((I142*(1+Utgifter!$E$5/12)-K142)&gt;0,I142*(1+Utgifter!$E$5/12)-K142,0)</f>
        <v>1275705.9362517961</v>
      </c>
      <c r="J143" s="26"/>
      <c r="K143" s="24">
        <f>IF((I143*(Utgifter!$E$4+Utgifter!$E$5)/12)&gt;$S$4,(I143*(Utgifter!$E$4+Utgifter!$E$5)/12),IF(I143&gt; 0,$S$4,0))</f>
        <v>6000</v>
      </c>
    </row>
    <row r="144" spans="1:11" x14ac:dyDescent="0.25">
      <c r="A144" s="41"/>
      <c r="D144" s="28">
        <f t="shared" si="2"/>
        <v>140</v>
      </c>
      <c r="E144" s="27">
        <f>IF((E143*(1+Utgifter!$E$5/12)-G143)&gt;0,E143*(1+Utgifter!$E$5/12)-G143,0)</f>
        <v>1396062.982098585</v>
      </c>
      <c r="F144" s="26"/>
      <c r="G144" s="24">
        <f>IF((E144*(Utgifter!$E$4+Utgifter!$E$5)/12)&gt;$S$4,(E144*(Utgifter!$E$4+Utgifter!$E$5)/12),IF(E144&gt; 0,$S$4,0))</f>
        <v>6000</v>
      </c>
      <c r="I144" s="27">
        <f>IF((I143*(1+Utgifter!$E$5/12)-K143)&gt;0,I143*(1+Utgifter!$E$5/12)-K143,0)</f>
        <v>1271832.1128122157</v>
      </c>
      <c r="J144" s="26"/>
      <c r="K144" s="24">
        <f>IF((I144*(Utgifter!$E$4+Utgifter!$E$5)/12)&gt;$S$4,(I144*(Utgifter!$E$4+Utgifter!$E$5)/12),IF(I144&gt; 0,$S$4,0))</f>
        <v>6000</v>
      </c>
    </row>
    <row r="145" spans="1:11" x14ac:dyDescent="0.25">
      <c r="A145" s="41"/>
      <c r="D145" s="28">
        <f t="shared" si="2"/>
        <v>141</v>
      </c>
      <c r="E145" s="27">
        <f>IF((E144*(1+Utgifter!$E$5/12)-G144)&gt;0,E144*(1+Utgifter!$E$5/12)-G144,0)</f>
        <v>1392389.7537354161</v>
      </c>
      <c r="F145" s="26"/>
      <c r="G145" s="24">
        <f>IF((E145*(Utgifter!$E$4+Utgifter!$E$5)/12)&gt;$S$4,(E145*(Utgifter!$E$4+Utgifter!$E$5)/12),IF(E145&gt; 0,$S$4,0))</f>
        <v>6000</v>
      </c>
      <c r="I145" s="27">
        <f>IF((I144*(1+Utgifter!$E$5/12)-K144)&gt;0,I144*(1+Utgifter!$E$5/12)-K144,0)</f>
        <v>1267951.8330002362</v>
      </c>
      <c r="J145" s="26"/>
      <c r="K145" s="24">
        <f>IF((I145*(Utgifter!$E$4+Utgifter!$E$5)/12)&gt;$S$4,(I145*(Utgifter!$E$4+Utgifter!$E$5)/12),IF(I145&gt; 0,$S$4,0))</f>
        <v>6000</v>
      </c>
    </row>
    <row r="146" spans="1:11" x14ac:dyDescent="0.25">
      <c r="A146" s="41"/>
      <c r="D146" s="28">
        <f t="shared" si="2"/>
        <v>142</v>
      </c>
      <c r="E146" s="27">
        <f>IF((E145*(1+Utgifter!$E$5/12)-G145)&gt;0,E145*(1+Utgifter!$E$5/12)-G145,0)</f>
        <v>1388710.4033249752</v>
      </c>
      <c r="F146" s="26"/>
      <c r="G146" s="24">
        <f>IF((E146*(Utgifter!$E$4+Utgifter!$E$5)/12)&gt;$S$4,(E146*(Utgifter!$E$4+Utgifter!$E$5)/12),IF(E146&gt; 0,$S$4,0))</f>
        <v>6000</v>
      </c>
      <c r="I146" s="27">
        <f>IF((I145*(1+Utgifter!$E$5/12)-K145)&gt;0,I145*(1+Utgifter!$E$5/12)-K145,0)</f>
        <v>1264065.0860552366</v>
      </c>
      <c r="J146" s="26"/>
      <c r="K146" s="24">
        <f>IF((I146*(Utgifter!$E$4+Utgifter!$E$5)/12)&gt;$S$4,(I146*(Utgifter!$E$4+Utgifter!$E$5)/12),IF(I146&gt; 0,$S$4,0))</f>
        <v>6000</v>
      </c>
    </row>
    <row r="147" spans="1:11" x14ac:dyDescent="0.25">
      <c r="A147" s="41"/>
      <c r="D147" s="28">
        <f t="shared" si="2"/>
        <v>143</v>
      </c>
      <c r="E147" s="27">
        <f>IF((E146*(1+Utgifter!$E$5/12)-G146)&gt;0,E146*(1+Utgifter!$E$5/12)-G146,0)</f>
        <v>1385024.9206638501</v>
      </c>
      <c r="F147" s="26"/>
      <c r="G147" s="24">
        <f>IF((E147*(Utgifter!$E$4+Utgifter!$E$5)/12)&gt;$S$4,(E147*(Utgifter!$E$4+Utgifter!$E$5)/12),IF(E147&gt; 0,$S$4,0))</f>
        <v>6000</v>
      </c>
      <c r="I147" s="27">
        <f>IF((I146*(1+Utgifter!$E$5/12)-K146)&gt;0,I146*(1+Utgifter!$E$5/12)-K146,0)</f>
        <v>1260171.8611986621</v>
      </c>
      <c r="J147" s="26"/>
      <c r="K147" s="24">
        <f>IF((I147*(Utgifter!$E$4+Utgifter!$E$5)/12)&gt;$S$4,(I147*(Utgifter!$E$4+Utgifter!$E$5)/12),IF(I147&gt; 0,$S$4,0))</f>
        <v>6000</v>
      </c>
    </row>
    <row r="148" spans="1:11" x14ac:dyDescent="0.25">
      <c r="A148" s="41"/>
      <c r="D148" s="28">
        <f t="shared" si="2"/>
        <v>144</v>
      </c>
      <c r="E148" s="27">
        <f>IF((E147*(1+Utgifter!$E$5/12)-G147)&gt;0,E147*(1+Utgifter!$E$5/12)-G147,0)</f>
        <v>1381333.2955316233</v>
      </c>
      <c r="F148" s="26"/>
      <c r="G148" s="24">
        <f>IF((E148*(Utgifter!$E$4+Utgifter!$E$5)/12)&gt;$S$4,(E148*(Utgifter!$E$4+Utgifter!$E$5)/12),IF(E148&gt; 0,$S$4,0))</f>
        <v>6000</v>
      </c>
      <c r="I148" s="27">
        <f>IF((I147*(1+Utgifter!$E$5/12)-K147)&gt;0,I147*(1+Utgifter!$E$5/12)-K147,0)</f>
        <v>1256272.1476339933</v>
      </c>
      <c r="J148" s="26"/>
      <c r="K148" s="24">
        <f>IF((I148*(Utgifter!$E$4+Utgifter!$E$5)/12)&gt;$S$4,(I148*(Utgifter!$E$4+Utgifter!$E$5)/12),IF(I148&gt; 0,$S$4,0))</f>
        <v>6000</v>
      </c>
    </row>
    <row r="149" spans="1:11" x14ac:dyDescent="0.25">
      <c r="A149" s="41">
        <v>2030</v>
      </c>
      <c r="D149" s="28">
        <f t="shared" si="2"/>
        <v>145</v>
      </c>
      <c r="E149" s="27">
        <f>IF((E148*(1+Utgifter!$E$5/12)-G148)&gt;0,E148*(1+Utgifter!$E$5/12)-G148,0)</f>
        <v>1377635.5176908427</v>
      </c>
      <c r="F149" s="26"/>
      <c r="G149" s="24">
        <f>IF((E149*(Utgifter!$E$4+Utgifter!$E$5)/12)&gt;$S$4,(E149*(Utgifter!$E$4+Utgifter!$E$5)/12),IF(E149&gt; 0,$S$4,0))</f>
        <v>6000</v>
      </c>
      <c r="I149" s="27">
        <f>IF((I148*(1+Utgifter!$E$5/12)-K148)&gt;0,I148*(1+Utgifter!$E$5/12)-K148,0)</f>
        <v>1252365.9345467167</v>
      </c>
      <c r="J149" s="26"/>
      <c r="K149" s="24">
        <f>IF((I149*(Utgifter!$E$4+Utgifter!$E$5)/12)&gt;$S$4,(I149*(Utgifter!$E$4+Utgifter!$E$5)/12),IF(I149&gt; 0,$S$4,0))</f>
        <v>6000</v>
      </c>
    </row>
    <row r="150" spans="1:11" x14ac:dyDescent="0.25">
      <c r="A150" s="41"/>
      <c r="D150" s="28">
        <f t="shared" si="2"/>
        <v>146</v>
      </c>
      <c r="E150" s="27">
        <f>IF((E149*(1+Utgifter!$E$5/12)-G149)&gt;0,E149*(1+Utgifter!$E$5/12)-G149,0)</f>
        <v>1373931.5768869943</v>
      </c>
      <c r="F150" s="26"/>
      <c r="G150" s="24">
        <f>IF((E150*(Utgifter!$E$4+Utgifter!$E$5)/12)&gt;$S$4,(E150*(Utgifter!$E$4+Utgifter!$E$5)/12),IF(E150&gt; 0,$S$4,0))</f>
        <v>6000</v>
      </c>
      <c r="I150" s="27">
        <f>IF((I149*(1+Utgifter!$E$5/12)-K149)&gt;0,I149*(1+Utgifter!$E$5/12)-K149,0)</f>
        <v>1248453.2111042948</v>
      </c>
      <c r="J150" s="26"/>
      <c r="K150" s="24">
        <f>IF((I150*(Utgifter!$E$4+Utgifter!$E$5)/12)&gt;$S$4,(I150*(Utgifter!$E$4+Utgifter!$E$5)/12),IF(I150&gt; 0,$S$4,0))</f>
        <v>6000</v>
      </c>
    </row>
    <row r="151" spans="1:11" x14ac:dyDescent="0.25">
      <c r="A151" s="41"/>
      <c r="D151" s="28">
        <f t="shared" si="2"/>
        <v>147</v>
      </c>
      <c r="E151" s="27">
        <f>IF((E150*(1+Utgifter!$E$5/12)-G150)&gt;0,E150*(1+Utgifter!$E$5/12)-G150,0)</f>
        <v>1370221.4628484726</v>
      </c>
      <c r="F151" s="26"/>
      <c r="G151" s="24">
        <f>IF((E151*(Utgifter!$E$4+Utgifter!$E$5)/12)&gt;$S$4,(E151*(Utgifter!$E$4+Utgifter!$E$5)/12),IF(E151&gt; 0,$S$4,0))</f>
        <v>6000</v>
      </c>
      <c r="I151" s="27">
        <f>IF((I150*(1+Utgifter!$E$5/12)-K150)&gt;0,I150*(1+Utgifter!$E$5/12)-K150,0)</f>
        <v>1244533.9664561353</v>
      </c>
      <c r="J151" s="26"/>
      <c r="K151" s="24">
        <f>IF((I151*(Utgifter!$E$4+Utgifter!$E$5)/12)&gt;$S$4,(I151*(Utgifter!$E$4+Utgifter!$E$5)/12),IF(I151&gt; 0,$S$4,0))</f>
        <v>6000</v>
      </c>
    </row>
    <row r="152" spans="1:11" x14ac:dyDescent="0.25">
      <c r="A152" s="41"/>
      <c r="D152" s="28">
        <f t="shared" si="2"/>
        <v>148</v>
      </c>
      <c r="E152" s="27">
        <f>IF((E151*(1+Utgifter!$E$5/12)-G151)&gt;0,E151*(1+Utgifter!$E$5/12)-G151,0)</f>
        <v>1366505.1652865536</v>
      </c>
      <c r="F152" s="26"/>
      <c r="G152" s="24">
        <f>IF((E152*(Utgifter!$E$4+Utgifter!$E$5)/12)&gt;$S$4,(E152*(Utgifter!$E$4+Utgifter!$E$5)/12),IF(E152&gt; 0,$S$4,0))</f>
        <v>6000</v>
      </c>
      <c r="I152" s="27">
        <f>IF((I151*(1+Utgifter!$E$5/12)-K151)&gt;0,I151*(1+Utgifter!$E$5/12)-K151,0)</f>
        <v>1240608.1897335623</v>
      </c>
      <c r="J152" s="26"/>
      <c r="K152" s="24">
        <f>IF((I152*(Utgifter!$E$4+Utgifter!$E$5)/12)&gt;$S$4,(I152*(Utgifter!$E$4+Utgifter!$E$5)/12),IF(I152&gt; 0,$S$4,0))</f>
        <v>6000</v>
      </c>
    </row>
    <row r="153" spans="1:11" x14ac:dyDescent="0.25">
      <c r="A153" s="41"/>
      <c r="D153" s="28">
        <f t="shared" si="2"/>
        <v>149</v>
      </c>
      <c r="E153" s="27">
        <f>IF((E152*(1+Utgifter!$E$5/12)-G152)&gt;0,E152*(1+Utgifter!$E$5/12)-G152,0)</f>
        <v>1362782.6738953646</v>
      </c>
      <c r="F153" s="26"/>
      <c r="G153" s="24">
        <f>IF((E153*(Utgifter!$E$4+Utgifter!$E$5)/12)&gt;$S$4,(E153*(Utgifter!$E$4+Utgifter!$E$5)/12),IF(E153&gt; 0,$S$4,0))</f>
        <v>6000</v>
      </c>
      <c r="I153" s="27">
        <f>IF((I152*(1+Utgifter!$E$5/12)-K152)&gt;0,I152*(1+Utgifter!$E$5/12)-K152,0)</f>
        <v>1236675.8700497849</v>
      </c>
      <c r="J153" s="26"/>
      <c r="K153" s="24">
        <f>IF((I153*(Utgifter!$E$4+Utgifter!$E$5)/12)&gt;$S$4,(I153*(Utgifter!$E$4+Utgifter!$E$5)/12),IF(I153&gt; 0,$S$4,0))</f>
        <v>6000</v>
      </c>
    </row>
    <row r="154" spans="1:11" x14ac:dyDescent="0.25">
      <c r="A154" s="41"/>
      <c r="D154" s="28">
        <f t="shared" si="2"/>
        <v>150</v>
      </c>
      <c r="E154" s="27">
        <f>IF((E153*(1+Utgifter!$E$5/12)-G153)&gt;0,E153*(1+Utgifter!$E$5/12)-G153,0)</f>
        <v>1359053.978351857</v>
      </c>
      <c r="F154" s="26"/>
      <c r="G154" s="24">
        <f>IF((E154*(Utgifter!$E$4+Utgifter!$E$5)/12)&gt;$S$4,(E154*(Utgifter!$E$4+Utgifter!$E$5)/12),IF(E154&gt; 0,$S$4,0))</f>
        <v>6000</v>
      </c>
      <c r="I154" s="27">
        <f>IF((I153*(1+Utgifter!$E$5/12)-K153)&gt;0,I153*(1+Utgifter!$E$5/12)-K153,0)</f>
        <v>1232736.9964998679</v>
      </c>
      <c r="J154" s="26"/>
      <c r="K154" s="24">
        <f>IF((I154*(Utgifter!$E$4+Utgifter!$E$5)/12)&gt;$S$4,(I154*(Utgifter!$E$4+Utgifter!$E$5)/12),IF(I154&gt; 0,$S$4,0))</f>
        <v>6000</v>
      </c>
    </row>
    <row r="155" spans="1:11" x14ac:dyDescent="0.25">
      <c r="A155" s="41"/>
      <c r="D155" s="28">
        <f t="shared" si="2"/>
        <v>151</v>
      </c>
      <c r="E155" s="27">
        <f>IF((E154*(1+Utgifter!$E$5/12)-G154)&gt;0,E154*(1+Utgifter!$E$5/12)-G154,0)</f>
        <v>1355319.0683157768</v>
      </c>
      <c r="F155" s="26"/>
      <c r="G155" s="24">
        <f>IF((E155*(Utgifter!$E$4+Utgifter!$E$5)/12)&gt;$S$4,(E155*(Utgifter!$E$4+Utgifter!$E$5)/12),IF(E155&gt; 0,$S$4,0))</f>
        <v>6000</v>
      </c>
      <c r="I155" s="27">
        <f>IF((I154*(1+Utgifter!$E$5/12)-K154)&gt;0,I154*(1+Utgifter!$E$5/12)-K154,0)</f>
        <v>1228791.5581607011</v>
      </c>
      <c r="J155" s="26"/>
      <c r="K155" s="24">
        <f>IF((I155*(Utgifter!$E$4+Utgifter!$E$5)/12)&gt;$S$4,(I155*(Utgifter!$E$4+Utgifter!$E$5)/12),IF(I155&gt; 0,$S$4,0))</f>
        <v>6000</v>
      </c>
    </row>
    <row r="156" spans="1:11" x14ac:dyDescent="0.25">
      <c r="A156" s="41"/>
      <c r="D156" s="28">
        <f t="shared" si="2"/>
        <v>152</v>
      </c>
      <c r="E156" s="27">
        <f>IF((E155*(1+Utgifter!$E$5/12)-G155)&gt;0,E155*(1+Utgifter!$E$5/12)-G155,0)</f>
        <v>1351577.9334296365</v>
      </c>
      <c r="F156" s="26"/>
      <c r="G156" s="24">
        <f>IF((E156*(Utgifter!$E$4+Utgifter!$E$5)/12)&gt;$S$4,(E156*(Utgifter!$E$4+Utgifter!$E$5)/12),IF(E156&gt; 0,$S$4,0))</f>
        <v>6000</v>
      </c>
      <c r="I156" s="27">
        <f>IF((I155*(1+Utgifter!$E$5/12)-K155)&gt;0,I155*(1+Utgifter!$E$5/12)-K155,0)</f>
        <v>1224839.544090969</v>
      </c>
      <c r="J156" s="26"/>
      <c r="K156" s="24">
        <f>IF((I156*(Utgifter!$E$4+Utgifter!$E$5)/12)&gt;$S$4,(I156*(Utgifter!$E$4+Utgifter!$E$5)/12),IF(I156&gt; 0,$S$4,0))</f>
        <v>6000</v>
      </c>
    </row>
    <row r="157" spans="1:11" x14ac:dyDescent="0.25">
      <c r="A157" s="41"/>
      <c r="D157" s="28">
        <f t="shared" si="2"/>
        <v>153</v>
      </c>
      <c r="E157" s="27">
        <f>IF((E156*(1+Utgifter!$E$5/12)-G156)&gt;0,E156*(1+Utgifter!$E$5/12)-G156,0)</f>
        <v>1347830.5633186859</v>
      </c>
      <c r="F157" s="26"/>
      <c r="G157" s="24">
        <f>IF((E157*(Utgifter!$E$4+Utgifter!$E$5)/12)&gt;$S$4,(E157*(Utgifter!$E$4+Utgifter!$E$5)/12),IF(E157&gt; 0,$S$4,0))</f>
        <v>6000</v>
      </c>
      <c r="I157" s="27">
        <f>IF((I156*(1+Utgifter!$E$5/12)-K156)&gt;0,I156*(1+Utgifter!$E$5/12)-K156,0)</f>
        <v>1220880.9433311208</v>
      </c>
      <c r="J157" s="26"/>
      <c r="K157" s="24">
        <f>IF((I157*(Utgifter!$E$4+Utgifter!$E$5)/12)&gt;$S$4,(I157*(Utgifter!$E$4+Utgifter!$E$5)/12),IF(I157&gt; 0,$S$4,0))</f>
        <v>6000</v>
      </c>
    </row>
    <row r="158" spans="1:11" x14ac:dyDescent="0.25">
      <c r="A158" s="41"/>
      <c r="D158" s="28">
        <f t="shared" si="2"/>
        <v>154</v>
      </c>
      <c r="E158" s="27">
        <f>IF((E157*(1+Utgifter!$E$5/12)-G157)&gt;0,E157*(1+Utgifter!$E$5/12)-G157,0)</f>
        <v>1344076.9475908838</v>
      </c>
      <c r="F158" s="26"/>
      <c r="G158" s="24">
        <f>IF((E158*(Utgifter!$E$4+Utgifter!$E$5)/12)&gt;$S$4,(E158*(Utgifter!$E$4+Utgifter!$E$5)/12),IF(E158&gt; 0,$S$4,0))</f>
        <v>6000</v>
      </c>
      <c r="I158" s="27">
        <f>IF((I157*(1+Utgifter!$E$5/12)-K157)&gt;0,I157*(1+Utgifter!$E$5/12)-K157,0)</f>
        <v>1216915.7449033393</v>
      </c>
      <c r="J158" s="26"/>
      <c r="K158" s="24">
        <f>IF((I158*(Utgifter!$E$4+Utgifter!$E$5)/12)&gt;$S$4,(I158*(Utgifter!$E$4+Utgifter!$E$5)/12),IF(I158&gt; 0,$S$4,0))</f>
        <v>6000</v>
      </c>
    </row>
    <row r="159" spans="1:11" x14ac:dyDescent="0.25">
      <c r="A159" s="41"/>
      <c r="D159" s="28">
        <f t="shared" si="2"/>
        <v>155</v>
      </c>
      <c r="E159" s="27">
        <f>IF((E158*(1+Utgifter!$E$5/12)-G158)&gt;0,E158*(1+Utgifter!$E$5/12)-G158,0)</f>
        <v>1340317.0758368687</v>
      </c>
      <c r="F159" s="26"/>
      <c r="G159" s="24">
        <f>IF((E159*(Utgifter!$E$4+Utgifter!$E$5)/12)&gt;$S$4,(E159*(Utgifter!$E$4+Utgifter!$E$5)/12),IF(E159&gt; 0,$S$4,0))</f>
        <v>6000</v>
      </c>
      <c r="I159" s="27">
        <f>IF((I158*(1+Utgifter!$E$5/12)-K158)&gt;0,I158*(1+Utgifter!$E$5/12)-K158,0)</f>
        <v>1212943.9378115116</v>
      </c>
      <c r="J159" s="26"/>
      <c r="K159" s="24">
        <f>IF((I159*(Utgifter!$E$4+Utgifter!$E$5)/12)&gt;$S$4,(I159*(Utgifter!$E$4+Utgifter!$E$5)/12),IF(I159&gt; 0,$S$4,0))</f>
        <v>6000</v>
      </c>
    </row>
    <row r="160" spans="1:11" x14ac:dyDescent="0.25">
      <c r="A160" s="41"/>
      <c r="D160" s="28">
        <f t="shared" si="2"/>
        <v>156</v>
      </c>
      <c r="E160" s="27">
        <f>IF((E159*(1+Utgifter!$E$5/12)-G159)&gt;0,E159*(1+Utgifter!$E$5/12)-G159,0)</f>
        <v>1336550.9376299302</v>
      </c>
      <c r="F160" s="26"/>
      <c r="G160" s="24">
        <f>IF((E160*(Utgifter!$E$4+Utgifter!$E$5)/12)&gt;$S$4,(E160*(Utgifter!$E$4+Utgifter!$E$5)/12),IF(E160&gt; 0,$S$4,0))</f>
        <v>6000</v>
      </c>
      <c r="I160" s="27">
        <f>IF((I159*(1+Utgifter!$E$5/12)-K159)&gt;0,I159*(1+Utgifter!$E$5/12)-K159,0)</f>
        <v>1208965.5110411975</v>
      </c>
      <c r="J160" s="26"/>
      <c r="K160" s="24">
        <f>IF((I160*(Utgifter!$E$4+Utgifter!$E$5)/12)&gt;$S$4,(I160*(Utgifter!$E$4+Utgifter!$E$5)/12),IF(I160&gt; 0,$S$4,0))</f>
        <v>6000</v>
      </c>
    </row>
    <row r="161" spans="1:11" x14ac:dyDescent="0.25">
      <c r="A161" s="41">
        <v>2031</v>
      </c>
      <c r="D161" s="28">
        <f t="shared" si="2"/>
        <v>157</v>
      </c>
      <c r="E161" s="27">
        <f>IF((E160*(1+Utgifter!$E$5/12)-G160)&gt;0,E160*(1+Utgifter!$E$5/12)-G160,0)</f>
        <v>1332778.5225259801</v>
      </c>
      <c r="F161" s="26"/>
      <c r="G161" s="24">
        <f>IF((E161*(Utgifter!$E$4+Utgifter!$E$5)/12)&gt;$S$4,(E161*(Utgifter!$E$4+Utgifter!$E$5)/12),IF(E161&gt; 0,$S$4,0))</f>
        <v>6000</v>
      </c>
      <c r="I161" s="27">
        <f>IF((I160*(1+Utgifter!$E$5/12)-K160)&gt;0,I160*(1+Utgifter!$E$5/12)-K160,0)</f>
        <v>1204980.4535595996</v>
      </c>
      <c r="J161" s="26"/>
      <c r="K161" s="24">
        <f>IF((I161*(Utgifter!$E$4+Utgifter!$E$5)/12)&gt;$S$4,(I161*(Utgifter!$E$4+Utgifter!$E$5)/12),IF(I161&gt; 0,$S$4,0))</f>
        <v>6000</v>
      </c>
    </row>
    <row r="162" spans="1:11" x14ac:dyDescent="0.25">
      <c r="A162" s="41"/>
      <c r="D162" s="28">
        <f t="shared" si="2"/>
        <v>158</v>
      </c>
      <c r="E162" s="27">
        <f>IF((E161*(1+Utgifter!$E$5/12)-G161)&gt;0,E161*(1+Utgifter!$E$5/12)-G161,0)</f>
        <v>1328999.8200635235</v>
      </c>
      <c r="F162" s="26"/>
      <c r="G162" s="24">
        <f>IF((E162*(Utgifter!$E$4+Utgifter!$E$5)/12)&gt;$S$4,(E162*(Utgifter!$E$4+Utgifter!$E$5)/12),IF(E162&gt; 0,$S$4,0))</f>
        <v>6000</v>
      </c>
      <c r="I162" s="27">
        <f>IF((I161*(1+Utgifter!$E$5/12)-K161)&gt;0,I161*(1+Utgifter!$E$5/12)-K161,0)</f>
        <v>1200988.7543155323</v>
      </c>
      <c r="J162" s="26"/>
      <c r="K162" s="24">
        <f>IF((I162*(Utgifter!$E$4+Utgifter!$E$5)/12)&gt;$S$4,(I162*(Utgifter!$E$4+Utgifter!$E$5)/12),IF(I162&gt; 0,$S$4,0))</f>
        <v>6000</v>
      </c>
    </row>
    <row r="163" spans="1:11" x14ac:dyDescent="0.25">
      <c r="A163" s="41"/>
      <c r="D163" s="28">
        <f t="shared" si="2"/>
        <v>159</v>
      </c>
      <c r="E163" s="27">
        <f>IF((E162*(1+Utgifter!$E$5/12)-G162)&gt;0,E162*(1+Utgifter!$E$5/12)-G162,0)</f>
        <v>1325214.8197636295</v>
      </c>
      <c r="F163" s="26"/>
      <c r="G163" s="24">
        <f>IF((E163*(Utgifter!$E$4+Utgifter!$E$5)/12)&gt;$S$4,(E163*(Utgifter!$E$4+Utgifter!$E$5)/12),IF(E163&gt; 0,$S$4,0))</f>
        <v>6000</v>
      </c>
      <c r="I163" s="27">
        <f>IF((I162*(1+Utgifter!$E$5/12)-K162)&gt;0,I162*(1+Utgifter!$E$5/12)-K162,0)</f>
        <v>1196990.4022393916</v>
      </c>
      <c r="J163" s="26"/>
      <c r="K163" s="24">
        <f>IF((I163*(Utgifter!$E$4+Utgifter!$E$5)/12)&gt;$S$4,(I163*(Utgifter!$E$4+Utgifter!$E$5)/12),IF(I163&gt; 0,$S$4,0))</f>
        <v>6000</v>
      </c>
    </row>
    <row r="164" spans="1:11" x14ac:dyDescent="0.25">
      <c r="A164" s="41"/>
      <c r="D164" s="28">
        <f t="shared" si="2"/>
        <v>160</v>
      </c>
      <c r="E164" s="27">
        <f>IF((E163*(1+Utgifter!$E$5/12)-G163)&gt;0,E163*(1+Utgifter!$E$5/12)-G163,0)</f>
        <v>1321423.5111299022</v>
      </c>
      <c r="F164" s="26"/>
      <c r="G164" s="24">
        <f>IF((E164*(Utgifter!$E$4+Utgifter!$E$5)/12)&gt;$S$4,(E164*(Utgifter!$E$4+Utgifter!$E$5)/12),IF(E164&gt; 0,$S$4,0))</f>
        <v>6000</v>
      </c>
      <c r="I164" s="27">
        <f>IF((I163*(1+Utgifter!$E$5/12)-K163)&gt;0,I163*(1+Utgifter!$E$5/12)-K163,0)</f>
        <v>1192985.386243124</v>
      </c>
      <c r="J164" s="26"/>
      <c r="K164" s="24">
        <f>IF((I164*(Utgifter!$E$4+Utgifter!$E$5)/12)&gt;$S$4,(I164*(Utgifter!$E$4+Utgifter!$E$5)/12),IF(I164&gt; 0,$S$4,0))</f>
        <v>6000</v>
      </c>
    </row>
    <row r="165" spans="1:11" x14ac:dyDescent="0.25">
      <c r="A165" s="41"/>
      <c r="D165" s="28">
        <f t="shared" si="2"/>
        <v>161</v>
      </c>
      <c r="E165" s="27">
        <f>IF((E164*(1+Utgifter!$E$5/12)-G164)&gt;0,E164*(1+Utgifter!$E$5/12)-G164,0)</f>
        <v>1317625.8836484521</v>
      </c>
      <c r="F165" s="26"/>
      <c r="G165" s="24">
        <f>IF((E165*(Utgifter!$E$4+Utgifter!$E$5)/12)&gt;$S$4,(E165*(Utgifter!$E$4+Utgifter!$E$5)/12),IF(E165&gt; 0,$S$4,0))</f>
        <v>6000</v>
      </c>
      <c r="I165" s="27">
        <f>IF((I164*(1+Utgifter!$E$5/12)-K164)&gt;0,I164*(1+Utgifter!$E$5/12)-K164,0)</f>
        <v>1188973.6952201959</v>
      </c>
      <c r="J165" s="26"/>
      <c r="K165" s="24">
        <f>IF((I165*(Utgifter!$E$4+Utgifter!$E$5)/12)&gt;$S$4,(I165*(Utgifter!$E$4+Utgifter!$E$5)/12),IF(I165&gt; 0,$S$4,0))</f>
        <v>6000</v>
      </c>
    </row>
    <row r="166" spans="1:11" x14ac:dyDescent="0.25">
      <c r="A166" s="41"/>
      <c r="D166" s="28">
        <f t="shared" si="2"/>
        <v>162</v>
      </c>
      <c r="E166" s="27">
        <f>IF((E165*(1+Utgifter!$E$5/12)-G165)&gt;0,E165*(1+Utgifter!$E$5/12)-G165,0)</f>
        <v>1313821.9267878663</v>
      </c>
      <c r="F166" s="26"/>
      <c r="G166" s="24">
        <f>IF((E166*(Utgifter!$E$4+Utgifter!$E$5)/12)&gt;$S$4,(E166*(Utgifter!$E$4+Utgifter!$E$5)/12),IF(E166&gt; 0,$S$4,0))</f>
        <v>6000</v>
      </c>
      <c r="I166" s="27">
        <f>IF((I165*(1+Utgifter!$E$5/12)-K165)&gt;0,I165*(1+Utgifter!$E$5/12)-K165,0)</f>
        <v>1184955.3180455631</v>
      </c>
      <c r="J166" s="26"/>
      <c r="K166" s="24">
        <f>IF((I166*(Utgifter!$E$4+Utgifter!$E$5)/12)&gt;$S$4,(I166*(Utgifter!$E$4+Utgifter!$E$5)/12),IF(I166&gt; 0,$S$4,0))</f>
        <v>6000</v>
      </c>
    </row>
    <row r="167" spans="1:11" x14ac:dyDescent="0.25">
      <c r="A167" s="41"/>
      <c r="D167" s="28">
        <f t="shared" si="2"/>
        <v>163</v>
      </c>
      <c r="E167" s="27">
        <f>IF((E166*(1+Utgifter!$E$5/12)-G166)&gt;0,E166*(1+Utgifter!$E$5/12)-G166,0)</f>
        <v>1310011.6299991794</v>
      </c>
      <c r="F167" s="26"/>
      <c r="G167" s="24">
        <f>IF((E167*(Utgifter!$E$4+Utgifter!$E$5)/12)&gt;$S$4,(E167*(Utgifter!$E$4+Utgifter!$E$5)/12),IF(E167&gt; 0,$S$4,0))</f>
        <v>6000</v>
      </c>
      <c r="I167" s="27">
        <f>IF((I166*(1+Utgifter!$E$5/12)-K166)&gt;0,I166*(1+Utgifter!$E$5/12)-K166,0)</f>
        <v>1180930.2435756391</v>
      </c>
      <c r="J167" s="26"/>
      <c r="K167" s="24">
        <f>IF((I167*(Utgifter!$E$4+Utgifter!$E$5)/12)&gt;$S$4,(I167*(Utgifter!$E$4+Utgifter!$E$5)/12),IF(I167&gt; 0,$S$4,0))</f>
        <v>6000</v>
      </c>
    </row>
    <row r="168" spans="1:11" x14ac:dyDescent="0.25">
      <c r="A168" s="41"/>
      <c r="D168" s="28">
        <f t="shared" si="2"/>
        <v>164</v>
      </c>
      <c r="E168" s="27">
        <f>IF((E167*(1+Utgifter!$E$5/12)-G167)&gt;0,E167*(1+Utgifter!$E$5/12)-G167,0)</f>
        <v>1306194.9827158446</v>
      </c>
      <c r="F168" s="26"/>
      <c r="G168" s="24">
        <f>IF((E168*(Utgifter!$E$4+Utgifter!$E$5)/12)&gt;$S$4,(E168*(Utgifter!$E$4+Utgifter!$E$5)/12),IF(E168&gt; 0,$S$4,0))</f>
        <v>6000</v>
      </c>
      <c r="I168" s="27">
        <f>IF((I167*(1+Utgifter!$E$5/12)-K167)&gt;0,I167*(1+Utgifter!$E$5/12)-K167,0)</f>
        <v>1176898.4606482652</v>
      </c>
      <c r="J168" s="26"/>
      <c r="K168" s="24">
        <f>IF((I168*(Utgifter!$E$4+Utgifter!$E$5)/12)&gt;$S$4,(I168*(Utgifter!$E$4+Utgifter!$E$5)/12),IF(I168&gt; 0,$S$4,0))</f>
        <v>6000</v>
      </c>
    </row>
    <row r="169" spans="1:11" x14ac:dyDescent="0.25">
      <c r="A169" s="41"/>
      <c r="D169" s="28">
        <f t="shared" si="2"/>
        <v>165</v>
      </c>
      <c r="E169" s="27">
        <f>IF((E168*(1+Utgifter!$E$5/12)-G168)&gt;0,E168*(1+Utgifter!$E$5/12)-G168,0)</f>
        <v>1302371.9743537044</v>
      </c>
      <c r="F169" s="26"/>
      <c r="G169" s="24">
        <f>IF((E169*(Utgifter!$E$4+Utgifter!$E$5)/12)&gt;$S$4,(E169*(Utgifter!$E$4+Utgifter!$E$5)/12),IF(E169&gt; 0,$S$4,0))</f>
        <v>6000</v>
      </c>
      <c r="I169" s="27">
        <f>IF((I168*(1+Utgifter!$E$5/12)-K168)&gt;0,I168*(1+Utgifter!$E$5/12)-K168,0)</f>
        <v>1172859.958082679</v>
      </c>
      <c r="J169" s="26"/>
      <c r="K169" s="24">
        <f>IF((I169*(Utgifter!$E$4+Utgifter!$E$5)/12)&gt;$S$4,(I169*(Utgifter!$E$4+Utgifter!$E$5)/12),IF(I169&gt; 0,$S$4,0))</f>
        <v>6000</v>
      </c>
    </row>
    <row r="170" spans="1:11" x14ac:dyDescent="0.25">
      <c r="A170" s="41"/>
      <c r="D170" s="28">
        <f t="shared" si="2"/>
        <v>166</v>
      </c>
      <c r="E170" s="27">
        <f>IF((E169*(1+Utgifter!$E$5/12)-G169)&gt;0,E169*(1+Utgifter!$E$5/12)-G169,0)</f>
        <v>1298542.5943109605</v>
      </c>
      <c r="F170" s="26"/>
      <c r="G170" s="24">
        <f>IF((E170*(Utgifter!$E$4+Utgifter!$E$5)/12)&gt;$S$4,(E170*(Utgifter!$E$4+Utgifter!$E$5)/12),IF(E170&gt; 0,$S$4,0))</f>
        <v>6000</v>
      </c>
      <c r="I170" s="27">
        <f>IF((I169*(1+Utgifter!$E$5/12)-K169)&gt;0,I169*(1+Utgifter!$E$5/12)-K169,0)</f>
        <v>1168814.7246794836</v>
      </c>
      <c r="J170" s="26"/>
      <c r="K170" s="24">
        <f>IF((I170*(Utgifter!$E$4+Utgifter!$E$5)/12)&gt;$S$4,(I170*(Utgifter!$E$4+Utgifter!$E$5)/12),IF(I170&gt; 0,$S$4,0))</f>
        <v>6000</v>
      </c>
    </row>
    <row r="171" spans="1:11" x14ac:dyDescent="0.25">
      <c r="A171" s="41"/>
      <c r="D171" s="28">
        <f t="shared" si="2"/>
        <v>167</v>
      </c>
      <c r="E171" s="27">
        <f>IF((E170*(1+Utgifter!$E$5/12)-G170)&gt;0,E170*(1+Utgifter!$E$5/12)-G170,0)</f>
        <v>1294706.8319681454</v>
      </c>
      <c r="F171" s="26"/>
      <c r="G171" s="24">
        <f>IF((E171*(Utgifter!$E$4+Utgifter!$E$5)/12)&gt;$S$4,(E171*(Utgifter!$E$4+Utgifter!$E$5)/12),IF(E171&gt; 0,$S$4,0))</f>
        <v>6000</v>
      </c>
      <c r="I171" s="27">
        <f>IF((I170*(1+Utgifter!$E$5/12)-K170)&gt;0,I170*(1+Utgifter!$E$5/12)-K170,0)</f>
        <v>1164762.7492206162</v>
      </c>
      <c r="J171" s="26"/>
      <c r="K171" s="24">
        <f>IF((I171*(Utgifter!$E$4+Utgifter!$E$5)/12)&gt;$S$4,(I171*(Utgifter!$E$4+Utgifter!$E$5)/12),IF(I171&gt; 0,$S$4,0))</f>
        <v>6000</v>
      </c>
    </row>
    <row r="172" spans="1:11" x14ac:dyDescent="0.25">
      <c r="A172" s="41"/>
      <c r="D172" s="28">
        <f t="shared" si="2"/>
        <v>168</v>
      </c>
      <c r="E172" s="27">
        <f>IF((E171*(1+Utgifter!$E$5/12)-G171)&gt;0,E171*(1+Utgifter!$E$5/12)-G171,0)</f>
        <v>1290864.6766880923</v>
      </c>
      <c r="F172" s="26"/>
      <c r="G172" s="24">
        <f>IF((E172*(Utgifter!$E$4+Utgifter!$E$5)/12)&gt;$S$4,(E172*(Utgifter!$E$4+Utgifter!$E$5)/12),IF(E172&gt; 0,$S$4,0))</f>
        <v>6000</v>
      </c>
      <c r="I172" s="27">
        <f>IF((I171*(1+Utgifter!$E$5/12)-K171)&gt;0,I171*(1+Utgifter!$E$5/12)-K171,0)</f>
        <v>1160704.0204693172</v>
      </c>
      <c r="J172" s="26"/>
      <c r="K172" s="24">
        <f>IF((I172*(Utgifter!$E$4+Utgifter!$E$5)/12)&gt;$S$4,(I172*(Utgifter!$E$4+Utgifter!$E$5)/12),IF(I172&gt; 0,$S$4,0))</f>
        <v>6000</v>
      </c>
    </row>
    <row r="173" spans="1:11" x14ac:dyDescent="0.25">
      <c r="A173" s="41">
        <v>2032</v>
      </c>
      <c r="D173" s="28">
        <f t="shared" si="2"/>
        <v>169</v>
      </c>
      <c r="E173" s="27">
        <f>IF((E172*(1+Utgifter!$E$5/12)-G172)&gt;0,E172*(1+Utgifter!$E$5/12)-G172,0)</f>
        <v>1287016.1178159057</v>
      </c>
      <c r="F173" s="26"/>
      <c r="G173" s="24">
        <f>IF((E173*(Utgifter!$E$4+Utgifter!$E$5)/12)&gt;$S$4,(E173*(Utgifter!$E$4+Utgifter!$E$5)/12),IF(E173&gt; 0,$S$4,0))</f>
        <v>6000</v>
      </c>
      <c r="I173" s="27">
        <f>IF((I172*(1+Utgifter!$E$5/12)-K172)&gt;0,I172*(1+Utgifter!$E$5/12)-K172,0)</f>
        <v>1156638.5271700996</v>
      </c>
      <c r="J173" s="26"/>
      <c r="K173" s="24">
        <f>IF((I173*(Utgifter!$E$4+Utgifter!$E$5)/12)&gt;$S$4,(I173*(Utgifter!$E$4+Utgifter!$E$5)/12),IF(I173&gt; 0,$S$4,0))</f>
        <v>6000</v>
      </c>
    </row>
    <row r="174" spans="1:11" x14ac:dyDescent="0.25">
      <c r="A174" s="41"/>
      <c r="D174" s="28">
        <f t="shared" si="2"/>
        <v>170</v>
      </c>
      <c r="E174" s="27">
        <f>IF((E173*(1+Utgifter!$E$5/12)-G173)&gt;0,E173*(1+Utgifter!$E$5/12)-G173,0)</f>
        <v>1283161.1446789324</v>
      </c>
      <c r="F174" s="26"/>
      <c r="G174" s="24">
        <f>IF((E174*(Utgifter!$E$4+Utgifter!$E$5)/12)&gt;$S$4,(E174*(Utgifter!$E$4+Utgifter!$E$5)/12),IF(E174&gt; 0,$S$4,0))</f>
        <v>6000</v>
      </c>
      <c r="I174" s="27">
        <f>IF((I173*(1+Utgifter!$E$5/12)-K173)&gt;0,I173*(1+Utgifter!$E$5/12)-K173,0)</f>
        <v>1152566.2580487165</v>
      </c>
      <c r="J174" s="26"/>
      <c r="K174" s="24">
        <f>IF((I174*(Utgifter!$E$4+Utgifter!$E$5)/12)&gt;$S$4,(I174*(Utgifter!$E$4+Utgifter!$E$5)/12),IF(I174&gt; 0,$S$4,0))</f>
        <v>6000</v>
      </c>
    </row>
    <row r="175" spans="1:11" x14ac:dyDescent="0.25">
      <c r="A175" s="41"/>
      <c r="D175" s="28">
        <f t="shared" si="2"/>
        <v>171</v>
      </c>
      <c r="E175" s="27">
        <f>IF((E174*(1+Utgifter!$E$5/12)-G174)&gt;0,E174*(1+Utgifter!$E$5/12)-G174,0)</f>
        <v>1279299.7465867307</v>
      </c>
      <c r="F175" s="26"/>
      <c r="G175" s="24">
        <f>IF((E175*(Utgifter!$E$4+Utgifter!$E$5)/12)&gt;$S$4,(E175*(Utgifter!$E$4+Utgifter!$E$5)/12),IF(E175&gt; 0,$S$4,0))</f>
        <v>6000</v>
      </c>
      <c r="I175" s="27">
        <f>IF((I174*(1+Utgifter!$E$5/12)-K174)&gt;0,I174*(1+Utgifter!$E$5/12)-K174,0)</f>
        <v>1148487.2018121311</v>
      </c>
      <c r="J175" s="26"/>
      <c r="K175" s="24">
        <f>IF((I175*(Utgifter!$E$4+Utgifter!$E$5)/12)&gt;$S$4,(I175*(Utgifter!$E$4+Utgifter!$E$5)/12),IF(I175&gt; 0,$S$4,0))</f>
        <v>6000</v>
      </c>
    </row>
    <row r="176" spans="1:11" x14ac:dyDescent="0.25">
      <c r="A176" s="41"/>
      <c r="D176" s="28">
        <f t="shared" si="2"/>
        <v>172</v>
      </c>
      <c r="E176" s="27">
        <f>IF((E175*(1+Utgifter!$E$5/12)-G175)&gt;0,E175*(1+Utgifter!$E$5/12)-G175,0)</f>
        <v>1275431.912831042</v>
      </c>
      <c r="F176" s="26"/>
      <c r="G176" s="24">
        <f>IF((E176*(Utgifter!$E$4+Utgifter!$E$5)/12)&gt;$S$4,(E176*(Utgifter!$E$4+Utgifter!$E$5)/12),IF(E176&gt; 0,$S$4,0))</f>
        <v>6000</v>
      </c>
      <c r="I176" s="27">
        <f>IF((I175*(1+Utgifter!$E$5/12)-K175)&gt;0,I175*(1+Utgifter!$E$5/12)-K175,0)</f>
        <v>1144401.3471484848</v>
      </c>
      <c r="J176" s="26"/>
      <c r="K176" s="24">
        <f>IF((I176*(Utgifter!$E$4+Utgifter!$E$5)/12)&gt;$S$4,(I176*(Utgifter!$E$4+Utgifter!$E$5)/12),IF(I176&gt; 0,$S$4,0))</f>
        <v>6000</v>
      </c>
    </row>
    <row r="177" spans="1:11" x14ac:dyDescent="0.25">
      <c r="A177" s="41"/>
      <c r="D177" s="28">
        <f t="shared" si="2"/>
        <v>173</v>
      </c>
      <c r="E177" s="27">
        <f>IF((E176*(1+Utgifter!$E$5/12)-G176)&gt;0,E176*(1+Utgifter!$E$5/12)-G176,0)</f>
        <v>1271557.6326857605</v>
      </c>
      <c r="F177" s="26"/>
      <c r="G177" s="24">
        <f>IF((E177*(Utgifter!$E$4+Utgifter!$E$5)/12)&gt;$S$4,(E177*(Utgifter!$E$4+Utgifter!$E$5)/12),IF(E177&gt; 0,$S$4,0))</f>
        <v>6000</v>
      </c>
      <c r="I177" s="27">
        <f>IF((I176*(1+Utgifter!$E$5/12)-K176)&gt;0,I176*(1+Utgifter!$E$5/12)-K176,0)</f>
        <v>1140308.6827270656</v>
      </c>
      <c r="J177" s="26"/>
      <c r="K177" s="24">
        <f>IF((I177*(Utgifter!$E$4+Utgifter!$E$5)/12)&gt;$S$4,(I177*(Utgifter!$E$4+Utgifter!$E$5)/12),IF(I177&gt; 0,$S$4,0))</f>
        <v>6000</v>
      </c>
    </row>
    <row r="178" spans="1:11" x14ac:dyDescent="0.25">
      <c r="A178" s="41"/>
      <c r="D178" s="28">
        <f t="shared" si="2"/>
        <v>174</v>
      </c>
      <c r="E178" s="27">
        <f>IF((E177*(1+Utgifter!$E$5/12)-G177)&gt;0,E177*(1+Utgifter!$E$5/12)-G177,0)</f>
        <v>1267676.8954069035</v>
      </c>
      <c r="F178" s="26"/>
      <c r="G178" s="24">
        <f>IF((E178*(Utgifter!$E$4+Utgifter!$E$5)/12)&gt;$S$4,(E178*(Utgifter!$E$4+Utgifter!$E$5)/12),IF(E178&gt; 0,$S$4,0))</f>
        <v>6000</v>
      </c>
      <c r="I178" s="27">
        <f>IF((I177*(1+Utgifter!$E$5/12)-K177)&gt;0,I177*(1+Utgifter!$E$5/12)-K177,0)</f>
        <v>1136209.1971982773</v>
      </c>
      <c r="J178" s="26"/>
      <c r="K178" s="24">
        <f>IF((I178*(Utgifter!$E$4+Utgifter!$E$5)/12)&gt;$S$4,(I178*(Utgifter!$E$4+Utgifter!$E$5)/12),IF(I178&gt; 0,$S$4,0))</f>
        <v>6000</v>
      </c>
    </row>
    <row r="179" spans="1:11" x14ac:dyDescent="0.25">
      <c r="A179" s="41"/>
      <c r="D179" s="28">
        <f t="shared" si="2"/>
        <v>175</v>
      </c>
      <c r="E179" s="27">
        <f>IF((E178*(1+Utgifter!$E$5/12)-G178)&gt;0,E178*(1+Utgifter!$E$5/12)-G178,0)</f>
        <v>1263789.6902325817</v>
      </c>
      <c r="F179" s="26"/>
      <c r="G179" s="24">
        <f>IF((E179*(Utgifter!$E$4+Utgifter!$E$5)/12)&gt;$S$4,(E179*(Utgifter!$E$4+Utgifter!$E$5)/12),IF(E179&gt; 0,$S$4,0))</f>
        <v>6000</v>
      </c>
      <c r="I179" s="27">
        <f>IF((I178*(1+Utgifter!$E$5/12)-K178)&gt;0,I178*(1+Utgifter!$E$5/12)-K178,0)</f>
        <v>1132102.879193608</v>
      </c>
      <c r="J179" s="26"/>
      <c r="K179" s="24">
        <f>IF((I179*(Utgifter!$E$4+Utgifter!$E$5)/12)&gt;$S$4,(I179*(Utgifter!$E$4+Utgifter!$E$5)/12),IF(I179&gt; 0,$S$4,0))</f>
        <v>6000</v>
      </c>
    </row>
    <row r="180" spans="1:11" x14ac:dyDescent="0.25">
      <c r="A180" s="41"/>
      <c r="D180" s="28">
        <f t="shared" si="2"/>
        <v>176</v>
      </c>
      <c r="E180" s="27">
        <f>IF((E179*(1+Utgifter!$E$5/12)-G179)&gt;0,E179*(1+Utgifter!$E$5/12)-G179,0)</f>
        <v>1259896.0063829694</v>
      </c>
      <c r="F180" s="26"/>
      <c r="G180" s="24">
        <f>IF((E180*(Utgifter!$E$4+Utgifter!$E$5)/12)&gt;$S$4,(E180*(Utgifter!$E$4+Utgifter!$E$5)/12),IF(E180&gt; 0,$S$4,0))</f>
        <v>6000</v>
      </c>
      <c r="I180" s="27">
        <f>IF((I179*(1+Utgifter!$E$5/12)-K179)&gt;0,I179*(1+Utgifter!$E$5/12)-K179,0)</f>
        <v>1127989.7173255973</v>
      </c>
      <c r="J180" s="26"/>
      <c r="K180" s="24">
        <f>IF((I180*(Utgifter!$E$4+Utgifter!$E$5)/12)&gt;$S$4,(I180*(Utgifter!$E$4+Utgifter!$E$5)/12),IF(I180&gt; 0,$S$4,0))</f>
        <v>6000</v>
      </c>
    </row>
    <row r="181" spans="1:11" x14ac:dyDescent="0.25">
      <c r="A181" s="41"/>
      <c r="D181" s="28">
        <f t="shared" si="2"/>
        <v>177</v>
      </c>
      <c r="E181" s="27">
        <f>IF((E180*(1+Utgifter!$E$5/12)-G180)&gt;0,E180*(1+Utgifter!$E$5/12)-G180,0)</f>
        <v>1255995.8330602744</v>
      </c>
      <c r="F181" s="26"/>
      <c r="G181" s="24">
        <f>IF((E181*(Utgifter!$E$4+Utgifter!$E$5)/12)&gt;$S$4,(E181*(Utgifter!$E$4+Utgifter!$E$5)/12),IF(E181&gt; 0,$S$4,0))</f>
        <v>6000</v>
      </c>
      <c r="I181" s="27">
        <f>IF((I180*(1+Utgifter!$E$5/12)-K180)&gt;0,I180*(1+Utgifter!$E$5/12)-K180,0)</f>
        <v>1123869.7001878067</v>
      </c>
      <c r="J181" s="26"/>
      <c r="K181" s="24">
        <f>IF((I181*(Utgifter!$E$4+Utgifter!$E$5)/12)&gt;$S$4,(I181*(Utgifter!$E$4+Utgifter!$E$5)/12),IF(I181&gt; 0,$S$4,0))</f>
        <v>6000</v>
      </c>
    </row>
    <row r="182" spans="1:11" x14ac:dyDescent="0.25">
      <c r="A182" s="41"/>
      <c r="D182" s="28">
        <f t="shared" si="2"/>
        <v>178</v>
      </c>
      <c r="E182" s="27">
        <f>IF((E181*(1+Utgifter!$E$5/12)-G181)&gt;0,E181*(1+Utgifter!$E$5/12)-G181,0)</f>
        <v>1252089.1594487082</v>
      </c>
      <c r="F182" s="26"/>
      <c r="G182" s="24">
        <f>IF((E182*(Utgifter!$E$4+Utgifter!$E$5)/12)&gt;$S$4,(E182*(Utgifter!$E$4+Utgifter!$E$5)/12),IF(E182&gt; 0,$S$4,0))</f>
        <v>6000</v>
      </c>
      <c r="I182" s="27">
        <f>IF((I181*(1+Utgifter!$E$5/12)-K181)&gt;0,I181*(1+Utgifter!$E$5/12)-K181,0)</f>
        <v>1119742.8163547865</v>
      </c>
      <c r="J182" s="26"/>
      <c r="K182" s="24">
        <f>IF((I182*(Utgifter!$E$4+Utgifter!$E$5)/12)&gt;$S$4,(I182*(Utgifter!$E$4+Utgifter!$E$5)/12),IF(I182&gt; 0,$S$4,0))</f>
        <v>6000</v>
      </c>
    </row>
    <row r="183" spans="1:11" x14ac:dyDescent="0.25">
      <c r="A183" s="41"/>
      <c r="D183" s="28">
        <f t="shared" si="2"/>
        <v>179</v>
      </c>
      <c r="E183" s="27">
        <f>IF((E182*(1+Utgifter!$E$5/12)-G182)&gt;0,E182*(1+Utgifter!$E$5/12)-G182,0)</f>
        <v>1248175.9747144561</v>
      </c>
      <c r="F183" s="26"/>
      <c r="G183" s="24">
        <f>IF((E183*(Utgifter!$E$4+Utgifter!$E$5)/12)&gt;$S$4,(E183*(Utgifter!$E$4+Utgifter!$E$5)/12),IF(E183&gt; 0,$S$4,0))</f>
        <v>6000</v>
      </c>
      <c r="I183" s="27">
        <f>IF((I182*(1+Utgifter!$E$5/12)-K182)&gt;0,I182*(1+Utgifter!$E$5/12)-K182,0)</f>
        <v>1115609.0543820446</v>
      </c>
      <c r="J183" s="26"/>
      <c r="K183" s="24">
        <f>IF((I183*(Utgifter!$E$4+Utgifter!$E$5)/12)&gt;$S$4,(I183*(Utgifter!$E$4+Utgifter!$E$5)/12),IF(I183&gt; 0,$S$4,0))</f>
        <v>6000</v>
      </c>
    </row>
    <row r="184" spans="1:11" x14ac:dyDescent="0.25">
      <c r="A184" s="41"/>
      <c r="D184" s="28">
        <f t="shared" si="2"/>
        <v>180</v>
      </c>
      <c r="E184" s="27">
        <f>IF((E183*(1+Utgifter!$E$5/12)-G183)&gt;0,E183*(1+Utgifter!$E$5/12)-G183,0)</f>
        <v>1244256.268005647</v>
      </c>
      <c r="F184" s="26"/>
      <c r="G184" s="24">
        <f>IF((E184*(Utgifter!$E$4+Utgifter!$E$5)/12)&gt;$S$4,(E184*(Utgifter!$E$4+Utgifter!$E$5)/12),IF(E184&gt; 0,$S$4,0))</f>
        <v>6000</v>
      </c>
      <c r="I184" s="27">
        <f>IF((I183*(1+Utgifter!$E$5/12)-K183)&gt;0,I183*(1+Utgifter!$E$5/12)-K183,0)</f>
        <v>1111468.4028060148</v>
      </c>
      <c r="J184" s="26"/>
      <c r="K184" s="24">
        <f>IF((I184*(Utgifter!$E$4+Utgifter!$E$5)/12)&gt;$S$4,(I184*(Utgifter!$E$4+Utgifter!$E$5)/12),IF(I184&gt; 0,$S$4,0))</f>
        <v>6000</v>
      </c>
    </row>
    <row r="185" spans="1:11" x14ac:dyDescent="0.25">
      <c r="A185" s="41">
        <v>2033</v>
      </c>
      <c r="D185" s="28">
        <f t="shared" si="2"/>
        <v>181</v>
      </c>
      <c r="E185" s="27">
        <f>IF((E184*(1+Utgifter!$E$5/12)-G184)&gt;0,E184*(1+Utgifter!$E$5/12)-G184,0)</f>
        <v>1240330.0284523231</v>
      </c>
      <c r="F185" s="26"/>
      <c r="G185" s="24">
        <f>IF((E185*(Utgifter!$E$4+Utgifter!$E$5)/12)&gt;$S$4,(E185*(Utgifter!$E$4+Utgifter!$E$5)/12),IF(E185&gt; 0,$S$4,0))</f>
        <v>6000</v>
      </c>
      <c r="I185" s="27">
        <f>IF((I184*(1+Utgifter!$E$5/12)-K184)&gt;0,I184*(1+Utgifter!$E$5/12)-K184,0)</f>
        <v>1107320.8501440247</v>
      </c>
      <c r="J185" s="26"/>
      <c r="K185" s="24">
        <f>IF((I185*(Utgifter!$E$4+Utgifter!$E$5)/12)&gt;$S$4,(I185*(Utgifter!$E$4+Utgifter!$E$5)/12),IF(I185&gt; 0,$S$4,0))</f>
        <v>6000</v>
      </c>
    </row>
    <row r="186" spans="1:11" x14ac:dyDescent="0.25">
      <c r="A186" s="41"/>
      <c r="D186" s="28">
        <f t="shared" si="2"/>
        <v>182</v>
      </c>
      <c r="E186" s="27">
        <f>IF((E185*(1+Utgifter!$E$5/12)-G185)&gt;0,E185*(1+Utgifter!$E$5/12)-G185,0)</f>
        <v>1236397.2451664102</v>
      </c>
      <c r="F186" s="26"/>
      <c r="G186" s="24">
        <f>IF((E186*(Utgifter!$E$4+Utgifter!$E$5)/12)&gt;$S$4,(E186*(Utgifter!$E$4+Utgifter!$E$5)/12),IF(E186&gt; 0,$S$4,0))</f>
        <v>6000</v>
      </c>
      <c r="I186" s="27">
        <f>IF((I185*(1+Utgifter!$E$5/12)-K185)&gt;0,I185*(1+Utgifter!$E$5/12)-K185,0)</f>
        <v>1103166.3848942649</v>
      </c>
      <c r="J186" s="26"/>
      <c r="K186" s="24">
        <f>IF((I186*(Utgifter!$E$4+Utgifter!$E$5)/12)&gt;$S$4,(I186*(Utgifter!$E$4+Utgifter!$E$5)/12),IF(I186&gt; 0,$S$4,0))</f>
        <v>6000</v>
      </c>
    </row>
    <row r="187" spans="1:11" x14ac:dyDescent="0.25">
      <c r="A187" s="41"/>
      <c r="D187" s="28">
        <f t="shared" si="2"/>
        <v>183</v>
      </c>
      <c r="E187" s="27">
        <f>IF((E186*(1+Utgifter!$E$5/12)-G186)&gt;0,E186*(1+Utgifter!$E$5/12)-G186,0)</f>
        <v>1232457.9072416876</v>
      </c>
      <c r="F187" s="26"/>
      <c r="G187" s="24">
        <f>IF((E187*(Utgifter!$E$4+Utgifter!$E$5)/12)&gt;$S$4,(E187*(Utgifter!$E$4+Utgifter!$E$5)/12),IF(E187&gt; 0,$S$4,0))</f>
        <v>6000</v>
      </c>
      <c r="I187" s="27">
        <f>IF((I186*(1+Utgifter!$E$5/12)-K186)&gt;0,I186*(1+Utgifter!$E$5/12)-K186,0)</f>
        <v>1099004.9955357553</v>
      </c>
      <c r="J187" s="26"/>
      <c r="K187" s="24">
        <f>IF((I187*(Utgifter!$E$4+Utgifter!$E$5)/12)&gt;$S$4,(I187*(Utgifter!$E$4+Utgifter!$E$5)/12),IF(I187&gt; 0,$S$4,0))</f>
        <v>6000</v>
      </c>
    </row>
    <row r="188" spans="1:11" x14ac:dyDescent="0.25">
      <c r="A188" s="41"/>
      <c r="D188" s="28">
        <f t="shared" si="2"/>
        <v>184</v>
      </c>
      <c r="E188" s="27">
        <f>IF((E187*(1+Utgifter!$E$5/12)-G187)&gt;0,E187*(1+Utgifter!$E$5/12)-G187,0)</f>
        <v>1228512.0037537571</v>
      </c>
      <c r="F188" s="26"/>
      <c r="G188" s="24">
        <f>IF((E188*(Utgifter!$E$4+Utgifter!$E$5)/12)&gt;$S$4,(E188*(Utgifter!$E$4+Utgifter!$E$5)/12),IF(E188&gt; 0,$S$4,0))</f>
        <v>6000</v>
      </c>
      <c r="I188" s="27">
        <f>IF((I187*(1+Utgifter!$E$5/12)-K187)&gt;0,I187*(1+Utgifter!$E$5/12)-K187,0)</f>
        <v>1094836.670528315</v>
      </c>
      <c r="J188" s="26"/>
      <c r="K188" s="24">
        <f>IF((I188*(Utgifter!$E$4+Utgifter!$E$5)/12)&gt;$S$4,(I188*(Utgifter!$E$4+Utgifter!$E$5)/12),IF(I188&gt; 0,$S$4,0))</f>
        <v>6000</v>
      </c>
    </row>
    <row r="189" spans="1:11" x14ac:dyDescent="0.25">
      <c r="A189" s="41"/>
      <c r="D189" s="28">
        <f t="shared" si="2"/>
        <v>185</v>
      </c>
      <c r="E189" s="27">
        <f>IF((E188*(1+Utgifter!$E$5/12)-G188)&gt;0,E188*(1+Utgifter!$E$5/12)-G188,0)</f>
        <v>1224559.5237600135</v>
      </c>
      <c r="F189" s="26"/>
      <c r="G189" s="24">
        <f>IF((E189*(Utgifter!$E$4+Utgifter!$E$5)/12)&gt;$S$4,(E189*(Utgifter!$E$4+Utgifter!$E$5)/12),IF(E189&gt; 0,$S$4,0))</f>
        <v>6000</v>
      </c>
      <c r="I189" s="27">
        <f>IF((I188*(1+Utgifter!$E$5/12)-K188)&gt;0,I188*(1+Utgifter!$E$5/12)-K188,0)</f>
        <v>1090661.3983125289</v>
      </c>
      <c r="J189" s="26"/>
      <c r="K189" s="24">
        <f>IF((I189*(Utgifter!$E$4+Utgifter!$E$5)/12)&gt;$S$4,(I189*(Utgifter!$E$4+Utgifter!$E$5)/12),IF(I189&gt; 0,$S$4,0))</f>
        <v>6000</v>
      </c>
    </row>
    <row r="190" spans="1:11" x14ac:dyDescent="0.25">
      <c r="A190" s="41"/>
      <c r="D190" s="28">
        <f t="shared" si="2"/>
        <v>186</v>
      </c>
      <c r="E190" s="27">
        <f>IF((E189*(1+Utgifter!$E$5/12)-G189)&gt;0,E189*(1+Utgifter!$E$5/12)-G189,0)</f>
        <v>1220600.4562996137</v>
      </c>
      <c r="F190" s="26"/>
      <c r="G190" s="24">
        <f>IF((E190*(Utgifter!$E$4+Utgifter!$E$5)/12)&gt;$S$4,(E190*(Utgifter!$E$4+Utgifter!$E$5)/12),IF(E190&gt; 0,$S$4,0))</f>
        <v>6000</v>
      </c>
      <c r="I190" s="27">
        <f>IF((I189*(1+Utgifter!$E$5/12)-K189)&gt;0,I189*(1+Utgifter!$E$5/12)-K189,0)</f>
        <v>1086479.1673097163</v>
      </c>
      <c r="J190" s="26"/>
      <c r="K190" s="24">
        <f>IF((I190*(Utgifter!$E$4+Utgifter!$E$5)/12)&gt;$S$4,(I190*(Utgifter!$E$4+Utgifter!$E$5)/12),IF(I190&gt; 0,$S$4,0))</f>
        <v>6000</v>
      </c>
    </row>
    <row r="191" spans="1:11" x14ac:dyDescent="0.25">
      <c r="A191" s="41"/>
      <c r="D191" s="28">
        <f t="shared" si="2"/>
        <v>187</v>
      </c>
      <c r="E191" s="27">
        <f>IF((E190*(1+Utgifter!$E$5/12)-G190)&gt;0,E190*(1+Utgifter!$E$5/12)-G190,0)</f>
        <v>1216634.7903934463</v>
      </c>
      <c r="F191" s="26"/>
      <c r="G191" s="24">
        <f>IF((E191*(Utgifter!$E$4+Utgifter!$E$5)/12)&gt;$S$4,(E191*(Utgifter!$E$4+Utgifter!$E$5)/12),IF(E191&gt; 0,$S$4,0))</f>
        <v>6000</v>
      </c>
      <c r="I191" s="27">
        <f>IF((I190*(1+Utgifter!$E$5/12)-K190)&gt;0,I190*(1+Utgifter!$E$5/12)-K190,0)</f>
        <v>1082289.9659218993</v>
      </c>
      <c r="J191" s="26"/>
      <c r="K191" s="24">
        <f>IF((I191*(Utgifter!$E$4+Utgifter!$E$5)/12)&gt;$S$4,(I191*(Utgifter!$E$4+Utgifter!$E$5)/12),IF(I191&gt; 0,$S$4,0))</f>
        <v>6000</v>
      </c>
    </row>
    <row r="192" spans="1:11" x14ac:dyDescent="0.25">
      <c r="A192" s="41"/>
      <c r="D192" s="28">
        <f t="shared" si="2"/>
        <v>188</v>
      </c>
      <c r="E192" s="27">
        <f>IF((E191*(1+Utgifter!$E$5/12)-G191)&gt;0,E191*(1+Utgifter!$E$5/12)-G191,0)</f>
        <v>1212662.5150441022</v>
      </c>
      <c r="F192" s="26"/>
      <c r="G192" s="24">
        <f>IF((E192*(Utgifter!$E$4+Utgifter!$E$5)/12)&gt;$S$4,(E192*(Utgifter!$E$4+Utgifter!$E$5)/12),IF(E192&gt; 0,$S$4,0))</f>
        <v>6000</v>
      </c>
      <c r="I192" s="27">
        <f>IF((I191*(1+Utgifter!$E$5/12)-K191)&gt;0,I191*(1+Utgifter!$E$5/12)-K191,0)</f>
        <v>1078093.7825317692</v>
      </c>
      <c r="J192" s="26"/>
      <c r="K192" s="24">
        <f>IF((I192*(Utgifter!$E$4+Utgifter!$E$5)/12)&gt;$S$4,(I192*(Utgifter!$E$4+Utgifter!$E$5)/12),IF(I192&gt; 0,$S$4,0))</f>
        <v>6000</v>
      </c>
    </row>
    <row r="193" spans="1:11" x14ac:dyDescent="0.25">
      <c r="A193" s="41"/>
      <c r="D193" s="28">
        <f t="shared" si="2"/>
        <v>189</v>
      </c>
      <c r="E193" s="27">
        <f>IF((E192*(1+Utgifter!$E$5/12)-G192)&gt;0,E192*(1+Utgifter!$E$5/12)-G192,0)</f>
        <v>1208683.6192358425</v>
      </c>
      <c r="F193" s="26"/>
      <c r="G193" s="24">
        <f>IF((E193*(Utgifter!$E$4+Utgifter!$E$5)/12)&gt;$S$4,(E193*(Utgifter!$E$4+Utgifter!$E$5)/12),IF(E193&gt; 0,$S$4,0))</f>
        <v>6000</v>
      </c>
      <c r="I193" s="27">
        <f>IF((I192*(1+Utgifter!$E$5/12)-K192)&gt;0,I192*(1+Utgifter!$E$5/12)-K192,0)</f>
        <v>1073890.6055026555</v>
      </c>
      <c r="J193" s="26"/>
      <c r="K193" s="24">
        <f>IF((I193*(Utgifter!$E$4+Utgifter!$E$5)/12)&gt;$S$4,(I193*(Utgifter!$E$4+Utgifter!$E$5)/12),IF(I193&gt; 0,$S$4,0))</f>
        <v>6000</v>
      </c>
    </row>
    <row r="194" spans="1:11" x14ac:dyDescent="0.25">
      <c r="A194" s="41"/>
      <c r="D194" s="28">
        <f t="shared" si="2"/>
        <v>190</v>
      </c>
      <c r="E194" s="27">
        <f>IF((E193*(1+Utgifter!$E$5/12)-G193)&gt;0,E193*(1+Utgifter!$E$5/12)-G193,0)</f>
        <v>1204698.0919345689</v>
      </c>
      <c r="F194" s="26"/>
      <c r="G194" s="24">
        <f>IF((E194*(Utgifter!$E$4+Utgifter!$E$5)/12)&gt;$S$4,(E194*(Utgifter!$E$4+Utgifter!$E$5)/12),IF(E194&gt; 0,$S$4,0))</f>
        <v>6000</v>
      </c>
      <c r="I194" s="27">
        <f>IF((I193*(1+Utgifter!$E$5/12)-K193)&gt;0,I193*(1+Utgifter!$E$5/12)-K193,0)</f>
        <v>1069680.4231784933</v>
      </c>
      <c r="J194" s="26"/>
      <c r="K194" s="24">
        <f>IF((I194*(Utgifter!$E$4+Utgifter!$E$5)/12)&gt;$S$4,(I194*(Utgifter!$E$4+Utgifter!$E$5)/12),IF(I194&gt; 0,$S$4,0))</f>
        <v>6000</v>
      </c>
    </row>
    <row r="195" spans="1:11" x14ac:dyDescent="0.25">
      <c r="A195" s="41"/>
      <c r="D195" s="28">
        <f t="shared" si="2"/>
        <v>191</v>
      </c>
      <c r="E195" s="27">
        <f>IF((E194*(1+Utgifter!$E$5/12)-G194)&gt;0,E194*(1+Utgifter!$E$5/12)-G194,0)</f>
        <v>1200705.9220877932</v>
      </c>
      <c r="F195" s="26"/>
      <c r="G195" s="24">
        <f>IF((E195*(Utgifter!$E$4+Utgifter!$E$5)/12)&gt;$S$4,(E195*(Utgifter!$E$4+Utgifter!$E$5)/12),IF(E195&gt; 0,$S$4,0))</f>
        <v>6000</v>
      </c>
      <c r="I195" s="27">
        <f>IF((I194*(1+Utgifter!$E$5/12)-K194)&gt;0,I194*(1+Utgifter!$E$5/12)-K194,0)</f>
        <v>1065463.2238837909</v>
      </c>
      <c r="J195" s="26"/>
      <c r="K195" s="24">
        <f>IF((I195*(Utgifter!$E$4+Utgifter!$E$5)/12)&gt;$S$4,(I195*(Utgifter!$E$4+Utgifter!$E$5)/12),IF(I195&gt; 0,$S$4,0))</f>
        <v>6000</v>
      </c>
    </row>
    <row r="196" spans="1:11" x14ac:dyDescent="0.25">
      <c r="A196" s="41"/>
      <c r="D196" s="28">
        <f t="shared" si="2"/>
        <v>192</v>
      </c>
      <c r="E196" s="27">
        <f>IF((E195*(1+Utgifter!$E$5/12)-G195)&gt;0,E195*(1+Utgifter!$E$5/12)-G195,0)</f>
        <v>1196707.0986246064</v>
      </c>
      <c r="F196" s="26"/>
      <c r="G196" s="24">
        <f>IF((E196*(Utgifter!$E$4+Utgifter!$E$5)/12)&gt;$S$4,(E196*(Utgifter!$E$4+Utgifter!$E$5)/12),IF(E196&gt; 0,$S$4,0))</f>
        <v>6000</v>
      </c>
      <c r="I196" s="27">
        <f>IF((I195*(1+Utgifter!$E$5/12)-K195)&gt;0,I195*(1+Utgifter!$E$5/12)-K195,0)</f>
        <v>1061238.9959235974</v>
      </c>
      <c r="J196" s="26"/>
      <c r="K196" s="24">
        <f>IF((I196*(Utgifter!$E$4+Utgifter!$E$5)/12)&gt;$S$4,(I196*(Utgifter!$E$4+Utgifter!$E$5)/12),IF(I196&gt; 0,$S$4,0))</f>
        <v>6000</v>
      </c>
    </row>
    <row r="197" spans="1:11" x14ac:dyDescent="0.25">
      <c r="A197" s="41">
        <v>2034</v>
      </c>
      <c r="D197" s="28">
        <f t="shared" si="2"/>
        <v>193</v>
      </c>
      <c r="E197" s="27">
        <f>IF((E196*(1+Utgifter!$E$5/12)-G196)&gt;0,E196*(1+Utgifter!$E$5/12)-G196,0)</f>
        <v>1192701.6104556473</v>
      </c>
      <c r="F197" s="26"/>
      <c r="G197" s="24">
        <f>IF((E197*(Utgifter!$E$4+Utgifter!$E$5)/12)&gt;$S$4,(E197*(Utgifter!$E$4+Utgifter!$E$5)/12),IF(E197&gt; 0,$S$4,0))</f>
        <v>6000</v>
      </c>
      <c r="I197" s="27">
        <f>IF((I196*(1+Utgifter!$E$5/12)-K196)&gt;0,I196*(1+Utgifter!$E$5/12)-K196,0)</f>
        <v>1057007.7275834701</v>
      </c>
      <c r="J197" s="26"/>
      <c r="K197" s="24">
        <f>IF((I197*(Utgifter!$E$4+Utgifter!$E$5)/12)&gt;$S$4,(I197*(Utgifter!$E$4+Utgifter!$E$5)/12),IF(I197&gt; 0,$S$4,0))</f>
        <v>6000</v>
      </c>
    </row>
    <row r="198" spans="1:11" x14ac:dyDescent="0.25">
      <c r="A198" s="41"/>
      <c r="D198" s="28">
        <f t="shared" si="2"/>
        <v>194</v>
      </c>
      <c r="E198" s="27">
        <f>IF((E197*(1+Utgifter!$E$5/12)-G197)&gt;0,E197*(1+Utgifter!$E$5/12)-G197,0)</f>
        <v>1188689.4464730734</v>
      </c>
      <c r="F198" s="26"/>
      <c r="G198" s="24">
        <f>IF((E198*(Utgifter!$E$4+Utgifter!$E$5)/12)&gt;$S$4,(E198*(Utgifter!$E$4+Utgifter!$E$5)/12),IF(E198&gt; 0,$S$4,0))</f>
        <v>6000</v>
      </c>
      <c r="I198" s="27">
        <f>IF((I197*(1+Utgifter!$E$5/12)-K197)&gt;0,I197*(1+Utgifter!$E$5/12)-K197,0)</f>
        <v>1052769.4071294426</v>
      </c>
      <c r="J198" s="26"/>
      <c r="K198" s="24">
        <f>IF((I198*(Utgifter!$E$4+Utgifter!$E$5)/12)&gt;$S$4,(I198*(Utgifter!$E$4+Utgifter!$E$5)/12),IF(I198&gt; 0,$S$4,0))</f>
        <v>6000</v>
      </c>
    </row>
    <row r="199" spans="1:11" x14ac:dyDescent="0.25">
      <c r="A199" s="41"/>
      <c r="D199" s="28">
        <f t="shared" ref="D199:D262" si="3">IF(OR(E199&gt;0, I199&gt;0),D198+1,"")</f>
        <v>195</v>
      </c>
      <c r="E199" s="27">
        <f>IF((E198*(1+Utgifter!$E$5/12)-G198)&gt;0,E198*(1+Utgifter!$E$5/12)-G198,0)</f>
        <v>1184670.5955505287</v>
      </c>
      <c r="F199" s="26"/>
      <c r="G199" s="24">
        <f>IF((E199*(Utgifter!$E$4+Utgifter!$E$5)/12)&gt;$S$4,(E199*(Utgifter!$E$4+Utgifter!$E$5)/12),IF(E199&gt; 0,$S$4,0))</f>
        <v>6000</v>
      </c>
      <c r="I199" s="27">
        <f>IF((I198*(1+Utgifter!$E$5/12)-K198)&gt;0,I198*(1+Utgifter!$E$5/12)-K198,0)</f>
        <v>1048524.0228079916</v>
      </c>
      <c r="J199" s="26"/>
      <c r="K199" s="24">
        <f>IF((I199*(Utgifter!$E$4+Utgifter!$E$5)/12)&gt;$S$4,(I199*(Utgifter!$E$4+Utgifter!$E$5)/12),IF(I199&gt; 0,$S$4,0))</f>
        <v>6000</v>
      </c>
    </row>
    <row r="200" spans="1:11" x14ac:dyDescent="0.25">
      <c r="A200" s="41"/>
      <c r="D200" s="28">
        <f t="shared" si="3"/>
        <v>196</v>
      </c>
      <c r="E200" s="27">
        <f>IF((E199*(1+Utgifter!$E$5/12)-G199)&gt;0,E199*(1+Utgifter!$E$5/12)-G199,0)</f>
        <v>1180645.046543113</v>
      </c>
      <c r="F200" s="26"/>
      <c r="G200" s="24">
        <f>IF((E200*(Utgifter!$E$4+Utgifter!$E$5)/12)&gt;$S$4,(E200*(Utgifter!$E$4+Utgifter!$E$5)/12),IF(E200&gt; 0,$S$4,0))</f>
        <v>6000</v>
      </c>
      <c r="I200" s="27">
        <f>IF((I199*(1+Utgifter!$E$5/12)-K199)&gt;0,I199*(1+Utgifter!$E$5/12)-K199,0)</f>
        <v>1044271.562846005</v>
      </c>
      <c r="J200" s="26"/>
      <c r="K200" s="24">
        <f>IF((I200*(Utgifter!$E$4+Utgifter!$E$5)/12)&gt;$S$4,(I200*(Utgifter!$E$4+Utgifter!$E$5)/12),IF(I200&gt; 0,$S$4,0))</f>
        <v>6000</v>
      </c>
    </row>
    <row r="201" spans="1:11" x14ac:dyDescent="0.25">
      <c r="A201" s="41"/>
      <c r="D201" s="28">
        <f t="shared" si="3"/>
        <v>197</v>
      </c>
      <c r="E201" s="27">
        <f>IF((E200*(1+Utgifter!$E$5/12)-G200)&gt;0,E200*(1+Utgifter!$E$5/12)-G200,0)</f>
        <v>1176612.7882873516</v>
      </c>
      <c r="F201" s="26"/>
      <c r="G201" s="24">
        <f>IF((E201*(Utgifter!$E$4+Utgifter!$E$5)/12)&gt;$S$4,(E201*(Utgifter!$E$4+Utgifter!$E$5)/12),IF(E201&gt; 0,$S$4,0))</f>
        <v>6000</v>
      </c>
      <c r="I201" s="27">
        <f>IF((I200*(1+Utgifter!$E$5/12)-K200)&gt;0,I200*(1+Utgifter!$E$5/12)-K200,0)</f>
        <v>1040012.0154507484</v>
      </c>
      <c r="J201" s="26"/>
      <c r="K201" s="24">
        <f>IF((I201*(Utgifter!$E$4+Utgifter!$E$5)/12)&gt;$S$4,(I201*(Utgifter!$E$4+Utgifter!$E$5)/12),IF(I201&gt; 0,$S$4,0))</f>
        <v>6000</v>
      </c>
    </row>
    <row r="202" spans="1:11" x14ac:dyDescent="0.25">
      <c r="A202" s="41"/>
      <c r="D202" s="28">
        <f t="shared" si="3"/>
        <v>198</v>
      </c>
      <c r="E202" s="27">
        <f>IF((E201*(1+Utgifter!$E$5/12)-G201)&gt;0,E201*(1+Utgifter!$E$5/12)-G201,0)</f>
        <v>1172573.809601164</v>
      </c>
      <c r="F202" s="26"/>
      <c r="G202" s="24">
        <f>IF((E202*(Utgifter!$E$4+Utgifter!$E$5)/12)&gt;$S$4,(E202*(Utgifter!$E$4+Utgifter!$E$5)/12),IF(E202&gt; 0,$S$4,0))</f>
        <v>6000</v>
      </c>
      <c r="I202" s="27">
        <f>IF((I201*(1+Utgifter!$E$5/12)-K201)&gt;0,I201*(1+Utgifter!$E$5/12)-K201,0)</f>
        <v>1035745.368809833</v>
      </c>
      <c r="J202" s="26"/>
      <c r="K202" s="24">
        <f>IF((I202*(Utgifter!$E$4+Utgifter!$E$5)/12)&gt;$S$4,(I202*(Utgifter!$E$4+Utgifter!$E$5)/12),IF(I202&gt; 0,$S$4,0))</f>
        <v>6000</v>
      </c>
    </row>
    <row r="203" spans="1:11" x14ac:dyDescent="0.25">
      <c r="A203" s="41"/>
      <c r="D203" s="28">
        <f t="shared" si="3"/>
        <v>199</v>
      </c>
      <c r="E203" s="27">
        <f>IF((E202*(1+Utgifter!$E$5/12)-G202)&gt;0,E202*(1+Utgifter!$E$5/12)-G202,0)</f>
        <v>1168528.0992838326</v>
      </c>
      <c r="F203" s="26"/>
      <c r="G203" s="24">
        <f>IF((E203*(Utgifter!$E$4+Utgifter!$E$5)/12)&gt;$S$4,(E203*(Utgifter!$E$4+Utgifter!$E$5)/12),IF(E203&gt; 0,$S$4,0))</f>
        <v>6000</v>
      </c>
      <c r="I203" s="27">
        <f>IF((I202*(1+Utgifter!$E$5/12)-K202)&gt;0,I202*(1+Utgifter!$E$5/12)-K202,0)</f>
        <v>1031471.6110911827</v>
      </c>
      <c r="J203" s="26"/>
      <c r="K203" s="24">
        <f>IF((I203*(Utgifter!$E$4+Utgifter!$E$5)/12)&gt;$S$4,(I203*(Utgifter!$E$4+Utgifter!$E$5)/12),IF(I203&gt; 0,$S$4,0))</f>
        <v>6000</v>
      </c>
    </row>
    <row r="204" spans="1:11" x14ac:dyDescent="0.25">
      <c r="A204" s="41"/>
      <c r="D204" s="28">
        <f t="shared" si="3"/>
        <v>200</v>
      </c>
      <c r="E204" s="27">
        <f>IF((E203*(1+Utgifter!$E$5/12)-G203)&gt;0,E203*(1+Utgifter!$E$5/12)-G203,0)</f>
        <v>1164475.6461159724</v>
      </c>
      <c r="F204" s="26"/>
      <c r="G204" s="24">
        <f>IF((E204*(Utgifter!$E$4+Utgifter!$E$5)/12)&gt;$S$4,(E204*(Utgifter!$E$4+Utgifter!$E$5)/12),IF(E204&gt; 0,$S$4,0))</f>
        <v>6000</v>
      </c>
      <c r="I204" s="27">
        <f>IF((I203*(1+Utgifter!$E$5/12)-K203)&gt;0,I203*(1+Utgifter!$E$5/12)-K203,0)</f>
        <v>1027190.7304430014</v>
      </c>
      <c r="J204" s="26"/>
      <c r="K204" s="24">
        <f>IF((I204*(Utgifter!$E$4+Utgifter!$E$5)/12)&gt;$S$4,(I204*(Utgifter!$E$4+Utgifter!$E$5)/12),IF(I204&gt; 0,$S$4,0))</f>
        <v>6000</v>
      </c>
    </row>
    <row r="205" spans="1:11" x14ac:dyDescent="0.25">
      <c r="A205" s="41"/>
      <c r="D205" s="28">
        <f t="shared" si="3"/>
        <v>201</v>
      </c>
      <c r="E205" s="27">
        <f>IF((E204*(1+Utgifter!$E$5/12)-G204)&gt;0,E204*(1+Utgifter!$E$5/12)-G204,0)</f>
        <v>1160416.4388594991</v>
      </c>
      <c r="F205" s="26"/>
      <c r="G205" s="24">
        <f>IF((E205*(Utgifter!$E$4+Utgifter!$E$5)/12)&gt;$S$4,(E205*(Utgifter!$E$4+Utgifter!$E$5)/12),IF(E205&gt; 0,$S$4,0))</f>
        <v>6000</v>
      </c>
      <c r="I205" s="27">
        <f>IF((I204*(1+Utgifter!$E$5/12)-K204)&gt;0,I204*(1+Utgifter!$E$5/12)-K204,0)</f>
        <v>1022902.7149937397</v>
      </c>
      <c r="J205" s="26"/>
      <c r="K205" s="24">
        <f>IF((I205*(Utgifter!$E$4+Utgifter!$E$5)/12)&gt;$S$4,(I205*(Utgifter!$E$4+Utgifter!$E$5)/12),IF(I205&gt; 0,$S$4,0))</f>
        <v>6000</v>
      </c>
    </row>
    <row r="206" spans="1:11" x14ac:dyDescent="0.25">
      <c r="A206" s="41"/>
      <c r="D206" s="28">
        <f t="shared" si="3"/>
        <v>202</v>
      </c>
      <c r="E206" s="27">
        <f>IF((E205*(1+Utgifter!$E$5/12)-G205)&gt;0,E205*(1+Utgifter!$E$5/12)-G205,0)</f>
        <v>1156350.4662575983</v>
      </c>
      <c r="F206" s="26"/>
      <c r="G206" s="24">
        <f>IF((E206*(Utgifter!$E$4+Utgifter!$E$5)/12)&gt;$S$4,(E206*(Utgifter!$E$4+Utgifter!$E$5)/12),IF(E206&gt; 0,$S$4,0))</f>
        <v>6000</v>
      </c>
      <c r="I206" s="27">
        <f>IF((I205*(1+Utgifter!$E$5/12)-K205)&gt;0,I205*(1+Utgifter!$E$5/12)-K205,0)</f>
        <v>1018607.5528520626</v>
      </c>
      <c r="J206" s="26"/>
      <c r="K206" s="24">
        <f>IF((I206*(Utgifter!$E$4+Utgifter!$E$5)/12)&gt;$S$4,(I206*(Utgifter!$E$4+Utgifter!$E$5)/12),IF(I206&gt; 0,$S$4,0))</f>
        <v>6000</v>
      </c>
    </row>
    <row r="207" spans="1:11" x14ac:dyDescent="0.25">
      <c r="A207" s="41"/>
      <c r="D207" s="28">
        <f t="shared" si="3"/>
        <v>203</v>
      </c>
      <c r="E207" s="27">
        <f>IF((E206*(1+Utgifter!$E$5/12)-G206)&gt;0,E206*(1+Utgifter!$E$5/12)-G206,0)</f>
        <v>1152277.7170346943</v>
      </c>
      <c r="F207" s="26"/>
      <c r="G207" s="24">
        <f>IF((E207*(Utgifter!$E$4+Utgifter!$E$5)/12)&gt;$S$4,(E207*(Utgifter!$E$4+Utgifter!$E$5)/12),IF(E207&gt; 0,$S$4,0))</f>
        <v>6000</v>
      </c>
      <c r="I207" s="27">
        <f>IF((I206*(1+Utgifter!$E$5/12)-K206)&gt;0,I206*(1+Utgifter!$E$5/12)-K206,0)</f>
        <v>1014305.2321068161</v>
      </c>
      <c r="J207" s="26"/>
      <c r="K207" s="24">
        <f>IF((I207*(Utgifter!$E$4+Utgifter!$E$5)/12)&gt;$S$4,(I207*(Utgifter!$E$4+Utgifter!$E$5)/12),IF(I207&gt; 0,$S$4,0))</f>
        <v>6000</v>
      </c>
    </row>
    <row r="208" spans="1:11" x14ac:dyDescent="0.25">
      <c r="A208" s="41"/>
      <c r="D208" s="28">
        <f t="shared" si="3"/>
        <v>204</v>
      </c>
      <c r="E208" s="27">
        <f>IF((E207*(1+Utgifter!$E$5/12)-G207)&gt;0,E207*(1+Utgifter!$E$5/12)-G207,0)</f>
        <v>1148198.1798964187</v>
      </c>
      <c r="F208" s="26"/>
      <c r="G208" s="24">
        <f>IF((E208*(Utgifter!$E$4+Utgifter!$E$5)/12)&gt;$S$4,(E208*(Utgifter!$E$4+Utgifter!$E$5)/12),IF(E208&gt; 0,$S$4,0))</f>
        <v>6000</v>
      </c>
      <c r="I208" s="27">
        <f>IF((I207*(1+Utgifter!$E$5/12)-K207)&gt;0,I207*(1+Utgifter!$E$5/12)-K207,0)</f>
        <v>1009995.7408269942</v>
      </c>
      <c r="J208" s="26"/>
      <c r="K208" s="24">
        <f>IF((I208*(Utgifter!$E$4+Utgifter!$E$5)/12)&gt;$S$4,(I208*(Utgifter!$E$4+Utgifter!$E$5)/12),IF(I208&gt; 0,$S$4,0))</f>
        <v>6000</v>
      </c>
    </row>
    <row r="209" spans="1:11" x14ac:dyDescent="0.25">
      <c r="A209" s="41">
        <v>2035</v>
      </c>
      <c r="D209" s="28">
        <f t="shared" si="3"/>
        <v>205</v>
      </c>
      <c r="E209" s="27">
        <f>IF((E208*(1+Utgifter!$E$5/12)-G208)&gt;0,E208*(1+Utgifter!$E$5/12)-G208,0)</f>
        <v>1144111.8435295795</v>
      </c>
      <c r="F209" s="26"/>
      <c r="G209" s="24">
        <f>IF((E209*(Utgifter!$E$4+Utgifter!$E$5)/12)&gt;$S$4,(E209*(Utgifter!$E$4+Utgifter!$E$5)/12),IF(E209&gt; 0,$S$4,0))</f>
        <v>6000</v>
      </c>
      <c r="I209" s="27">
        <f>IF((I208*(1+Utgifter!$E$5/12)-K208)&gt;0,I208*(1+Utgifter!$E$5/12)-K208,0)</f>
        <v>1005679.0670617059</v>
      </c>
      <c r="J209" s="26"/>
      <c r="K209" s="24">
        <f>IF((I209*(Utgifter!$E$4+Utgifter!$E$5)/12)&gt;$S$4,(I209*(Utgifter!$E$4+Utgifter!$E$5)/12),IF(I209&gt; 0,$S$4,0))</f>
        <v>6000</v>
      </c>
    </row>
    <row r="210" spans="1:11" x14ac:dyDescent="0.25">
      <c r="A210" s="41"/>
      <c r="D210" s="28">
        <f t="shared" si="3"/>
        <v>206</v>
      </c>
      <c r="E210" s="27">
        <f>IF((E209*(1+Utgifter!$E$5/12)-G209)&gt;0,E209*(1+Utgifter!$E$5/12)-G209,0)</f>
        <v>1140018.6966021289</v>
      </c>
      <c r="F210" s="26"/>
      <c r="G210" s="24">
        <f>IF((E210*(Utgifter!$E$4+Utgifter!$E$5)/12)&gt;$S$4,(E210*(Utgifter!$E$4+Utgifter!$E$5)/12),IF(E210&gt; 0,$S$4,0))</f>
        <v>6000</v>
      </c>
      <c r="I210" s="27">
        <f>IF((I209*(1+Utgifter!$E$5/12)-K209)&gt;0,I209*(1+Utgifter!$E$5/12)-K209,0)</f>
        <v>1001355.1988401421</v>
      </c>
      <c r="J210" s="26"/>
      <c r="K210" s="24">
        <f>IF((I210*(Utgifter!$E$4+Utgifter!$E$5)/12)&gt;$S$4,(I210*(Utgifter!$E$4+Utgifter!$E$5)/12),IF(I210&gt; 0,$S$4,0))</f>
        <v>6000</v>
      </c>
    </row>
    <row r="211" spans="1:11" x14ac:dyDescent="0.25">
      <c r="A211" s="41"/>
      <c r="D211" s="28">
        <f t="shared" si="3"/>
        <v>207</v>
      </c>
      <c r="E211" s="27">
        <f>IF((E210*(1+Utgifter!$E$5/12)-G210)&gt;0,E210*(1+Utgifter!$E$5/12)-G210,0)</f>
        <v>1135918.7277631324</v>
      </c>
      <c r="F211" s="26"/>
      <c r="G211" s="24">
        <f>IF((E211*(Utgifter!$E$4+Utgifter!$E$5)/12)&gt;$S$4,(E211*(Utgifter!$E$4+Utgifter!$E$5)/12),IF(E211&gt; 0,$S$4,0))</f>
        <v>6000</v>
      </c>
      <c r="I211" s="27">
        <f>IF((I210*(1+Utgifter!$E$5/12)-K210)&gt;0,I210*(1+Utgifter!$E$5/12)-K210,0)</f>
        <v>997024.12417154235</v>
      </c>
      <c r="J211" s="26"/>
      <c r="K211" s="24">
        <f>IF((I211*(Utgifter!$E$4+Utgifter!$E$5)/12)&gt;$S$4,(I211*(Utgifter!$E$4+Utgifter!$E$5)/12),IF(I211&gt; 0,$S$4,0))</f>
        <v>6000</v>
      </c>
    </row>
    <row r="212" spans="1:11" x14ac:dyDescent="0.25">
      <c r="A212" s="41"/>
      <c r="D212" s="28">
        <f t="shared" si="3"/>
        <v>208</v>
      </c>
      <c r="E212" s="27">
        <f>IF((E211*(1+Utgifter!$E$5/12)-G211)&gt;0,E211*(1+Utgifter!$E$5/12)-G211,0)</f>
        <v>1131811.9256427377</v>
      </c>
      <c r="F212" s="26"/>
      <c r="G212" s="24">
        <f>IF((E212*(Utgifter!$E$4+Utgifter!$E$5)/12)&gt;$S$4,(E212*(Utgifter!$E$4+Utgifter!$E$5)/12),IF(E212&gt; 0,$S$4,0))</f>
        <v>6000</v>
      </c>
      <c r="I212" s="27">
        <f>IF((I211*(1+Utgifter!$E$5/12)-K211)&gt;0,I211*(1+Utgifter!$E$5/12)-K211,0)</f>
        <v>992685.83104516158</v>
      </c>
      <c r="J212" s="26"/>
      <c r="K212" s="24">
        <f>IF((I212*(Utgifter!$E$4+Utgifter!$E$5)/12)&gt;$S$4,(I212*(Utgifter!$E$4+Utgifter!$E$5)/12),IF(I212&gt; 0,$S$4,0))</f>
        <v>6000</v>
      </c>
    </row>
    <row r="213" spans="1:11" x14ac:dyDescent="0.25">
      <c r="A213" s="41"/>
      <c r="D213" s="28">
        <f t="shared" si="3"/>
        <v>209</v>
      </c>
      <c r="E213" s="27">
        <f>IF((E212*(1+Utgifter!$E$5/12)-G212)&gt;0,E212*(1+Utgifter!$E$5/12)-G212,0)</f>
        <v>1127698.2788521422</v>
      </c>
      <c r="F213" s="26"/>
      <c r="G213" s="24">
        <f>IF((E213*(Utgifter!$E$4+Utgifter!$E$5)/12)&gt;$S$4,(E213*(Utgifter!$E$4+Utgifter!$E$5)/12),IF(E213&gt; 0,$S$4,0))</f>
        <v>6000</v>
      </c>
      <c r="I213" s="27">
        <f>IF((I212*(1+Utgifter!$E$5/12)-K212)&gt;0,I212*(1+Utgifter!$E$5/12)-K212,0)</f>
        <v>988340.30743023683</v>
      </c>
      <c r="J213" s="26"/>
      <c r="K213" s="24">
        <f>IF((I213*(Utgifter!$E$4+Utgifter!$E$5)/12)&gt;$S$4,(I213*(Utgifter!$E$4+Utgifter!$E$5)/12),IF(I213&gt; 0,$S$4,0))</f>
        <v>6000</v>
      </c>
    </row>
    <row r="214" spans="1:11" x14ac:dyDescent="0.25">
      <c r="A214" s="41"/>
      <c r="D214" s="28">
        <f t="shared" si="3"/>
        <v>210</v>
      </c>
      <c r="E214" s="27">
        <f>IF((E213*(1+Utgifter!$E$5/12)-G213)&gt;0,E213*(1+Utgifter!$E$5/12)-G213,0)</f>
        <v>1123577.7759835625</v>
      </c>
      <c r="F214" s="26"/>
      <c r="G214" s="24">
        <f>IF((E214*(Utgifter!$E$4+Utgifter!$E$5)/12)&gt;$S$4,(E214*(Utgifter!$E$4+Utgifter!$E$5)/12),IF(E214&gt; 0,$S$4,0))</f>
        <v>6000</v>
      </c>
      <c r="I214" s="27">
        <f>IF((I213*(1+Utgifter!$E$5/12)-K213)&gt;0,I213*(1+Utgifter!$E$5/12)-K213,0)</f>
        <v>983987.54127595399</v>
      </c>
      <c r="J214" s="26"/>
      <c r="K214" s="24">
        <f>IF((I214*(Utgifter!$E$4+Utgifter!$E$5)/12)&gt;$S$4,(I214*(Utgifter!$E$4+Utgifter!$E$5)/12),IF(I214&gt; 0,$S$4,0))</f>
        <v>6000</v>
      </c>
    </row>
    <row r="215" spans="1:11" x14ac:dyDescent="0.25">
      <c r="A215" s="41"/>
      <c r="D215" s="28">
        <f t="shared" si="3"/>
        <v>211</v>
      </c>
      <c r="E215" s="27">
        <f>IF((E214*(1+Utgifter!$E$5/12)-G214)&gt;0,E214*(1+Utgifter!$E$5/12)-G214,0)</f>
        <v>1119450.4056102019</v>
      </c>
      <c r="F215" s="26"/>
      <c r="G215" s="24">
        <f>IF((E215*(Utgifter!$E$4+Utgifter!$E$5)/12)&gt;$S$4,(E215*(Utgifter!$E$4+Utgifter!$E$5)/12),IF(E215&gt; 0,$S$4,0))</f>
        <v>6000</v>
      </c>
      <c r="I215" s="27">
        <f>IF((I214*(1+Utgifter!$E$5/12)-K214)&gt;0,I214*(1+Utgifter!$E$5/12)-K214,0)</f>
        <v>979627.52051141392</v>
      </c>
      <c r="J215" s="26"/>
      <c r="K215" s="24">
        <f>IF((I215*(Utgifter!$E$4+Utgifter!$E$5)/12)&gt;$S$4,(I215*(Utgifter!$E$4+Utgifter!$E$5)/12),IF(I215&gt; 0,$S$4,0))</f>
        <v>6000</v>
      </c>
    </row>
    <row r="216" spans="1:11" x14ac:dyDescent="0.25">
      <c r="A216" s="41"/>
      <c r="D216" s="28">
        <f t="shared" si="3"/>
        <v>212</v>
      </c>
      <c r="E216" s="27">
        <f>IF((E215*(1+Utgifter!$E$5/12)-G215)&gt;0,E215*(1+Utgifter!$E$5/12)-G215,0)</f>
        <v>1115316.1562862189</v>
      </c>
      <c r="F216" s="26"/>
      <c r="G216" s="24">
        <f>IF((E216*(Utgifter!$E$4+Utgifter!$E$5)/12)&gt;$S$4,(E216*(Utgifter!$E$4+Utgifter!$E$5)/12),IF(E216&gt; 0,$S$4,0))</f>
        <v>6000</v>
      </c>
      <c r="I216" s="27">
        <f>IF((I215*(1+Utgifter!$E$5/12)-K215)&gt;0,I215*(1+Utgifter!$E$5/12)-K215,0)</f>
        <v>975260.23304559966</v>
      </c>
      <c r="J216" s="26"/>
      <c r="K216" s="24">
        <f>IF((I216*(Utgifter!$E$4+Utgifter!$E$5)/12)&gt;$S$4,(I216*(Utgifter!$E$4+Utgifter!$E$5)/12),IF(I216&gt; 0,$S$4,0))</f>
        <v>6000</v>
      </c>
    </row>
    <row r="217" spans="1:11" x14ac:dyDescent="0.25">
      <c r="A217" s="41"/>
      <c r="D217" s="28">
        <f t="shared" si="3"/>
        <v>213</v>
      </c>
      <c r="E217" s="27">
        <f>IF((E216*(1+Utgifter!$E$5/12)-G216)&gt;0,E216*(1+Utgifter!$E$5/12)-G216,0)</f>
        <v>1111175.016546696</v>
      </c>
      <c r="F217" s="26"/>
      <c r="G217" s="24">
        <f>IF((E217*(Utgifter!$E$4+Utgifter!$E$5)/12)&gt;$S$4,(E217*(Utgifter!$E$4+Utgifter!$E$5)/12),IF(E217&gt; 0,$S$4,0))</f>
        <v>6000</v>
      </c>
      <c r="I217" s="27">
        <f>IF((I216*(1+Utgifter!$E$5/12)-K216)&gt;0,I216*(1+Utgifter!$E$5/12)-K216,0)</f>
        <v>970885.66676734237</v>
      </c>
      <c r="J217" s="26"/>
      <c r="K217" s="24">
        <f>IF((I217*(Utgifter!$E$4+Utgifter!$E$5)/12)&gt;$S$4,(I217*(Utgifter!$E$4+Utgifter!$E$5)/12),IF(I217&gt; 0,$S$4,0))</f>
        <v>6000</v>
      </c>
    </row>
    <row r="218" spans="1:11" x14ac:dyDescent="0.25">
      <c r="A218" s="41"/>
      <c r="D218" s="28">
        <f t="shared" si="3"/>
        <v>214</v>
      </c>
      <c r="E218" s="27">
        <f>IF((E217*(1+Utgifter!$E$5/12)-G217)&gt;0,E217*(1+Utgifter!$E$5/12)-G217,0)</f>
        <v>1107026.9749076071</v>
      </c>
      <c r="F218" s="26"/>
      <c r="G218" s="24">
        <f>IF((E218*(Utgifter!$E$4+Utgifter!$E$5)/12)&gt;$S$4,(E218*(Utgifter!$E$4+Utgifter!$E$5)/12),IF(E218&gt; 0,$S$4,0))</f>
        <v>6000</v>
      </c>
      <c r="I218" s="27">
        <f>IF((I217*(1+Utgifter!$E$5/12)-K217)&gt;0,I217*(1+Utgifter!$E$5/12)-K217,0)</f>
        <v>966503.80954528798</v>
      </c>
      <c r="J218" s="26"/>
      <c r="K218" s="24">
        <f>IF((I218*(Utgifter!$E$4+Utgifter!$E$5)/12)&gt;$S$4,(I218*(Utgifter!$E$4+Utgifter!$E$5)/12),IF(I218&gt; 0,$S$4,0))</f>
        <v>6000</v>
      </c>
    </row>
    <row r="219" spans="1:11" x14ac:dyDescent="0.25">
      <c r="A219" s="41"/>
      <c r="D219" s="28">
        <f t="shared" si="3"/>
        <v>215</v>
      </c>
      <c r="E219" s="27">
        <f>IF((E218*(1+Utgifter!$E$5/12)-G218)&gt;0,E218*(1+Utgifter!$E$5/12)-G218,0)</f>
        <v>1102872.0198657864</v>
      </c>
      <c r="F219" s="26"/>
      <c r="G219" s="24">
        <f>IF((E219*(Utgifter!$E$4+Utgifter!$E$5)/12)&gt;$S$4,(E219*(Utgifter!$E$4+Utgifter!$E$5)/12),IF(E219&gt; 0,$S$4,0))</f>
        <v>6000</v>
      </c>
      <c r="I219" s="27">
        <f>IF((I218*(1+Utgifter!$E$5/12)-K218)&gt;0,I218*(1+Utgifter!$E$5/12)-K218,0)</f>
        <v>962114.64922786353</v>
      </c>
      <c r="J219" s="26"/>
      <c r="K219" s="24">
        <f>IF((I219*(Utgifter!$E$4+Utgifter!$E$5)/12)&gt;$S$4,(I219*(Utgifter!$E$4+Utgifter!$E$5)/12),IF(I219&gt; 0,$S$4,0))</f>
        <v>6000</v>
      </c>
    </row>
    <row r="220" spans="1:11" x14ac:dyDescent="0.25">
      <c r="A220" s="41"/>
      <c r="D220" s="28">
        <f t="shared" si="3"/>
        <v>216</v>
      </c>
      <c r="E220" s="27">
        <f>IF((E219*(1+Utgifter!$E$5/12)-G219)&gt;0,E219*(1+Utgifter!$E$5/12)-G219,0)</f>
        <v>1098710.1398988962</v>
      </c>
      <c r="F220" s="26"/>
      <c r="G220" s="24">
        <f>IF((E220*(Utgifter!$E$4+Utgifter!$E$5)/12)&gt;$S$4,(E220*(Utgifter!$E$4+Utgifter!$E$5)/12),IF(E220&gt; 0,$S$4,0))</f>
        <v>6000</v>
      </c>
      <c r="I220" s="27">
        <f>IF((I219*(1+Utgifter!$E$5/12)-K219)&gt;0,I219*(1+Utgifter!$E$5/12)-K219,0)</f>
        <v>957718.17364324338</v>
      </c>
      <c r="J220" s="26"/>
      <c r="K220" s="24">
        <f>IF((I220*(Utgifter!$E$4+Utgifter!$E$5)/12)&gt;$S$4,(I220*(Utgifter!$E$4+Utgifter!$E$5)/12),IF(I220&gt; 0,$S$4,0))</f>
        <v>6000</v>
      </c>
    </row>
    <row r="221" spans="1:11" x14ac:dyDescent="0.25">
      <c r="A221" s="41">
        <v>2036</v>
      </c>
      <c r="D221" s="28">
        <f t="shared" si="3"/>
        <v>217</v>
      </c>
      <c r="E221" s="27">
        <f>IF((E220*(1+Utgifter!$E$5/12)-G220)&gt;0,E220*(1+Utgifter!$E$5/12)-G220,0)</f>
        <v>1094541.3234653943</v>
      </c>
      <c r="F221" s="26"/>
      <c r="G221" s="24">
        <f>IF((E221*(Utgifter!$E$4+Utgifter!$E$5)/12)&gt;$S$4,(E221*(Utgifter!$E$4+Utgifter!$E$5)/12),IF(E221&gt; 0,$S$4,0))</f>
        <v>6000</v>
      </c>
      <c r="I221" s="27">
        <f>IF((I220*(1+Utgifter!$E$5/12)-K220)&gt;0,I220*(1+Utgifter!$E$5/12)-K220,0)</f>
        <v>953314.3705993155</v>
      </c>
      <c r="J221" s="26"/>
      <c r="K221" s="24">
        <f>IF((I221*(Utgifter!$E$4+Utgifter!$E$5)/12)&gt;$S$4,(I221*(Utgifter!$E$4+Utgifter!$E$5)/12),IF(I221&gt; 0,$S$4,0))</f>
        <v>6000</v>
      </c>
    </row>
    <row r="222" spans="1:11" x14ac:dyDescent="0.25">
      <c r="A222" s="41"/>
      <c r="D222" s="28">
        <f t="shared" si="3"/>
        <v>218</v>
      </c>
      <c r="E222" s="27">
        <f>IF((E221*(1+Utgifter!$E$5/12)-G221)&gt;0,E221*(1+Utgifter!$E$5/12)-G221,0)</f>
        <v>1090365.5590045033</v>
      </c>
      <c r="F222" s="26"/>
      <c r="G222" s="24">
        <f>IF((E222*(Utgifter!$E$4+Utgifter!$E$5)/12)&gt;$S$4,(E222*(Utgifter!$E$4+Utgifter!$E$5)/12),IF(E222&gt; 0,$S$4,0))</f>
        <v>6000</v>
      </c>
      <c r="I222" s="27">
        <f>IF((I221*(1+Utgifter!$E$5/12)-K221)&gt;0,I221*(1+Utgifter!$E$5/12)-K221,0)</f>
        <v>948903.22788364778</v>
      </c>
      <c r="J222" s="26"/>
      <c r="K222" s="24">
        <f>IF((I222*(Utgifter!$E$4+Utgifter!$E$5)/12)&gt;$S$4,(I222*(Utgifter!$E$4+Utgifter!$E$5)/12),IF(I222&gt; 0,$S$4,0))</f>
        <v>6000</v>
      </c>
    </row>
    <row r="223" spans="1:11" x14ac:dyDescent="0.25">
      <c r="A223" s="41"/>
      <c r="D223" s="28">
        <f t="shared" si="3"/>
        <v>219</v>
      </c>
      <c r="E223" s="27">
        <f>IF((E222*(1+Utgifter!$E$5/12)-G222)&gt;0,E222*(1+Utgifter!$E$5/12)-G222,0)</f>
        <v>1086182.8349361776</v>
      </c>
      <c r="F223" s="26"/>
      <c r="G223" s="24">
        <f>IF((E223*(Utgifter!$E$4+Utgifter!$E$5)/12)&gt;$S$4,(E223*(Utgifter!$E$4+Utgifter!$E$5)/12),IF(E223&gt; 0,$S$4,0))</f>
        <v>6000</v>
      </c>
      <c r="I223" s="27">
        <f>IF((I222*(1+Utgifter!$E$5/12)-K222)&gt;0,I222*(1+Utgifter!$E$5/12)-K222,0)</f>
        <v>944484.73326345393</v>
      </c>
      <c r="J223" s="26"/>
      <c r="K223" s="24">
        <f>IF((I223*(Utgifter!$E$4+Utgifter!$E$5)/12)&gt;$S$4,(I223*(Utgifter!$E$4+Utgifter!$E$5)/12),IF(I223&gt; 0,$S$4,0))</f>
        <v>6000</v>
      </c>
    </row>
    <row r="224" spans="1:11" x14ac:dyDescent="0.25">
      <c r="A224" s="41"/>
      <c r="D224" s="28">
        <f t="shared" si="3"/>
        <v>220</v>
      </c>
      <c r="E224" s="27">
        <f>IF((E223*(1+Utgifter!$E$5/12)-G223)&gt;0,E223*(1+Utgifter!$E$5/12)-G223,0)</f>
        <v>1081993.1396610714</v>
      </c>
      <c r="F224" s="26"/>
      <c r="G224" s="24">
        <f>IF((E224*(Utgifter!$E$4+Utgifter!$E$5)/12)&gt;$S$4,(E224*(Utgifter!$E$4+Utgifter!$E$5)/12),IF(E224&gt; 0,$S$4,0))</f>
        <v>6000</v>
      </c>
      <c r="I224" s="27">
        <f>IF((I223*(1+Utgifter!$E$5/12)-K223)&gt;0,I223*(1+Utgifter!$E$5/12)-K223,0)</f>
        <v>940058.87448555976</v>
      </c>
      <c r="J224" s="26"/>
      <c r="K224" s="24">
        <f>IF((I224*(Utgifter!$E$4+Utgifter!$E$5)/12)&gt;$S$4,(I224*(Utgifter!$E$4+Utgifter!$E$5)/12),IF(I224&gt; 0,$S$4,0))</f>
        <v>6000</v>
      </c>
    </row>
    <row r="225" spans="1:11" x14ac:dyDescent="0.25">
      <c r="A225" s="41"/>
      <c r="D225" s="28">
        <f t="shared" si="3"/>
        <v>221</v>
      </c>
      <c r="E225" s="27">
        <f>IF((E224*(1+Utgifter!$E$5/12)-G224)&gt;0,E224*(1+Utgifter!$E$5/12)-G224,0)</f>
        <v>1077796.4615605066</v>
      </c>
      <c r="F225" s="26"/>
      <c r="G225" s="24">
        <f>IF((E225*(Utgifter!$E$4+Utgifter!$E$5)/12)&gt;$S$4,(E225*(Utgifter!$E$4+Utgifter!$E$5)/12),IF(E225&gt; 0,$S$4,0))</f>
        <v>6000</v>
      </c>
      <c r="I225" s="27">
        <f>IF((I224*(1+Utgifter!$E$5/12)-K224)&gt;0,I224*(1+Utgifter!$E$5/12)-K224,0)</f>
        <v>935625.63927636901</v>
      </c>
      <c r="J225" s="26"/>
      <c r="K225" s="24">
        <f>IF((I225*(Utgifter!$E$4+Utgifter!$E$5)/12)&gt;$S$4,(I225*(Utgifter!$E$4+Utgifter!$E$5)/12),IF(I225&gt; 0,$S$4,0))</f>
        <v>6000</v>
      </c>
    </row>
    <row r="226" spans="1:11" x14ac:dyDescent="0.25">
      <c r="A226" s="41"/>
      <c r="D226" s="28">
        <f t="shared" si="3"/>
        <v>222</v>
      </c>
      <c r="E226" s="27">
        <f>IF((E225*(1+Utgifter!$E$5/12)-G225)&gt;0,E225*(1+Utgifter!$E$5/12)-G225,0)</f>
        <v>1073592.7889964408</v>
      </c>
      <c r="F226" s="26"/>
      <c r="G226" s="24">
        <f>IF((E226*(Utgifter!$E$4+Utgifter!$E$5)/12)&gt;$S$4,(E226*(Utgifter!$E$4+Utgifter!$E$5)/12),IF(E226&gt; 0,$S$4,0))</f>
        <v>6000</v>
      </c>
      <c r="I226" s="27">
        <f>IF((I225*(1+Utgifter!$E$5/12)-K225)&gt;0,I225*(1+Utgifter!$E$5/12)-K225,0)</f>
        <v>931185.01534182962</v>
      </c>
      <c r="J226" s="26"/>
      <c r="K226" s="24">
        <f>IF((I226*(Utgifter!$E$4+Utgifter!$E$5)/12)&gt;$S$4,(I226*(Utgifter!$E$4+Utgifter!$E$5)/12),IF(I226&gt; 0,$S$4,0))</f>
        <v>6000</v>
      </c>
    </row>
    <row r="227" spans="1:11" x14ac:dyDescent="0.25">
      <c r="A227" s="41"/>
      <c r="D227" s="28">
        <f t="shared" si="3"/>
        <v>223</v>
      </c>
      <c r="E227" s="27">
        <f>IF((E226*(1+Utgifter!$E$5/12)-G226)&gt;0,E226*(1+Utgifter!$E$5/12)-G226,0)</f>
        <v>1069382.1103114348</v>
      </c>
      <c r="F227" s="26"/>
      <c r="G227" s="24">
        <f>IF((E227*(Utgifter!$E$4+Utgifter!$E$5)/12)&gt;$S$4,(E227*(Utgifter!$E$4+Utgifter!$E$5)/12),IF(E227&gt; 0,$S$4,0))</f>
        <v>6000</v>
      </c>
      <c r="I227" s="27">
        <f>IF((I226*(1+Utgifter!$E$5/12)-K226)&gt;0,I226*(1+Utgifter!$E$5/12)-K226,0)</f>
        <v>926736.99036739941</v>
      </c>
      <c r="J227" s="26"/>
      <c r="K227" s="24">
        <f>IF((I227*(Utgifter!$E$4+Utgifter!$E$5)/12)&gt;$S$4,(I227*(Utgifter!$E$4+Utgifter!$E$5)/12),IF(I227&gt; 0,$S$4,0))</f>
        <v>6000</v>
      </c>
    </row>
    <row r="228" spans="1:11" x14ac:dyDescent="0.25">
      <c r="A228" s="41"/>
      <c r="D228" s="28">
        <f t="shared" si="3"/>
        <v>224</v>
      </c>
      <c r="E228" s="27">
        <f>IF((E227*(1+Utgifter!$E$5/12)-G227)&gt;0,E227*(1+Utgifter!$E$5/12)-G227,0)</f>
        <v>1065164.4138286207</v>
      </c>
      <c r="F228" s="26"/>
      <c r="G228" s="24">
        <f>IF((E228*(Utgifter!$E$4+Utgifter!$E$5)/12)&gt;$S$4,(E228*(Utgifter!$E$4+Utgifter!$E$5)/12),IF(E228&gt; 0,$S$4,0))</f>
        <v>6000</v>
      </c>
      <c r="I228" s="27">
        <f>IF((I227*(1+Utgifter!$E$5/12)-K227)&gt;0,I227*(1+Utgifter!$E$5/12)-K227,0)</f>
        <v>922281.5520180118</v>
      </c>
      <c r="J228" s="26"/>
      <c r="K228" s="24">
        <f>IF((I228*(Utgifter!$E$4+Utgifter!$E$5)/12)&gt;$S$4,(I228*(Utgifter!$E$4+Utgifter!$E$5)/12),IF(I228&gt; 0,$S$4,0))</f>
        <v>6000</v>
      </c>
    </row>
    <row r="229" spans="1:11" x14ac:dyDescent="0.25">
      <c r="A229" s="41"/>
      <c r="D229" s="28">
        <f t="shared" si="3"/>
        <v>225</v>
      </c>
      <c r="E229" s="27">
        <f>IF((E228*(1+Utgifter!$E$5/12)-G228)&gt;0,E228*(1+Utgifter!$E$5/12)-G228,0)</f>
        <v>1060939.6878516683</v>
      </c>
      <c r="F229" s="26"/>
      <c r="G229" s="24">
        <f>IF((E229*(Utgifter!$E$4+Utgifter!$E$5)/12)&gt;$S$4,(E229*(Utgifter!$E$4+Utgifter!$E$5)/12),IF(E229&gt; 0,$S$4,0))</f>
        <v>6000</v>
      </c>
      <c r="I229" s="27">
        <f>IF((I228*(1+Utgifter!$E$5/12)-K228)&gt;0,I228*(1+Utgifter!$E$5/12)-K228,0)</f>
        <v>917818.68793804187</v>
      </c>
      <c r="J229" s="26"/>
      <c r="K229" s="24">
        <f>IF((I229*(Utgifter!$E$4+Utgifter!$E$5)/12)&gt;$S$4,(I229*(Utgifter!$E$4+Utgifter!$E$5)/12),IF(I229&gt; 0,$S$4,0))</f>
        <v>6000</v>
      </c>
    </row>
    <row r="230" spans="1:11" x14ac:dyDescent="0.25">
      <c r="A230" s="41"/>
      <c r="D230" s="28">
        <f t="shared" si="3"/>
        <v>226</v>
      </c>
      <c r="E230" s="27">
        <f>IF((E229*(1+Utgifter!$E$5/12)-G229)&gt;0,E229*(1+Utgifter!$E$5/12)-G229,0)</f>
        <v>1056707.9206647545</v>
      </c>
      <c r="F230" s="26"/>
      <c r="G230" s="24">
        <f>IF((E230*(Utgifter!$E$4+Utgifter!$E$5)/12)&gt;$S$4,(E230*(Utgifter!$E$4+Utgifter!$E$5)/12),IF(E230&gt; 0,$S$4,0))</f>
        <v>6000</v>
      </c>
      <c r="I230" s="27">
        <f>IF((I229*(1+Utgifter!$E$5/12)-K229)&gt;0,I229*(1+Utgifter!$E$5/12)-K229,0)</f>
        <v>913348.38575127197</v>
      </c>
      <c r="J230" s="26"/>
      <c r="K230" s="24">
        <f>IF((I230*(Utgifter!$E$4+Utgifter!$E$5)/12)&gt;$S$4,(I230*(Utgifter!$E$4+Utgifter!$E$5)/12),IF(I230&gt; 0,$S$4,0))</f>
        <v>6000</v>
      </c>
    </row>
    <row r="231" spans="1:11" x14ac:dyDescent="0.25">
      <c r="A231" s="41"/>
      <c r="D231" s="28">
        <f t="shared" si="3"/>
        <v>227</v>
      </c>
      <c r="E231" s="27">
        <f>IF((E230*(1+Utgifter!$E$5/12)-G230)&gt;0,E230*(1+Utgifter!$E$5/12)-G230,0)</f>
        <v>1052469.1005325292</v>
      </c>
      <c r="F231" s="26"/>
      <c r="G231" s="24">
        <f>IF((E231*(Utgifter!$E$4+Utgifter!$E$5)/12)&gt;$S$4,(E231*(Utgifter!$E$4+Utgifter!$E$5)/12),IF(E231&gt; 0,$S$4,0))</f>
        <v>6000</v>
      </c>
      <c r="I231" s="27">
        <f>IF((I230*(1+Utgifter!$E$5/12)-K230)&gt;0,I230*(1+Utgifter!$E$5/12)-K230,0)</f>
        <v>908870.63306085742</v>
      </c>
      <c r="J231" s="26"/>
      <c r="K231" s="24">
        <f>IF((I231*(Utgifter!$E$4+Utgifter!$E$5)/12)&gt;$S$4,(I231*(Utgifter!$E$4+Utgifter!$E$5)/12),IF(I231&gt; 0,$S$4,0))</f>
        <v>6000</v>
      </c>
    </row>
    <row r="232" spans="1:11" x14ac:dyDescent="0.25">
      <c r="A232" s="41"/>
      <c r="D232" s="28">
        <f t="shared" si="3"/>
        <v>228</v>
      </c>
      <c r="E232" s="27">
        <f>IF((E231*(1+Utgifter!$E$5/12)-G231)&gt;0,E231*(1+Utgifter!$E$5/12)-G231,0)</f>
        <v>1048223.2157000834</v>
      </c>
      <c r="F232" s="26"/>
      <c r="G232" s="24">
        <f>IF((E232*(Utgifter!$E$4+Utgifter!$E$5)/12)&gt;$S$4,(E232*(Utgifter!$E$4+Utgifter!$E$5)/12),IF(E232&gt; 0,$S$4,0))</f>
        <v>6000</v>
      </c>
      <c r="I232" s="27">
        <f>IF((I231*(1+Utgifter!$E$5/12)-K231)&gt;0,I231*(1+Utgifter!$E$5/12)-K231,0)</f>
        <v>904385.41744929226</v>
      </c>
      <c r="J232" s="26"/>
      <c r="K232" s="24">
        <f>IF((I232*(Utgifter!$E$4+Utgifter!$E$5)/12)&gt;$S$4,(I232*(Utgifter!$E$4+Utgifter!$E$5)/12),IF(I232&gt; 0,$S$4,0))</f>
        <v>6000</v>
      </c>
    </row>
    <row r="233" spans="1:11" x14ac:dyDescent="0.25">
      <c r="A233" s="41">
        <v>2037</v>
      </c>
      <c r="D233" s="28">
        <f t="shared" si="3"/>
        <v>229</v>
      </c>
      <c r="E233" s="27">
        <f>IF((E232*(1+Utgifter!$E$5/12)-G232)&gt;0,E232*(1+Utgifter!$E$5/12)-G232,0)</f>
        <v>1043970.254392917</v>
      </c>
      <c r="F233" s="26"/>
      <c r="G233" s="24">
        <f>IF((E233*(Utgifter!$E$4+Utgifter!$E$5)/12)&gt;$S$4,(E233*(Utgifter!$E$4+Utgifter!$E$5)/12),IF(E233&gt; 0,$S$4,0))</f>
        <v>6000</v>
      </c>
      <c r="I233" s="27">
        <f>IF((I232*(1+Utgifter!$E$5/12)-K232)&gt;0,I232*(1+Utgifter!$E$5/12)-K232,0)</f>
        <v>899892.72647837445</v>
      </c>
      <c r="J233" s="26"/>
      <c r="K233" s="24">
        <f>IF((I233*(Utgifter!$E$4+Utgifter!$E$5)/12)&gt;$S$4,(I233*(Utgifter!$E$4+Utgifter!$E$5)/12),IF(I233&gt; 0,$S$4,0))</f>
        <v>6000</v>
      </c>
    </row>
    <row r="234" spans="1:11" x14ac:dyDescent="0.25">
      <c r="A234" s="41"/>
      <c r="D234" s="28">
        <f t="shared" si="3"/>
        <v>230</v>
      </c>
      <c r="E234" s="27">
        <f>IF((E233*(1+Utgifter!$E$5/12)-G233)&gt;0,E233*(1+Utgifter!$E$5/12)-G233,0)</f>
        <v>1039710.2048169053</v>
      </c>
      <c r="F234" s="26"/>
      <c r="G234" s="24">
        <f>IF((E234*(Utgifter!$E$4+Utgifter!$E$5)/12)&gt;$S$4,(E234*(Utgifter!$E$4+Utgifter!$E$5)/12),IF(E234&gt; 0,$S$4,0))</f>
        <v>6000</v>
      </c>
      <c r="I234" s="27">
        <f>IF((I233*(1+Utgifter!$E$5/12)-K233)&gt;0,I233*(1+Utgifter!$E$5/12)-K233,0)</f>
        <v>895392.54768917174</v>
      </c>
      <c r="J234" s="26"/>
      <c r="K234" s="24">
        <f>IF((I234*(Utgifter!$E$4+Utgifter!$E$5)/12)&gt;$S$4,(I234*(Utgifter!$E$4+Utgifter!$E$5)/12),IF(I234&gt; 0,$S$4,0))</f>
        <v>6000</v>
      </c>
    </row>
    <row r="235" spans="1:11" x14ac:dyDescent="0.25">
      <c r="A235" s="41"/>
      <c r="D235" s="28">
        <f t="shared" si="3"/>
        <v>231</v>
      </c>
      <c r="E235" s="27">
        <f>IF((E234*(1+Utgifter!$E$5/12)-G234)&gt;0,E234*(1+Utgifter!$E$5/12)-G234,0)</f>
        <v>1035443.0551582669</v>
      </c>
      <c r="F235" s="26"/>
      <c r="G235" s="24">
        <f>IF((E235*(Utgifter!$E$4+Utgifter!$E$5)/12)&gt;$S$4,(E235*(Utgifter!$E$4+Utgifter!$E$5)/12),IF(E235&gt; 0,$S$4,0))</f>
        <v>6000</v>
      </c>
      <c r="I235" s="27">
        <f>IF((I234*(1+Utgifter!$E$5/12)-K234)&gt;0,I234*(1+Utgifter!$E$5/12)-K234,0)</f>
        <v>890884.86860198702</v>
      </c>
      <c r="J235" s="26"/>
      <c r="K235" s="24">
        <f>IF((I235*(Utgifter!$E$4+Utgifter!$E$5)/12)&gt;$S$4,(I235*(Utgifter!$E$4+Utgifter!$E$5)/12),IF(I235&gt; 0,$S$4,0))</f>
        <v>6000</v>
      </c>
    </row>
    <row r="236" spans="1:11" x14ac:dyDescent="0.25">
      <c r="A236" s="41"/>
      <c r="D236" s="28">
        <f t="shared" si="3"/>
        <v>232</v>
      </c>
      <c r="E236" s="27">
        <f>IF((E235*(1+Utgifter!$E$5/12)-G235)&gt;0,E235*(1+Utgifter!$E$5/12)-G235,0)</f>
        <v>1031168.7935835307</v>
      </c>
      <c r="F236" s="26"/>
      <c r="G236" s="24">
        <f>IF((E236*(Utgifter!$E$4+Utgifter!$E$5)/12)&gt;$S$4,(E236*(Utgifter!$E$4+Utgifter!$E$5)/12),IF(E236&gt; 0,$S$4,0))</f>
        <v>6000</v>
      </c>
      <c r="I236" s="27">
        <f>IF((I235*(1+Utgifter!$E$5/12)-K235)&gt;0,I235*(1+Utgifter!$E$5/12)-K235,0)</f>
        <v>886369.67671632371</v>
      </c>
      <c r="J236" s="26"/>
      <c r="K236" s="24">
        <f>IF((I236*(Utgifter!$E$4+Utgifter!$E$5)/12)&gt;$S$4,(I236*(Utgifter!$E$4+Utgifter!$E$5)/12),IF(I236&gt; 0,$S$4,0))</f>
        <v>6000</v>
      </c>
    </row>
    <row r="237" spans="1:11" x14ac:dyDescent="0.25">
      <c r="A237" s="41"/>
      <c r="D237" s="28">
        <f t="shared" si="3"/>
        <v>233</v>
      </c>
      <c r="E237" s="27">
        <f>IF((E236*(1+Utgifter!$E$5/12)-G236)&gt;0,E236*(1+Utgifter!$E$5/12)-G236,0)</f>
        <v>1026887.4082395033</v>
      </c>
      <c r="F237" s="26"/>
      <c r="G237" s="24">
        <f>IF((E237*(Utgifter!$E$4+Utgifter!$E$5)/12)&gt;$S$4,(E237*(Utgifter!$E$4+Utgifter!$E$5)/12),IF(E237&gt; 0,$S$4,0))</f>
        <v>6000</v>
      </c>
      <c r="I237" s="27">
        <f>IF((I236*(1+Utgifter!$E$5/12)-K236)&gt;0,I236*(1+Utgifter!$E$5/12)-K236,0)</f>
        <v>881846.95951085095</v>
      </c>
      <c r="J237" s="26"/>
      <c r="K237" s="24">
        <f>IF((I237*(Utgifter!$E$4+Utgifter!$E$5)/12)&gt;$S$4,(I237*(Utgifter!$E$4+Utgifter!$E$5)/12),IF(I237&gt; 0,$S$4,0))</f>
        <v>6000</v>
      </c>
    </row>
    <row r="238" spans="1:11" x14ac:dyDescent="0.25">
      <c r="A238" s="41"/>
      <c r="D238" s="28">
        <f t="shared" si="3"/>
        <v>234</v>
      </c>
      <c r="E238" s="27">
        <f>IF((E237*(1+Utgifter!$E$5/12)-G237)&gt;0,E237*(1+Utgifter!$E$5/12)-G237,0)</f>
        <v>1022598.8872532358</v>
      </c>
      <c r="F238" s="26"/>
      <c r="G238" s="24">
        <f>IF((E238*(Utgifter!$E$4+Utgifter!$E$5)/12)&gt;$S$4,(E238*(Utgifter!$E$4+Utgifter!$E$5)/12),IF(E238&gt; 0,$S$4,0))</f>
        <v>6000</v>
      </c>
      <c r="I238" s="27">
        <f>IF((I237*(1+Utgifter!$E$5/12)-K237)&gt;0,I237*(1+Utgifter!$E$5/12)-K237,0)</f>
        <v>877316.70444336906</v>
      </c>
      <c r="J238" s="26"/>
      <c r="K238" s="24">
        <f>IF((I238*(Utgifter!$E$4+Utgifter!$E$5)/12)&gt;$S$4,(I238*(Utgifter!$E$4+Utgifter!$E$5)/12),IF(I238&gt; 0,$S$4,0))</f>
        <v>6000</v>
      </c>
    </row>
    <row r="239" spans="1:11" x14ac:dyDescent="0.25">
      <c r="A239" s="41"/>
      <c r="D239" s="28">
        <f t="shared" si="3"/>
        <v>235</v>
      </c>
      <c r="E239" s="27">
        <f>IF((E238*(1+Utgifter!$E$5/12)-G238)&gt;0,E238*(1+Utgifter!$E$5/12)-G238,0)</f>
        <v>1018303.2187319912</v>
      </c>
      <c r="F239" s="26"/>
      <c r="G239" s="24">
        <f>IF((E239*(Utgifter!$E$4+Utgifter!$E$5)/12)&gt;$S$4,(E239*(Utgifter!$E$4+Utgifter!$E$5)/12),IF(E239&gt; 0,$S$4,0))</f>
        <v>6000</v>
      </c>
      <c r="I239" s="27">
        <f>IF((I238*(1+Utgifter!$E$5/12)-K238)&gt;0,I238*(1+Utgifter!$E$5/12)-K238,0)</f>
        <v>872778.89895077469</v>
      </c>
      <c r="J239" s="26"/>
      <c r="K239" s="24">
        <f>IF((I239*(Utgifter!$E$4+Utgifter!$E$5)/12)&gt;$S$4,(I239*(Utgifter!$E$4+Utgifter!$E$5)/12),IF(I239&gt; 0,$S$4,0))</f>
        <v>6000</v>
      </c>
    </row>
    <row r="240" spans="1:11" x14ac:dyDescent="0.25">
      <c r="A240" s="41"/>
      <c r="D240" s="28">
        <f t="shared" si="3"/>
        <v>236</v>
      </c>
      <c r="E240" s="27">
        <f>IF((E239*(1+Utgifter!$E$5/12)-G239)&gt;0,E239*(1+Utgifter!$E$5/12)-G239,0)</f>
        <v>1014000.3907632113</v>
      </c>
      <c r="F240" s="26"/>
      <c r="G240" s="24">
        <f>IF((E240*(Utgifter!$E$4+Utgifter!$E$5)/12)&gt;$S$4,(E240*(Utgifter!$E$4+Utgifter!$E$5)/12),IF(E240&gt; 0,$S$4,0))</f>
        <v>6000</v>
      </c>
      <c r="I240" s="27">
        <f>IF((I239*(1+Utgifter!$E$5/12)-K239)&gt;0,I239*(1+Utgifter!$E$5/12)-K239,0)</f>
        <v>868233.53044902603</v>
      </c>
      <c r="J240" s="26"/>
      <c r="K240" s="24">
        <f>IF((I240*(Utgifter!$E$4+Utgifter!$E$5)/12)&gt;$S$4,(I240*(Utgifter!$E$4+Utgifter!$E$5)/12),IF(I240&gt; 0,$S$4,0))</f>
        <v>6000</v>
      </c>
    </row>
    <row r="241" spans="1:11" x14ac:dyDescent="0.25">
      <c r="A241" s="41"/>
      <c r="D241" s="28">
        <f t="shared" si="3"/>
        <v>237</v>
      </c>
      <c r="E241" s="27">
        <f>IF((E240*(1+Utgifter!$E$5/12)-G240)&gt;0,E240*(1+Utgifter!$E$5/12)-G240,0)</f>
        <v>1009690.3914144833</v>
      </c>
      <c r="F241" s="26"/>
      <c r="G241" s="24">
        <f>IF((E241*(Utgifter!$E$4+Utgifter!$E$5)/12)&gt;$S$4,(E241*(Utgifter!$E$4+Utgifter!$E$5)/12),IF(E241&gt; 0,$S$4,0))</f>
        <v>6000</v>
      </c>
      <c r="I241" s="27">
        <f>IF((I240*(1+Utgifter!$E$5/12)-K240)&gt;0,I240*(1+Utgifter!$E$5/12)-K240,0)</f>
        <v>863680.58633310779</v>
      </c>
      <c r="J241" s="26"/>
      <c r="K241" s="24">
        <f>IF((I241*(Utgifter!$E$4+Utgifter!$E$5)/12)&gt;$S$4,(I241*(Utgifter!$E$4+Utgifter!$E$5)/12),IF(I241&gt; 0,$S$4,0))</f>
        <v>6000</v>
      </c>
    </row>
    <row r="242" spans="1:11" x14ac:dyDescent="0.25">
      <c r="A242" s="41"/>
      <c r="D242" s="28">
        <f t="shared" si="3"/>
        <v>238</v>
      </c>
      <c r="E242" s="27">
        <f>IF((E241*(1+Utgifter!$E$5/12)-G241)&gt;0,E241*(1+Utgifter!$E$5/12)-G241,0)</f>
        <v>1005373.2087335074</v>
      </c>
      <c r="F242" s="26"/>
      <c r="G242" s="24">
        <f>IF((E242*(Utgifter!$E$4+Utgifter!$E$5)/12)&gt;$S$4,(E242*(Utgifter!$E$4+Utgifter!$E$5)/12),IF(E242&gt; 0,$S$4,0))</f>
        <v>6000</v>
      </c>
      <c r="I242" s="27">
        <f>IF((I241*(1+Utgifter!$E$5/12)-K241)&gt;0,I241*(1+Utgifter!$E$5/12)-K241,0)</f>
        <v>859120.05397699634</v>
      </c>
      <c r="J242" s="26"/>
      <c r="K242" s="24">
        <f>IF((I242*(Utgifter!$E$4+Utgifter!$E$5)/12)&gt;$S$4,(I242*(Utgifter!$E$4+Utgifter!$E$5)/12),IF(I242&gt; 0,$S$4,0))</f>
        <v>6000</v>
      </c>
    </row>
    <row r="243" spans="1:11" x14ac:dyDescent="0.25">
      <c r="A243" s="41"/>
      <c r="D243" s="28">
        <f t="shared" si="3"/>
        <v>239</v>
      </c>
      <c r="E243" s="27">
        <f>IF((E242*(1+Utgifter!$E$5/12)-G242)&gt;0,E242*(1+Utgifter!$E$5/12)-G242,0)</f>
        <v>1001048.8307480633</v>
      </c>
      <c r="F243" s="26"/>
      <c r="G243" s="24">
        <f>IF((E243*(Utgifter!$E$4+Utgifter!$E$5)/12)&gt;$S$4,(E243*(Utgifter!$E$4+Utgifter!$E$5)/12),IF(E243&gt; 0,$S$4,0))</f>
        <v>6000</v>
      </c>
      <c r="I243" s="27">
        <f>IF((I242*(1+Utgifter!$E$5/12)-K242)&gt;0,I242*(1+Utgifter!$E$5/12)-K242,0)</f>
        <v>854551.92073362472</v>
      </c>
      <c r="J243" s="26"/>
      <c r="K243" s="24">
        <f>IF((I243*(Utgifter!$E$4+Utgifter!$E$5)/12)&gt;$S$4,(I243*(Utgifter!$E$4+Utgifter!$E$5)/12),IF(I243&gt; 0,$S$4,0))</f>
        <v>6000</v>
      </c>
    </row>
    <row r="244" spans="1:11" x14ac:dyDescent="0.25">
      <c r="A244" s="41"/>
      <c r="D244" s="28">
        <f t="shared" si="3"/>
        <v>240</v>
      </c>
      <c r="E244" s="27">
        <f>IF((E243*(1+Utgifter!$E$5/12)-G243)&gt;0,E243*(1+Utgifter!$E$5/12)-G243,0)</f>
        <v>996717.24546597677</v>
      </c>
      <c r="F244" s="26"/>
      <c r="G244" s="24">
        <f>IF((E244*(Utgifter!$E$4+Utgifter!$E$5)/12)&gt;$S$4,(E244*(Utgifter!$E$4+Utgifter!$E$5)/12),IF(E244&gt; 0,$S$4,0))</f>
        <v>6000</v>
      </c>
      <c r="I244" s="27">
        <f>IF((I243*(1+Utgifter!$E$5/12)-K243)&gt;0,I243*(1+Utgifter!$E$5/12)-K243,0)</f>
        <v>849976.17393484747</v>
      </c>
      <c r="J244" s="26"/>
      <c r="K244" s="24">
        <f>IF((I244*(Utgifter!$E$4+Utgifter!$E$5)/12)&gt;$S$4,(I244*(Utgifter!$E$4+Utgifter!$E$5)/12),IF(I244&gt; 0,$S$4,0))</f>
        <v>6000</v>
      </c>
    </row>
    <row r="245" spans="1:11" x14ac:dyDescent="0.25">
      <c r="A245" s="41">
        <v>2038</v>
      </c>
      <c r="D245" s="28">
        <f t="shared" si="3"/>
        <v>241</v>
      </c>
      <c r="E245" s="27">
        <f>IF((E244*(1+Utgifter!$E$5/12)-G244)&gt;0,E244*(1+Utgifter!$E$5/12)-G244,0)</f>
        <v>992378.44087508682</v>
      </c>
      <c r="F245" s="26"/>
      <c r="G245" s="24">
        <f>IF((E245*(Utgifter!$E$4+Utgifter!$E$5)/12)&gt;$S$4,(E245*(Utgifter!$E$4+Utgifter!$E$5)/12),IF(E245&gt; 0,$S$4,0))</f>
        <v>6000</v>
      </c>
      <c r="I245" s="27">
        <f>IF((I244*(1+Utgifter!$E$5/12)-K244)&gt;0,I244*(1+Utgifter!$E$5/12)-K244,0)</f>
        <v>845392.80089140555</v>
      </c>
      <c r="J245" s="26"/>
      <c r="K245" s="24">
        <f>IF((I245*(Utgifter!$E$4+Utgifter!$E$5)/12)&gt;$S$4,(I245*(Utgifter!$E$4+Utgifter!$E$5)/12),IF(I245&gt; 0,$S$4,0))</f>
        <v>6000</v>
      </c>
    </row>
    <row r="246" spans="1:11" x14ac:dyDescent="0.25">
      <c r="A246" s="41"/>
      <c r="D246" s="28">
        <f t="shared" si="3"/>
        <v>242</v>
      </c>
      <c r="E246" s="27">
        <f>IF((E245*(1+Utgifter!$E$5/12)-G245)&gt;0,E245*(1+Utgifter!$E$5/12)-G245,0)</f>
        <v>988032.40494321205</v>
      </c>
      <c r="F246" s="26"/>
      <c r="G246" s="24">
        <f>IF((E246*(Utgifter!$E$4+Utgifter!$E$5)/12)&gt;$S$4,(E246*(Utgifter!$E$4+Utgifter!$E$5)/12),IF(E246&gt; 0,$S$4,0))</f>
        <v>6000</v>
      </c>
      <c r="I246" s="27">
        <f>IF((I245*(1+Utgifter!$E$5/12)-K245)&gt;0,I245*(1+Utgifter!$E$5/12)-K245,0)</f>
        <v>840801.78889289126</v>
      </c>
      <c r="J246" s="26"/>
      <c r="K246" s="24">
        <f>IF((I246*(Utgifter!$E$4+Utgifter!$E$5)/12)&gt;$S$4,(I246*(Utgifter!$E$4+Utgifter!$E$5)/12),IF(I246&gt; 0,$S$4,0))</f>
        <v>6000</v>
      </c>
    </row>
    <row r="247" spans="1:11" x14ac:dyDescent="0.25">
      <c r="A247" s="41"/>
      <c r="D247" s="28">
        <f t="shared" si="3"/>
        <v>243</v>
      </c>
      <c r="E247" s="27">
        <f>IF((E246*(1+Utgifter!$E$5/12)-G246)&gt;0,E246*(1+Utgifter!$E$5/12)-G246,0)</f>
        <v>983679.1256181174</v>
      </c>
      <c r="F247" s="26"/>
      <c r="G247" s="24">
        <f>IF((E247*(Utgifter!$E$4+Utgifter!$E$5)/12)&gt;$S$4,(E247*(Utgifter!$E$4+Utgifter!$E$5)/12),IF(E247&gt; 0,$S$4,0))</f>
        <v>6000</v>
      </c>
      <c r="I247" s="27">
        <f>IF((I246*(1+Utgifter!$E$5/12)-K246)&gt;0,I246*(1+Utgifter!$E$5/12)-K246,0)</f>
        <v>836203.12520771276</v>
      </c>
      <c r="J247" s="26"/>
      <c r="K247" s="24">
        <f>IF((I247*(Utgifter!$E$4+Utgifter!$E$5)/12)&gt;$S$4,(I247*(Utgifter!$E$4+Utgifter!$E$5)/12),IF(I247&gt; 0,$S$4,0))</f>
        <v>6000</v>
      </c>
    </row>
    <row r="248" spans="1:11" x14ac:dyDescent="0.25">
      <c r="A248" s="41"/>
      <c r="D248" s="28">
        <f t="shared" si="3"/>
        <v>244</v>
      </c>
      <c r="E248" s="27">
        <f>IF((E247*(1+Utgifter!$E$5/12)-G247)&gt;0,E247*(1+Utgifter!$E$5/12)-G247,0)</f>
        <v>979318.59082748101</v>
      </c>
      <c r="F248" s="26"/>
      <c r="G248" s="24">
        <f>IF((E248*(Utgifter!$E$4+Utgifter!$E$5)/12)&gt;$S$4,(E248*(Utgifter!$E$4+Utgifter!$E$5)/12),IF(E248&gt; 0,$S$4,0))</f>
        <v>6000</v>
      </c>
      <c r="I248" s="27">
        <f>IF((I247*(1+Utgifter!$E$5/12)-K247)&gt;0,I247*(1+Utgifter!$E$5/12)-K247,0)</f>
        <v>831596.79708305898</v>
      </c>
      <c r="J248" s="26"/>
      <c r="K248" s="24">
        <f>IF((I248*(Utgifter!$E$4+Utgifter!$E$5)/12)&gt;$S$4,(I248*(Utgifter!$E$4+Utgifter!$E$5)/12),IF(I248&gt; 0,$S$4,0))</f>
        <v>6000</v>
      </c>
    </row>
    <row r="249" spans="1:11" x14ac:dyDescent="0.25">
      <c r="A249" s="41"/>
      <c r="D249" s="28">
        <f t="shared" si="3"/>
        <v>245</v>
      </c>
      <c r="E249" s="27">
        <f>IF((E248*(1+Utgifter!$E$5/12)-G248)&gt;0,E248*(1+Utgifter!$E$5/12)-G248,0)</f>
        <v>974950.78847886017</v>
      </c>
      <c r="F249" s="26"/>
      <c r="G249" s="24">
        <f>IF((E249*(Utgifter!$E$4+Utgifter!$E$5)/12)&gt;$S$4,(E249*(Utgifter!$E$4+Utgifter!$E$5)/12),IF(E249&gt; 0,$S$4,0))</f>
        <v>6000</v>
      </c>
      <c r="I249" s="27">
        <f>IF((I248*(1+Utgifter!$E$5/12)-K248)&gt;0,I248*(1+Utgifter!$E$5/12)-K248,0)</f>
        <v>826982.79174486408</v>
      </c>
      <c r="J249" s="26"/>
      <c r="K249" s="24">
        <f>IF((I249*(Utgifter!$E$4+Utgifter!$E$5)/12)&gt;$S$4,(I249*(Utgifter!$E$4+Utgifter!$E$5)/12),IF(I249&gt; 0,$S$4,0))</f>
        <v>6000</v>
      </c>
    </row>
    <row r="250" spans="1:11" x14ac:dyDescent="0.25">
      <c r="A250" s="41"/>
      <c r="D250" s="28">
        <f t="shared" si="3"/>
        <v>246</v>
      </c>
      <c r="E250" s="27">
        <f>IF((E249*(1+Utgifter!$E$5/12)-G249)&gt;0,E249*(1+Utgifter!$E$5/12)-G249,0)</f>
        <v>970575.70645965834</v>
      </c>
      <c r="F250" s="26"/>
      <c r="G250" s="24">
        <f>IF((E250*(Utgifter!$E$4+Utgifter!$E$5)/12)&gt;$S$4,(E250*(Utgifter!$E$4+Utgifter!$E$5)/12),IF(E250&gt; 0,$S$4,0))</f>
        <v>6000</v>
      </c>
      <c r="I250" s="27">
        <f>IF((I249*(1+Utgifter!$E$5/12)-K249)&gt;0,I249*(1+Utgifter!$E$5/12)-K249,0)</f>
        <v>822361.0963977722</v>
      </c>
      <c r="J250" s="26"/>
      <c r="K250" s="24">
        <f>IF((I250*(Utgifter!$E$4+Utgifter!$E$5)/12)&gt;$S$4,(I250*(Utgifter!$E$4+Utgifter!$E$5)/12),IF(I250&gt; 0,$S$4,0))</f>
        <v>6000</v>
      </c>
    </row>
    <row r="251" spans="1:11" x14ac:dyDescent="0.25">
      <c r="A251" s="41"/>
      <c r="D251" s="28">
        <f t="shared" si="3"/>
        <v>247</v>
      </c>
      <c r="E251" s="27">
        <f>IF((E250*(1+Utgifter!$E$5/12)-G250)&gt;0,E250*(1+Utgifter!$E$5/12)-G250,0)</f>
        <v>966193.33263709117</v>
      </c>
      <c r="F251" s="26"/>
      <c r="G251" s="24">
        <f>IF((E251*(Utgifter!$E$4+Utgifter!$E$5)/12)&gt;$S$4,(E251*(Utgifter!$E$4+Utgifter!$E$5)/12),IF(E251&gt; 0,$S$4,0))</f>
        <v>6000</v>
      </c>
      <c r="I251" s="27">
        <f>IF((I250*(1+Utgifter!$E$5/12)-K250)&gt;0,I250*(1+Utgifter!$E$5/12)-K250,0)</f>
        <v>817731.69822510181</v>
      </c>
      <c r="J251" s="26"/>
      <c r="K251" s="24">
        <f>IF((I251*(Utgifter!$E$4+Utgifter!$E$5)/12)&gt;$S$4,(I251*(Utgifter!$E$4+Utgifter!$E$5)/12),IF(I251&gt; 0,$S$4,0))</f>
        <v>6000</v>
      </c>
    </row>
    <row r="252" spans="1:11" x14ac:dyDescent="0.25">
      <c r="A252" s="41"/>
      <c r="D252" s="28">
        <f t="shared" si="3"/>
        <v>248</v>
      </c>
      <c r="E252" s="27">
        <f>IF((E251*(1+Utgifter!$E$5/12)-G251)&gt;0,E251*(1+Utgifter!$E$5/12)-G251,0)</f>
        <v>961803.65485815308</v>
      </c>
      <c r="F252" s="26"/>
      <c r="G252" s="24">
        <f>IF((E252*(Utgifter!$E$4+Utgifter!$E$5)/12)&gt;$S$4,(E252*(Utgifter!$E$4+Utgifter!$E$5)/12),IF(E252&gt; 0,$S$4,0))</f>
        <v>6000</v>
      </c>
      <c r="I252" s="27">
        <f>IF((I251*(1+Utgifter!$E$5/12)-K251)&gt;0,I251*(1+Utgifter!$E$5/12)-K251,0)</f>
        <v>813094.58438881033</v>
      </c>
      <c r="J252" s="26"/>
      <c r="K252" s="24">
        <f>IF((I252*(Utgifter!$E$4+Utgifter!$E$5)/12)&gt;$S$4,(I252*(Utgifter!$E$4+Utgifter!$E$5)/12),IF(I252&gt; 0,$S$4,0))</f>
        <v>6000</v>
      </c>
    </row>
    <row r="253" spans="1:11" x14ac:dyDescent="0.25">
      <c r="A253" s="41"/>
      <c r="D253" s="28">
        <f t="shared" si="3"/>
        <v>249</v>
      </c>
      <c r="E253" s="27">
        <f>IF((E252*(1+Utgifter!$E$5/12)-G252)&gt;0,E252*(1+Utgifter!$E$5/12)-G252,0)</f>
        <v>957406.6609495834</v>
      </c>
      <c r="F253" s="26"/>
      <c r="G253" s="24">
        <f>IF((E253*(Utgifter!$E$4+Utgifter!$E$5)/12)&gt;$S$4,(E253*(Utgifter!$E$4+Utgifter!$E$5)/12),IF(E253&gt; 0,$S$4,0))</f>
        <v>6000</v>
      </c>
      <c r="I253" s="27">
        <f>IF((I252*(1+Utgifter!$E$5/12)-K252)&gt;0,I252*(1+Utgifter!$E$5/12)-K252,0)</f>
        <v>808449.7420294584</v>
      </c>
      <c r="J253" s="26"/>
      <c r="K253" s="24">
        <f>IF((I253*(Utgifter!$E$4+Utgifter!$E$5)/12)&gt;$S$4,(I253*(Utgifter!$E$4+Utgifter!$E$5)/12),IF(I253&gt; 0,$S$4,0))</f>
        <v>6000</v>
      </c>
    </row>
    <row r="254" spans="1:11" x14ac:dyDescent="0.25">
      <c r="A254" s="41"/>
      <c r="D254" s="28">
        <f t="shared" si="3"/>
        <v>250</v>
      </c>
      <c r="E254" s="27">
        <f>IF((E253*(1+Utgifter!$E$5/12)-G253)&gt;0,E253*(1+Utgifter!$E$5/12)-G253,0)</f>
        <v>953002.3387178327</v>
      </c>
      <c r="F254" s="26"/>
      <c r="G254" s="24">
        <f>IF((E254*(Utgifter!$E$4+Utgifter!$E$5)/12)&gt;$S$4,(E254*(Utgifter!$E$4+Utgifter!$E$5)/12),IF(E254&gt; 0,$S$4,0))</f>
        <v>6000</v>
      </c>
      <c r="I254" s="27">
        <f>IF((I253*(1+Utgifter!$E$5/12)-K253)&gt;0,I253*(1+Utgifter!$E$5/12)-K253,0)</f>
        <v>803797.15826617414</v>
      </c>
      <c r="J254" s="26"/>
      <c r="K254" s="24">
        <f>IF((I254*(Utgifter!$E$4+Utgifter!$E$5)/12)&gt;$S$4,(I254*(Utgifter!$E$4+Utgifter!$E$5)/12),IF(I254&gt; 0,$S$4,0))</f>
        <v>6000</v>
      </c>
    </row>
    <row r="255" spans="1:11" x14ac:dyDescent="0.25">
      <c r="A255" s="41"/>
      <c r="D255" s="28">
        <f t="shared" si="3"/>
        <v>251</v>
      </c>
      <c r="E255" s="27">
        <f>IF((E254*(1+Utgifter!$E$5/12)-G254)&gt;0,E254*(1+Utgifter!$E$5/12)-G254,0)</f>
        <v>948590.67594902916</v>
      </c>
      <c r="F255" s="26"/>
      <c r="G255" s="24">
        <f>IF((E255*(Utgifter!$E$4+Utgifter!$E$5)/12)&gt;$S$4,(E255*(Utgifter!$E$4+Utgifter!$E$5)/12),IF(E255&gt; 0,$S$4,0))</f>
        <v>6000</v>
      </c>
      <c r="I255" s="27">
        <f>IF((I254*(1+Utgifter!$E$5/12)-K254)&gt;0,I254*(1+Utgifter!$E$5/12)-K254,0)</f>
        <v>799136.82019661774</v>
      </c>
      <c r="J255" s="26"/>
      <c r="K255" s="24">
        <f>IF((I255*(Utgifter!$E$4+Utgifter!$E$5)/12)&gt;$S$4,(I255*(Utgifter!$E$4+Utgifter!$E$5)/12),IF(I255&gt; 0,$S$4,0))</f>
        <v>6000</v>
      </c>
    </row>
    <row r="256" spans="1:11" x14ac:dyDescent="0.25">
      <c r="A256" s="41"/>
      <c r="D256" s="28">
        <f t="shared" si="3"/>
        <v>252</v>
      </c>
      <c r="E256" s="27">
        <f>IF((E255*(1+Utgifter!$E$5/12)-G255)&gt;0,E255*(1+Utgifter!$E$5/12)-G255,0)</f>
        <v>944171.66040894424</v>
      </c>
      <c r="F256" s="26"/>
      <c r="G256" s="24">
        <f>IF((E256*(Utgifter!$E$4+Utgifter!$E$5)/12)&gt;$S$4,(E256*(Utgifter!$E$4+Utgifter!$E$5)/12),IF(E256&gt; 0,$S$4,0))</f>
        <v>6000</v>
      </c>
      <c r="I256" s="27">
        <f>IF((I255*(1+Utgifter!$E$5/12)-K255)&gt;0,I255*(1+Utgifter!$E$5/12)-K255,0)</f>
        <v>794468.71489694552</v>
      </c>
      <c r="J256" s="26"/>
      <c r="K256" s="24">
        <f>IF((I256*(Utgifter!$E$4+Utgifter!$E$5)/12)&gt;$S$4,(I256*(Utgifter!$E$4+Utgifter!$E$5)/12),IF(I256&gt; 0,$S$4,0))</f>
        <v>6000</v>
      </c>
    </row>
    <row r="257" spans="1:11" x14ac:dyDescent="0.25">
      <c r="A257" s="41">
        <v>2039</v>
      </c>
      <c r="D257" s="28">
        <f t="shared" si="3"/>
        <v>253</v>
      </c>
      <c r="E257" s="27">
        <f>IF((E256*(1+Utgifter!$E$5/12)-G256)&gt;0,E256*(1+Utgifter!$E$5/12)-G256,0)</f>
        <v>939745.27984295913</v>
      </c>
      <c r="F257" s="26"/>
      <c r="G257" s="24">
        <f>IF((E257*(Utgifter!$E$4+Utgifter!$E$5)/12)&gt;$S$4,(E257*(Utgifter!$E$4+Utgifter!$E$5)/12),IF(E257&gt; 0,$S$4,0))</f>
        <v>6000</v>
      </c>
      <c r="I257" s="27">
        <f>IF((I256*(1+Utgifter!$E$5/12)-K256)&gt;0,I256*(1+Utgifter!$E$5/12)-K256,0)</f>
        <v>789792.82942177379</v>
      </c>
      <c r="J257" s="26"/>
      <c r="K257" s="24">
        <f>IF((I257*(Utgifter!$E$4+Utgifter!$E$5)/12)&gt;$S$4,(I257*(Utgifter!$E$4+Utgifter!$E$5)/12),IF(I257&gt; 0,$S$4,0))</f>
        <v>6000</v>
      </c>
    </row>
    <row r="258" spans="1:11" x14ac:dyDescent="0.25">
      <c r="A258" s="41"/>
      <c r="D258" s="28">
        <f t="shared" si="3"/>
        <v>254</v>
      </c>
      <c r="E258" s="27">
        <f>IF((E257*(1+Utgifter!$E$5/12)-G257)&gt;0,E257*(1+Utgifter!$E$5/12)-G257,0)</f>
        <v>935311.52197603078</v>
      </c>
      <c r="F258" s="26"/>
      <c r="G258" s="24">
        <f>IF((E258*(Utgifter!$E$4+Utgifter!$E$5)/12)&gt;$S$4,(E258*(Utgifter!$E$4+Utgifter!$E$5)/12),IF(E258&gt; 0,$S$4,0))</f>
        <v>6000</v>
      </c>
      <c r="I258" s="27">
        <f>IF((I257*(1+Utgifter!$E$5/12)-K257)&gt;0,I257*(1+Utgifter!$E$5/12)-K257,0)</f>
        <v>785109.1508041434</v>
      </c>
      <c r="J258" s="26"/>
      <c r="K258" s="24">
        <f>IF((I258*(Utgifter!$E$4+Utgifter!$E$5)/12)&gt;$S$4,(I258*(Utgifter!$E$4+Utgifter!$E$5)/12),IF(I258&gt; 0,$S$4,0))</f>
        <v>6000</v>
      </c>
    </row>
    <row r="259" spans="1:11" x14ac:dyDescent="0.25">
      <c r="A259" s="41"/>
      <c r="D259" s="28">
        <f t="shared" si="3"/>
        <v>255</v>
      </c>
      <c r="E259" s="27">
        <f>IF((E258*(1+Utgifter!$E$5/12)-G258)&gt;0,E258*(1+Utgifter!$E$5/12)-G258,0)</f>
        <v>930870.37451265752</v>
      </c>
      <c r="F259" s="26"/>
      <c r="G259" s="24">
        <f>IF((E259*(Utgifter!$E$4+Utgifter!$E$5)/12)&gt;$S$4,(E259*(Utgifter!$E$4+Utgifter!$E$5)/12),IF(E259&gt; 0,$S$4,0))</f>
        <v>6000</v>
      </c>
      <c r="I259" s="27">
        <f>IF((I258*(1+Utgifter!$E$5/12)-K258)&gt;0,I258*(1+Utgifter!$E$5/12)-K258,0)</f>
        <v>780417.66605548363</v>
      </c>
      <c r="J259" s="26"/>
      <c r="K259" s="24">
        <f>IF((I259*(Utgifter!$E$4+Utgifter!$E$5)/12)&gt;$S$4,(I259*(Utgifter!$E$4+Utgifter!$E$5)/12),IF(I259&gt; 0,$S$4,0))</f>
        <v>6000</v>
      </c>
    </row>
    <row r="260" spans="1:11" x14ac:dyDescent="0.25">
      <c r="A260" s="41"/>
      <c r="D260" s="28">
        <f t="shared" si="3"/>
        <v>256</v>
      </c>
      <c r="E260" s="27">
        <f>IF((E259*(1+Utgifter!$E$5/12)-G259)&gt;0,E259*(1+Utgifter!$E$5/12)-G259,0)</f>
        <v>926421.82513684535</v>
      </c>
      <c r="F260" s="26"/>
      <c r="G260" s="24">
        <f>IF((E260*(Utgifter!$E$4+Utgifter!$E$5)/12)&gt;$S$4,(E260*(Utgifter!$E$4+Utgifter!$E$5)/12),IF(E260&gt; 0,$S$4,0))</f>
        <v>6000</v>
      </c>
      <c r="I260" s="27">
        <f>IF((I259*(1+Utgifter!$E$5/12)-K259)&gt;0,I259*(1+Utgifter!$E$5/12)-K259,0)</f>
        <v>775718.36216557608</v>
      </c>
      <c r="J260" s="26"/>
      <c r="K260" s="24">
        <f>IF((I260*(Utgifter!$E$4+Utgifter!$E$5)/12)&gt;$S$4,(I260*(Utgifter!$E$4+Utgifter!$E$5)/12),IF(I260&gt; 0,$S$4,0))</f>
        <v>6000</v>
      </c>
    </row>
    <row r="261" spans="1:11" x14ac:dyDescent="0.25">
      <c r="A261" s="41"/>
      <c r="D261" s="28">
        <f t="shared" si="3"/>
        <v>257</v>
      </c>
      <c r="E261" s="27">
        <f>IF((E260*(1+Utgifter!$E$5/12)-G260)&gt;0,E260*(1+Utgifter!$E$5/12)-G260,0)</f>
        <v>921965.86151207343</v>
      </c>
      <c r="F261" s="26"/>
      <c r="G261" s="24">
        <f>IF((E261*(Utgifter!$E$4+Utgifter!$E$5)/12)&gt;$S$4,(E261*(Utgifter!$E$4+Utgifter!$E$5)/12),IF(E261&gt; 0,$S$4,0))</f>
        <v>6000</v>
      </c>
      <c r="I261" s="27">
        <f>IF((I260*(1+Utgifter!$E$5/12)-K260)&gt;0,I260*(1+Utgifter!$E$5/12)-K260,0)</f>
        <v>771011.22610251873</v>
      </c>
      <c r="J261" s="26"/>
      <c r="K261" s="24">
        <f>IF((I261*(Utgifter!$E$4+Utgifter!$E$5)/12)&gt;$S$4,(I261*(Utgifter!$E$4+Utgifter!$E$5)/12),IF(I261&gt; 0,$S$4,0))</f>
        <v>6000</v>
      </c>
    </row>
    <row r="262" spans="1:11" x14ac:dyDescent="0.25">
      <c r="A262" s="41"/>
      <c r="D262" s="28">
        <f t="shared" si="3"/>
        <v>258</v>
      </c>
      <c r="E262" s="27">
        <f>IF((E261*(1+Utgifter!$E$5/12)-G261)&gt;0,E261*(1+Utgifter!$E$5/12)-G261,0)</f>
        <v>917502.47128126025</v>
      </c>
      <c r="F262" s="26"/>
      <c r="G262" s="24">
        <f>IF((E262*(Utgifter!$E$4+Utgifter!$E$5)/12)&gt;$S$4,(E262*(Utgifter!$E$4+Utgifter!$E$5)/12),IF(E262&gt; 0,$S$4,0))</f>
        <v>6000</v>
      </c>
      <c r="I262" s="27">
        <f>IF((I261*(1+Utgifter!$E$5/12)-K261)&gt;0,I261*(1+Utgifter!$E$5/12)-K261,0)</f>
        <v>766296.24481268961</v>
      </c>
      <c r="J262" s="26"/>
      <c r="K262" s="24">
        <f>IF((I262*(Utgifter!$E$4+Utgifter!$E$5)/12)&gt;$S$4,(I262*(Utgifter!$E$4+Utgifter!$E$5)/12),IF(I262&gt; 0,$S$4,0))</f>
        <v>6000</v>
      </c>
    </row>
    <row r="263" spans="1:11" x14ac:dyDescent="0.25">
      <c r="A263" s="41"/>
      <c r="D263" s="28">
        <f t="shared" ref="D263:D326" si="4">IF(OR(E263&gt;0, I263&gt;0),D262+1,"")</f>
        <v>259</v>
      </c>
      <c r="E263" s="27">
        <f>IF((E262*(1+Utgifter!$E$5/12)-G262)&gt;0,E262*(1+Utgifter!$E$5/12)-G262,0)</f>
        <v>913031.64206672902</v>
      </c>
      <c r="F263" s="26"/>
      <c r="G263" s="24">
        <f>IF((E263*(Utgifter!$E$4+Utgifter!$E$5)/12)&gt;$S$4,(E263*(Utgifter!$E$4+Utgifter!$E$5)/12),IF(E263&gt; 0,$S$4,0))</f>
        <v>6000</v>
      </c>
      <c r="I263" s="27">
        <f>IF((I262*(1+Utgifter!$E$5/12)-K262)&gt;0,I262*(1+Utgifter!$E$5/12)-K262,0)</f>
        <v>761573.40522071079</v>
      </c>
      <c r="J263" s="26"/>
      <c r="K263" s="24">
        <f>IF((I263*(Utgifter!$E$4+Utgifter!$E$5)/12)&gt;$S$4,(I263*(Utgifter!$E$4+Utgifter!$E$5)/12),IF(I263&gt; 0,$S$4,0))</f>
        <v>6000</v>
      </c>
    </row>
    <row r="264" spans="1:11" x14ac:dyDescent="0.25">
      <c r="A264" s="41"/>
      <c r="D264" s="28">
        <f t="shared" si="4"/>
        <v>260</v>
      </c>
      <c r="E264" s="27">
        <f>IF((E263*(1+Utgifter!$E$5/12)-G263)&gt;0,E263*(1+Utgifter!$E$5/12)-G263,0)</f>
        <v>908553.36147017358</v>
      </c>
      <c r="F264" s="26"/>
      <c r="G264" s="24">
        <f>IF((E264*(Utgifter!$E$4+Utgifter!$E$5)/12)&gt;$S$4,(E264*(Utgifter!$E$4+Utgifter!$E$5)/12),IF(E264&gt; 0,$S$4,0))</f>
        <v>6000</v>
      </c>
      <c r="I264" s="27">
        <f>IF((I263*(1+Utgifter!$E$5/12)-K263)&gt;0,I263*(1+Utgifter!$E$5/12)-K263,0)</f>
        <v>756842.69422941201</v>
      </c>
      <c r="J264" s="26"/>
      <c r="K264" s="24">
        <f>IF((I264*(Utgifter!$E$4+Utgifter!$E$5)/12)&gt;$S$4,(I264*(Utgifter!$E$4+Utgifter!$E$5)/12),IF(I264&gt; 0,$S$4,0))</f>
        <v>6000</v>
      </c>
    </row>
    <row r="265" spans="1:11" x14ac:dyDescent="0.25">
      <c r="A265" s="41"/>
      <c r="D265" s="28">
        <f t="shared" si="4"/>
        <v>261</v>
      </c>
      <c r="E265" s="27">
        <f>IF((E264*(1+Utgifter!$E$5/12)-G264)&gt;0,E264*(1+Utgifter!$E$5/12)-G264,0)</f>
        <v>904067.61707262392</v>
      </c>
      <c r="F265" s="26"/>
      <c r="G265" s="24">
        <f>IF((E265*(Utgifter!$E$4+Utgifter!$E$5)/12)&gt;$S$4,(E265*(Utgifter!$E$4+Utgifter!$E$5)/12),IF(E265&gt; 0,$S$4,0))</f>
        <v>6000</v>
      </c>
      <c r="I265" s="27">
        <f>IF((I264*(1+Utgifter!$E$5/12)-K264)&gt;0,I264*(1+Utgifter!$E$5/12)-K264,0)</f>
        <v>752104.09871979442</v>
      </c>
      <c r="J265" s="26"/>
      <c r="K265" s="24">
        <f>IF((I265*(Utgifter!$E$4+Utgifter!$E$5)/12)&gt;$S$4,(I265*(Utgifter!$E$4+Utgifter!$E$5)/12),IF(I265&gt; 0,$S$4,0))</f>
        <v>6000</v>
      </c>
    </row>
    <row r="266" spans="1:11" x14ac:dyDescent="0.25">
      <c r="A266" s="41"/>
      <c r="D266" s="28">
        <f t="shared" si="4"/>
        <v>262</v>
      </c>
      <c r="E266" s="27">
        <f>IF((E265*(1+Utgifter!$E$5/12)-G265)&gt;0,E265*(1+Utgifter!$E$5/12)-G265,0)</f>
        <v>899574.39643441164</v>
      </c>
      <c r="F266" s="26"/>
      <c r="G266" s="24">
        <f>IF((E266*(Utgifter!$E$4+Utgifter!$E$5)/12)&gt;$S$4,(E266*(Utgifter!$E$4+Utgifter!$E$5)/12),IF(E266&gt; 0,$S$4,0))</f>
        <v>6000</v>
      </c>
      <c r="I266" s="27">
        <f>IF((I265*(1+Utgifter!$E$5/12)-K265)&gt;0,I265*(1+Utgifter!$E$5/12)-K265,0)</f>
        <v>747357.60555099405</v>
      </c>
      <c r="J266" s="26"/>
      <c r="K266" s="24">
        <f>IF((I266*(Utgifter!$E$4+Utgifter!$E$5)/12)&gt;$S$4,(I266*(Utgifter!$E$4+Utgifter!$E$5)/12),IF(I266&gt; 0,$S$4,0))</f>
        <v>6000</v>
      </c>
    </row>
    <row r="267" spans="1:11" x14ac:dyDescent="0.25">
      <c r="A267" s="41"/>
      <c r="D267" s="28">
        <f t="shared" si="4"/>
        <v>263</v>
      </c>
      <c r="E267" s="27">
        <f>IF((E266*(1+Utgifter!$E$5/12)-G266)&gt;0,E266*(1+Utgifter!$E$5/12)-G266,0)</f>
        <v>895073.68709513568</v>
      </c>
      <c r="F267" s="26"/>
      <c r="G267" s="24">
        <f>IF((E267*(Utgifter!$E$4+Utgifter!$E$5)/12)&gt;$S$4,(E267*(Utgifter!$E$4+Utgifter!$E$5)/12),IF(E267&gt; 0,$S$4,0))</f>
        <v>6000</v>
      </c>
      <c r="I267" s="27">
        <f>IF((I266*(1+Utgifter!$E$5/12)-K266)&gt;0,I266*(1+Utgifter!$E$5/12)-K266,0)</f>
        <v>742603.20156024571</v>
      </c>
      <c r="J267" s="26"/>
      <c r="K267" s="24">
        <f>IF((I267*(Utgifter!$E$4+Utgifter!$E$5)/12)&gt;$S$4,(I267*(Utgifter!$E$4+Utgifter!$E$5)/12),IF(I267&gt; 0,$S$4,0))</f>
        <v>6000</v>
      </c>
    </row>
    <row r="268" spans="1:11" x14ac:dyDescent="0.25">
      <c r="A268" s="41"/>
      <c r="D268" s="28">
        <f t="shared" si="4"/>
        <v>264</v>
      </c>
      <c r="E268" s="27">
        <f>IF((E267*(1+Utgifter!$E$5/12)-G267)&gt;0,E267*(1+Utgifter!$E$5/12)-G267,0)</f>
        <v>890565.47657362756</v>
      </c>
      <c r="F268" s="26"/>
      <c r="G268" s="24">
        <f>IF((E268*(Utgifter!$E$4+Utgifter!$E$5)/12)&gt;$S$4,(E268*(Utgifter!$E$4+Utgifter!$E$5)/12),IF(E268&gt; 0,$S$4,0))</f>
        <v>6000</v>
      </c>
      <c r="I268" s="27">
        <f>IF((I267*(1+Utgifter!$E$5/12)-K267)&gt;0,I267*(1+Utgifter!$E$5/12)-K267,0)</f>
        <v>737840.8735628461</v>
      </c>
      <c r="J268" s="26"/>
      <c r="K268" s="24">
        <f>IF((I268*(Utgifter!$E$4+Utgifter!$E$5)/12)&gt;$S$4,(I268*(Utgifter!$E$4+Utgifter!$E$5)/12),IF(I268&gt; 0,$S$4,0))</f>
        <v>6000</v>
      </c>
    </row>
    <row r="269" spans="1:11" x14ac:dyDescent="0.25">
      <c r="A269" s="41">
        <v>2040</v>
      </c>
      <c r="D269" s="28">
        <f t="shared" si="4"/>
        <v>265</v>
      </c>
      <c r="E269" s="27">
        <f>IF((E268*(1+Utgifter!$E$5/12)-G268)&gt;0,E268*(1+Utgifter!$E$5/12)-G268,0)</f>
        <v>886049.75236791698</v>
      </c>
      <c r="F269" s="26"/>
      <c r="G269" s="24">
        <f>IF((E269*(Utgifter!$E$4+Utgifter!$E$5)/12)&gt;$S$4,(E269*(Utgifter!$E$4+Utgifter!$E$5)/12),IF(E269&gt; 0,$S$4,0))</f>
        <v>6000</v>
      </c>
      <c r="I269" s="27">
        <f>IF((I268*(1+Utgifter!$E$5/12)-K268)&gt;0,I268*(1+Utgifter!$E$5/12)-K268,0)</f>
        <v>733070.60835211759</v>
      </c>
      <c r="J269" s="26"/>
      <c r="K269" s="24">
        <f>IF((I269*(Utgifter!$E$4+Utgifter!$E$5)/12)&gt;$S$4,(I269*(Utgifter!$E$4+Utgifter!$E$5)/12),IF(I269&gt; 0,$S$4,0))</f>
        <v>6000</v>
      </c>
    </row>
    <row r="270" spans="1:11" x14ac:dyDescent="0.25">
      <c r="A270" s="41"/>
      <c r="D270" s="28">
        <f t="shared" si="4"/>
        <v>266</v>
      </c>
      <c r="E270" s="27">
        <f>IF((E269*(1+Utgifter!$E$5/12)-G269)&gt;0,E269*(1+Utgifter!$E$5/12)-G269,0)</f>
        <v>881526.50195519684</v>
      </c>
      <c r="F270" s="26"/>
      <c r="G270" s="24">
        <f>IF((E270*(Utgifter!$E$4+Utgifter!$E$5)/12)&gt;$S$4,(E270*(Utgifter!$E$4+Utgifter!$E$5)/12),IF(E270&gt; 0,$S$4,0))</f>
        <v>6000</v>
      </c>
      <c r="I270" s="27">
        <f>IF((I269*(1+Utgifter!$E$5/12)-K269)&gt;0,I269*(1+Utgifter!$E$5/12)-K269,0)</f>
        <v>728292.39269937109</v>
      </c>
      <c r="J270" s="26"/>
      <c r="K270" s="24">
        <f>IF((I270*(Utgifter!$E$4+Utgifter!$E$5)/12)&gt;$S$4,(I270*(Utgifter!$E$4+Utgifter!$E$5)/12),IF(I270&gt; 0,$S$4,0))</f>
        <v>6000</v>
      </c>
    </row>
    <row r="271" spans="1:11" x14ac:dyDescent="0.25">
      <c r="A271" s="41"/>
      <c r="D271" s="28">
        <f t="shared" si="4"/>
        <v>267</v>
      </c>
      <c r="E271" s="27">
        <f>IF((E270*(1+Utgifter!$E$5/12)-G270)&gt;0,E270*(1+Utgifter!$E$5/12)-G270,0)</f>
        <v>876995.71279178886</v>
      </c>
      <c r="F271" s="26"/>
      <c r="G271" s="24">
        <f>IF((E271*(Utgifter!$E$4+Utgifter!$E$5)/12)&gt;$S$4,(E271*(Utgifter!$E$4+Utgifter!$E$5)/12),IF(E271&gt; 0,$S$4,0))</f>
        <v>6000</v>
      </c>
      <c r="I271" s="27">
        <f>IF((I270*(1+Utgifter!$E$5/12)-K270)&gt;0,I270*(1+Utgifter!$E$5/12)-K270,0)</f>
        <v>723506.21335387009</v>
      </c>
      <c r="J271" s="26"/>
      <c r="K271" s="24">
        <f>IF((I271*(Utgifter!$E$4+Utgifter!$E$5)/12)&gt;$S$4,(I271*(Utgifter!$E$4+Utgifter!$E$5)/12),IF(I271&gt; 0,$S$4,0))</f>
        <v>6000</v>
      </c>
    </row>
    <row r="272" spans="1:11" x14ac:dyDescent="0.25">
      <c r="A272" s="41"/>
      <c r="D272" s="28">
        <f t="shared" si="4"/>
        <v>268</v>
      </c>
      <c r="E272" s="27">
        <f>IF((E271*(1+Utgifter!$E$5/12)-G271)&gt;0,E271*(1+Utgifter!$E$5/12)-G271,0)</f>
        <v>872457.37231310853</v>
      </c>
      <c r="F272" s="26"/>
      <c r="G272" s="24">
        <f>IF((E272*(Utgifter!$E$4+Utgifter!$E$5)/12)&gt;$S$4,(E272*(Utgifter!$E$4+Utgifter!$E$5)/12),IF(E272&gt; 0,$S$4,0))</f>
        <v>6000</v>
      </c>
      <c r="I272" s="27">
        <f>IF((I271*(1+Utgifter!$E$5/12)-K271)&gt;0,I271*(1+Utgifter!$E$5/12)-K271,0)</f>
        <v>718712.05704279325</v>
      </c>
      <c r="J272" s="26"/>
      <c r="K272" s="24">
        <f>IF((I272*(Utgifter!$E$4+Utgifter!$E$5)/12)&gt;$S$4,(I272*(Utgifter!$E$4+Utgifter!$E$5)/12),IF(I272&gt; 0,$S$4,0))</f>
        <v>6000</v>
      </c>
    </row>
    <row r="273" spans="1:11" x14ac:dyDescent="0.25">
      <c r="A273" s="41"/>
      <c r="D273" s="28">
        <f t="shared" si="4"/>
        <v>269</v>
      </c>
      <c r="E273" s="27">
        <f>IF((E272*(1+Utgifter!$E$5/12)-G272)&gt;0,E272*(1+Utgifter!$E$5/12)-G272,0)</f>
        <v>867911.46793363045</v>
      </c>
      <c r="F273" s="26"/>
      <c r="G273" s="24">
        <f>IF((E273*(Utgifter!$E$4+Utgifter!$E$5)/12)&gt;$S$4,(E273*(Utgifter!$E$4+Utgifter!$E$5)/12),IF(E273&gt; 0,$S$4,0))</f>
        <v>6000</v>
      </c>
      <c r="I273" s="27">
        <f>IF((I272*(1+Utgifter!$E$5/12)-K272)&gt;0,I272*(1+Utgifter!$E$5/12)-K272,0)</f>
        <v>713909.91047119792</v>
      </c>
      <c r="J273" s="26"/>
      <c r="K273" s="24">
        <f>IF((I273*(Utgifter!$E$4+Utgifter!$E$5)/12)&gt;$S$4,(I273*(Utgifter!$E$4+Utgifter!$E$5)/12),IF(I273&gt; 0,$S$4,0))</f>
        <v>6000</v>
      </c>
    </row>
    <row r="274" spans="1:11" x14ac:dyDescent="0.25">
      <c r="A274" s="41"/>
      <c r="D274" s="28">
        <f t="shared" si="4"/>
        <v>270</v>
      </c>
      <c r="E274" s="27">
        <f>IF((E273*(1+Utgifter!$E$5/12)-G273)&gt;0,E273*(1+Utgifter!$E$5/12)-G273,0)</f>
        <v>863357.98704685317</v>
      </c>
      <c r="F274" s="26"/>
      <c r="G274" s="24">
        <f>IF((E274*(Utgifter!$E$4+Utgifter!$E$5)/12)&gt;$S$4,(E274*(Utgifter!$E$4+Utgifter!$E$5)/12),IF(E274&gt; 0,$S$4,0))</f>
        <v>6000</v>
      </c>
      <c r="I274" s="27">
        <f>IF((I273*(1+Utgifter!$E$5/12)-K273)&gt;0,I273*(1+Utgifter!$E$5/12)-K273,0)</f>
        <v>709099.76032198325</v>
      </c>
      <c r="J274" s="26"/>
      <c r="K274" s="24">
        <f>IF((I274*(Utgifter!$E$4+Utgifter!$E$5)/12)&gt;$S$4,(I274*(Utgifter!$E$4+Utgifter!$E$5)/12),IF(I274&gt; 0,$S$4,0))</f>
        <v>6000</v>
      </c>
    </row>
    <row r="275" spans="1:11" x14ac:dyDescent="0.25">
      <c r="A275" s="41"/>
      <c r="D275" s="28">
        <f t="shared" si="4"/>
        <v>271</v>
      </c>
      <c r="E275" s="27">
        <f>IF((E274*(1+Utgifter!$E$5/12)-G274)&gt;0,E274*(1+Utgifter!$E$5/12)-G274,0)</f>
        <v>858796.91702526459</v>
      </c>
      <c r="F275" s="26"/>
      <c r="G275" s="24">
        <f>IF((E275*(Utgifter!$E$4+Utgifter!$E$5)/12)&gt;$S$4,(E275*(Utgifter!$E$4+Utgifter!$E$5)/12),IF(E275&gt; 0,$S$4,0))</f>
        <v>6000</v>
      </c>
      <c r="I275" s="27">
        <f>IF((I274*(1+Utgifter!$E$5/12)-K274)&gt;0,I274*(1+Utgifter!$E$5/12)-K274,0)</f>
        <v>704281.59325585328</v>
      </c>
      <c r="J275" s="26"/>
      <c r="K275" s="24">
        <f>IF((I275*(Utgifter!$E$4+Utgifter!$E$5)/12)&gt;$S$4,(I275*(Utgifter!$E$4+Utgifter!$E$5)/12),IF(I275&gt; 0,$S$4,0))</f>
        <v>6000</v>
      </c>
    </row>
    <row r="276" spans="1:11" x14ac:dyDescent="0.25">
      <c r="A276" s="41"/>
      <c r="D276" s="28">
        <f t="shared" si="4"/>
        <v>272</v>
      </c>
      <c r="E276" s="27">
        <f>IF((E275*(1+Utgifter!$E$5/12)-G275)&gt;0,E275*(1+Utgifter!$E$5/12)-G275,0)</f>
        <v>854228.24522030668</v>
      </c>
      <c r="F276" s="26"/>
      <c r="G276" s="24">
        <f>IF((E276*(Utgifter!$E$4+Utgifter!$E$5)/12)&gt;$S$4,(E276*(Utgifter!$E$4+Utgifter!$E$5)/12),IF(E276&gt; 0,$S$4,0))</f>
        <v>6000</v>
      </c>
      <c r="I276" s="27">
        <f>IF((I275*(1+Utgifter!$E$5/12)-K275)&gt;0,I275*(1+Utgifter!$E$5/12)-K275,0)</f>
        <v>699455.39591127972</v>
      </c>
      <c r="J276" s="26"/>
      <c r="K276" s="24">
        <f>IF((I276*(Utgifter!$E$4+Utgifter!$E$5)/12)&gt;$S$4,(I276*(Utgifter!$E$4+Utgifter!$E$5)/12),IF(I276&gt; 0,$S$4,0))</f>
        <v>6000</v>
      </c>
    </row>
    <row r="277" spans="1:11" x14ac:dyDescent="0.25">
      <c r="A277" s="41"/>
      <c r="D277" s="28">
        <f t="shared" si="4"/>
        <v>273</v>
      </c>
      <c r="E277" s="27">
        <f>IF((E276*(1+Utgifter!$E$5/12)-G276)&gt;0,E276*(1+Utgifter!$E$5/12)-G276,0)</f>
        <v>849651.95896234061</v>
      </c>
      <c r="F277" s="26"/>
      <c r="G277" s="24">
        <f>IF((E277*(Utgifter!$E$4+Utgifter!$E$5)/12)&gt;$S$4,(E277*(Utgifter!$E$4+Utgifter!$E$5)/12),IF(E277&gt; 0,$S$4,0))</f>
        <v>6000</v>
      </c>
      <c r="I277" s="27">
        <f>IF((I276*(1+Utgifter!$E$5/12)-K276)&gt;0,I276*(1+Utgifter!$E$5/12)-K276,0)</f>
        <v>694621.15490446519</v>
      </c>
      <c r="J277" s="26"/>
      <c r="K277" s="24">
        <f>IF((I277*(Utgifter!$E$4+Utgifter!$E$5)/12)&gt;$S$4,(I277*(Utgifter!$E$4+Utgifter!$E$5)/12),IF(I277&gt; 0,$S$4,0))</f>
        <v>6000</v>
      </c>
    </row>
    <row r="278" spans="1:11" x14ac:dyDescent="0.25">
      <c r="A278" s="41"/>
      <c r="D278" s="28">
        <f t="shared" si="4"/>
        <v>274</v>
      </c>
      <c r="E278" s="27">
        <f>IF((E277*(1+Utgifter!$E$5/12)-G277)&gt;0,E277*(1+Utgifter!$E$5/12)-G277,0)</f>
        <v>845068.04556061118</v>
      </c>
      <c r="F278" s="26"/>
      <c r="G278" s="24">
        <f>IF((E278*(Utgifter!$E$4+Utgifter!$E$5)/12)&gt;$S$4,(E278*(Utgifter!$E$4+Utgifter!$E$5)/12),IF(E278&gt; 0,$S$4,0))</f>
        <v>6000</v>
      </c>
      <c r="I278" s="27">
        <f>IF((I277*(1+Utgifter!$E$5/12)-K277)&gt;0,I277*(1+Utgifter!$E$5/12)-K277,0)</f>
        <v>689778.85682930599</v>
      </c>
      <c r="J278" s="26"/>
      <c r="K278" s="24">
        <f>IF((I278*(Utgifter!$E$4+Utgifter!$E$5)/12)&gt;$S$4,(I278*(Utgifter!$E$4+Utgifter!$E$5)/12),IF(I278&gt; 0,$S$4,0))</f>
        <v>6000</v>
      </c>
    </row>
    <row r="279" spans="1:11" x14ac:dyDescent="0.25">
      <c r="A279" s="41"/>
      <c r="D279" s="28">
        <f t="shared" si="4"/>
        <v>275</v>
      </c>
      <c r="E279" s="27">
        <f>IF((E278*(1+Utgifter!$E$5/12)-G278)&gt;0,E278*(1+Utgifter!$E$5/12)-G278,0)</f>
        <v>840476.49230321217</v>
      </c>
      <c r="F279" s="26"/>
      <c r="G279" s="24">
        <f>IF((E279*(Utgifter!$E$4+Utgifter!$E$5)/12)&gt;$S$4,(E279*(Utgifter!$E$4+Utgifter!$E$5)/12),IF(E279&gt; 0,$S$4,0))</f>
        <v>6000</v>
      </c>
      <c r="I279" s="27">
        <f>IF((I278*(1+Utgifter!$E$5/12)-K278)&gt;0,I278*(1+Utgifter!$E$5/12)-K278,0)</f>
        <v>684928.48825735482</v>
      </c>
      <c r="J279" s="26"/>
      <c r="K279" s="24">
        <f>IF((I279*(Utgifter!$E$4+Utgifter!$E$5)/12)&gt;$S$4,(I279*(Utgifter!$E$4+Utgifter!$E$5)/12),IF(I279&gt; 0,$S$4,0))</f>
        <v>6000</v>
      </c>
    </row>
    <row r="280" spans="1:11" x14ac:dyDescent="0.25">
      <c r="A280" s="41"/>
      <c r="D280" s="28">
        <f t="shared" si="4"/>
        <v>276</v>
      </c>
      <c r="E280" s="27">
        <f>IF((E279*(1+Utgifter!$E$5/12)-G279)&gt;0,E279*(1+Utgifter!$E$5/12)-G279,0)</f>
        <v>835877.28645705094</v>
      </c>
      <c r="F280" s="26"/>
      <c r="G280" s="24">
        <f>IF((E280*(Utgifter!$E$4+Utgifter!$E$5)/12)&gt;$S$4,(E280*(Utgifter!$E$4+Utgifter!$E$5)/12),IF(E280&gt; 0,$S$4,0))</f>
        <v>6000</v>
      </c>
      <c r="I280" s="27">
        <f>IF((I279*(1+Utgifter!$E$5/12)-K279)&gt;0,I279*(1+Utgifter!$E$5/12)-K279,0)</f>
        <v>680070.03573778376</v>
      </c>
      <c r="J280" s="26"/>
      <c r="K280" s="24">
        <f>IF((I280*(Utgifter!$E$4+Utgifter!$E$5)/12)&gt;$S$4,(I280*(Utgifter!$E$4+Utgifter!$E$5)/12),IF(I280&gt; 0,$S$4,0))</f>
        <v>6000</v>
      </c>
    </row>
    <row r="281" spans="1:11" x14ac:dyDescent="0.25">
      <c r="A281" s="41">
        <v>2041</v>
      </c>
      <c r="D281" s="28">
        <f t="shared" si="4"/>
        <v>277</v>
      </c>
      <c r="E281" s="27">
        <f>IF((E280*(1+Utgifter!$E$5/12)-G280)&gt;0,E280*(1+Utgifter!$E$5/12)-G280,0)</f>
        <v>831270.41526781267</v>
      </c>
      <c r="F281" s="26"/>
      <c r="G281" s="24">
        <f>IF((E281*(Utgifter!$E$4+Utgifter!$E$5)/12)&gt;$S$4,(E281*(Utgifter!$E$4+Utgifter!$E$5)/12),IF(E281&gt; 0,$S$4,0))</f>
        <v>6000</v>
      </c>
      <c r="I281" s="27">
        <f>IF((I280*(1+Utgifter!$E$5/12)-K280)&gt;0,I280*(1+Utgifter!$E$5/12)-K280,0)</f>
        <v>675203.4857973468</v>
      </c>
      <c r="J281" s="26"/>
      <c r="K281" s="24">
        <f>IF((I281*(Utgifter!$E$4+Utgifter!$E$5)/12)&gt;$S$4,(I281*(Utgifter!$E$4+Utgifter!$E$5)/12),IF(I281&gt; 0,$S$4,0))</f>
        <v>6000</v>
      </c>
    </row>
    <row r="282" spans="1:11" x14ac:dyDescent="0.25">
      <c r="A282" s="41"/>
      <c r="D282" s="28">
        <f t="shared" si="4"/>
        <v>278</v>
      </c>
      <c r="E282" s="27">
        <f>IF((E281*(1+Utgifter!$E$5/12)-G281)&gt;0,E281*(1+Utgifter!$E$5/12)-G281,0)</f>
        <v>826655.86595992569</v>
      </c>
      <c r="F282" s="26"/>
      <c r="G282" s="24">
        <f>IF((E282*(Utgifter!$E$4+Utgifter!$E$5)/12)&gt;$S$4,(E282*(Utgifter!$E$4+Utgifter!$E$5)/12),IF(E282&gt; 0,$S$4,0))</f>
        <v>6000</v>
      </c>
      <c r="I282" s="27">
        <f>IF((I281*(1+Utgifter!$E$5/12)-K281)&gt;0,I281*(1+Utgifter!$E$5/12)-K281,0)</f>
        <v>670328.82494034246</v>
      </c>
      <c r="J282" s="26"/>
      <c r="K282" s="24">
        <f>IF((I282*(Utgifter!$E$4+Utgifter!$E$5)/12)&gt;$S$4,(I282*(Utgifter!$E$4+Utgifter!$E$5)/12),IF(I282&gt; 0,$S$4,0))</f>
        <v>6000</v>
      </c>
    </row>
    <row r="283" spans="1:11" x14ac:dyDescent="0.25">
      <c r="A283" s="41"/>
      <c r="D283" s="28">
        <f t="shared" si="4"/>
        <v>279</v>
      </c>
      <c r="E283" s="27">
        <f>IF((E282*(1+Utgifter!$E$5/12)-G282)&gt;0,E282*(1+Utgifter!$E$5/12)-G282,0)</f>
        <v>822033.62573652563</v>
      </c>
      <c r="F283" s="26"/>
      <c r="G283" s="24">
        <f>IF((E283*(Utgifter!$E$4+Utgifter!$E$5)/12)&gt;$S$4,(E283*(Utgifter!$E$4+Utgifter!$E$5)/12),IF(E283&gt; 0,$S$4,0))</f>
        <v>6000</v>
      </c>
      <c r="I283" s="27">
        <f>IF((I282*(1+Utgifter!$E$5/12)-K282)&gt;0,I282*(1+Utgifter!$E$5/12)-K282,0)</f>
        <v>665446.03964857641</v>
      </c>
      <c r="J283" s="26"/>
      <c r="K283" s="24">
        <f>IF((I283*(Utgifter!$E$4+Utgifter!$E$5)/12)&gt;$S$4,(I283*(Utgifter!$E$4+Utgifter!$E$5)/12),IF(I283&gt; 0,$S$4,0))</f>
        <v>6000</v>
      </c>
    </row>
    <row r="284" spans="1:11" x14ac:dyDescent="0.25">
      <c r="A284" s="41"/>
      <c r="D284" s="28">
        <f t="shared" si="4"/>
        <v>280</v>
      </c>
      <c r="E284" s="27">
        <f>IF((E283*(1+Utgifter!$E$5/12)-G283)&gt;0,E283*(1+Utgifter!$E$5/12)-G283,0)</f>
        <v>817403.68177941989</v>
      </c>
      <c r="F284" s="26"/>
      <c r="G284" s="24">
        <f>IF((E284*(Utgifter!$E$4+Utgifter!$E$5)/12)&gt;$S$4,(E284*(Utgifter!$E$4+Utgifter!$E$5)/12),IF(E284&gt; 0,$S$4,0))</f>
        <v>6000</v>
      </c>
      <c r="I284" s="27">
        <f>IF((I283*(1+Utgifter!$E$5/12)-K283)&gt;0,I283*(1+Utgifter!$E$5/12)-K283,0)</f>
        <v>660555.11638132401</v>
      </c>
      <c r="J284" s="26"/>
      <c r="K284" s="24">
        <f>IF((I284*(Utgifter!$E$4+Utgifter!$E$5)/12)&gt;$S$4,(I284*(Utgifter!$E$4+Utgifter!$E$5)/12),IF(I284&gt; 0,$S$4,0))</f>
        <v>6000</v>
      </c>
    </row>
    <row r="285" spans="1:11" x14ac:dyDescent="0.25">
      <c r="A285" s="41"/>
      <c r="D285" s="28">
        <f t="shared" si="4"/>
        <v>281</v>
      </c>
      <c r="E285" s="27">
        <f>IF((E284*(1+Utgifter!$E$5/12)-G284)&gt;0,E284*(1+Utgifter!$E$5/12)-G284,0)</f>
        <v>812766.02124905225</v>
      </c>
      <c r="F285" s="26"/>
      <c r="G285" s="24">
        <f>IF((E285*(Utgifter!$E$4+Utgifter!$E$5)/12)&gt;$S$4,(E285*(Utgifter!$E$4+Utgifter!$E$5)/12),IF(E285&gt; 0,$S$4,0))</f>
        <v>6000</v>
      </c>
      <c r="I285" s="27">
        <f>IF((I284*(1+Utgifter!$E$5/12)-K284)&gt;0,I284*(1+Utgifter!$E$5/12)-K284,0)</f>
        <v>655656.04157529294</v>
      </c>
      <c r="J285" s="26"/>
      <c r="K285" s="24">
        <f>IF((I285*(Utgifter!$E$4+Utgifter!$E$5)/12)&gt;$S$4,(I285*(Utgifter!$E$4+Utgifter!$E$5)/12),IF(I285&gt; 0,$S$4,0))</f>
        <v>6000</v>
      </c>
    </row>
    <row r="286" spans="1:11" x14ac:dyDescent="0.25">
      <c r="A286" s="41"/>
      <c r="D286" s="28">
        <f t="shared" si="4"/>
        <v>282</v>
      </c>
      <c r="E286" s="27">
        <f>IF((E285*(1+Utgifter!$E$5/12)-G285)&gt;0,E285*(1+Utgifter!$E$5/12)-G285,0)</f>
        <v>808120.63128446741</v>
      </c>
      <c r="F286" s="26"/>
      <c r="G286" s="24">
        <f>IF((E286*(Utgifter!$E$4+Utgifter!$E$5)/12)&gt;$S$4,(E286*(Utgifter!$E$4+Utgifter!$E$5)/12),IF(E286&gt; 0,$S$4,0))</f>
        <v>6000</v>
      </c>
      <c r="I286" s="27">
        <f>IF((I285*(1+Utgifter!$E$5/12)-K285)&gt;0,I285*(1+Utgifter!$E$5/12)-K285,0)</f>
        <v>650748.8016445851</v>
      </c>
      <c r="J286" s="26"/>
      <c r="K286" s="24">
        <f>IF((I286*(Utgifter!$E$4+Utgifter!$E$5)/12)&gt;$S$4,(I286*(Utgifter!$E$4+Utgifter!$E$5)/12),IF(I286&gt; 0,$S$4,0))</f>
        <v>6000</v>
      </c>
    </row>
    <row r="287" spans="1:11" x14ac:dyDescent="0.25">
      <c r="A287" s="41"/>
      <c r="D287" s="28">
        <f t="shared" si="4"/>
        <v>283</v>
      </c>
      <c r="E287" s="27">
        <f>IF((E286*(1+Utgifter!$E$5/12)-G286)&gt;0,E286*(1+Utgifter!$E$5/12)-G286,0)</f>
        <v>803467.49900327483</v>
      </c>
      <c r="F287" s="26"/>
      <c r="G287" s="24">
        <f>IF((E287*(Utgifter!$E$4+Utgifter!$E$5)/12)&gt;$S$4,(E287*(Utgifter!$E$4+Utgifter!$E$5)/12),IF(E287&gt; 0,$S$4,0))</f>
        <v>6000</v>
      </c>
      <c r="I287" s="27">
        <f>IF((I286*(1+Utgifter!$E$5/12)-K286)&gt;0,I286*(1+Utgifter!$E$5/12)-K286,0)</f>
        <v>645833.38298065937</v>
      </c>
      <c r="J287" s="26"/>
      <c r="K287" s="24">
        <f>IF((I287*(Utgifter!$E$4+Utgifter!$E$5)/12)&gt;$S$4,(I287*(Utgifter!$E$4+Utgifter!$E$5)/12),IF(I287&gt; 0,$S$4,0))</f>
        <v>6000</v>
      </c>
    </row>
    <row r="288" spans="1:11" x14ac:dyDescent="0.25">
      <c r="A288" s="41"/>
      <c r="D288" s="28">
        <f t="shared" si="4"/>
        <v>284</v>
      </c>
      <c r="E288" s="27">
        <f>IF((E287*(1+Utgifter!$E$5/12)-G287)&gt;0,E287*(1+Utgifter!$E$5/12)-G287,0)</f>
        <v>798806.61150161363</v>
      </c>
      <c r="F288" s="26"/>
      <c r="G288" s="24">
        <f>IF((E288*(Utgifter!$E$4+Utgifter!$E$5)/12)&gt;$S$4,(E288*(Utgifter!$E$4+Utgifter!$E$5)/12),IF(E288&gt; 0,$S$4,0))</f>
        <v>6000</v>
      </c>
      <c r="I288" s="27">
        <f>IF((I287*(1+Utgifter!$E$5/12)-K287)&gt;0,I287*(1+Utgifter!$E$5/12)-K287,0)</f>
        <v>640909.77195229381</v>
      </c>
      <c r="J288" s="26"/>
      <c r="K288" s="24">
        <f>IF((I288*(Utgifter!$E$4+Utgifter!$E$5)/12)&gt;$S$4,(I288*(Utgifter!$E$4+Utgifter!$E$5)/12),IF(I288&gt; 0,$S$4,0))</f>
        <v>6000</v>
      </c>
    </row>
    <row r="289" spans="1:11" x14ac:dyDescent="0.25">
      <c r="A289" s="41"/>
      <c r="D289" s="28">
        <f t="shared" si="4"/>
        <v>285</v>
      </c>
      <c r="E289" s="27">
        <f>IF((E288*(1+Utgifter!$E$5/12)-G288)&gt;0,E288*(1+Utgifter!$E$5/12)-G288,0)</f>
        <v>794137.95585411636</v>
      </c>
      <c r="F289" s="26"/>
      <c r="G289" s="24">
        <f>IF((E289*(Utgifter!$E$4+Utgifter!$E$5)/12)&gt;$S$4,(E289*(Utgifter!$E$4+Utgifter!$E$5)/12),IF(E289&gt; 0,$S$4,0))</f>
        <v>6000</v>
      </c>
      <c r="I289" s="27">
        <f>IF((I288*(1+Utgifter!$E$5/12)-K288)&gt;0,I288*(1+Utgifter!$E$5/12)-K288,0)</f>
        <v>635977.95490554767</v>
      </c>
      <c r="J289" s="26"/>
      <c r="K289" s="24">
        <f>IF((I289*(Utgifter!$E$4+Utgifter!$E$5)/12)&gt;$S$4,(I289*(Utgifter!$E$4+Utgifter!$E$5)/12),IF(I289&gt; 0,$S$4,0))</f>
        <v>6000</v>
      </c>
    </row>
    <row r="290" spans="1:11" x14ac:dyDescent="0.25">
      <c r="A290" s="41"/>
      <c r="D290" s="28">
        <f t="shared" si="4"/>
        <v>286</v>
      </c>
      <c r="E290" s="27">
        <f>IF((E289*(1+Utgifter!$E$5/12)-G289)&gt;0,E289*(1+Utgifter!$E$5/12)-G289,0)</f>
        <v>789461.51911387325</v>
      </c>
      <c r="F290" s="26"/>
      <c r="G290" s="24">
        <f>IF((E290*(Utgifter!$E$4+Utgifter!$E$5)/12)&gt;$S$4,(E290*(Utgifter!$E$4+Utgifter!$E$5)/12),IF(E290&gt; 0,$S$4,0))</f>
        <v>6000</v>
      </c>
      <c r="I290" s="27">
        <f>IF((I289*(1+Utgifter!$E$5/12)-K289)&gt;0,I289*(1+Utgifter!$E$5/12)-K289,0)</f>
        <v>631037.91816372366</v>
      </c>
      <c r="J290" s="26"/>
      <c r="K290" s="24">
        <f>IF((I290*(Utgifter!$E$4+Utgifter!$E$5)/12)&gt;$S$4,(I290*(Utgifter!$E$4+Utgifter!$E$5)/12),IF(I290&gt; 0,$S$4,0))</f>
        <v>6000</v>
      </c>
    </row>
    <row r="291" spans="1:11" x14ac:dyDescent="0.25">
      <c r="A291" s="41"/>
      <c r="D291" s="28">
        <f t="shared" si="4"/>
        <v>287</v>
      </c>
      <c r="E291" s="27">
        <f>IF((E290*(1+Utgifter!$E$5/12)-G290)&gt;0,E290*(1+Utgifter!$E$5/12)-G290,0)</f>
        <v>784777.28831239638</v>
      </c>
      <c r="F291" s="26"/>
      <c r="G291" s="24">
        <f>IF((E291*(Utgifter!$E$4+Utgifter!$E$5)/12)&gt;$S$4,(E291*(Utgifter!$E$4+Utgifter!$E$5)/12),IF(E291&gt; 0,$S$4,0))</f>
        <v>6000</v>
      </c>
      <c r="I291" s="27">
        <f>IF((I290*(1+Utgifter!$E$5/12)-K290)&gt;0,I290*(1+Utgifter!$E$5/12)-K290,0)</f>
        <v>626089.64802732994</v>
      </c>
      <c r="J291" s="26"/>
      <c r="K291" s="24">
        <f>IF((I291*(Utgifter!$E$4+Utgifter!$E$5)/12)&gt;$S$4,(I291*(Utgifter!$E$4+Utgifter!$E$5)/12),IF(I291&gt; 0,$S$4,0))</f>
        <v>6000</v>
      </c>
    </row>
    <row r="292" spans="1:11" x14ac:dyDescent="0.25">
      <c r="A292" s="41"/>
      <c r="D292" s="28">
        <f t="shared" si="4"/>
        <v>288</v>
      </c>
      <c r="E292" s="27">
        <f>IF((E291*(1+Utgifter!$E$5/12)-G291)&gt;0,E291*(1+Utgifter!$E$5/12)-G291,0)</f>
        <v>780085.25045958371</v>
      </c>
      <c r="F292" s="26"/>
      <c r="G292" s="24">
        <f>IF((E292*(Utgifter!$E$4+Utgifter!$E$5)/12)&gt;$S$4,(E292*(Utgifter!$E$4+Utgifter!$E$5)/12),IF(E292&gt; 0,$S$4,0))</f>
        <v>6000</v>
      </c>
      <c r="I292" s="27">
        <f>IF((I291*(1+Utgifter!$E$5/12)-K291)&gt;0,I291*(1+Utgifter!$E$5/12)-K291,0)</f>
        <v>621133.13077404222</v>
      </c>
      <c r="J292" s="26"/>
      <c r="K292" s="24">
        <f>IF((I292*(Utgifter!$E$4+Utgifter!$E$5)/12)&gt;$S$4,(I292*(Utgifter!$E$4+Utgifter!$E$5)/12),IF(I292&gt; 0,$S$4,0))</f>
        <v>6000</v>
      </c>
    </row>
    <row r="293" spans="1:11" x14ac:dyDescent="0.25">
      <c r="A293" s="41">
        <v>2042</v>
      </c>
      <c r="D293" s="28">
        <f t="shared" si="4"/>
        <v>289</v>
      </c>
      <c r="E293" s="27">
        <f>IF((E292*(1+Utgifter!$E$5/12)-G292)&gt;0,E292*(1+Utgifter!$E$5/12)-G292,0)</f>
        <v>775385.39254368306</v>
      </c>
      <c r="F293" s="26"/>
      <c r="G293" s="24">
        <f>IF((E293*(Utgifter!$E$4+Utgifter!$E$5)/12)&gt;$S$4,(E293*(Utgifter!$E$4+Utgifter!$E$5)/12),IF(E293&gt; 0,$S$4,0))</f>
        <v>6000</v>
      </c>
      <c r="I293" s="27">
        <f>IF((I292*(1+Utgifter!$E$5/12)-K292)&gt;0,I292*(1+Utgifter!$E$5/12)-K292,0)</f>
        <v>616168.35265866562</v>
      </c>
      <c r="J293" s="26"/>
      <c r="K293" s="24">
        <f>IF((I293*(Utgifter!$E$4+Utgifter!$E$5)/12)&gt;$S$4,(I293*(Utgifter!$E$4+Utgifter!$E$5)/12),IF(I293&gt; 0,$S$4,0))</f>
        <v>6000</v>
      </c>
    </row>
    <row r="294" spans="1:11" x14ac:dyDescent="0.25">
      <c r="A294" s="41"/>
      <c r="D294" s="28">
        <f t="shared" si="4"/>
        <v>290</v>
      </c>
      <c r="E294" s="27">
        <f>IF((E293*(1+Utgifter!$E$5/12)-G293)&gt;0,E293*(1+Utgifter!$E$5/12)-G293,0)</f>
        <v>770677.70153125585</v>
      </c>
      <c r="F294" s="26"/>
      <c r="G294" s="24">
        <f>IF((E294*(Utgifter!$E$4+Utgifter!$E$5)/12)&gt;$S$4,(E294*(Utgifter!$E$4+Utgifter!$E$5)/12),IF(E294&gt; 0,$S$4,0))</f>
        <v>6000</v>
      </c>
      <c r="I294" s="27">
        <f>IF((I293*(1+Utgifter!$E$5/12)-K293)&gt;0,I293*(1+Utgifter!$E$5/12)-K293,0)</f>
        <v>611195.29991309671</v>
      </c>
      <c r="J294" s="26"/>
      <c r="K294" s="24">
        <f>IF((I294*(Utgifter!$E$4+Utgifter!$E$5)/12)&gt;$S$4,(I294*(Utgifter!$E$4+Utgifter!$E$5)/12),IF(I294&gt; 0,$S$4,0))</f>
        <v>6000</v>
      </c>
    </row>
    <row r="295" spans="1:11" x14ac:dyDescent="0.25">
      <c r="A295" s="41"/>
      <c r="D295" s="28">
        <f t="shared" si="4"/>
        <v>291</v>
      </c>
      <c r="E295" s="27">
        <f>IF((E294*(1+Utgifter!$E$5/12)-G294)&gt;0,E294*(1+Utgifter!$E$5/12)-G294,0)</f>
        <v>765962.16436714132</v>
      </c>
      <c r="F295" s="26"/>
      <c r="G295" s="24">
        <f>IF((E295*(Utgifter!$E$4+Utgifter!$E$5)/12)&gt;$S$4,(E295*(Utgifter!$E$4+Utgifter!$E$5)/12),IF(E295&gt; 0,$S$4,0))</f>
        <v>6000</v>
      </c>
      <c r="I295" s="27">
        <f>IF((I294*(1+Utgifter!$E$5/12)-K294)&gt;0,I294*(1+Utgifter!$E$5/12)-K294,0)</f>
        <v>606213.95874628518</v>
      </c>
      <c r="J295" s="26"/>
      <c r="K295" s="24">
        <f>IF((I295*(Utgifter!$E$4+Utgifter!$E$5)/12)&gt;$S$4,(I295*(Utgifter!$E$4+Utgifter!$E$5)/12),IF(I295&gt; 0,$S$4,0))</f>
        <v>6000</v>
      </c>
    </row>
    <row r="296" spans="1:11" x14ac:dyDescent="0.25">
      <c r="A296" s="41"/>
      <c r="D296" s="28">
        <f t="shared" si="4"/>
        <v>292</v>
      </c>
      <c r="E296" s="27">
        <f>IF((E295*(1+Utgifter!$E$5/12)-G295)&gt;0,E295*(1+Utgifter!$E$5/12)-G295,0)</f>
        <v>761238.76797441987</v>
      </c>
      <c r="F296" s="26"/>
      <c r="G296" s="24">
        <f>IF((E296*(Utgifter!$E$4+Utgifter!$E$5)/12)&gt;$S$4,(E296*(Utgifter!$E$4+Utgifter!$E$5)/12),IF(E296&gt; 0,$S$4,0))</f>
        <v>6000</v>
      </c>
      <c r="I296" s="27">
        <f>IF((I295*(1+Utgifter!$E$5/12)-K295)&gt;0,I295*(1+Utgifter!$E$5/12)-K295,0)</f>
        <v>601224.3153441957</v>
      </c>
      <c r="J296" s="26"/>
      <c r="K296" s="24">
        <f>IF((I296*(Utgifter!$E$4+Utgifter!$E$5)/12)&gt;$S$4,(I296*(Utgifter!$E$4+Utgifter!$E$5)/12),IF(I296&gt; 0,$S$4,0))</f>
        <v>6000</v>
      </c>
    </row>
    <row r="297" spans="1:11" x14ac:dyDescent="0.25">
      <c r="A297" s="41"/>
      <c r="D297" s="28">
        <f t="shared" si="4"/>
        <v>293</v>
      </c>
      <c r="E297" s="27">
        <f>IF((E296*(1+Utgifter!$E$5/12)-G296)&gt;0,E296*(1+Utgifter!$E$5/12)-G296,0)</f>
        <v>756507.49925437721</v>
      </c>
      <c r="F297" s="26"/>
      <c r="G297" s="24">
        <f>IF((E297*(Utgifter!$E$4+Utgifter!$E$5)/12)&gt;$S$4,(E297*(Utgifter!$E$4+Utgifter!$E$5)/12),IF(E297&gt; 0,$S$4,0))</f>
        <v>6000</v>
      </c>
      <c r="I297" s="27">
        <f>IF((I296*(1+Utgifter!$E$5/12)-K296)&gt;0,I296*(1+Utgifter!$E$5/12)-K296,0)</f>
        <v>596226.35586976935</v>
      </c>
      <c r="J297" s="26"/>
      <c r="K297" s="24">
        <f>IF((I297*(Utgifter!$E$4+Utgifter!$E$5)/12)&gt;$S$4,(I297*(Utgifter!$E$4+Utgifter!$E$5)/12),IF(I297&gt; 0,$S$4,0))</f>
        <v>6000</v>
      </c>
    </row>
    <row r="298" spans="1:11" x14ac:dyDescent="0.25">
      <c r="A298" s="41"/>
      <c r="D298" s="28">
        <f t="shared" si="4"/>
        <v>294</v>
      </c>
      <c r="E298" s="27">
        <f>IF((E297*(1+Utgifter!$E$5/12)-G297)&gt;0,E297*(1+Utgifter!$E$5/12)-G297,0)</f>
        <v>751768.34508646792</v>
      </c>
      <c r="F298" s="26"/>
      <c r="G298" s="24">
        <f>IF((E298*(Utgifter!$E$4+Utgifter!$E$5)/12)&gt;$S$4,(E298*(Utgifter!$E$4+Utgifter!$E$5)/12),IF(E298&gt; 0,$S$4,0))</f>
        <v>6000</v>
      </c>
      <c r="I298" s="27">
        <f>IF((I297*(1+Utgifter!$E$5/12)-K297)&gt;0,I297*(1+Utgifter!$E$5/12)-K297,0)</f>
        <v>591220.0664628857</v>
      </c>
      <c r="J298" s="26"/>
      <c r="K298" s="24">
        <f>IF((I298*(Utgifter!$E$4+Utgifter!$E$5)/12)&gt;$S$4,(I298*(Utgifter!$E$4+Utgifter!$E$5)/12),IF(I298&gt; 0,$S$4,0))</f>
        <v>6000</v>
      </c>
    </row>
    <row r="299" spans="1:11" x14ac:dyDescent="0.25">
      <c r="A299" s="41"/>
      <c r="D299" s="28">
        <f t="shared" si="4"/>
        <v>295</v>
      </c>
      <c r="E299" s="27">
        <f>IF((E298*(1+Utgifter!$E$5/12)-G298)&gt;0,E298*(1+Utgifter!$E$5/12)-G298,0)</f>
        <v>747021.29232827877</v>
      </c>
      <c r="F299" s="26"/>
      <c r="G299" s="24">
        <f>IF((E299*(Utgifter!$E$4+Utgifter!$E$5)/12)&gt;$S$4,(E299*(Utgifter!$E$4+Utgifter!$E$5)/12),IF(E299&gt; 0,$S$4,0))</f>
        <v>6000</v>
      </c>
      <c r="I299" s="27">
        <f>IF((I298*(1+Utgifter!$E$5/12)-K298)&gt;0,I298*(1+Utgifter!$E$5/12)-K298,0)</f>
        <v>586205.43324032391</v>
      </c>
      <c r="J299" s="26"/>
      <c r="K299" s="24">
        <f>IF((I299*(Utgifter!$E$4+Utgifter!$E$5)/12)&gt;$S$4,(I299*(Utgifter!$E$4+Utgifter!$E$5)/12),IF(I299&gt; 0,$S$4,0))</f>
        <v>6000</v>
      </c>
    </row>
    <row r="300" spans="1:11" x14ac:dyDescent="0.25">
      <c r="A300" s="41"/>
      <c r="D300" s="28">
        <f t="shared" si="4"/>
        <v>296</v>
      </c>
      <c r="E300" s="27">
        <f>IF((E299*(1+Utgifter!$E$5/12)-G299)&gt;0,E299*(1+Utgifter!$E$5/12)-G299,0)</f>
        <v>742266.32781549264</v>
      </c>
      <c r="F300" s="26"/>
      <c r="G300" s="24">
        <f>IF((E300*(Utgifter!$E$4+Utgifter!$E$5)/12)&gt;$S$4,(E300*(Utgifter!$E$4+Utgifter!$E$5)/12),IF(E300&gt; 0,$S$4,0))</f>
        <v>6000</v>
      </c>
      <c r="I300" s="27">
        <f>IF((I299*(1+Utgifter!$E$5/12)-K299)&gt;0,I299*(1+Utgifter!$E$5/12)-K299,0)</f>
        <v>581182.44229572453</v>
      </c>
      <c r="J300" s="26"/>
      <c r="K300" s="24">
        <f>IF((I300*(Utgifter!$E$4+Utgifter!$E$5)/12)&gt;$S$4,(I300*(Utgifter!$E$4+Utgifter!$E$5)/12),IF(I300&gt; 0,$S$4,0))</f>
        <v>6000</v>
      </c>
    </row>
    <row r="301" spans="1:11" x14ac:dyDescent="0.25">
      <c r="A301" s="41"/>
      <c r="D301" s="28">
        <f t="shared" si="4"/>
        <v>297</v>
      </c>
      <c r="E301" s="27">
        <f>IF((E300*(1+Utgifter!$E$5/12)-G300)&gt;0,E300*(1+Utgifter!$E$5/12)-G300,0)</f>
        <v>737503.43836185185</v>
      </c>
      <c r="F301" s="26"/>
      <c r="G301" s="24">
        <f>IF((E301*(Utgifter!$E$4+Utgifter!$E$5)/12)&gt;$S$4,(E301*(Utgifter!$E$4+Utgifter!$E$5)/12),IF(E301&gt; 0,$S$4,0))</f>
        <v>6000</v>
      </c>
      <c r="I301" s="27">
        <f>IF((I300*(1+Utgifter!$E$5/12)-K300)&gt;0,I300*(1+Utgifter!$E$5/12)-K300,0)</f>
        <v>576151.07969955076</v>
      </c>
      <c r="J301" s="26"/>
      <c r="K301" s="24">
        <f>IF((I301*(Utgifter!$E$4+Utgifter!$E$5)/12)&gt;$S$4,(I301*(Utgifter!$E$4+Utgifter!$E$5)/12),IF(I301&gt; 0,$S$4,0))</f>
        <v>6000</v>
      </c>
    </row>
    <row r="302" spans="1:11" x14ac:dyDescent="0.25">
      <c r="A302" s="41"/>
      <c r="D302" s="28">
        <f t="shared" si="4"/>
        <v>298</v>
      </c>
      <c r="E302" s="27">
        <f>IF((E301*(1+Utgifter!$E$5/12)-G301)&gt;0,E301*(1+Utgifter!$E$5/12)-G301,0)</f>
        <v>732732.6107591216</v>
      </c>
      <c r="F302" s="26"/>
      <c r="G302" s="24">
        <f>IF((E302*(Utgifter!$E$4+Utgifter!$E$5)/12)&gt;$S$4,(E302*(Utgifter!$E$4+Utgifter!$E$5)/12),IF(E302&gt; 0,$S$4,0))</f>
        <v>6000</v>
      </c>
      <c r="I302" s="27">
        <f>IF((I301*(1+Utgifter!$E$5/12)-K301)&gt;0,I301*(1+Utgifter!$E$5/12)-K301,0)</f>
        <v>571111.33149905002</v>
      </c>
      <c r="J302" s="26"/>
      <c r="K302" s="24">
        <f>IF((I302*(Utgifter!$E$4+Utgifter!$E$5)/12)&gt;$S$4,(I302*(Utgifter!$E$4+Utgifter!$E$5)/12),IF(I302&gt; 0,$S$4,0))</f>
        <v>6000</v>
      </c>
    </row>
    <row r="303" spans="1:11" x14ac:dyDescent="0.25">
      <c r="A303" s="41"/>
      <c r="D303" s="28">
        <f t="shared" si="4"/>
        <v>299</v>
      </c>
      <c r="E303" s="27">
        <f>IF((E302*(1+Utgifter!$E$5/12)-G302)&gt;0,E302*(1+Utgifter!$E$5/12)-G302,0)</f>
        <v>727953.83177705354</v>
      </c>
      <c r="F303" s="26"/>
      <c r="G303" s="24">
        <f>IF((E303*(Utgifter!$E$4+Utgifter!$E$5)/12)&gt;$S$4,(E303*(Utgifter!$E$4+Utgifter!$E$5)/12),IF(E303&gt; 0,$S$4,0))</f>
        <v>6000</v>
      </c>
      <c r="I303" s="27">
        <f>IF((I302*(1+Utgifter!$E$5/12)-K302)&gt;0,I302*(1+Utgifter!$E$5/12)-K302,0)</f>
        <v>566063.18371821509</v>
      </c>
      <c r="J303" s="26"/>
      <c r="K303" s="24">
        <f>IF((I303*(Utgifter!$E$4+Utgifter!$E$5)/12)&gt;$S$4,(I303*(Utgifter!$E$4+Utgifter!$E$5)/12),IF(I303&gt; 0,$S$4,0))</f>
        <v>6000</v>
      </c>
    </row>
    <row r="304" spans="1:11" x14ac:dyDescent="0.25">
      <c r="A304" s="41"/>
      <c r="D304" s="28">
        <f t="shared" si="4"/>
        <v>300</v>
      </c>
      <c r="E304" s="27">
        <f>IF((E303*(1+Utgifter!$E$5/12)-G303)&gt;0,E303*(1+Utgifter!$E$5/12)-G303,0)</f>
        <v>723167.08816334861</v>
      </c>
      <c r="F304" s="26"/>
      <c r="G304" s="24">
        <f>IF((E304*(Utgifter!$E$4+Utgifter!$E$5)/12)&gt;$S$4,(E304*(Utgifter!$E$4+Utgifter!$E$5)/12),IF(E304&gt; 0,$S$4,0))</f>
        <v>6000</v>
      </c>
      <c r="I304" s="27">
        <f>IF((I303*(1+Utgifter!$E$5/12)-K303)&gt;0,I303*(1+Utgifter!$E$5/12)-K303,0)</f>
        <v>561006.62235774542</v>
      </c>
      <c r="J304" s="26"/>
      <c r="K304" s="24">
        <f>IF((I304*(Utgifter!$E$4+Utgifter!$E$5)/12)&gt;$S$4,(I304*(Utgifter!$E$4+Utgifter!$E$5)/12),IF(I304&gt; 0,$S$4,0))</f>
        <v>6000</v>
      </c>
    </row>
    <row r="305" spans="1:11" x14ac:dyDescent="0.25">
      <c r="A305" s="41">
        <v>2043</v>
      </c>
      <c r="D305" s="28">
        <f t="shared" si="4"/>
        <v>301</v>
      </c>
      <c r="E305" s="27">
        <f>IF((E304*(1+Utgifter!$E$5/12)-G304)&gt;0,E304*(1+Utgifter!$E$5/12)-G304,0)</f>
        <v>718372.36664362089</v>
      </c>
      <c r="F305" s="26"/>
      <c r="G305" s="24">
        <f>IF((E305*(Utgifter!$E$4+Utgifter!$E$5)/12)&gt;$S$4,(E305*(Utgifter!$E$4+Utgifter!$E$5)/12),IF(E305&gt; 0,$S$4,0))</f>
        <v>6000</v>
      </c>
      <c r="I305" s="27">
        <f>IF((I304*(1+Utgifter!$E$5/12)-K304)&gt;0,I304*(1+Utgifter!$E$5/12)-K304,0)</f>
        <v>555941.63339500839</v>
      </c>
      <c r="J305" s="26"/>
      <c r="K305" s="24">
        <f>IF((I305*(Utgifter!$E$4+Utgifter!$E$5)/12)&gt;$S$4,(I305*(Utgifter!$E$4+Utgifter!$E$5)/12),IF(I305&gt; 0,$S$4,0))</f>
        <v>6000</v>
      </c>
    </row>
    <row r="306" spans="1:11" x14ac:dyDescent="0.25">
      <c r="A306" s="41"/>
      <c r="D306" s="28">
        <f t="shared" si="4"/>
        <v>302</v>
      </c>
      <c r="E306" s="27">
        <f>IF((E305*(1+Utgifter!$E$5/12)-G305)&gt;0,E305*(1+Utgifter!$E$5/12)-G305,0)</f>
        <v>713569.65392136027</v>
      </c>
      <c r="F306" s="26"/>
      <c r="G306" s="24">
        <f>IF((E306*(Utgifter!$E$4+Utgifter!$E$5)/12)&gt;$S$4,(E306*(Utgifter!$E$4+Utgifter!$E$5)/12),IF(E306&gt; 0,$S$4,0))</f>
        <v>6000</v>
      </c>
      <c r="I306" s="27">
        <f>IF((I305*(1+Utgifter!$E$5/12)-K305)&gt;0,I305*(1+Utgifter!$E$5/12)-K305,0)</f>
        <v>550868.20278400008</v>
      </c>
      <c r="J306" s="26"/>
      <c r="K306" s="24">
        <f>IF((I306*(Utgifter!$E$4+Utgifter!$E$5)/12)&gt;$S$4,(I306*(Utgifter!$E$4+Utgifter!$E$5)/12),IF(I306&gt; 0,$S$4,0))</f>
        <v>6000</v>
      </c>
    </row>
    <row r="307" spans="1:11" x14ac:dyDescent="0.25">
      <c r="A307" s="41"/>
      <c r="D307" s="28">
        <f t="shared" si="4"/>
        <v>303</v>
      </c>
      <c r="E307" s="27">
        <f>IF((E306*(1+Utgifter!$E$5/12)-G306)&gt;0,E306*(1+Utgifter!$E$5/12)-G306,0)</f>
        <v>708758.93667789595</v>
      </c>
      <c r="F307" s="26"/>
      <c r="G307" s="24">
        <f>IF((E307*(Utgifter!$E$4+Utgifter!$E$5)/12)&gt;$S$4,(E307*(Utgifter!$E$4+Utgifter!$E$5)/12),IF(E307&gt; 0,$S$4,0))</f>
        <v>6000</v>
      </c>
      <c r="I307" s="27">
        <f>IF((I306*(1+Utgifter!$E$5/12)-K306)&gt;0,I306*(1+Utgifter!$E$5/12)-K306,0)</f>
        <v>545786.31645530672</v>
      </c>
      <c r="J307" s="26"/>
      <c r="K307" s="24">
        <f>IF((I307*(Utgifter!$E$4+Utgifter!$E$5)/12)&gt;$S$4,(I307*(Utgifter!$E$4+Utgifter!$E$5)/12),IF(I307&gt; 0,$S$4,0))</f>
        <v>6000</v>
      </c>
    </row>
    <row r="308" spans="1:11" x14ac:dyDescent="0.25">
      <c r="A308" s="41"/>
      <c r="D308" s="28">
        <f t="shared" si="4"/>
        <v>304</v>
      </c>
      <c r="E308" s="27">
        <f>IF((E307*(1+Utgifter!$E$5/12)-G307)&gt;0,E307*(1+Utgifter!$E$5/12)-G307,0)</f>
        <v>703940.20157235919</v>
      </c>
      <c r="F308" s="26"/>
      <c r="G308" s="24">
        <f>IF((E308*(Utgifter!$E$4+Utgifter!$E$5)/12)&gt;$S$4,(E308*(Utgifter!$E$4+Utgifter!$E$5)/12),IF(E308&gt; 0,$S$4,0))</f>
        <v>6000</v>
      </c>
      <c r="I308" s="27">
        <f>IF((I307*(1+Utgifter!$E$5/12)-K307)&gt;0,I307*(1+Utgifter!$E$5/12)-K307,0)</f>
        <v>540695.96031606558</v>
      </c>
      <c r="J308" s="26"/>
      <c r="K308" s="24">
        <f>IF((I308*(Utgifter!$E$4+Utgifter!$E$5)/12)&gt;$S$4,(I308*(Utgifter!$E$4+Utgifter!$E$5)/12),IF(I308&gt; 0,$S$4,0))</f>
        <v>6000</v>
      </c>
    </row>
    <row r="309" spans="1:11" x14ac:dyDescent="0.25">
      <c r="A309" s="41"/>
      <c r="D309" s="28">
        <f t="shared" si="4"/>
        <v>305</v>
      </c>
      <c r="E309" s="27">
        <f>IF((E308*(1+Utgifter!$E$5/12)-G308)&gt;0,E308*(1+Utgifter!$E$5/12)-G308,0)</f>
        <v>699113.43524164648</v>
      </c>
      <c r="F309" s="26"/>
      <c r="G309" s="24">
        <f>IF((E309*(Utgifter!$E$4+Utgifter!$E$5)/12)&gt;$S$4,(E309*(Utgifter!$E$4+Utgifter!$E$5)/12),IF(E309&gt; 0,$S$4,0))</f>
        <v>6000</v>
      </c>
      <c r="I309" s="27">
        <f>IF((I308*(1+Utgifter!$E$5/12)-K308)&gt;0,I308*(1+Utgifter!$E$5/12)-K308,0)</f>
        <v>535597.12024992576</v>
      </c>
      <c r="J309" s="26"/>
      <c r="K309" s="24">
        <f>IF((I309*(Utgifter!$E$4+Utgifter!$E$5)/12)&gt;$S$4,(I309*(Utgifter!$E$4+Utgifter!$E$5)/12),IF(I309&gt; 0,$S$4,0))</f>
        <v>6000</v>
      </c>
    </row>
    <row r="310" spans="1:11" x14ac:dyDescent="0.25">
      <c r="A310" s="41"/>
      <c r="D310" s="28">
        <f t="shared" si="4"/>
        <v>306</v>
      </c>
      <c r="E310" s="27">
        <f>IF((E309*(1+Utgifter!$E$5/12)-G309)&gt;0,E309*(1+Utgifter!$E$5/12)-G309,0)</f>
        <v>694278.62430038257</v>
      </c>
      <c r="F310" s="26"/>
      <c r="G310" s="24">
        <f>IF((E310*(Utgifter!$E$4+Utgifter!$E$5)/12)&gt;$S$4,(E310*(Utgifter!$E$4+Utgifter!$E$5)/12),IF(E310&gt; 0,$S$4,0))</f>
        <v>6000</v>
      </c>
      <c r="I310" s="27">
        <f>IF((I309*(1+Utgifter!$E$5/12)-K309)&gt;0,I309*(1+Utgifter!$E$5/12)-K309,0)</f>
        <v>530489.78211700905</v>
      </c>
      <c r="J310" s="26"/>
      <c r="K310" s="24">
        <f>IF((I310*(Utgifter!$E$4+Utgifter!$E$5)/12)&gt;$S$4,(I310*(Utgifter!$E$4+Utgifter!$E$5)/12),IF(I310&gt; 0,$S$4,0))</f>
        <v>6000</v>
      </c>
    </row>
    <row r="311" spans="1:11" x14ac:dyDescent="0.25">
      <c r="A311" s="41"/>
      <c r="D311" s="28">
        <f t="shared" si="4"/>
        <v>307</v>
      </c>
      <c r="E311" s="27">
        <f>IF((E310*(1+Utgifter!$E$5/12)-G310)&gt;0,E310*(1+Utgifter!$E$5/12)-G310,0)</f>
        <v>689435.75534088328</v>
      </c>
      <c r="F311" s="26"/>
      <c r="G311" s="24">
        <f>IF((E311*(Utgifter!$E$4+Utgifter!$E$5)/12)&gt;$S$4,(E311*(Utgifter!$E$4+Utgifter!$E$5)/12),IF(E311&gt; 0,$S$4,0))</f>
        <v>6000</v>
      </c>
      <c r="I311" s="27">
        <f>IF((I310*(1+Utgifter!$E$5/12)-K310)&gt;0,I310*(1+Utgifter!$E$5/12)-K310,0)</f>
        <v>525373.9317538708</v>
      </c>
      <c r="J311" s="26"/>
      <c r="K311" s="24">
        <f>IF((I311*(Utgifter!$E$4+Utgifter!$E$5)/12)&gt;$S$4,(I311*(Utgifter!$E$4+Utgifter!$E$5)/12),IF(I311&gt; 0,$S$4,0))</f>
        <v>6000</v>
      </c>
    </row>
    <row r="312" spans="1:11" x14ac:dyDescent="0.25">
      <c r="A312" s="41"/>
      <c r="D312" s="28">
        <f t="shared" si="4"/>
        <v>308</v>
      </c>
      <c r="E312" s="27">
        <f>IF((E311*(1+Utgifter!$E$5/12)-G311)&gt;0,E311*(1+Utgifter!$E$5/12)-G311,0)</f>
        <v>684584.81493311806</v>
      </c>
      <c r="F312" s="26"/>
      <c r="G312" s="24">
        <f>IF((E312*(Utgifter!$E$4+Utgifter!$E$5)/12)&gt;$S$4,(E312*(Utgifter!$E$4+Utgifter!$E$5)/12),IF(E312&gt; 0,$S$4,0))</f>
        <v>6000</v>
      </c>
      <c r="I312" s="27">
        <f>IF((I311*(1+Utgifter!$E$5/12)-K311)&gt;0,I311*(1+Utgifter!$E$5/12)-K311,0)</f>
        <v>520249.55497346062</v>
      </c>
      <c r="J312" s="26"/>
      <c r="K312" s="24">
        <f>IF((I312*(Utgifter!$E$4+Utgifter!$E$5)/12)&gt;$S$4,(I312*(Utgifter!$E$4+Utgifter!$E$5)/12),IF(I312&gt; 0,$S$4,0))</f>
        <v>6000</v>
      </c>
    </row>
    <row r="313" spans="1:11" x14ac:dyDescent="0.25">
      <c r="A313" s="41"/>
      <c r="D313" s="28">
        <f t="shared" si="4"/>
        <v>309</v>
      </c>
      <c r="E313" s="27">
        <f>IF((E312*(1+Utgifter!$E$5/12)-G312)&gt;0,E312*(1+Utgifter!$E$5/12)-G312,0)</f>
        <v>679725.78962467331</v>
      </c>
      <c r="F313" s="26"/>
      <c r="G313" s="24">
        <f>IF((E313*(Utgifter!$E$4+Utgifter!$E$5)/12)&gt;$S$4,(E313*(Utgifter!$E$4+Utgifter!$E$5)/12),IF(E313&gt; 0,$S$4,0))</f>
        <v>6000</v>
      </c>
      <c r="I313" s="27">
        <f>IF((I312*(1+Utgifter!$E$5/12)-K312)&gt;0,I312*(1+Utgifter!$E$5/12)-K312,0)</f>
        <v>515116.63756508305</v>
      </c>
      <c r="J313" s="26"/>
      <c r="K313" s="24">
        <f>IF((I313*(Utgifter!$E$4+Utgifter!$E$5)/12)&gt;$S$4,(I313*(Utgifter!$E$4+Utgifter!$E$5)/12),IF(I313&gt; 0,$S$4,0))</f>
        <v>6000</v>
      </c>
    </row>
    <row r="314" spans="1:11" x14ac:dyDescent="0.25">
      <c r="A314" s="41"/>
      <c r="D314" s="28">
        <f t="shared" si="4"/>
        <v>310</v>
      </c>
      <c r="E314" s="27">
        <f>IF((E313*(1+Utgifter!$E$5/12)-G313)&gt;0,E313*(1+Utgifter!$E$5/12)-G313,0)</f>
        <v>674858.66594071442</v>
      </c>
      <c r="F314" s="26"/>
      <c r="G314" s="24">
        <f>IF((E314*(Utgifter!$E$4+Utgifter!$E$5)/12)&gt;$S$4,(E314*(Utgifter!$E$4+Utgifter!$E$5)/12),IF(E314&gt; 0,$S$4,0))</f>
        <v>6000</v>
      </c>
      <c r="I314" s="27">
        <f>IF((I313*(1+Utgifter!$E$5/12)-K313)&gt;0,I313*(1+Utgifter!$E$5/12)-K313,0)</f>
        <v>509975.16529435822</v>
      </c>
      <c r="J314" s="26"/>
      <c r="K314" s="24">
        <f>IF((I314*(Utgifter!$E$4+Utgifter!$E$5)/12)&gt;$S$4,(I314*(Utgifter!$E$4+Utgifter!$E$5)/12),IF(I314&gt; 0,$S$4,0))</f>
        <v>6000</v>
      </c>
    </row>
    <row r="315" spans="1:11" x14ac:dyDescent="0.25">
      <c r="A315" s="41"/>
      <c r="D315" s="28">
        <f t="shared" si="4"/>
        <v>311</v>
      </c>
      <c r="E315" s="27">
        <f>IF((E314*(1+Utgifter!$E$5/12)-G314)&gt;0,E314*(1+Utgifter!$E$5/12)-G314,0)</f>
        <v>669983.43038394896</v>
      </c>
      <c r="F315" s="26"/>
      <c r="G315" s="24">
        <f>IF((E315*(Utgifter!$E$4+Utgifter!$E$5)/12)&gt;$S$4,(E315*(Utgifter!$E$4+Utgifter!$E$5)/12),IF(E315&gt; 0,$S$4,0))</f>
        <v>6000</v>
      </c>
      <c r="I315" s="27">
        <f>IF((I314*(1+Utgifter!$E$5/12)-K314)&gt;0,I314*(1+Utgifter!$E$5/12)-K314,0)</f>
        <v>504825.12390318216</v>
      </c>
      <c r="J315" s="26"/>
      <c r="K315" s="24">
        <f>IF((I315*(Utgifter!$E$4+Utgifter!$E$5)/12)&gt;$S$4,(I315*(Utgifter!$E$4+Utgifter!$E$5)/12),IF(I315&gt; 0,$S$4,0))</f>
        <v>6000</v>
      </c>
    </row>
    <row r="316" spans="1:11" x14ac:dyDescent="0.25">
      <c r="A316" s="41"/>
      <c r="D316" s="28">
        <f t="shared" si="4"/>
        <v>312</v>
      </c>
      <c r="E316" s="27">
        <f>IF((E315*(1+Utgifter!$E$5/12)-G315)&gt;0,E315*(1+Utgifter!$E$5/12)-G315,0)</f>
        <v>665100.06943458889</v>
      </c>
      <c r="F316" s="26"/>
      <c r="G316" s="24">
        <f>IF((E316*(Utgifter!$E$4+Utgifter!$E$5)/12)&gt;$S$4,(E316*(Utgifter!$E$4+Utgifter!$E$5)/12),IF(E316&gt; 0,$S$4,0))</f>
        <v>6000</v>
      </c>
      <c r="I316" s="27">
        <f>IF((I315*(1+Utgifter!$E$5/12)-K315)&gt;0,I315*(1+Utgifter!$E$5/12)-K315,0)</f>
        <v>499666.49910968746</v>
      </c>
      <c r="J316" s="26"/>
      <c r="K316" s="24">
        <f>IF((I316*(Utgifter!$E$4+Utgifter!$E$5)/12)&gt;$S$4,(I316*(Utgifter!$E$4+Utgifter!$E$5)/12),IF(I316&gt; 0,$S$4,0))</f>
        <v>6000</v>
      </c>
    </row>
    <row r="317" spans="1:11" x14ac:dyDescent="0.25">
      <c r="A317" s="41">
        <v>2044</v>
      </c>
      <c r="D317" s="28">
        <f t="shared" si="4"/>
        <v>313</v>
      </c>
      <c r="E317" s="27">
        <f>IF((E316*(1+Utgifter!$E$5/12)-G316)&gt;0,E316*(1+Utgifter!$E$5/12)-G316,0)</f>
        <v>660208.56955031329</v>
      </c>
      <c r="F317" s="26"/>
      <c r="G317" s="24">
        <f>IF((E317*(Utgifter!$E$4+Utgifter!$E$5)/12)&gt;$S$4,(E317*(Utgifter!$E$4+Utgifter!$E$5)/12),IF(E317&gt; 0,$S$4,0))</f>
        <v>6000</v>
      </c>
      <c r="I317" s="27">
        <f>IF((I316*(1+Utgifter!$E$5/12)-K316)&gt;0,I316*(1+Utgifter!$E$5/12)-K316,0)</f>
        <v>494499.2766082036</v>
      </c>
      <c r="J317" s="26"/>
      <c r="K317" s="24">
        <f>IF((I317*(Utgifter!$E$4+Utgifter!$E$5)/12)&gt;$S$4,(I317*(Utgifter!$E$4+Utgifter!$E$5)/12),IF(I317&gt; 0,$S$4,0))</f>
        <v>6000</v>
      </c>
    </row>
    <row r="318" spans="1:11" x14ac:dyDescent="0.25">
      <c r="A318" s="41"/>
      <c r="D318" s="28">
        <f t="shared" si="4"/>
        <v>314</v>
      </c>
      <c r="E318" s="27">
        <f>IF((E317*(1+Utgifter!$E$5/12)-G317)&gt;0,E317*(1+Utgifter!$E$5/12)-G317,0)</f>
        <v>655308.9171662305</v>
      </c>
      <c r="F318" s="26"/>
      <c r="G318" s="24">
        <f>IF((E318*(Utgifter!$E$4+Utgifter!$E$5)/12)&gt;$S$4,(E318*(Utgifter!$E$4+Utgifter!$E$5)/12),IF(E318&gt; 0,$S$4,0))</f>
        <v>6000</v>
      </c>
      <c r="I318" s="27">
        <f>IF((I317*(1+Utgifter!$E$5/12)-K317)&gt;0,I317*(1+Utgifter!$E$5/12)-K317,0)</f>
        <v>489323.44206921727</v>
      </c>
      <c r="J318" s="26"/>
      <c r="K318" s="24">
        <f>IF((I318*(Utgifter!$E$4+Utgifter!$E$5)/12)&gt;$S$4,(I318*(Utgifter!$E$4+Utgifter!$E$5)/12),IF(I318&gt; 0,$S$4,0))</f>
        <v>6000</v>
      </c>
    </row>
    <row r="319" spans="1:11" x14ac:dyDescent="0.25">
      <c r="A319" s="41"/>
      <c r="D319" s="28">
        <f t="shared" si="4"/>
        <v>315</v>
      </c>
      <c r="E319" s="27">
        <f>IF((E318*(1+Utgifter!$E$5/12)-G318)&gt;0,E318*(1+Utgifter!$E$5/12)-G318,0)</f>
        <v>650401.09869484091</v>
      </c>
      <c r="F319" s="26"/>
      <c r="G319" s="24">
        <f>IF((E319*(Utgifter!$E$4+Utgifter!$E$5)/12)&gt;$S$4,(E319*(Utgifter!$E$4+Utgifter!$E$5)/12),IF(E319&gt; 0,$S$4,0))</f>
        <v>6000</v>
      </c>
      <c r="I319" s="27">
        <f>IF((I318*(1+Utgifter!$E$5/12)-K318)&gt;0,I318*(1+Utgifter!$E$5/12)-K318,0)</f>
        <v>484138.98113933264</v>
      </c>
      <c r="J319" s="26"/>
      <c r="K319" s="24">
        <f>IF((I319*(Utgifter!$E$4+Utgifter!$E$5)/12)&gt;$S$4,(I319*(Utgifter!$E$4+Utgifter!$E$5)/12),IF(I319&gt; 0,$S$4,0))</f>
        <v>6000</v>
      </c>
    </row>
    <row r="320" spans="1:11" x14ac:dyDescent="0.25">
      <c r="A320" s="41"/>
      <c r="D320" s="28">
        <f t="shared" si="4"/>
        <v>316</v>
      </c>
      <c r="E320" s="27">
        <f>IF((E319*(1+Utgifter!$E$5/12)-G319)&gt;0,E319*(1+Utgifter!$E$5/12)-G319,0)</f>
        <v>645485.10052599898</v>
      </c>
      <c r="F320" s="26"/>
      <c r="G320" s="24">
        <f>IF((E320*(Utgifter!$E$4+Utgifter!$E$5)/12)&gt;$S$4,(E320*(Utgifter!$E$4+Utgifter!$E$5)/12),IF(E320&gt; 0,$S$4,0))</f>
        <v>6000</v>
      </c>
      <c r="I320" s="27">
        <f>IF((I319*(1+Utgifter!$E$5/12)-K319)&gt;0,I319*(1+Utgifter!$E$5/12)-K319,0)</f>
        <v>478945.87944123155</v>
      </c>
      <c r="J320" s="26"/>
      <c r="K320" s="24">
        <f>IF((I320*(Utgifter!$E$4+Utgifter!$E$5)/12)&gt;$S$4,(I320*(Utgifter!$E$4+Utgifter!$E$5)/12),IF(I320&gt; 0,$S$4,0))</f>
        <v>6000</v>
      </c>
    </row>
    <row r="321" spans="1:11" x14ac:dyDescent="0.25">
      <c r="A321" s="41"/>
      <c r="D321" s="28">
        <f t="shared" si="4"/>
        <v>317</v>
      </c>
      <c r="E321" s="27">
        <f>IF((E320*(1+Utgifter!$E$5/12)-G320)&gt;0,E320*(1+Utgifter!$E$5/12)-G320,0)</f>
        <v>640560.90902687563</v>
      </c>
      <c r="F321" s="26"/>
      <c r="G321" s="24">
        <f>IF((E321*(Utgifter!$E$4+Utgifter!$E$5)/12)&gt;$S$4,(E321*(Utgifter!$E$4+Utgifter!$E$5)/12),IF(E321&gt; 0,$S$4,0))</f>
        <v>6000</v>
      </c>
      <c r="I321" s="27">
        <f>IF((I320*(1+Utgifter!$E$5/12)-K320)&gt;0,I320*(1+Utgifter!$E$5/12)-K320,0)</f>
        <v>473744.12257363362</v>
      </c>
      <c r="J321" s="26"/>
      <c r="K321" s="24">
        <f>IF((I321*(Utgifter!$E$4+Utgifter!$E$5)/12)&gt;$S$4,(I321*(Utgifter!$E$4+Utgifter!$E$5)/12),IF(I321&gt; 0,$S$4,0))</f>
        <v>6000</v>
      </c>
    </row>
    <row r="322" spans="1:11" x14ac:dyDescent="0.25">
      <c r="A322" s="41"/>
      <c r="D322" s="28">
        <f t="shared" si="4"/>
        <v>318</v>
      </c>
      <c r="E322" s="27">
        <f>IF((E321*(1+Utgifter!$E$5/12)-G321)&gt;0,E321*(1+Utgifter!$E$5/12)-G321,0)</f>
        <v>635628.51054192043</v>
      </c>
      <c r="F322" s="26"/>
      <c r="G322" s="24">
        <f>IF((E322*(Utgifter!$E$4+Utgifter!$E$5)/12)&gt;$S$4,(E322*(Utgifter!$E$4+Utgifter!$E$5)/12),IF(E322&gt; 0,$S$4,0))</f>
        <v>6000</v>
      </c>
      <c r="I322" s="27">
        <f>IF((I321*(1+Utgifter!$E$5/12)-K321)&gt;0,I321*(1+Utgifter!$E$5/12)-K321,0)</f>
        <v>468533.69611125637</v>
      </c>
      <c r="J322" s="26"/>
      <c r="K322" s="24">
        <f>IF((I322*(Utgifter!$E$4+Utgifter!$E$5)/12)&gt;$S$4,(I322*(Utgifter!$E$4+Utgifter!$E$5)/12),IF(I322&gt; 0,$S$4,0))</f>
        <v>6000</v>
      </c>
    </row>
    <row r="323" spans="1:11" x14ac:dyDescent="0.25">
      <c r="A323" s="41"/>
      <c r="D323" s="28">
        <f t="shared" si="4"/>
        <v>319</v>
      </c>
      <c r="E323" s="27">
        <f>IF((E322*(1+Utgifter!$E$5/12)-G322)&gt;0,E322*(1+Utgifter!$E$5/12)-G322,0)</f>
        <v>630687.89139282366</v>
      </c>
      <c r="F323" s="26"/>
      <c r="G323" s="24">
        <f>IF((E323*(Utgifter!$E$4+Utgifter!$E$5)/12)&gt;$S$4,(E323*(Utgifter!$E$4+Utgifter!$E$5)/12),IF(E323&gt; 0,$S$4,0))</f>
        <v>6000</v>
      </c>
      <c r="I323" s="27">
        <f>IF((I322*(1+Utgifter!$E$5/12)-K322)&gt;0,I322*(1+Utgifter!$E$5/12)-K322,0)</f>
        <v>463314.58560477517</v>
      </c>
      <c r="J323" s="26"/>
      <c r="K323" s="24">
        <f>IF((I323*(Utgifter!$E$4+Utgifter!$E$5)/12)&gt;$S$4,(I323*(Utgifter!$E$4+Utgifter!$E$5)/12),IF(I323&gt; 0,$S$4,0))</f>
        <v>6000</v>
      </c>
    </row>
    <row r="324" spans="1:11" x14ac:dyDescent="0.25">
      <c r="A324" s="41"/>
      <c r="D324" s="28">
        <f t="shared" si="4"/>
        <v>320</v>
      </c>
      <c r="E324" s="27">
        <f>IF((E323*(1+Utgifter!$E$5/12)-G323)&gt;0,E323*(1+Utgifter!$E$5/12)-G323,0)</f>
        <v>625739.03787847841</v>
      </c>
      <c r="F324" s="26"/>
      <c r="G324" s="24">
        <f>IF((E324*(Utgifter!$E$4+Utgifter!$E$5)/12)&gt;$S$4,(E324*(Utgifter!$E$4+Utgifter!$E$5)/12),IF(E324&gt; 0,$S$4,0))</f>
        <v>6000</v>
      </c>
      <c r="I324" s="27">
        <f>IF((I323*(1+Utgifter!$E$5/12)-K323)&gt;0,I323*(1+Utgifter!$E$5/12)-K323,0)</f>
        <v>458086.77658078313</v>
      </c>
      <c r="J324" s="26"/>
      <c r="K324" s="24">
        <f>IF((I324*(Utgifter!$E$4+Utgifter!$E$5)/12)&gt;$S$4,(I324*(Utgifter!$E$4+Utgifter!$E$5)/12),IF(I324&gt; 0,$S$4,0))</f>
        <v>6000</v>
      </c>
    </row>
    <row r="325" spans="1:11" x14ac:dyDescent="0.25">
      <c r="A325" s="41"/>
      <c r="D325" s="28">
        <f t="shared" si="4"/>
        <v>321</v>
      </c>
      <c r="E325" s="27">
        <f>IF((E324*(1+Utgifter!$E$5/12)-G324)&gt;0,E324*(1+Utgifter!$E$5/12)-G324,0)</f>
        <v>620781.93627494259</v>
      </c>
      <c r="F325" s="26"/>
      <c r="G325" s="24">
        <f>IF((E325*(Utgifter!$E$4+Utgifter!$E$5)/12)&gt;$S$4,(E325*(Utgifter!$E$4+Utgifter!$E$5)/12),IF(E325&gt; 0,$S$4,0))</f>
        <v>6000</v>
      </c>
      <c r="I325" s="27">
        <f>IF((I324*(1+Utgifter!$E$5/12)-K324)&gt;0,I324*(1+Utgifter!$E$5/12)-K324,0)</f>
        <v>452850.25454175111</v>
      </c>
      <c r="J325" s="26"/>
      <c r="K325" s="24">
        <f>IF((I325*(Utgifter!$E$4+Utgifter!$E$5)/12)&gt;$S$4,(I325*(Utgifter!$E$4+Utgifter!$E$5)/12),IF(I325&gt; 0,$S$4,0))</f>
        <v>6000</v>
      </c>
    </row>
    <row r="326" spans="1:11" x14ac:dyDescent="0.25">
      <c r="A326" s="41"/>
      <c r="D326" s="28">
        <f t="shared" si="4"/>
        <v>322</v>
      </c>
      <c r="E326" s="27">
        <f>IF((E325*(1+Utgifter!$E$5/12)-G325)&gt;0,E325*(1+Utgifter!$E$5/12)-G325,0)</f>
        <v>615816.57283540082</v>
      </c>
      <c r="F326" s="26"/>
      <c r="G326" s="24">
        <f>IF((E326*(Utgifter!$E$4+Utgifter!$E$5)/12)&gt;$S$4,(E326*(Utgifter!$E$4+Utgifter!$E$5)/12),IF(E326&gt; 0,$S$4,0))</f>
        <v>6000</v>
      </c>
      <c r="I326" s="27">
        <f>IF((I325*(1+Utgifter!$E$5/12)-K325)&gt;0,I325*(1+Utgifter!$E$5/12)-K325,0)</f>
        <v>447605.00496598741</v>
      </c>
      <c r="J326" s="26"/>
      <c r="K326" s="24">
        <f>IF((I326*(Utgifter!$E$4+Utgifter!$E$5)/12)&gt;$S$4,(I326*(Utgifter!$E$4+Utgifter!$E$5)/12),IF(I326&gt; 0,$S$4,0))</f>
        <v>6000</v>
      </c>
    </row>
    <row r="327" spans="1:11" x14ac:dyDescent="0.25">
      <c r="A327" s="41"/>
      <c r="D327" s="28">
        <f t="shared" ref="D327:D390" si="5">IF(OR(E327&gt;0, I327&gt;0),D326+1,"")</f>
        <v>323</v>
      </c>
      <c r="E327" s="27">
        <f>IF((E326*(1+Utgifter!$E$5/12)-G326)&gt;0,E326*(1+Utgifter!$E$5/12)-G326,0)</f>
        <v>610842.93379012647</v>
      </c>
      <c r="F327" s="26"/>
      <c r="G327" s="24">
        <f>IF((E327*(Utgifter!$E$4+Utgifter!$E$5)/12)&gt;$S$4,(E327*(Utgifter!$E$4+Utgifter!$E$5)/12),IF(E327&gt; 0,$S$4,0))</f>
        <v>6000</v>
      </c>
      <c r="I327" s="27">
        <f>IF((I326*(1+Utgifter!$E$5/12)-K326)&gt;0,I326*(1+Utgifter!$E$5/12)-K326,0)</f>
        <v>442351.01330759743</v>
      </c>
      <c r="J327" s="26"/>
      <c r="K327" s="24">
        <f>IF((I327*(Utgifter!$E$4+Utgifter!$E$5)/12)&gt;$S$4,(I327*(Utgifter!$E$4+Utgifter!$E$5)/12),IF(I327&gt; 0,$S$4,0))</f>
        <v>6000</v>
      </c>
    </row>
    <row r="328" spans="1:11" x14ac:dyDescent="0.25">
      <c r="A328" s="41"/>
      <c r="D328" s="28">
        <f t="shared" si="5"/>
        <v>324</v>
      </c>
      <c r="E328" s="27">
        <f>IF((E327*(1+Utgifter!$E$5/12)-G327)&gt;0,E327*(1+Utgifter!$E$5/12)-G327,0)</f>
        <v>605861.00534644339</v>
      </c>
      <c r="F328" s="26"/>
      <c r="G328" s="24">
        <f>IF((E328*(Utgifter!$E$4+Utgifter!$E$5)/12)&gt;$S$4,(E328*(Utgifter!$E$4+Utgifter!$E$5)/12),IF(E328&gt; 0,$S$4,0))</f>
        <v>6000</v>
      </c>
      <c r="I328" s="27">
        <f>IF((I327*(1+Utgifter!$E$5/12)-K327)&gt;0,I327*(1+Utgifter!$E$5/12)-K327,0)</f>
        <v>437088.26499644347</v>
      </c>
      <c r="J328" s="26"/>
      <c r="K328" s="24">
        <f>IF((I328*(Utgifter!$E$4+Utgifter!$E$5)/12)&gt;$S$4,(I328*(Utgifter!$E$4+Utgifter!$E$5)/12),IF(I328&gt; 0,$S$4,0))</f>
        <v>6000</v>
      </c>
    </row>
    <row r="329" spans="1:11" x14ac:dyDescent="0.25">
      <c r="A329" s="41">
        <v>2045</v>
      </c>
      <c r="D329" s="28">
        <f t="shared" si="5"/>
        <v>325</v>
      </c>
      <c r="E329" s="27">
        <f>IF((E328*(1+Utgifter!$E$5/12)-G328)&gt;0,E328*(1+Utgifter!$E$5/12)-G328,0)</f>
        <v>600870.77368868748</v>
      </c>
      <c r="F329" s="26"/>
      <c r="G329" s="24">
        <f>IF((E329*(Utgifter!$E$4+Utgifter!$E$5)/12)&gt;$S$4,(E329*(Utgifter!$E$4+Utgifter!$E$5)/12),IF(E329&gt; 0,$S$4,0))</f>
        <v>6000</v>
      </c>
      <c r="I329" s="27">
        <f>IF((I328*(1+Utgifter!$E$5/12)-K328)&gt;0,I328*(1+Utgifter!$E$5/12)-K328,0)</f>
        <v>431816.7454381042</v>
      </c>
      <c r="J329" s="26"/>
      <c r="K329" s="24">
        <f>IF((I329*(Utgifter!$E$4+Utgifter!$E$5)/12)&gt;$S$4,(I329*(Utgifter!$E$4+Utgifter!$E$5)/12),IF(I329&gt; 0,$S$4,0))</f>
        <v>6000</v>
      </c>
    </row>
    <row r="330" spans="1:11" x14ac:dyDescent="0.25">
      <c r="A330" s="41"/>
      <c r="D330" s="28">
        <f t="shared" si="5"/>
        <v>326</v>
      </c>
      <c r="E330" s="27">
        <f>IF((E329*(1+Utgifter!$E$5/12)-G329)&gt;0,E329*(1+Utgifter!$E$5/12)-G329,0)</f>
        <v>595872.22497816861</v>
      </c>
      <c r="F330" s="26"/>
      <c r="G330" s="24">
        <f>IF((E330*(Utgifter!$E$4+Utgifter!$E$5)/12)&gt;$S$4,(E330*(Utgifter!$E$4+Utgifter!$E$5)/12),IF(E330&gt; 0,$S$4,0))</f>
        <v>6000</v>
      </c>
      <c r="I330" s="27">
        <f>IF((I329*(1+Utgifter!$E$5/12)-K329)&gt;0,I329*(1+Utgifter!$E$5/12)-K329,0)</f>
        <v>426536.44001383439</v>
      </c>
      <c r="J330" s="26"/>
      <c r="K330" s="24">
        <f>IF((I330*(Utgifter!$E$4+Utgifter!$E$5)/12)&gt;$S$4,(I330*(Utgifter!$E$4+Utgifter!$E$5)/12),IF(I330&gt; 0,$S$4,0))</f>
        <v>6000</v>
      </c>
    </row>
    <row r="331" spans="1:11" x14ac:dyDescent="0.25">
      <c r="A331" s="41"/>
      <c r="D331" s="28">
        <f t="shared" si="5"/>
        <v>327</v>
      </c>
      <c r="E331" s="27">
        <f>IF((E330*(1+Utgifter!$E$5/12)-G330)&gt;0,E330*(1+Utgifter!$E$5/12)-G330,0)</f>
        <v>590865.34535313223</v>
      </c>
      <c r="F331" s="26"/>
      <c r="G331" s="24">
        <f>IF((E331*(Utgifter!$E$4+Utgifter!$E$5)/12)&gt;$S$4,(E331*(Utgifter!$E$4+Utgifter!$E$5)/12),IF(E331&gt; 0,$S$4,0))</f>
        <v>6000</v>
      </c>
      <c r="I331" s="27">
        <f>IF((I330*(1+Utgifter!$E$5/12)-K330)&gt;0,I330*(1+Utgifter!$E$5/12)-K330,0)</f>
        <v>421247.33408052416</v>
      </c>
      <c r="J331" s="26"/>
      <c r="K331" s="24">
        <f>IF((I331*(Utgifter!$E$4+Utgifter!$E$5)/12)&gt;$S$4,(I331*(Utgifter!$E$4+Utgifter!$E$5)/12),IF(I331&gt; 0,$S$4,0))</f>
        <v>6000</v>
      </c>
    </row>
    <row r="332" spans="1:11" x14ac:dyDescent="0.25">
      <c r="A332" s="41"/>
      <c r="D332" s="28">
        <f t="shared" si="5"/>
        <v>328</v>
      </c>
      <c r="E332" s="27">
        <f>IF((E331*(1+Utgifter!$E$5/12)-G331)&gt;0,E331*(1+Utgifter!$E$5/12)-G331,0)</f>
        <v>585850.1209287208</v>
      </c>
      <c r="F332" s="26"/>
      <c r="G332" s="24">
        <f>IF((E332*(Utgifter!$E$4+Utgifter!$E$5)/12)&gt;$S$4,(E332*(Utgifter!$E$4+Utgifter!$E$5)/12),IF(E332&gt; 0,$S$4,0))</f>
        <v>6000</v>
      </c>
      <c r="I332" s="27">
        <f>IF((I331*(1+Utgifter!$E$5/12)-K331)&gt;0,I331*(1+Utgifter!$E$5/12)-K331,0)</f>
        <v>415949.41297065839</v>
      </c>
      <c r="J332" s="26"/>
      <c r="K332" s="24">
        <f>IF((I332*(Utgifter!$E$4+Utgifter!$E$5)/12)&gt;$S$4,(I332*(Utgifter!$E$4+Utgifter!$E$5)/12),IF(I332&gt; 0,$S$4,0))</f>
        <v>6000</v>
      </c>
    </row>
    <row r="333" spans="1:11" x14ac:dyDescent="0.25">
      <c r="A333" s="41"/>
      <c r="D333" s="28">
        <f t="shared" si="5"/>
        <v>329</v>
      </c>
      <c r="E333" s="27">
        <f>IF((E332*(1+Utgifter!$E$5/12)-G332)&gt;0,E332*(1+Utgifter!$E$5/12)-G332,0)</f>
        <v>580826.53779693542</v>
      </c>
      <c r="F333" s="26"/>
      <c r="G333" s="24">
        <f>IF((E333*(Utgifter!$E$4+Utgifter!$E$5)/12)&gt;$S$4,(E333*(Utgifter!$E$4+Utgifter!$E$5)/12),IF(E333&gt; 0,$S$4,0))</f>
        <v>6000</v>
      </c>
      <c r="I333" s="27">
        <f>IF((I332*(1+Utgifter!$E$5/12)-K332)&gt;0,I332*(1+Utgifter!$E$5/12)-K332,0)</f>
        <v>410642.66199227615</v>
      </c>
      <c r="J333" s="26"/>
      <c r="K333" s="24">
        <f>IF((I333*(Utgifter!$E$4+Utgifter!$E$5)/12)&gt;$S$4,(I333*(Utgifter!$E$4+Utgifter!$E$5)/12),IF(I333&gt; 0,$S$4,0))</f>
        <v>6000</v>
      </c>
    </row>
    <row r="334" spans="1:11" x14ac:dyDescent="0.25">
      <c r="A334" s="41"/>
      <c r="D334" s="28">
        <f t="shared" si="5"/>
        <v>330</v>
      </c>
      <c r="E334" s="27">
        <f>IF((E333*(1+Utgifter!$E$5/12)-G333)&gt;0,E333*(1+Utgifter!$E$5/12)-G333,0)</f>
        <v>575794.582026597</v>
      </c>
      <c r="F334" s="26"/>
      <c r="G334" s="24">
        <f>IF((E334*(Utgifter!$E$4+Utgifter!$E$5)/12)&gt;$S$4,(E334*(Utgifter!$E$4+Utgifter!$E$5)/12),IF(E334&gt; 0,$S$4,0))</f>
        <v>6000</v>
      </c>
      <c r="I334" s="27">
        <f>IF((I333*(1+Utgifter!$E$5/12)-K333)&gt;0,I333*(1+Utgifter!$E$5/12)-K333,0)</f>
        <v>405327.06642892997</v>
      </c>
      <c r="J334" s="26"/>
      <c r="K334" s="24">
        <f>IF((I334*(Utgifter!$E$4+Utgifter!$E$5)/12)&gt;$S$4,(I334*(Utgifter!$E$4+Utgifter!$E$5)/12),IF(I334&gt; 0,$S$4,0))</f>
        <v>6000</v>
      </c>
    </row>
    <row r="335" spans="1:11" x14ac:dyDescent="0.25">
      <c r="A335" s="41"/>
      <c r="D335" s="28">
        <f t="shared" si="5"/>
        <v>331</v>
      </c>
      <c r="E335" s="27">
        <f>IF((E334*(1+Utgifter!$E$5/12)-G334)&gt;0,E334*(1+Utgifter!$E$5/12)-G334,0)</f>
        <v>570754.23966330802</v>
      </c>
      <c r="F335" s="26"/>
      <c r="G335" s="24">
        <f>IF((E335*(Utgifter!$E$4+Utgifter!$E$5)/12)&gt;$S$4,(E335*(Utgifter!$E$4+Utgifter!$E$5)/12),IF(E335&gt; 0,$S$4,0))</f>
        <v>6000</v>
      </c>
      <c r="I335" s="27">
        <f>IF((I334*(1+Utgifter!$E$5/12)-K334)&gt;0,I334*(1+Utgifter!$E$5/12)-K334,0)</f>
        <v>400002.61153964489</v>
      </c>
      <c r="J335" s="26"/>
      <c r="K335" s="24">
        <f>IF((I335*(Utgifter!$E$4+Utgifter!$E$5)/12)&gt;$S$4,(I335*(Utgifter!$E$4+Utgifter!$E$5)/12),IF(I335&gt; 0,$S$4,0))</f>
        <v>6000</v>
      </c>
    </row>
    <row r="336" spans="1:11" x14ac:dyDescent="0.25">
      <c r="A336" s="41"/>
      <c r="D336" s="28">
        <f t="shared" si="5"/>
        <v>332</v>
      </c>
      <c r="E336" s="27">
        <f>IF((E335*(1+Utgifter!$E$5/12)-G335)&gt;0,E335*(1+Utgifter!$E$5/12)-G335,0)</f>
        <v>565705.49672941351</v>
      </c>
      <c r="F336" s="26"/>
      <c r="G336" s="24">
        <f>IF((E336*(Utgifter!$E$4+Utgifter!$E$5)/12)&gt;$S$4,(E336*(Utgifter!$E$4+Utgifter!$E$5)/12),IF(E336&gt; 0,$S$4,0))</f>
        <v>6000</v>
      </c>
      <c r="I336" s="27">
        <f>IF((I335*(1+Utgifter!$E$5/12)-K335)&gt;0,I335*(1+Utgifter!$E$5/12)-K335,0)</f>
        <v>394669.28255887766</v>
      </c>
      <c r="J336" s="26"/>
      <c r="K336" s="24">
        <f>IF((I336*(Utgifter!$E$4+Utgifter!$E$5)/12)&gt;$S$4,(I336*(Utgifter!$E$4+Utgifter!$E$5)/12),IF(I336&gt; 0,$S$4,0))</f>
        <v>6000</v>
      </c>
    </row>
    <row r="337" spans="1:11" x14ac:dyDescent="0.25">
      <c r="A337" s="41"/>
      <c r="D337" s="28">
        <f t="shared" si="5"/>
        <v>333</v>
      </c>
      <c r="E337" s="27">
        <f>IF((E336*(1+Utgifter!$E$5/12)-G336)&gt;0,E336*(1+Utgifter!$E$5/12)-G336,0)</f>
        <v>560648.33922396251</v>
      </c>
      <c r="F337" s="26"/>
      <c r="G337" s="24">
        <f>IF((E337*(Utgifter!$E$4+Utgifter!$E$5)/12)&gt;$S$4,(E337*(Utgifter!$E$4+Utgifter!$E$5)/12),IF(E337&gt; 0,$S$4,0))</f>
        <v>6000</v>
      </c>
      <c r="I337" s="27">
        <f>IF((I336*(1+Utgifter!$E$5/12)-K336)&gt;0,I336*(1+Utgifter!$E$5/12)-K336,0)</f>
        <v>389327.06469647581</v>
      </c>
      <c r="J337" s="26"/>
      <c r="K337" s="24">
        <f>IF((I337*(Utgifter!$E$4+Utgifter!$E$5)/12)&gt;$S$4,(I337*(Utgifter!$E$4+Utgifter!$E$5)/12),IF(I337&gt; 0,$S$4,0))</f>
        <v>6000</v>
      </c>
    </row>
    <row r="338" spans="1:11" x14ac:dyDescent="0.25">
      <c r="A338" s="41"/>
      <c r="D338" s="28">
        <f t="shared" si="5"/>
        <v>334</v>
      </c>
      <c r="E338" s="27">
        <f>IF((E337*(1+Utgifter!$E$5/12)-G337)&gt;0,E337*(1+Utgifter!$E$5/12)-G337,0)</f>
        <v>555582.75312266918</v>
      </c>
      <c r="F338" s="26"/>
      <c r="G338" s="24">
        <f>IF((E338*(Utgifter!$E$4+Utgifter!$E$5)/12)&gt;$S$4,(E338*(Utgifter!$E$4+Utgifter!$E$5)/12),IF(E338&gt; 0,$S$4,0))</f>
        <v>6000</v>
      </c>
      <c r="I338" s="27">
        <f>IF((I337*(1+Utgifter!$E$5/12)-K337)&gt;0,I337*(1+Utgifter!$E$5/12)-K337,0)</f>
        <v>383975.94313763664</v>
      </c>
      <c r="J338" s="26"/>
      <c r="K338" s="24">
        <f>IF((I338*(Utgifter!$E$4+Utgifter!$E$5)/12)&gt;$S$4,(I338*(Utgifter!$E$4+Utgifter!$E$5)/12),IF(I338&gt; 0,$S$4,0))</f>
        <v>6000</v>
      </c>
    </row>
    <row r="339" spans="1:11" x14ac:dyDescent="0.25">
      <c r="A339" s="41"/>
      <c r="D339" s="28">
        <f t="shared" si="5"/>
        <v>335</v>
      </c>
      <c r="E339" s="27">
        <f>IF((E338*(1+Utgifter!$E$5/12)-G338)&gt;0,E338*(1+Utgifter!$E$5/12)-G338,0)</f>
        <v>550508.7243778737</v>
      </c>
      <c r="F339" s="26"/>
      <c r="G339" s="24">
        <f>IF((E339*(Utgifter!$E$4+Utgifter!$E$5)/12)&gt;$S$4,(E339*(Utgifter!$E$4+Utgifter!$E$5)/12),IF(E339&gt; 0,$S$4,0))</f>
        <v>6000</v>
      </c>
      <c r="I339" s="27">
        <f>IF((I338*(1+Utgifter!$E$5/12)-K338)&gt;0,I338*(1+Utgifter!$E$5/12)-K338,0)</f>
        <v>378615.90304286603</v>
      </c>
      <c r="J339" s="26"/>
      <c r="K339" s="24">
        <f>IF((I339*(Utgifter!$E$4+Utgifter!$E$5)/12)&gt;$S$4,(I339*(Utgifter!$E$4+Utgifter!$E$5)/12),IF(I339&gt; 0,$S$4,0))</f>
        <v>6000</v>
      </c>
    </row>
    <row r="340" spans="1:11" x14ac:dyDescent="0.25">
      <c r="A340" s="41"/>
      <c r="D340" s="28">
        <f t="shared" si="5"/>
        <v>336</v>
      </c>
      <c r="E340" s="27">
        <f>IF((E339*(1+Utgifter!$E$5/12)-G339)&gt;0,E339*(1+Utgifter!$E$5/12)-G339,0)</f>
        <v>545426.23891850351</v>
      </c>
      <c r="F340" s="26"/>
      <c r="G340" s="24">
        <f>IF((E340*(Utgifter!$E$4+Utgifter!$E$5)/12)&gt;$S$4,(E340*(Utgifter!$E$4+Utgifter!$E$5)/12),IF(E340&gt; 0,$S$4,0))</f>
        <v>6000</v>
      </c>
      <c r="I340" s="27">
        <f>IF((I339*(1+Utgifter!$E$5/12)-K339)&gt;0,I339*(1+Utgifter!$E$5/12)-K339,0)</f>
        <v>373246.92954793747</v>
      </c>
      <c r="J340" s="26"/>
      <c r="K340" s="24">
        <f>IF((I340*(Utgifter!$E$4+Utgifter!$E$5)/12)&gt;$S$4,(I340*(Utgifter!$E$4+Utgifter!$E$5)/12),IF(I340&gt; 0,$S$4,0))</f>
        <v>6000</v>
      </c>
    </row>
    <row r="341" spans="1:11" x14ac:dyDescent="0.25">
      <c r="A341" s="41">
        <v>2046</v>
      </c>
      <c r="D341" s="28">
        <f t="shared" si="5"/>
        <v>337</v>
      </c>
      <c r="E341" s="27">
        <f>IF((E340*(1+Utgifter!$E$5/12)-G340)&gt;0,E340*(1+Utgifter!$E$5/12)-G340,0)</f>
        <v>540335.28265003441</v>
      </c>
      <c r="F341" s="26"/>
      <c r="G341" s="24">
        <f>IF((E341*(Utgifter!$E$4+Utgifter!$E$5)/12)&gt;$S$4,(E341*(Utgifter!$E$4+Utgifter!$E$5)/12),IF(E341&gt; 0,$S$4,0))</f>
        <v>6000</v>
      </c>
      <c r="I341" s="27">
        <f>IF((I340*(1+Utgifter!$E$5/12)-K340)&gt;0,I340*(1+Utgifter!$E$5/12)-K340,0)</f>
        <v>367869.00776385074</v>
      </c>
      <c r="J341" s="26"/>
      <c r="K341" s="24">
        <f>IF((I341*(Utgifter!$E$4+Utgifter!$E$5)/12)&gt;$S$4,(I341*(Utgifter!$E$4+Utgifter!$E$5)/12),IF(I341&gt; 0,$S$4,0))</f>
        <v>6000</v>
      </c>
    </row>
    <row r="342" spans="1:11" x14ac:dyDescent="0.25">
      <c r="A342" s="41"/>
      <c r="D342" s="28">
        <f t="shared" si="5"/>
        <v>338</v>
      </c>
      <c r="E342" s="27">
        <f>IF((E341*(1+Utgifter!$E$5/12)-G341)&gt;0,E341*(1+Utgifter!$E$5/12)-G341,0)</f>
        <v>535235.84145445121</v>
      </c>
      <c r="F342" s="26"/>
      <c r="G342" s="24">
        <f>IF((E342*(Utgifter!$E$4+Utgifter!$E$5)/12)&gt;$S$4,(E342*(Utgifter!$E$4+Utgifter!$E$5)/12),IF(E342&gt; 0,$S$4,0))</f>
        <v>6000</v>
      </c>
      <c r="I342" s="27">
        <f>IF((I341*(1+Utgifter!$E$5/12)-K341)&gt;0,I341*(1+Utgifter!$E$5/12)-K341,0)</f>
        <v>362482.12277679052</v>
      </c>
      <c r="J342" s="26"/>
      <c r="K342" s="24">
        <f>IF((I342*(Utgifter!$E$4+Utgifter!$E$5)/12)&gt;$S$4,(I342*(Utgifter!$E$4+Utgifter!$E$5)/12),IF(I342&gt; 0,$S$4,0))</f>
        <v>6000</v>
      </c>
    </row>
    <row r="343" spans="1:11" x14ac:dyDescent="0.25">
      <c r="A343" s="41"/>
      <c r="D343" s="28">
        <f t="shared" si="5"/>
        <v>339</v>
      </c>
      <c r="E343" s="27">
        <f>IF((E342*(1+Utgifter!$E$5/12)-G342)&gt;0,E342*(1+Utgifter!$E$5/12)-G342,0)</f>
        <v>530127.90119020862</v>
      </c>
      <c r="F343" s="26"/>
      <c r="G343" s="24">
        <f>IF((E343*(Utgifter!$E$4+Utgifter!$E$5)/12)&gt;$S$4,(E343*(Utgifter!$E$4+Utgifter!$E$5)/12),IF(E343&gt; 0,$S$4,0))</f>
        <v>6000</v>
      </c>
      <c r="I343" s="27">
        <f>IF((I342*(1+Utgifter!$E$5/12)-K342)&gt;0,I342*(1+Utgifter!$E$5/12)-K342,0)</f>
        <v>357086.25964808516</v>
      </c>
      <c r="J343" s="26"/>
      <c r="K343" s="24">
        <f>IF((I343*(Utgifter!$E$4+Utgifter!$E$5)/12)&gt;$S$4,(I343*(Utgifter!$E$4+Utgifter!$E$5)/12),IF(I343&gt; 0,$S$4,0))</f>
        <v>6000</v>
      </c>
    </row>
    <row r="344" spans="1:11" x14ac:dyDescent="0.25">
      <c r="A344" s="41"/>
      <c r="D344" s="28">
        <f t="shared" si="5"/>
        <v>340</v>
      </c>
      <c r="E344" s="27">
        <f>IF((E343*(1+Utgifter!$E$5/12)-G343)&gt;0,E343*(1+Utgifter!$E$5/12)-G343,0)</f>
        <v>525011.44769219228</v>
      </c>
      <c r="F344" s="26"/>
      <c r="G344" s="24">
        <f>IF((E344*(Utgifter!$E$4+Utgifter!$E$5)/12)&gt;$S$4,(E344*(Utgifter!$E$4+Utgifter!$E$5)/12),IF(E344&gt; 0,$S$4,0))</f>
        <v>6000</v>
      </c>
      <c r="I344" s="27">
        <f>IF((I343*(1+Utgifter!$E$5/12)-K343)&gt;0,I343*(1+Utgifter!$E$5/12)-K343,0)</f>
        <v>351681.40341416531</v>
      </c>
      <c r="J344" s="26"/>
      <c r="K344" s="24">
        <f>IF((I344*(Utgifter!$E$4+Utgifter!$E$5)/12)&gt;$S$4,(I344*(Utgifter!$E$4+Utgifter!$E$5)/12),IF(I344&gt; 0,$S$4,0))</f>
        <v>6000</v>
      </c>
    </row>
    <row r="345" spans="1:11" x14ac:dyDescent="0.25">
      <c r="A345" s="41"/>
      <c r="D345" s="28">
        <f t="shared" si="5"/>
        <v>341</v>
      </c>
      <c r="E345" s="27">
        <f>IF((E344*(1+Utgifter!$E$5/12)-G344)&gt;0,E344*(1+Utgifter!$E$5/12)-G344,0)</f>
        <v>519886.46677167923</v>
      </c>
      <c r="F345" s="26"/>
      <c r="G345" s="24">
        <f>IF((E345*(Utgifter!$E$4+Utgifter!$E$5)/12)&gt;$S$4,(E345*(Utgifter!$E$4+Utgifter!$E$5)/12),IF(E345&gt; 0,$S$4,0))</f>
        <v>6000</v>
      </c>
      <c r="I345" s="27">
        <f>IF((I344*(1+Utgifter!$E$5/12)-K344)&gt;0,I344*(1+Utgifter!$E$5/12)-K344,0)</f>
        <v>346267.53908652224</v>
      </c>
      <c r="J345" s="26"/>
      <c r="K345" s="24">
        <f>IF((I345*(Utgifter!$E$4+Utgifter!$E$5)/12)&gt;$S$4,(I345*(Utgifter!$E$4+Utgifter!$E$5)/12),IF(I345&gt; 0,$S$4,0))</f>
        <v>6000</v>
      </c>
    </row>
    <row r="346" spans="1:11" x14ac:dyDescent="0.25">
      <c r="A346" s="41"/>
      <c r="D346" s="28">
        <f t="shared" si="5"/>
        <v>342</v>
      </c>
      <c r="E346" s="27">
        <f>IF((E345*(1+Utgifter!$E$5/12)-G345)&gt;0,E345*(1+Utgifter!$E$5/12)-G345,0)</f>
        <v>514752.9442162987</v>
      </c>
      <c r="F346" s="26"/>
      <c r="G346" s="24">
        <f>IF((E346*(Utgifter!$E$4+Utgifter!$E$5)/12)&gt;$S$4,(E346*(Utgifter!$E$4+Utgifter!$E$5)/12),IF(E346&gt; 0,$S$4,0))</f>
        <v>6000</v>
      </c>
      <c r="I346" s="27">
        <f>IF((I345*(1+Utgifter!$E$5/12)-K345)&gt;0,I345*(1+Utgifter!$E$5/12)-K345,0)</f>
        <v>340844.65165166644</v>
      </c>
      <c r="J346" s="26"/>
      <c r="K346" s="24">
        <f>IF((I346*(Utgifter!$E$4+Utgifter!$E$5)/12)&gt;$S$4,(I346*(Utgifter!$E$4+Utgifter!$E$5)/12),IF(I346&gt; 0,$S$4,0))</f>
        <v>6000</v>
      </c>
    </row>
    <row r="347" spans="1:11" x14ac:dyDescent="0.25">
      <c r="A347" s="41"/>
      <c r="D347" s="28">
        <f t="shared" si="5"/>
        <v>343</v>
      </c>
      <c r="E347" s="27">
        <f>IF((E346*(1+Utgifter!$E$5/12)-G346)&gt;0,E346*(1+Utgifter!$E$5/12)-G346,0)</f>
        <v>509610.86578999256</v>
      </c>
      <c r="F347" s="26"/>
      <c r="G347" s="24">
        <f>IF((E347*(Utgifter!$E$4+Utgifter!$E$5)/12)&gt;$S$4,(E347*(Utgifter!$E$4+Utgifter!$E$5)/12),IF(E347&gt; 0,$S$4,0))</f>
        <v>6000</v>
      </c>
      <c r="I347" s="27">
        <f>IF((I346*(1+Utgifter!$E$5/12)-K346)&gt;0,I346*(1+Utgifter!$E$5/12)-K346,0)</f>
        <v>335412.7260710859</v>
      </c>
      <c r="J347" s="26"/>
      <c r="K347" s="24">
        <f>IF((I347*(Utgifter!$E$4+Utgifter!$E$5)/12)&gt;$S$4,(I347*(Utgifter!$E$4+Utgifter!$E$5)/12),IF(I347&gt; 0,$S$4,0))</f>
        <v>6000</v>
      </c>
    </row>
    <row r="348" spans="1:11" x14ac:dyDescent="0.25">
      <c r="A348" s="41"/>
      <c r="D348" s="28">
        <f t="shared" si="5"/>
        <v>344</v>
      </c>
      <c r="E348" s="27">
        <f>IF((E347*(1+Utgifter!$E$5/12)-G347)&gt;0,E347*(1+Utgifter!$E$5/12)-G347,0)</f>
        <v>504460.21723297588</v>
      </c>
      <c r="F348" s="26"/>
      <c r="G348" s="24">
        <f>IF((E348*(Utgifter!$E$4+Utgifter!$E$5)/12)&gt;$S$4,(E348*(Utgifter!$E$4+Utgifter!$E$5)/12),IF(E348&gt; 0,$S$4,0))</f>
        <v>6000</v>
      </c>
      <c r="I348" s="27">
        <f>IF((I347*(1+Utgifter!$E$5/12)-K347)&gt;0,I347*(1+Utgifter!$E$5/12)-K347,0)</f>
        <v>329971.74728120439</v>
      </c>
      <c r="J348" s="26"/>
      <c r="K348" s="24">
        <f>IF((I348*(Utgifter!$E$4+Utgifter!$E$5)/12)&gt;$S$4,(I348*(Utgifter!$E$4+Utgifter!$E$5)/12),IF(I348&gt; 0,$S$4,0))</f>
        <v>6000</v>
      </c>
    </row>
    <row r="349" spans="1:11" x14ac:dyDescent="0.25">
      <c r="A349" s="41"/>
      <c r="D349" s="28">
        <f t="shared" si="5"/>
        <v>345</v>
      </c>
      <c r="E349" s="27">
        <f>IF((E348*(1+Utgifter!$E$5/12)-G348)&gt;0,E348*(1+Utgifter!$E$5/12)-G348,0)</f>
        <v>499300.98426169751</v>
      </c>
      <c r="F349" s="26"/>
      <c r="G349" s="24">
        <f>IF((E349*(Utgifter!$E$4+Utgifter!$E$5)/12)&gt;$S$4,(E349*(Utgifter!$E$4+Utgifter!$E$5)/12),IF(E349&gt; 0,$S$4,0))</f>
        <v>6000</v>
      </c>
      <c r="I349" s="27">
        <f>IF((I348*(1+Utgifter!$E$5/12)-K348)&gt;0,I348*(1+Utgifter!$E$5/12)-K348,0)</f>
        <v>324521.70019333973</v>
      </c>
      <c r="J349" s="26"/>
      <c r="K349" s="24">
        <f>IF((I349*(Utgifter!$E$4+Utgifter!$E$5)/12)&gt;$S$4,(I349*(Utgifter!$E$4+Utgifter!$E$5)/12),IF(I349&gt; 0,$S$4,0))</f>
        <v>6000</v>
      </c>
    </row>
    <row r="350" spans="1:11" x14ac:dyDescent="0.25">
      <c r="A350" s="41"/>
      <c r="D350" s="28">
        <f t="shared" si="5"/>
        <v>346</v>
      </c>
      <c r="E350" s="27">
        <f>IF((E349*(1+Utgifter!$E$5/12)-G349)&gt;0,E349*(1+Utgifter!$E$5/12)-G349,0)</f>
        <v>494133.15256880037</v>
      </c>
      <c r="F350" s="26"/>
      <c r="G350" s="24">
        <f>IF((E350*(Utgifter!$E$4+Utgifter!$E$5)/12)&gt;$S$4,(E350*(Utgifter!$E$4+Utgifter!$E$5)/12),IF(E350&gt; 0,$S$4,0))</f>
        <v>6000</v>
      </c>
      <c r="I350" s="27">
        <f>IF((I349*(1+Utgifter!$E$5/12)-K349)&gt;0,I349*(1+Utgifter!$E$5/12)-K349,0)</f>
        <v>319062.56969366199</v>
      </c>
      <c r="J350" s="26"/>
      <c r="K350" s="24">
        <f>IF((I350*(Utgifter!$E$4+Utgifter!$E$5)/12)&gt;$S$4,(I350*(Utgifter!$E$4+Utgifter!$E$5)/12),IF(I350&gt; 0,$S$4,0))</f>
        <v>6000</v>
      </c>
    </row>
    <row r="351" spans="1:11" x14ac:dyDescent="0.25">
      <c r="A351" s="41"/>
      <c r="D351" s="28">
        <f t="shared" si="5"/>
        <v>347</v>
      </c>
      <c r="E351" s="27">
        <f>IF((E350*(1+Utgifter!$E$5/12)-G350)&gt;0,E350*(1+Utgifter!$E$5/12)-G350,0)</f>
        <v>488956.70782308176</v>
      </c>
      <c r="F351" s="26"/>
      <c r="G351" s="24">
        <f>IF((E351*(Utgifter!$E$4+Utgifter!$E$5)/12)&gt;$S$4,(E351*(Utgifter!$E$4+Utgifter!$E$5)/12),IF(E351&gt; 0,$S$4,0))</f>
        <v>6000</v>
      </c>
      <c r="I351" s="27">
        <f>IF((I350*(1+Utgifter!$E$5/12)-K350)&gt;0,I350*(1+Utgifter!$E$5/12)-K350,0)</f>
        <v>313594.34064315143</v>
      </c>
      <c r="J351" s="26"/>
      <c r="K351" s="24">
        <f>IF((I351*(Utgifter!$E$4+Utgifter!$E$5)/12)&gt;$S$4,(I351*(Utgifter!$E$4+Utgifter!$E$5)/12),IF(I351&gt; 0,$S$4,0))</f>
        <v>6000</v>
      </c>
    </row>
    <row r="352" spans="1:11" x14ac:dyDescent="0.25">
      <c r="A352" s="41"/>
      <c r="D352" s="28">
        <f t="shared" si="5"/>
        <v>348</v>
      </c>
      <c r="E352" s="27">
        <f>IF((E351*(1+Utgifter!$E$5/12)-G351)&gt;0,E351*(1+Utgifter!$E$5/12)-G351,0)</f>
        <v>483771.63566945359</v>
      </c>
      <c r="F352" s="26"/>
      <c r="G352" s="24">
        <f>IF((E352*(Utgifter!$E$4+Utgifter!$E$5)/12)&gt;$S$4,(E352*(Utgifter!$E$4+Utgifter!$E$5)/12),IF(E352&gt; 0,$S$4,0))</f>
        <v>6000</v>
      </c>
      <c r="I352" s="27">
        <f>IF((I351*(1+Utgifter!$E$5/12)-K351)&gt;0,I351*(1+Utgifter!$E$5/12)-K351,0)</f>
        <v>308116.99787755671</v>
      </c>
      <c r="J352" s="26"/>
      <c r="K352" s="24">
        <f>IF((I352*(Utgifter!$E$4+Utgifter!$E$5)/12)&gt;$S$4,(I352*(Utgifter!$E$4+Utgifter!$E$5)/12),IF(I352&gt; 0,$S$4,0))</f>
        <v>6000</v>
      </c>
    </row>
    <row r="353" spans="1:11" x14ac:dyDescent="0.25">
      <c r="A353" s="41">
        <v>2047</v>
      </c>
      <c r="D353" s="28">
        <f t="shared" si="5"/>
        <v>349</v>
      </c>
      <c r="E353" s="27">
        <f>IF((E352*(1+Utgifter!$E$5/12)-G352)&gt;0,E352*(1+Utgifter!$E$5/12)-G352,0)</f>
        <v>478577.92172890273</v>
      </c>
      <c r="F353" s="26"/>
      <c r="G353" s="24">
        <f>IF((E353*(Utgifter!$E$4+Utgifter!$E$5)/12)&gt;$S$4,(E353*(Utgifter!$E$4+Utgifter!$E$5)/12),IF(E353&gt; 0,$S$4,0))</f>
        <v>6000</v>
      </c>
      <c r="I353" s="27">
        <f>IF((I352*(1+Utgifter!$E$5/12)-K352)&gt;0,I352*(1+Utgifter!$E$5/12)-K352,0)</f>
        <v>302630.52620735264</v>
      </c>
      <c r="J353" s="26"/>
      <c r="K353" s="24">
        <f>IF((I353*(Utgifter!$E$4+Utgifter!$E$5)/12)&gt;$S$4,(I353*(Utgifter!$E$4+Utgifter!$E$5)/12),IF(I353&gt; 0,$S$4,0))</f>
        <v>6000</v>
      </c>
    </row>
    <row r="354" spans="1:11" x14ac:dyDescent="0.25">
      <c r="A354" s="41"/>
      <c r="D354" s="28">
        <f t="shared" si="5"/>
        <v>350</v>
      </c>
      <c r="E354" s="27">
        <f>IF((E353*(1+Utgifter!$E$5/12)-G353)&gt;0,E353*(1+Utgifter!$E$5/12)-G353,0)</f>
        <v>473375.55159845093</v>
      </c>
      <c r="F354" s="26"/>
      <c r="G354" s="24">
        <f>IF((E354*(Utgifter!$E$4+Utgifter!$E$5)/12)&gt;$S$4,(E354*(Utgifter!$E$4+Utgifter!$E$5)/12),IF(E354&gt; 0,$S$4,0))</f>
        <v>6000</v>
      </c>
      <c r="I354" s="27">
        <f>IF((I353*(1+Utgifter!$E$5/12)-K353)&gt;0,I353*(1+Utgifter!$E$5/12)-K353,0)</f>
        <v>297134.91041769827</v>
      </c>
      <c r="J354" s="26"/>
      <c r="K354" s="24">
        <f>IF((I354*(Utgifter!$E$4+Utgifter!$E$5)/12)&gt;$S$4,(I354*(Utgifter!$E$4+Utgifter!$E$5)/12),IF(I354&gt; 0,$S$4,0))</f>
        <v>6000</v>
      </c>
    </row>
    <row r="355" spans="1:11" x14ac:dyDescent="0.25">
      <c r="A355" s="41"/>
      <c r="D355" s="28">
        <f t="shared" si="5"/>
        <v>351</v>
      </c>
      <c r="E355" s="27">
        <f>IF((E354*(1+Utgifter!$E$5/12)-G354)&gt;0,E354*(1+Utgifter!$E$5/12)-G354,0)</f>
        <v>468164.51085111505</v>
      </c>
      <c r="F355" s="26"/>
      <c r="G355" s="24">
        <f>IF((E355*(Utgifter!$E$4+Utgifter!$E$5)/12)&gt;$S$4,(E355*(Utgifter!$E$4+Utgifter!$E$5)/12),IF(E355&gt; 0,$S$4,0))</f>
        <v>6000</v>
      </c>
      <c r="I355" s="27">
        <f>IF((I354*(1+Utgifter!$E$5/12)-K354)&gt;0,I354*(1+Utgifter!$E$5/12)-K354,0)</f>
        <v>291630.13526839443</v>
      </c>
      <c r="J355" s="26"/>
      <c r="K355" s="24">
        <f>IF((I355*(Utgifter!$E$4+Utgifter!$E$5)/12)&gt;$S$4,(I355*(Utgifter!$E$4+Utgifter!$E$5)/12),IF(I355&gt; 0,$S$4,0))</f>
        <v>6000</v>
      </c>
    </row>
    <row r="356" spans="1:11" x14ac:dyDescent="0.25">
      <c r="A356" s="41"/>
      <c r="D356" s="28">
        <f t="shared" si="5"/>
        <v>352</v>
      </c>
      <c r="E356" s="27">
        <f>IF((E355*(1+Utgifter!$E$5/12)-G355)&gt;0,E355*(1+Utgifter!$E$5/12)-G355,0)</f>
        <v>462944.78503586689</v>
      </c>
      <c r="F356" s="26"/>
      <c r="G356" s="24">
        <f>IF((E356*(Utgifter!$E$4+Utgifter!$E$5)/12)&gt;$S$4,(E356*(Utgifter!$E$4+Utgifter!$E$5)/12),IF(E356&gt; 0,$S$4,0))</f>
        <v>6000</v>
      </c>
      <c r="I356" s="27">
        <f>IF((I355*(1+Utgifter!$E$5/12)-K355)&gt;0,I355*(1+Utgifter!$E$5/12)-K355,0)</f>
        <v>286116.18549384177</v>
      </c>
      <c r="J356" s="26"/>
      <c r="K356" s="24">
        <f>IF((I356*(Utgifter!$E$4+Utgifter!$E$5)/12)&gt;$S$4,(I356*(Utgifter!$E$4+Utgifter!$E$5)/12),IF(I356&gt; 0,$S$4,0))</f>
        <v>6000</v>
      </c>
    </row>
    <row r="357" spans="1:11" x14ac:dyDescent="0.25">
      <c r="A357" s="41"/>
      <c r="D357" s="28">
        <f t="shared" si="5"/>
        <v>353</v>
      </c>
      <c r="E357" s="27">
        <f>IF((E356*(1+Utgifter!$E$5/12)-G356)&gt;0,E356*(1+Utgifter!$E$5/12)-G356,0)</f>
        <v>457716.35967759334</v>
      </c>
      <c r="F357" s="26"/>
      <c r="G357" s="24">
        <f>IF((E357*(Utgifter!$E$4+Utgifter!$E$5)/12)&gt;$S$4,(E357*(Utgifter!$E$4+Utgifter!$E$5)/12),IF(E357&gt; 0,$S$4,0))</f>
        <v>6000</v>
      </c>
      <c r="I357" s="27">
        <f>IF((I356*(1+Utgifter!$E$5/12)-K356)&gt;0,I356*(1+Utgifter!$E$5/12)-K356,0)</f>
        <v>280593.04580299818</v>
      </c>
      <c r="J357" s="26"/>
      <c r="K357" s="24">
        <f>IF((I357*(Utgifter!$E$4+Utgifter!$E$5)/12)&gt;$S$4,(I357*(Utgifter!$E$4+Utgifter!$E$5)/12),IF(I357&gt; 0,$S$4,0))</f>
        <v>6000</v>
      </c>
    </row>
    <row r="358" spans="1:11" x14ac:dyDescent="0.25">
      <c r="A358" s="41"/>
      <c r="D358" s="28">
        <f t="shared" si="5"/>
        <v>354</v>
      </c>
      <c r="E358" s="27">
        <f>IF((E357*(1+Utgifter!$E$5/12)-G357)&gt;0,E357*(1+Utgifter!$E$5/12)-G357,0)</f>
        <v>452479.22027705604</v>
      </c>
      <c r="F358" s="26"/>
      <c r="G358" s="24">
        <f>IF((E358*(Utgifter!$E$4+Utgifter!$E$5)/12)&gt;$S$4,(E358*(Utgifter!$E$4+Utgifter!$E$5)/12),IF(E358&gt; 0,$S$4,0))</f>
        <v>6000</v>
      </c>
      <c r="I358" s="27">
        <f>IF((I357*(1+Utgifter!$E$5/12)-K357)&gt;0,I357*(1+Utgifter!$E$5/12)-K357,0)</f>
        <v>275060.70087933651</v>
      </c>
      <c r="J358" s="26"/>
      <c r="K358" s="24">
        <f>IF((I358*(Utgifter!$E$4+Utgifter!$E$5)/12)&gt;$S$4,(I358*(Utgifter!$E$4+Utgifter!$E$5)/12),IF(I358&gt; 0,$S$4,0))</f>
        <v>6000</v>
      </c>
    </row>
    <row r="359" spans="1:11" x14ac:dyDescent="0.25">
      <c r="A359" s="41"/>
      <c r="D359" s="28">
        <f t="shared" si="5"/>
        <v>355</v>
      </c>
      <c r="E359" s="27">
        <f>IF((E358*(1+Utgifter!$E$5/12)-G358)&gt;0,E358*(1+Utgifter!$E$5/12)-G358,0)</f>
        <v>447233.35231085116</v>
      </c>
      <c r="F359" s="26"/>
      <c r="G359" s="24">
        <f>IF((E359*(Utgifter!$E$4+Utgifter!$E$5)/12)&gt;$S$4,(E359*(Utgifter!$E$4+Utgifter!$E$5)/12),IF(E359&gt; 0,$S$4,0))</f>
        <v>6000</v>
      </c>
      <c r="I359" s="27">
        <f>IF((I358*(1+Utgifter!$E$5/12)-K358)&gt;0,I358*(1+Utgifter!$E$5/12)-K358,0)</f>
        <v>269519.13538080209</v>
      </c>
      <c r="J359" s="26"/>
      <c r="K359" s="24">
        <f>IF((I359*(Utgifter!$E$4+Utgifter!$E$5)/12)&gt;$S$4,(I359*(Utgifter!$E$4+Utgifter!$E$5)/12),IF(I359&gt; 0,$S$4,0))</f>
        <v>6000</v>
      </c>
    </row>
    <row r="360" spans="1:11" x14ac:dyDescent="0.25">
      <c r="A360" s="41"/>
      <c r="D360" s="28">
        <f t="shared" si="5"/>
        <v>356</v>
      </c>
      <c r="E360" s="27">
        <f>IF((E359*(1+Utgifter!$E$5/12)-G359)&gt;0,E359*(1+Utgifter!$E$5/12)-G359,0)</f>
        <v>441978.74123136926</v>
      </c>
      <c r="F360" s="26"/>
      <c r="G360" s="24">
        <f>IF((E360*(Utgifter!$E$4+Utgifter!$E$5)/12)&gt;$S$4,(E360*(Utgifter!$E$4+Utgifter!$E$5)/12),IF(E360&gt; 0,$S$4,0))</f>
        <v>6000</v>
      </c>
      <c r="I360" s="27">
        <f>IF((I359*(1+Utgifter!$E$5/12)-K359)&gt;0,I359*(1+Utgifter!$E$5/12)-K359,0)</f>
        <v>263968.33393977012</v>
      </c>
      <c r="J360" s="26"/>
      <c r="K360" s="24">
        <f>IF((I360*(Utgifter!$E$4+Utgifter!$E$5)/12)&gt;$S$4,(I360*(Utgifter!$E$4+Utgifter!$E$5)/12),IF(I360&gt; 0,$S$4,0))</f>
        <v>6000</v>
      </c>
    </row>
    <row r="361" spans="1:11" x14ac:dyDescent="0.25">
      <c r="A361" s="41"/>
      <c r="D361" s="28">
        <f t="shared" si="5"/>
        <v>357</v>
      </c>
      <c r="E361" s="27">
        <f>IF((E360*(1+Utgifter!$E$5/12)-G360)&gt;0,E360*(1+Utgifter!$E$5/12)-G360,0)</f>
        <v>436715.37246675487</v>
      </c>
      <c r="F361" s="26"/>
      <c r="G361" s="24">
        <f>IF((E361*(Utgifter!$E$4+Utgifter!$E$5)/12)&gt;$S$4,(E361*(Utgifter!$E$4+Utgifter!$E$5)/12),IF(E361&gt; 0,$S$4,0))</f>
        <v>6000</v>
      </c>
      <c r="I361" s="27">
        <f>IF((I360*(1+Utgifter!$E$5/12)-K360)&gt;0,I360*(1+Utgifter!$E$5/12)-K360,0)</f>
        <v>258408.28116300306</v>
      </c>
      <c r="J361" s="26"/>
      <c r="K361" s="24">
        <f>IF((I361*(Utgifter!$E$4+Utgifter!$E$5)/12)&gt;$S$4,(I361*(Utgifter!$E$4+Utgifter!$E$5)/12),IF(I361&gt; 0,$S$4,0))</f>
        <v>6000</v>
      </c>
    </row>
    <row r="362" spans="1:11" x14ac:dyDescent="0.25">
      <c r="A362" s="41"/>
      <c r="D362" s="28">
        <f t="shared" si="5"/>
        <v>358</v>
      </c>
      <c r="E362" s="27">
        <f>IF((E361*(1+Utgifter!$E$5/12)-G361)&gt;0,E361*(1+Utgifter!$E$5/12)-G361,0)</f>
        <v>431443.23142086616</v>
      </c>
      <c r="F362" s="26"/>
      <c r="G362" s="24">
        <f>IF((E362*(Utgifter!$E$4+Utgifter!$E$5)/12)&gt;$S$4,(E362*(Utgifter!$E$4+Utgifter!$E$5)/12),IF(E362&gt; 0,$S$4,0))</f>
        <v>6000</v>
      </c>
      <c r="I362" s="27">
        <f>IF((I361*(1+Utgifter!$E$5/12)-K361)&gt;0,I361*(1+Utgifter!$E$5/12)-K361,0)</f>
        <v>252838.96163160808</v>
      </c>
      <c r="J362" s="26"/>
      <c r="K362" s="24">
        <f>IF((I362*(Utgifter!$E$4+Utgifter!$E$5)/12)&gt;$S$4,(I362*(Utgifter!$E$4+Utgifter!$E$5)/12),IF(I362&gt; 0,$S$4,0))</f>
        <v>6000</v>
      </c>
    </row>
    <row r="363" spans="1:11" x14ac:dyDescent="0.25">
      <c r="A363" s="41"/>
      <c r="D363" s="28">
        <f t="shared" si="5"/>
        <v>359</v>
      </c>
      <c r="E363" s="27">
        <f>IF((E362*(1+Utgifter!$E$5/12)-G362)&gt;0,E362*(1+Utgifter!$E$5/12)-G362,0)</f>
        <v>426162.30347323429</v>
      </c>
      <c r="F363" s="26"/>
      <c r="G363" s="24">
        <f>IF((E363*(Utgifter!$E$4+Utgifter!$E$5)/12)&gt;$S$4,(E363*(Utgifter!$E$4+Utgifter!$E$5)/12),IF(E363&gt; 0,$S$4,0))</f>
        <v>6000</v>
      </c>
      <c r="I363" s="27">
        <f>IF((I362*(1+Utgifter!$E$5/12)-K362)&gt;0,I362*(1+Utgifter!$E$5/12)-K362,0)</f>
        <v>247260.35990099411</v>
      </c>
      <c r="J363" s="26"/>
      <c r="K363" s="24">
        <f>IF((I363*(Utgifter!$E$4+Utgifter!$E$5)/12)&gt;$S$4,(I363*(Utgifter!$E$4+Utgifter!$E$5)/12),IF(I363&gt; 0,$S$4,0))</f>
        <v>6000</v>
      </c>
    </row>
    <row r="364" spans="1:11" x14ac:dyDescent="0.25">
      <c r="A364" s="41"/>
      <c r="D364" s="28">
        <f t="shared" si="5"/>
        <v>360</v>
      </c>
      <c r="E364" s="27">
        <f>IF((E363*(1+Utgifter!$E$5/12)-G363)&gt;0,E363*(1+Utgifter!$E$5/12)-G363,0)</f>
        <v>420872.57397902303</v>
      </c>
      <c r="F364" s="26"/>
      <c r="G364" s="24">
        <f>IF((E364*(Utgifter!$E$4+Utgifter!$E$5)/12)&gt;$S$4,(E364*(Utgifter!$E$4+Utgifter!$E$5)/12),IF(E364&gt; 0,$S$4,0))</f>
        <v>6000</v>
      </c>
      <c r="I364" s="27">
        <f>IF((I363*(1+Utgifter!$E$5/12)-K363)&gt;0,I363*(1+Utgifter!$E$5/12)-K363,0)</f>
        <v>241672.4605008291</v>
      </c>
      <c r="J364" s="26"/>
      <c r="K364" s="24">
        <f>IF((I364*(Utgifter!$E$4+Utgifter!$E$5)/12)&gt;$S$4,(I364*(Utgifter!$E$4+Utgifter!$E$5)/12),IF(I364&gt; 0,$S$4,0))</f>
        <v>6000</v>
      </c>
    </row>
    <row r="365" spans="1:11" x14ac:dyDescent="0.25">
      <c r="A365" s="41">
        <v>2048</v>
      </c>
      <c r="D365" s="28">
        <f t="shared" si="5"/>
        <v>361</v>
      </c>
      <c r="E365" s="27">
        <f>IF((E364*(1+Utgifter!$E$5/12)-G364)&gt;0,E364*(1+Utgifter!$E$5/12)-G364,0)</f>
        <v>415574.02826898807</v>
      </c>
      <c r="F365" s="26"/>
      <c r="G365" s="24">
        <f>IF((E365*(Utgifter!$E$4+Utgifter!$E$5)/12)&gt;$S$4,(E365*(Utgifter!$E$4+Utgifter!$E$5)/12),IF(E365&gt; 0,$S$4,0))</f>
        <v>6000</v>
      </c>
      <c r="I365" s="27">
        <f>IF((I364*(1+Utgifter!$E$5/12)-K364)&gt;0,I364*(1+Utgifter!$E$5/12)-K364,0)</f>
        <v>236075.24793499714</v>
      </c>
      <c r="J365" s="26"/>
      <c r="K365" s="24">
        <f>IF((I365*(Utgifter!$E$4+Utgifter!$E$5)/12)&gt;$S$4,(I365*(Utgifter!$E$4+Utgifter!$E$5)/12),IF(I365&gt; 0,$S$4,0))</f>
        <v>6000</v>
      </c>
    </row>
    <row r="366" spans="1:11" x14ac:dyDescent="0.25">
      <c r="A366" s="41"/>
      <c r="D366" s="28">
        <f t="shared" si="5"/>
        <v>362</v>
      </c>
      <c r="E366" s="27">
        <f>IF((E365*(1+Utgifter!$E$5/12)-G365)&gt;0,E365*(1+Utgifter!$E$5/12)-G365,0)</f>
        <v>410266.65164943639</v>
      </c>
      <c r="F366" s="26"/>
      <c r="G366" s="24">
        <f>IF((E366*(Utgifter!$E$4+Utgifter!$E$5)/12)&gt;$S$4,(E366*(Utgifter!$E$4+Utgifter!$E$5)/12),IF(E366&gt; 0,$S$4,0))</f>
        <v>6000</v>
      </c>
      <c r="I366" s="27">
        <f>IF((I365*(1+Utgifter!$E$5/12)-K365)&gt;0,I365*(1+Utgifter!$E$5/12)-K365,0)</f>
        <v>230468.70668155549</v>
      </c>
      <c r="J366" s="26"/>
      <c r="K366" s="24">
        <f>IF((I366*(Utgifter!$E$4+Utgifter!$E$5)/12)&gt;$S$4,(I366*(Utgifter!$E$4+Utgifter!$E$5)/12),IF(I366&gt; 0,$S$4,0))</f>
        <v>6000</v>
      </c>
    </row>
    <row r="367" spans="1:11" x14ac:dyDescent="0.25">
      <c r="A367" s="41"/>
      <c r="D367" s="28">
        <f t="shared" si="5"/>
        <v>363</v>
      </c>
      <c r="E367" s="27">
        <f>IF((E366*(1+Utgifter!$E$5/12)-G366)&gt;0,E366*(1+Utgifter!$E$5/12)-G366,0)</f>
        <v>404950.42940218549</v>
      </c>
      <c r="F367" s="26"/>
      <c r="G367" s="24">
        <f>IF((E367*(Utgifter!$E$4+Utgifter!$E$5)/12)&gt;$S$4,(E367*(Utgifter!$E$4+Utgifter!$E$5)/12),IF(E367&gt; 0,$S$4,0))</f>
        <v>6000</v>
      </c>
      <c r="I367" s="27">
        <f>IF((I366*(1+Utgifter!$E$5/12)-K366)&gt;0,I366*(1+Utgifter!$E$5/12)-K366,0)</f>
        <v>224852.82119269142</v>
      </c>
      <c r="J367" s="26"/>
      <c r="K367" s="24">
        <f>IF((I367*(Utgifter!$E$4+Utgifter!$E$5)/12)&gt;$S$4,(I367*(Utgifter!$E$4+Utgifter!$E$5)/12),IF(I367&gt; 0,$S$4,0))</f>
        <v>6000</v>
      </c>
    </row>
    <row r="368" spans="1:11" x14ac:dyDescent="0.25">
      <c r="A368" s="41"/>
      <c r="D368" s="28">
        <f t="shared" si="5"/>
        <v>364</v>
      </c>
      <c r="E368" s="27">
        <f>IF((E367*(1+Utgifter!$E$5/12)-G367)&gt;0,E367*(1+Utgifter!$E$5/12)-G367,0)</f>
        <v>399625.34678452247</v>
      </c>
      <c r="F368" s="26"/>
      <c r="G368" s="24">
        <f>IF((E368*(Utgifter!$E$4+Utgifter!$E$5)/12)&gt;$S$4,(E368*(Utgifter!$E$4+Utgifter!$E$5)/12),IF(E368&gt; 0,$S$4,0))</f>
        <v>6000</v>
      </c>
      <c r="I368" s="27">
        <f>IF((I367*(1+Utgifter!$E$5/12)-K367)&gt;0,I367*(1+Utgifter!$E$5/12)-K367,0)</f>
        <v>219227.57589467926</v>
      </c>
      <c r="J368" s="26"/>
      <c r="K368" s="24">
        <f>IF((I368*(Utgifter!$E$4+Utgifter!$E$5)/12)&gt;$S$4,(I368*(Utgifter!$E$4+Utgifter!$E$5)/12),IF(I368&gt; 0,$S$4,0))</f>
        <v>6000</v>
      </c>
    </row>
    <row r="369" spans="1:11" x14ac:dyDescent="0.25">
      <c r="A369" s="41"/>
      <c r="D369" s="28">
        <f t="shared" si="5"/>
        <v>365</v>
      </c>
      <c r="E369" s="27">
        <f>IF((E368*(1+Utgifter!$E$5/12)-G368)&gt;0,E368*(1+Utgifter!$E$5/12)-G368,0)</f>
        <v>394291.38902916334</v>
      </c>
      <c r="F369" s="26"/>
      <c r="G369" s="24">
        <f>IF((E369*(Utgifter!$E$4+Utgifter!$E$5)/12)&gt;$S$4,(E369*(Utgifter!$E$4+Utgifter!$E$5)/12),IF(E369&gt; 0,$S$4,0))</f>
        <v>6000</v>
      </c>
      <c r="I369" s="27">
        <f>IF((I368*(1+Utgifter!$E$5/12)-K368)&gt;0,I368*(1+Utgifter!$E$5/12)-K368,0)</f>
        <v>213592.95518783707</v>
      </c>
      <c r="J369" s="26"/>
      <c r="K369" s="24">
        <f>IF((I369*(Utgifter!$E$4+Utgifter!$E$5)/12)&gt;$S$4,(I369*(Utgifter!$E$4+Utgifter!$E$5)/12),IF(I369&gt; 0,$S$4,0))</f>
        <v>6000</v>
      </c>
    </row>
    <row r="370" spans="1:11" x14ac:dyDescent="0.25">
      <c r="A370" s="41"/>
      <c r="D370" s="28">
        <f t="shared" si="5"/>
        <v>366</v>
      </c>
      <c r="E370" s="27">
        <f>IF((E369*(1+Utgifter!$E$5/12)-G369)&gt;0,E369*(1+Utgifter!$E$5/12)-G369,0)</f>
        <v>388948.54134421196</v>
      </c>
      <c r="F370" s="26"/>
      <c r="G370" s="24">
        <f>IF((E370*(Utgifter!$E$4+Utgifter!$E$5)/12)&gt;$S$4,(E370*(Utgifter!$E$4+Utgifter!$E$5)/12),IF(E370&gt; 0,$S$4,0))</f>
        <v>6000</v>
      </c>
      <c r="I370" s="27">
        <f>IF((I369*(1+Utgifter!$E$5/12)-K369)&gt;0,I369*(1+Utgifter!$E$5/12)-K369,0)</f>
        <v>207948.94344648346</v>
      </c>
      <c r="J370" s="26"/>
      <c r="K370" s="24">
        <f>IF((I370*(Utgifter!$E$4+Utgifter!$E$5)/12)&gt;$S$4,(I370*(Utgifter!$E$4+Utgifter!$E$5)/12),IF(I370&gt; 0,$S$4,0))</f>
        <v>6000</v>
      </c>
    </row>
    <row r="371" spans="1:11" x14ac:dyDescent="0.25">
      <c r="A371" s="41"/>
      <c r="D371" s="28">
        <f t="shared" si="5"/>
        <v>367</v>
      </c>
      <c r="E371" s="27">
        <f>IF((E370*(1+Utgifter!$E$5/12)-G370)&gt;0,E370*(1+Utgifter!$E$5/12)-G370,0)</f>
        <v>383596.788913119</v>
      </c>
      <c r="F371" s="26"/>
      <c r="G371" s="24">
        <f>IF((E371*(Utgifter!$E$4+Utgifter!$E$5)/12)&gt;$S$4,(E371*(Utgifter!$E$4+Utgifter!$E$5)/12),IF(E371&gt; 0,$S$4,0))</f>
        <v>6000</v>
      </c>
      <c r="I371" s="27">
        <f>IF((I370*(1+Utgifter!$E$5/12)-K370)&gt;0,I370*(1+Utgifter!$E$5/12)-K370,0)</f>
        <v>202295.52501889429</v>
      </c>
      <c r="J371" s="26"/>
      <c r="K371" s="24">
        <f>IF((I371*(Utgifter!$E$4+Utgifter!$E$5)/12)&gt;$S$4,(I371*(Utgifter!$E$4+Utgifter!$E$5)/12),IF(I371&gt; 0,$S$4,0))</f>
        <v>6000</v>
      </c>
    </row>
    <row r="372" spans="1:11" x14ac:dyDescent="0.25">
      <c r="A372" s="41"/>
      <c r="D372" s="28">
        <f t="shared" si="5"/>
        <v>368</v>
      </c>
      <c r="E372" s="27">
        <f>IF((E371*(1+Utgifter!$E$5/12)-G371)&gt;0,E371*(1+Utgifter!$E$5/12)-G371,0)</f>
        <v>378236.1168946409</v>
      </c>
      <c r="F372" s="26"/>
      <c r="G372" s="24">
        <f>IF((E372*(Utgifter!$E$4+Utgifter!$E$5)/12)&gt;$S$4,(E372*(Utgifter!$E$4+Utgifter!$E$5)/12),IF(E372&gt; 0,$S$4,0))</f>
        <v>6000</v>
      </c>
      <c r="I372" s="27">
        <f>IF((I371*(1+Utgifter!$E$5/12)-K371)&gt;0,I371*(1+Utgifter!$E$5/12)-K371,0)</f>
        <v>196632.68422725913</v>
      </c>
      <c r="J372" s="26"/>
      <c r="K372" s="24">
        <f>IF((I372*(Utgifter!$E$4+Utgifter!$E$5)/12)&gt;$S$4,(I372*(Utgifter!$E$4+Utgifter!$E$5)/12),IF(I372&gt; 0,$S$4,0))</f>
        <v>6000</v>
      </c>
    </row>
    <row r="373" spans="1:11" x14ac:dyDescent="0.25">
      <c r="A373" s="41"/>
      <c r="D373" s="28">
        <f t="shared" si="5"/>
        <v>369</v>
      </c>
      <c r="E373" s="27">
        <f>IF((E372*(1+Utgifter!$E$5/12)-G372)&gt;0,E372*(1+Utgifter!$E$5/12)-G372,0)</f>
        <v>372866.51042279863</v>
      </c>
      <c r="F373" s="26"/>
      <c r="G373" s="24">
        <f>IF((E373*(Utgifter!$E$4+Utgifter!$E$5)/12)&gt;$S$4,(E373*(Utgifter!$E$4+Utgifter!$E$5)/12),IF(E373&gt; 0,$S$4,0))</f>
        <v>6000</v>
      </c>
      <c r="I373" s="27">
        <f>IF((I372*(1+Utgifter!$E$5/12)-K372)&gt;0,I372*(1+Utgifter!$E$5/12)-K372,0)</f>
        <v>190960.4053676379</v>
      </c>
      <c r="J373" s="26"/>
      <c r="K373" s="24">
        <f>IF((I373*(Utgifter!$E$4+Utgifter!$E$5)/12)&gt;$S$4,(I373*(Utgifter!$E$4+Utgifter!$E$5)/12),IF(I373&gt; 0,$S$4,0))</f>
        <v>6000</v>
      </c>
    </row>
    <row r="374" spans="1:11" x14ac:dyDescent="0.25">
      <c r="A374" s="41"/>
      <c r="D374" s="28">
        <f t="shared" si="5"/>
        <v>370</v>
      </c>
      <c r="E374" s="27">
        <f>IF((E373*(1+Utgifter!$E$5/12)-G373)&gt;0,E373*(1+Utgifter!$E$5/12)-G373,0)</f>
        <v>367487.95460683666</v>
      </c>
      <c r="F374" s="26"/>
      <c r="G374" s="24">
        <f>IF((E374*(Utgifter!$E$4+Utgifter!$E$5)/12)&gt;$S$4,(E374*(Utgifter!$E$4+Utgifter!$E$5)/12),IF(E374&gt; 0,$S$4,0))</f>
        <v>6000</v>
      </c>
      <c r="I374" s="27">
        <f>IF((I373*(1+Utgifter!$E$5/12)-K373)&gt;0,I373*(1+Utgifter!$E$5/12)-K373,0)</f>
        <v>185278.6727099173</v>
      </c>
      <c r="J374" s="26"/>
      <c r="K374" s="24">
        <f>IF((I374*(Utgifter!$E$4+Utgifter!$E$5)/12)&gt;$S$4,(I374*(Utgifter!$E$4+Utgifter!$E$5)/12),IF(I374&gt; 0,$S$4,0))</f>
        <v>6000</v>
      </c>
    </row>
    <row r="375" spans="1:11" x14ac:dyDescent="0.25">
      <c r="A375" s="41"/>
      <c r="D375" s="28">
        <f t="shared" si="5"/>
        <v>371</v>
      </c>
      <c r="E375" s="27">
        <f>IF((E374*(1+Utgifter!$E$5/12)-G374)&gt;0,E374*(1+Utgifter!$E$5/12)-G374,0)</f>
        <v>362100.43453118141</v>
      </c>
      <c r="F375" s="26"/>
      <c r="G375" s="24">
        <f>IF((E375*(Utgifter!$E$4+Utgifter!$E$5)/12)&gt;$S$4,(E375*(Utgifter!$E$4+Utgifter!$E$5)/12),IF(E375&gt; 0,$S$4,0))</f>
        <v>6000</v>
      </c>
      <c r="I375" s="27">
        <f>IF((I374*(1+Utgifter!$E$5/12)-K374)&gt;0,I374*(1+Utgifter!$E$5/12)-K374,0)</f>
        <v>179587.47049776718</v>
      </c>
      <c r="J375" s="26"/>
      <c r="K375" s="24">
        <f>IF((I375*(Utgifter!$E$4+Utgifter!$E$5)/12)&gt;$S$4,(I375*(Utgifter!$E$4+Utgifter!$E$5)/12),IF(I375&gt; 0,$S$4,0))</f>
        <v>6000</v>
      </c>
    </row>
    <row r="376" spans="1:11" x14ac:dyDescent="0.25">
      <c r="A376" s="41"/>
      <c r="D376" s="28">
        <f t="shared" si="5"/>
        <v>372</v>
      </c>
      <c r="E376" s="27">
        <f>IF((E375*(1+Utgifter!$E$5/12)-G375)&gt;0,E375*(1+Utgifter!$E$5/12)-G375,0)</f>
        <v>356703.93525540008</v>
      </c>
      <c r="F376" s="26"/>
      <c r="G376" s="24">
        <f>IF((E376*(Utgifter!$E$4+Utgifter!$E$5)/12)&gt;$S$4,(E376*(Utgifter!$E$4+Utgifter!$E$5)/12),IF(E376&gt; 0,$S$4,0))</f>
        <v>6000</v>
      </c>
      <c r="I376" s="27">
        <f>IF((I375*(1+Utgifter!$E$5/12)-K375)&gt;0,I375*(1+Utgifter!$E$5/12)-K375,0)</f>
        <v>173886.78294859681</v>
      </c>
      <c r="J376" s="26"/>
      <c r="K376" s="24">
        <f>IF((I376*(Utgifter!$E$4+Utgifter!$E$5)/12)&gt;$S$4,(I376*(Utgifter!$E$4+Utgifter!$E$5)/12),IF(I376&gt; 0,$S$4,0))</f>
        <v>6000</v>
      </c>
    </row>
    <row r="377" spans="1:11" x14ac:dyDescent="0.25">
      <c r="A377" s="41">
        <v>2049</v>
      </c>
      <c r="D377" s="28">
        <f t="shared" si="5"/>
        <v>373</v>
      </c>
      <c r="E377" s="27">
        <f>IF((E376*(1+Utgifter!$E$5/12)-G376)&gt;0,E376*(1+Utgifter!$E$5/12)-G376,0)</f>
        <v>351298.4418141591</v>
      </c>
      <c r="F377" s="26"/>
      <c r="G377" s="24">
        <f>IF((E377*(Utgifter!$E$4+Utgifter!$E$5)/12)&gt;$S$4,(E377*(Utgifter!$E$4+Utgifter!$E$5)/12),IF(E377&gt; 0,$S$4,0))</f>
        <v>6000</v>
      </c>
      <c r="I377" s="27">
        <f>IF((I376*(1+Utgifter!$E$5/12)-K376)&gt;0,I376*(1+Utgifter!$E$5/12)-K376,0)</f>
        <v>168176.59425351114</v>
      </c>
      <c r="J377" s="26"/>
      <c r="K377" s="24">
        <f>IF((I377*(Utgifter!$E$4+Utgifter!$E$5)/12)&gt;$S$4,(I377*(Utgifter!$E$4+Utgifter!$E$5)/12),IF(I377&gt; 0,$S$4,0))</f>
        <v>6000</v>
      </c>
    </row>
    <row r="378" spans="1:11" x14ac:dyDescent="0.25">
      <c r="A378" s="41"/>
      <c r="D378" s="28">
        <f t="shared" si="5"/>
        <v>374</v>
      </c>
      <c r="E378" s="27">
        <f>IF((E377*(1+Utgifter!$E$5/12)-G377)&gt;0,E377*(1+Utgifter!$E$5/12)-G377,0)</f>
        <v>345883.93921718269</v>
      </c>
      <c r="F378" s="26"/>
      <c r="G378" s="24">
        <f>IF((E378*(Utgifter!$E$4+Utgifter!$E$5)/12)&gt;$S$4,(E378*(Utgifter!$E$4+Utgifter!$E$5)/12),IF(E378&gt; 0,$S$4,0))</f>
        <v>6000</v>
      </c>
      <c r="I378" s="27">
        <f>IF((I377*(1+Utgifter!$E$5/12)-K377)&gt;0,I377*(1+Utgifter!$E$5/12)-K377,0)</f>
        <v>162456.888577267</v>
      </c>
      <c r="J378" s="26"/>
      <c r="K378" s="24">
        <f>IF((I378*(Utgifter!$E$4+Utgifter!$E$5)/12)&gt;$S$4,(I378*(Utgifter!$E$4+Utgifter!$E$5)/12),IF(I378&gt; 0,$S$4,0))</f>
        <v>6000</v>
      </c>
    </row>
    <row r="379" spans="1:11" x14ac:dyDescent="0.25">
      <c r="A379" s="41"/>
      <c r="D379" s="28">
        <f t="shared" si="5"/>
        <v>375</v>
      </c>
      <c r="E379" s="27">
        <f>IF((E378*(1+Utgifter!$E$5/12)-G378)&gt;0,E378*(1+Utgifter!$E$5/12)-G378,0)</f>
        <v>340460.41244921135</v>
      </c>
      <c r="F379" s="26"/>
      <c r="G379" s="24">
        <f>IF((E379*(Utgifter!$E$4+Utgifter!$E$5)/12)&gt;$S$4,(E379*(Utgifter!$E$4+Utgifter!$E$5)/12),IF(E379&gt; 0,$S$4,0))</f>
        <v>6000</v>
      </c>
      <c r="I379" s="27">
        <f>IF((I378*(1+Utgifter!$E$5/12)-K378)&gt;0,I378*(1+Utgifter!$E$5/12)-K378,0)</f>
        <v>156727.65005822913</v>
      </c>
      <c r="J379" s="26"/>
      <c r="K379" s="24">
        <f>IF((I379*(Utgifter!$E$4+Utgifter!$E$5)/12)&gt;$S$4,(I379*(Utgifter!$E$4+Utgifter!$E$5)/12),IF(I379&gt; 0,$S$4,0))</f>
        <v>6000</v>
      </c>
    </row>
    <row r="380" spans="1:11" x14ac:dyDescent="0.25">
      <c r="A380" s="41"/>
      <c r="D380" s="28">
        <f t="shared" si="5"/>
        <v>376</v>
      </c>
      <c r="E380" s="27">
        <f>IF((E379*(1+Utgifter!$E$5/12)-G379)&gt;0,E379*(1+Utgifter!$E$5/12)-G379,0)</f>
        <v>335027.84646996006</v>
      </c>
      <c r="F380" s="26"/>
      <c r="G380" s="24">
        <f>IF((E380*(Utgifter!$E$4+Utgifter!$E$5)/12)&gt;$S$4,(E380*(Utgifter!$E$4+Utgifter!$E$5)/12),IF(E380&gt; 0,$S$4,0))</f>
        <v>6000</v>
      </c>
      <c r="I380" s="27">
        <f>IF((I379*(1+Utgifter!$E$5/12)-K379)&gt;0,I379*(1+Utgifter!$E$5/12)-K379,0)</f>
        <v>150988.8628083262</v>
      </c>
      <c r="J380" s="26"/>
      <c r="K380" s="24">
        <f>IF((I380*(Utgifter!$E$4+Utgifter!$E$5)/12)&gt;$S$4,(I380*(Utgifter!$E$4+Utgifter!$E$5)/12),IF(I380&gt; 0,$S$4,0))</f>
        <v>6000</v>
      </c>
    </row>
    <row r="381" spans="1:11" x14ac:dyDescent="0.25">
      <c r="A381" s="41"/>
      <c r="D381" s="28">
        <f t="shared" si="5"/>
        <v>377</v>
      </c>
      <c r="E381" s="27">
        <f>IF((E380*(1+Utgifter!$E$5/12)-G380)&gt;0,E380*(1+Utgifter!$E$5/12)-G380,0)</f>
        <v>329586.22621407668</v>
      </c>
      <c r="F381" s="26"/>
      <c r="G381" s="24">
        <f>IF((E381*(Utgifter!$E$4+Utgifter!$E$5)/12)&gt;$S$4,(E381*(Utgifter!$E$4+Utgifter!$E$5)/12),IF(E381&gt; 0,$S$4,0))</f>
        <v>6000</v>
      </c>
      <c r="I381" s="27">
        <f>IF((I380*(1+Utgifter!$E$5/12)-K380)&gt;0,I380*(1+Utgifter!$E$5/12)-K380,0)</f>
        <v>145240.51091300676</v>
      </c>
      <c r="J381" s="26"/>
      <c r="K381" s="24">
        <f>IF((I381*(Utgifter!$E$4+Utgifter!$E$5)/12)&gt;$S$4,(I381*(Utgifter!$E$4+Utgifter!$E$5)/12),IF(I381&gt; 0,$S$4,0))</f>
        <v>6000</v>
      </c>
    </row>
    <row r="382" spans="1:11" x14ac:dyDescent="0.25">
      <c r="A382" s="41"/>
      <c r="D382" s="28">
        <f t="shared" si="5"/>
        <v>378</v>
      </c>
      <c r="E382" s="27">
        <f>IF((E381*(1+Utgifter!$E$5/12)-G381)&gt;0,E381*(1+Utgifter!$E$5/12)-G381,0)</f>
        <v>324135.53659110016</v>
      </c>
      <c r="F382" s="26"/>
      <c r="G382" s="24">
        <f>IF((E382*(Utgifter!$E$4+Utgifter!$E$5)/12)&gt;$S$4,(E382*(Utgifter!$E$4+Utgifter!$E$5)/12),IF(E382&gt; 0,$S$4,0))</f>
        <v>6000</v>
      </c>
      <c r="I382" s="27">
        <f>IF((I381*(1+Utgifter!$E$5/12)-K381)&gt;0,I381*(1+Utgifter!$E$5/12)-K381,0)</f>
        <v>139482.57843119511</v>
      </c>
      <c r="J382" s="26"/>
      <c r="K382" s="24">
        <f>IF((I382*(Utgifter!$E$4+Utgifter!$E$5)/12)&gt;$S$4,(I382*(Utgifter!$E$4+Utgifter!$E$5)/12),IF(I382&gt; 0,$S$4,0))</f>
        <v>6000</v>
      </c>
    </row>
    <row r="383" spans="1:11" x14ac:dyDescent="0.25">
      <c r="A383" s="41"/>
      <c r="D383" s="28">
        <f t="shared" si="5"/>
        <v>379</v>
      </c>
      <c r="E383" s="27">
        <f>IF((E382*(1+Utgifter!$E$5/12)-G382)&gt;0,E382*(1+Utgifter!$E$5/12)-G382,0)</f>
        <v>318675.76248541864</v>
      </c>
      <c r="F383" s="26"/>
      <c r="G383" s="24">
        <f>IF((E383*(Utgifter!$E$4+Utgifter!$E$5)/12)&gt;$S$4,(E383*(Utgifter!$E$4+Utgifter!$E$5)/12),IF(E383&gt; 0,$S$4,0))</f>
        <v>6000</v>
      </c>
      <c r="I383" s="27">
        <f>IF((I382*(1+Utgifter!$E$5/12)-K382)&gt;0,I382*(1+Utgifter!$E$5/12)-K382,0)</f>
        <v>133715.0493952471</v>
      </c>
      <c r="J383" s="26"/>
      <c r="K383" s="24">
        <f>IF((I383*(Utgifter!$E$4+Utgifter!$E$5)/12)&gt;$S$4,(I383*(Utgifter!$E$4+Utgifter!$E$5)/12),IF(I383&gt; 0,$S$4,0))</f>
        <v>6000</v>
      </c>
    </row>
    <row r="384" spans="1:11" x14ac:dyDescent="0.25">
      <c r="A384" s="41"/>
      <c r="D384" s="28">
        <f t="shared" si="5"/>
        <v>380</v>
      </c>
      <c r="E384" s="27">
        <f>IF((E383*(1+Utgifter!$E$5/12)-G383)&gt;0,E383*(1+Utgifter!$E$5/12)-G383,0)</f>
        <v>313206.88875622768</v>
      </c>
      <c r="F384" s="26"/>
      <c r="G384" s="24">
        <f>IF((E384*(Utgifter!$E$4+Utgifter!$E$5)/12)&gt;$S$4,(E384*(Utgifter!$E$4+Utgifter!$E$5)/12),IF(E384&gt; 0,$S$4,0))</f>
        <v>6000</v>
      </c>
      <c r="I384" s="27">
        <f>IF((I383*(1+Utgifter!$E$5/12)-K383)&gt;0,I383*(1+Utgifter!$E$5/12)-K383,0)</f>
        <v>127937.90781090586</v>
      </c>
      <c r="J384" s="26"/>
      <c r="K384" s="24">
        <f>IF((I384*(Utgifter!$E$4+Utgifter!$E$5)/12)&gt;$S$4,(I384*(Utgifter!$E$4+Utgifter!$E$5)/12),IF(I384&gt; 0,$S$4,0))</f>
        <v>6000</v>
      </c>
    </row>
    <row r="385" spans="1:11" x14ac:dyDescent="0.25">
      <c r="A385" s="41"/>
      <c r="D385" s="28">
        <f t="shared" si="5"/>
        <v>381</v>
      </c>
      <c r="E385" s="27">
        <f>IF((E384*(1+Utgifter!$E$5/12)-G384)&gt;0,E384*(1+Utgifter!$E$5/12)-G384,0)</f>
        <v>307728.90023748809</v>
      </c>
      <c r="F385" s="26"/>
      <c r="G385" s="24">
        <f>IF((E385*(Utgifter!$E$4+Utgifter!$E$5)/12)&gt;$S$4,(E385*(Utgifter!$E$4+Utgifter!$E$5)/12),IF(E385&gt; 0,$S$4,0))</f>
        <v>6000</v>
      </c>
      <c r="I385" s="27">
        <f>IF((I384*(1+Utgifter!$E$5/12)-K384)&gt;0,I384*(1+Utgifter!$E$5/12)-K384,0)</f>
        <v>122151.13765725738</v>
      </c>
      <c r="J385" s="26"/>
      <c r="K385" s="24">
        <f>IF((I385*(Utgifter!$E$4+Utgifter!$E$5)/12)&gt;$S$4,(I385*(Utgifter!$E$4+Utgifter!$E$5)/12),IF(I385&gt; 0,$S$4,0))</f>
        <v>6000</v>
      </c>
    </row>
    <row r="386" spans="1:11" x14ac:dyDescent="0.25">
      <c r="A386" s="41"/>
      <c r="D386" s="28">
        <f t="shared" si="5"/>
        <v>382</v>
      </c>
      <c r="E386" s="27">
        <f>IF((E385*(1+Utgifter!$E$5/12)-G385)&gt;0,E385*(1+Utgifter!$E$5/12)-G385,0)</f>
        <v>302241.78173788392</v>
      </c>
      <c r="F386" s="26"/>
      <c r="G386" s="24">
        <f>IF((E386*(Utgifter!$E$4+Utgifter!$E$5)/12)&gt;$S$4,(E386*(Utgifter!$E$4+Utgifter!$E$5)/12),IF(E386&gt; 0,$S$4,0))</f>
        <v>6000</v>
      </c>
      <c r="I386" s="27">
        <f>IF((I385*(1+Utgifter!$E$5/12)-K385)&gt;0,I385*(1+Utgifter!$E$5/12)-K385,0)</f>
        <v>116354.72288668614</v>
      </c>
      <c r="J386" s="26"/>
      <c r="K386" s="24">
        <f>IF((I386*(Utgifter!$E$4+Utgifter!$E$5)/12)&gt;$S$4,(I386*(Utgifter!$E$4+Utgifter!$E$5)/12),IF(I386&gt; 0,$S$4,0))</f>
        <v>6000</v>
      </c>
    </row>
    <row r="387" spans="1:11" x14ac:dyDescent="0.25">
      <c r="A387" s="41"/>
      <c r="D387" s="28">
        <f t="shared" si="5"/>
        <v>383</v>
      </c>
      <c r="E387" s="27">
        <f>IF((E386*(1+Utgifter!$E$5/12)-G386)&gt;0,E386*(1+Utgifter!$E$5/12)-G386,0)</f>
        <v>296745.51804078039</v>
      </c>
      <c r="F387" s="26"/>
      <c r="G387" s="24">
        <f>IF((E387*(Utgifter!$E$4+Utgifter!$E$5)/12)&gt;$S$4,(E387*(Utgifter!$E$4+Utgifter!$E$5)/12),IF(E387&gt; 0,$S$4,0))</f>
        <v>6000</v>
      </c>
      <c r="I387" s="27">
        <f>IF((I386*(1+Utgifter!$E$5/12)-K386)&gt;0,I386*(1+Utgifter!$E$5/12)-K386,0)</f>
        <v>110548.64742483062</v>
      </c>
      <c r="J387" s="26"/>
      <c r="K387" s="24">
        <f>IF((I387*(Utgifter!$E$4+Utgifter!$E$5)/12)&gt;$S$4,(I387*(Utgifter!$E$4+Utgifter!$E$5)/12),IF(I387&gt; 0,$S$4,0))</f>
        <v>6000</v>
      </c>
    </row>
    <row r="388" spans="1:11" x14ac:dyDescent="0.25">
      <c r="A388" s="41"/>
      <c r="D388" s="28">
        <f t="shared" si="5"/>
        <v>384</v>
      </c>
      <c r="E388" s="27">
        <f>IF((E387*(1+Utgifter!$E$5/12)-G387)&gt;0,E387*(1+Utgifter!$E$5/12)-G387,0)</f>
        <v>291240.09390418167</v>
      </c>
      <c r="F388" s="26"/>
      <c r="G388" s="24">
        <f>IF((E388*(Utgifter!$E$4+Utgifter!$E$5)/12)&gt;$S$4,(E388*(Utgifter!$E$4+Utgifter!$E$5)/12),IF(E388&gt; 0,$S$4,0))</f>
        <v>6000</v>
      </c>
      <c r="I388" s="27">
        <f>IF((I387*(1+Utgifter!$E$5/12)-K387)&gt;0,I387*(1+Utgifter!$E$5/12)-K387,0)</f>
        <v>104732.89517053867</v>
      </c>
      <c r="J388" s="26"/>
      <c r="K388" s="24">
        <f>IF((I388*(Utgifter!$E$4+Utgifter!$E$5)/12)&gt;$S$4,(I388*(Utgifter!$E$4+Utgifter!$E$5)/12),IF(I388&gt; 0,$S$4,0))</f>
        <v>6000</v>
      </c>
    </row>
    <row r="389" spans="1:11" x14ac:dyDescent="0.25">
      <c r="A389" s="41">
        <v>2050</v>
      </c>
      <c r="D389" s="28">
        <f t="shared" si="5"/>
        <v>385</v>
      </c>
      <c r="E389" s="27">
        <f>IF((E388*(1+Utgifter!$E$5/12)-G388)&gt;0,E388*(1+Utgifter!$E$5/12)-G388,0)</f>
        <v>285725.49406068865</v>
      </c>
      <c r="F389" s="26"/>
      <c r="G389" s="24">
        <f>IF((E389*(Utgifter!$E$4+Utgifter!$E$5)/12)&gt;$S$4,(E389*(Utgifter!$E$4+Utgifter!$E$5)/12),IF(E389&gt; 0,$S$4,0))</f>
        <v>6000</v>
      </c>
      <c r="I389" s="27">
        <f>IF((I388*(1+Utgifter!$E$5/12)-K388)&gt;0,I388*(1+Utgifter!$E$5/12)-K388,0)</f>
        <v>98907.449995822913</v>
      </c>
      <c r="J389" s="26"/>
      <c r="K389" s="24">
        <f>IF((I389*(Utgifter!$E$4+Utgifter!$E$5)/12)&gt;$S$4,(I389*(Utgifter!$E$4+Utgifter!$E$5)/12),IF(I389&gt; 0,$S$4,0))</f>
        <v>6000</v>
      </c>
    </row>
    <row r="390" spans="1:11" x14ac:dyDescent="0.25">
      <c r="A390" s="41"/>
      <c r="D390" s="28">
        <f t="shared" si="5"/>
        <v>386</v>
      </c>
      <c r="E390" s="27">
        <f>IF((E389*(1+Utgifter!$E$5/12)-G389)&gt;0,E389*(1+Utgifter!$E$5/12)-G389,0)</f>
        <v>280201.70321745647</v>
      </c>
      <c r="F390" s="26"/>
      <c r="G390" s="24">
        <f>IF((E390*(Utgifter!$E$4+Utgifter!$E$5)/12)&gt;$S$4,(E390*(Utgifter!$E$4+Utgifter!$E$5)/12),IF(E390&gt; 0,$S$4,0))</f>
        <v>6000</v>
      </c>
      <c r="I390" s="27">
        <f>IF((I389*(1+Utgifter!$E$5/12)-K389)&gt;0,I389*(1+Utgifter!$E$5/12)-K389,0)</f>
        <v>93072.295745815951</v>
      </c>
      <c r="J390" s="26"/>
      <c r="K390" s="24">
        <f>IF((I390*(Utgifter!$E$4+Utgifter!$E$5)/12)&gt;$S$4,(I390*(Utgifter!$E$4+Utgifter!$E$5)/12),IF(I390&gt; 0,$S$4,0))</f>
        <v>6000</v>
      </c>
    </row>
    <row r="391" spans="1:11" x14ac:dyDescent="0.25">
      <c r="A391" s="41"/>
      <c r="D391" s="28">
        <f t="shared" ref="D391:D454" si="6">IF(OR(E391&gt;0, I391&gt;0),D390+1,"")</f>
        <v>387</v>
      </c>
      <c r="E391" s="27">
        <f>IF((E390*(1+Utgifter!$E$5/12)-G390)&gt;0,E390*(1+Utgifter!$E$5/12)-G390,0)</f>
        <v>274668.70605615224</v>
      </c>
      <c r="F391" s="26"/>
      <c r="G391" s="24">
        <f>IF((E391*(Utgifter!$E$4+Utgifter!$E$5)/12)&gt;$S$4,(E391*(Utgifter!$E$4+Utgifter!$E$5)/12),IF(E391&gt; 0,$S$4,0))</f>
        <v>6000</v>
      </c>
      <c r="I391" s="27">
        <f>IF((I390*(1+Utgifter!$E$5/12)-K390)&gt;0,I390*(1+Utgifter!$E$5/12)-K390,0)</f>
        <v>87227.416238725651</v>
      </c>
      <c r="J391" s="26"/>
      <c r="K391" s="24">
        <f>IF((I391*(Utgifter!$E$4+Utgifter!$E$5)/12)&gt;$S$4,(I391*(Utgifter!$E$4+Utgifter!$E$5)/12),IF(I391&gt; 0,$S$4,0))</f>
        <v>6000</v>
      </c>
    </row>
    <row r="392" spans="1:11" x14ac:dyDescent="0.25">
      <c r="A392" s="41"/>
      <c r="D392" s="28">
        <f t="shared" si="6"/>
        <v>388</v>
      </c>
      <c r="E392" s="27">
        <f>IF((E391*(1+Utgifter!$E$5/12)-G391)&gt;0,E391*(1+Utgifter!$E$5/12)-G391,0)</f>
        <v>269126.48723291251</v>
      </c>
      <c r="F392" s="26"/>
      <c r="G392" s="24">
        <f>IF((E392*(Utgifter!$E$4+Utgifter!$E$5)/12)&gt;$S$4,(E392*(Utgifter!$E$4+Utgifter!$E$5)/12),IF(E392&gt; 0,$S$4,0))</f>
        <v>6000</v>
      </c>
      <c r="I392" s="27">
        <f>IF((I391*(1+Utgifter!$E$5/12)-K391)&gt;0,I391*(1+Utgifter!$E$5/12)-K391,0)</f>
        <v>81372.795265790191</v>
      </c>
      <c r="J392" s="26"/>
      <c r="K392" s="24">
        <f>IF((I392*(Utgifter!$E$4+Utgifter!$E$5)/12)&gt;$S$4,(I392*(Utgifter!$E$4+Utgifter!$E$5)/12),IF(I392&gt; 0,$S$4,0))</f>
        <v>6000</v>
      </c>
    </row>
    <row r="393" spans="1:11" x14ac:dyDescent="0.25">
      <c r="A393" s="41"/>
      <c r="D393" s="28">
        <f t="shared" si="6"/>
        <v>389</v>
      </c>
      <c r="E393" s="27">
        <f>IF((E392*(1+Utgifter!$E$5/12)-G392)&gt;0,E392*(1+Utgifter!$E$5/12)-G392,0)</f>
        <v>263575.03137830069</v>
      </c>
      <c r="F393" s="26"/>
      <c r="G393" s="24">
        <f>IF((E393*(Utgifter!$E$4+Utgifter!$E$5)/12)&gt;$S$4,(E393*(Utgifter!$E$4+Utgifter!$E$5)/12),IF(E393&gt; 0,$S$4,0))</f>
        <v>6000</v>
      </c>
      <c r="I393" s="27">
        <f>IF((I392*(1+Utgifter!$E$5/12)-K392)&gt;0,I392*(1+Utgifter!$E$5/12)-K392,0)</f>
        <v>75508.416591233181</v>
      </c>
      <c r="J393" s="26"/>
      <c r="K393" s="24">
        <f>IF((I393*(Utgifter!$E$4+Utgifter!$E$5)/12)&gt;$S$4,(I393*(Utgifter!$E$4+Utgifter!$E$5)/12),IF(I393&gt; 0,$S$4,0))</f>
        <v>6000</v>
      </c>
    </row>
    <row r="394" spans="1:11" x14ac:dyDescent="0.25">
      <c r="A394" s="41"/>
      <c r="D394" s="28">
        <f t="shared" si="6"/>
        <v>390</v>
      </c>
      <c r="E394" s="27">
        <f>IF((E393*(1+Utgifter!$E$5/12)-G393)&gt;0,E393*(1+Utgifter!$E$5/12)-G393,0)</f>
        <v>258014.32309726451</v>
      </c>
      <c r="F394" s="26"/>
      <c r="G394" s="24">
        <f>IF((E394*(Utgifter!$E$4+Utgifter!$E$5)/12)&gt;$S$4,(E394*(Utgifter!$E$4+Utgifter!$E$5)/12),IF(E394&gt; 0,$S$4,0))</f>
        <v>6000</v>
      </c>
      <c r="I394" s="27">
        <f>IF((I393*(1+Utgifter!$E$5/12)-K393)&gt;0,I393*(1+Utgifter!$E$5/12)-K393,0)</f>
        <v>69634.263952218578</v>
      </c>
      <c r="J394" s="26"/>
      <c r="K394" s="24">
        <f>IF((I394*(Utgifter!$E$4+Utgifter!$E$5)/12)&gt;$S$4,(I394*(Utgifter!$E$4+Utgifter!$E$5)/12),IF(I394&gt; 0,$S$4,0))</f>
        <v>6000</v>
      </c>
    </row>
    <row r="395" spans="1:11" x14ac:dyDescent="0.25">
      <c r="A395" s="41"/>
      <c r="D395" s="28">
        <f t="shared" si="6"/>
        <v>391</v>
      </c>
      <c r="E395" s="27">
        <f>IF((E394*(1+Utgifter!$E$5/12)-G394)&gt;0,E394*(1+Utgifter!$E$5/12)-G394,0)</f>
        <v>252444.34696909328</v>
      </c>
      <c r="F395" s="26"/>
      <c r="G395" s="24">
        <f>IF((E395*(Utgifter!$E$4+Utgifter!$E$5)/12)&gt;$S$4,(E395*(Utgifter!$E$4+Utgifter!$E$5)/12),IF(E395&gt; 0,$S$4,0))</f>
        <v>6000</v>
      </c>
      <c r="I395" s="27">
        <f>IF((I394*(1+Utgifter!$E$5/12)-K394)&gt;0,I394*(1+Utgifter!$E$5/12)-K394,0)</f>
        <v>63750.32105880561</v>
      </c>
      <c r="J395" s="26"/>
      <c r="K395" s="24">
        <f>IF((I395*(Utgifter!$E$4+Utgifter!$E$5)/12)&gt;$S$4,(I395*(Utgifter!$E$4+Utgifter!$E$5)/12),IF(I395&gt; 0,$S$4,0))</f>
        <v>6000</v>
      </c>
    </row>
    <row r="396" spans="1:11" x14ac:dyDescent="0.25">
      <c r="A396" s="41"/>
      <c r="D396" s="28">
        <f t="shared" si="6"/>
        <v>392</v>
      </c>
      <c r="E396" s="27">
        <f>IF((E395*(1+Utgifter!$E$5/12)-G395)&gt;0,E395*(1+Utgifter!$E$5/12)-G395,0)</f>
        <v>246865.08754737512</v>
      </c>
      <c r="F396" s="26"/>
      <c r="G396" s="24">
        <f>IF((E396*(Utgifter!$E$4+Utgifter!$E$5)/12)&gt;$S$4,(E396*(Utgifter!$E$4+Utgifter!$E$5)/12),IF(E396&gt; 0,$S$4,0))</f>
        <v>6000</v>
      </c>
      <c r="I396" s="27">
        <f>IF((I395*(1+Utgifter!$E$5/12)-K395)&gt;0,I395*(1+Utgifter!$E$5/12)-K395,0)</f>
        <v>57856.571593903624</v>
      </c>
      <c r="J396" s="26"/>
      <c r="K396" s="24">
        <f>IF((I396*(Utgifter!$E$4+Utgifter!$E$5)/12)&gt;$S$4,(I396*(Utgifter!$E$4+Utgifter!$E$5)/12),IF(I396&gt; 0,$S$4,0))</f>
        <v>6000</v>
      </c>
    </row>
    <row r="397" spans="1:11" x14ac:dyDescent="0.25">
      <c r="A397" s="41"/>
      <c r="D397" s="28">
        <f t="shared" si="6"/>
        <v>393</v>
      </c>
      <c r="E397" s="27">
        <f>IF((E396*(1+Utgifter!$E$5/12)-G396)&gt;0,E396*(1+Utgifter!$E$5/12)-G396,0)</f>
        <v>241276.52935995409</v>
      </c>
      <c r="F397" s="26"/>
      <c r="G397" s="24">
        <f>IF((E397*(Utgifter!$E$4+Utgifter!$E$5)/12)&gt;$S$4,(E397*(Utgifter!$E$4+Utgifter!$E$5)/12),IF(E397&gt; 0,$S$4,0))</f>
        <v>6000</v>
      </c>
      <c r="I397" s="27">
        <f>IF((I396*(1+Utgifter!$E$5/12)-K396)&gt;0,I396*(1+Utgifter!$E$5/12)-K396,0)</f>
        <v>51952.999213226802</v>
      </c>
      <c r="J397" s="26"/>
      <c r="K397" s="24">
        <f>IF((I397*(Utgifter!$E$4+Utgifter!$E$5)/12)&gt;$S$4,(I397*(Utgifter!$E$4+Utgifter!$E$5)/12),IF(I397&gt; 0,$S$4,0))</f>
        <v>6000</v>
      </c>
    </row>
    <row r="398" spans="1:11" x14ac:dyDescent="0.25">
      <c r="A398" s="41"/>
      <c r="D398" s="28">
        <f t="shared" si="6"/>
        <v>394</v>
      </c>
      <c r="E398" s="27">
        <f>IF((E397*(1+Utgifter!$E$5/12)-G397)&gt;0,E397*(1+Utgifter!$E$5/12)-G397,0)</f>
        <v>235678.65690888735</v>
      </c>
      <c r="F398" s="26"/>
      <c r="G398" s="24">
        <f>IF((E398*(Utgifter!$E$4+Utgifter!$E$5)/12)&gt;$S$4,(E398*(Utgifter!$E$4+Utgifter!$E$5)/12),IF(E398&gt; 0,$S$4,0))</f>
        <v>6000</v>
      </c>
      <c r="I398" s="27">
        <f>IF((I397*(1+Utgifter!$E$5/12)-K397)&gt;0,I397*(1+Utgifter!$E$5/12)-K397,0)</f>
        <v>46039.587545248847</v>
      </c>
      <c r="J398" s="26"/>
      <c r="K398" s="24">
        <f>IF((I398*(Utgifter!$E$4+Utgifter!$E$5)/12)&gt;$S$4,(I398*(Utgifter!$E$4+Utgifter!$E$5)/12),IF(I398&gt; 0,$S$4,0))</f>
        <v>6000</v>
      </c>
    </row>
    <row r="399" spans="1:11" x14ac:dyDescent="0.25">
      <c r="A399" s="41"/>
      <c r="D399" s="28">
        <f t="shared" si="6"/>
        <v>395</v>
      </c>
      <c r="E399" s="27">
        <f>IF((E398*(1+Utgifter!$E$5/12)-G398)&gt;0,E398*(1+Utgifter!$E$5/12)-G398,0)</f>
        <v>230071.45467040216</v>
      </c>
      <c r="F399" s="26"/>
      <c r="G399" s="24">
        <f>IF((E399*(Utgifter!$E$4+Utgifter!$E$5)/12)&gt;$S$4,(E399*(Utgifter!$E$4+Utgifter!$E$5)/12),IF(E399&gt; 0,$S$4,0))</f>
        <v>6000</v>
      </c>
      <c r="I399" s="27">
        <f>IF((I398*(1+Utgifter!$E$5/12)-K398)&gt;0,I398*(1+Utgifter!$E$5/12)-K398,0)</f>
        <v>40116.320191157596</v>
      </c>
      <c r="J399" s="26"/>
      <c r="K399" s="24">
        <f>IF((I399*(Utgifter!$E$4+Utgifter!$E$5)/12)&gt;$S$4,(I399*(Utgifter!$E$4+Utgifter!$E$5)/12),IF(I399&gt; 0,$S$4,0))</f>
        <v>6000</v>
      </c>
    </row>
    <row r="400" spans="1:11" x14ac:dyDescent="0.25">
      <c r="A400" s="41"/>
      <c r="D400" s="28">
        <f t="shared" si="6"/>
        <v>396</v>
      </c>
      <c r="E400" s="27">
        <f>IF((E399*(1+Utgifter!$E$5/12)-G399)&gt;0,E399*(1+Utgifter!$E$5/12)-G399,0)</f>
        <v>224454.90709485285</v>
      </c>
      <c r="F400" s="26"/>
      <c r="G400" s="24">
        <f>IF((E400*(Utgifter!$E$4+Utgifter!$E$5)/12)&gt;$S$4,(E400*(Utgifter!$E$4+Utgifter!$E$5)/12),IF(E400&gt; 0,$S$4,0))</f>
        <v>6000</v>
      </c>
      <c r="I400" s="27">
        <f>IF((I399*(1+Utgifter!$E$5/12)-K399)&gt;0,I399*(1+Utgifter!$E$5/12)-K399,0)</f>
        <v>34183.180724809528</v>
      </c>
      <c r="J400" s="26"/>
      <c r="K400" s="24">
        <f>IF((I400*(Utgifter!$E$4+Utgifter!$E$5)/12)&gt;$S$4,(I400*(Utgifter!$E$4+Utgifter!$E$5)/12),IF(I400&gt; 0,$S$4,0))</f>
        <v>6000</v>
      </c>
    </row>
    <row r="401" spans="1:11" x14ac:dyDescent="0.25">
      <c r="A401" s="41">
        <v>2051</v>
      </c>
      <c r="D401" s="28">
        <f t="shared" si="6"/>
        <v>397</v>
      </c>
      <c r="E401" s="27">
        <f>IF((E400*(1+Utgifter!$E$5/12)-G400)&gt;0,E400*(1+Utgifter!$E$5/12)-G400,0)</f>
        <v>218828.9986066776</v>
      </c>
      <c r="F401" s="26"/>
      <c r="G401" s="24">
        <f>IF((E401*(Utgifter!$E$4+Utgifter!$E$5)/12)&gt;$S$4,(E401*(Utgifter!$E$4+Utgifter!$E$5)/12),IF(E401&gt; 0,$S$4,0))</f>
        <v>6000</v>
      </c>
      <c r="I401" s="27">
        <f>IF((I400*(1+Utgifter!$E$5/12)-K400)&gt;0,I400*(1+Utgifter!$E$5/12)-K400,0)</f>
        <v>28240.152692684213</v>
      </c>
      <c r="J401" s="26"/>
      <c r="K401" s="24">
        <f>IF((I401*(Utgifter!$E$4+Utgifter!$E$5)/12)&gt;$S$4,(I401*(Utgifter!$E$4+Utgifter!$E$5)/12),IF(I401&gt; 0,$S$4,0))</f>
        <v>6000</v>
      </c>
    </row>
    <row r="402" spans="1:11" x14ac:dyDescent="0.25">
      <c r="A402" s="41"/>
      <c r="D402" s="28">
        <f t="shared" si="6"/>
        <v>398</v>
      </c>
      <c r="E402" s="27">
        <f>IF((E401*(1+Utgifter!$E$5/12)-G401)&gt;0,E401*(1+Utgifter!$E$5/12)-G401,0)</f>
        <v>213193.71360435541</v>
      </c>
      <c r="F402" s="26"/>
      <c r="G402" s="24">
        <f>IF((E402*(Utgifter!$E$4+Utgifter!$E$5)/12)&gt;$S$4,(E402*(Utgifter!$E$4+Utgifter!$E$5)/12),IF(E402&gt; 0,$S$4,0))</f>
        <v>6000</v>
      </c>
      <c r="I402" s="27">
        <f>IF((I401*(1+Utgifter!$E$5/12)-K401)&gt;0,I401*(1+Utgifter!$E$5/12)-K401,0)</f>
        <v>22287.219613838686</v>
      </c>
      <c r="J402" s="26"/>
      <c r="K402" s="24">
        <f>IF((I402*(Utgifter!$E$4+Utgifter!$E$5)/12)&gt;$S$4,(I402*(Utgifter!$E$4+Utgifter!$E$5)/12),IF(I402&gt; 0,$S$4,0))</f>
        <v>6000</v>
      </c>
    </row>
    <row r="403" spans="1:11" x14ac:dyDescent="0.25">
      <c r="A403" s="41"/>
      <c r="D403" s="28">
        <f t="shared" si="6"/>
        <v>399</v>
      </c>
      <c r="E403" s="27">
        <f>IF((E402*(1+Utgifter!$E$5/12)-G402)&gt;0,E402*(1+Utgifter!$E$5/12)-G402,0)</f>
        <v>207549.03646036267</v>
      </c>
      <c r="F403" s="26"/>
      <c r="G403" s="24">
        <f>IF((E403*(Utgifter!$E$4+Utgifter!$E$5)/12)&gt;$S$4,(E403*(Utgifter!$E$4+Utgifter!$E$5)/12),IF(E403&gt; 0,$S$4,0))</f>
        <v>6000</v>
      </c>
      <c r="I403" s="27">
        <f>IF((I402*(1+Utgifter!$E$5/12)-K402)&gt;0,I402*(1+Utgifter!$E$5/12)-K402,0)</f>
        <v>16324.364979861752</v>
      </c>
      <c r="J403" s="26"/>
      <c r="K403" s="24">
        <f>IF((I403*(Utgifter!$E$4+Utgifter!$E$5)/12)&gt;$S$4,(I403*(Utgifter!$E$4+Utgifter!$E$5)/12),IF(I403&gt; 0,$S$4,0))</f>
        <v>6000</v>
      </c>
    </row>
    <row r="404" spans="1:11" x14ac:dyDescent="0.25">
      <c r="A404" s="41"/>
      <c r="D404" s="28">
        <f t="shared" si="6"/>
        <v>400</v>
      </c>
      <c r="E404" s="27">
        <f>IF((E403*(1+Utgifter!$E$5/12)-G403)&gt;0,E403*(1+Utgifter!$E$5/12)-G403,0)</f>
        <v>201894.95152112996</v>
      </c>
      <c r="F404" s="26"/>
      <c r="G404" s="24">
        <f>IF((E404*(Utgifter!$E$4+Utgifter!$E$5)/12)&gt;$S$4,(E404*(Utgifter!$E$4+Utgifter!$E$5)/12),IF(E404&gt; 0,$S$4,0))</f>
        <v>6000</v>
      </c>
      <c r="I404" s="27">
        <f>IF((I403*(1+Utgifter!$E$5/12)-K403)&gt;0,I403*(1+Utgifter!$E$5/12)-K403,0)</f>
        <v>10351.572254828188</v>
      </c>
      <c r="J404" s="26"/>
      <c r="K404" s="24">
        <f>IF((I404*(Utgifter!$E$4+Utgifter!$E$5)/12)&gt;$S$4,(I404*(Utgifter!$E$4+Utgifter!$E$5)/12),IF(I404&gt; 0,$S$4,0))</f>
        <v>6000</v>
      </c>
    </row>
    <row r="405" spans="1:11" x14ac:dyDescent="0.25">
      <c r="A405" s="41"/>
      <c r="D405" s="28">
        <f t="shared" si="6"/>
        <v>401</v>
      </c>
      <c r="E405" s="27">
        <f>IF((E404*(1+Utgifter!$E$5/12)-G404)&gt;0,E404*(1+Utgifter!$E$5/12)-G404,0)</f>
        <v>196231.44310699851</v>
      </c>
      <c r="F405" s="26"/>
      <c r="G405" s="24">
        <f>IF((E405*(Utgifter!$E$4+Utgifter!$E$5)/12)&gt;$S$4,(E405*(Utgifter!$E$4+Utgifter!$E$5)/12),IF(E405&gt; 0,$S$4,0))</f>
        <v>6000</v>
      </c>
      <c r="I405" s="27">
        <f>IF((I404*(1+Utgifter!$E$5/12)-K404)&gt;0,I404*(1+Utgifter!$E$5/12)-K404,0)</f>
        <v>4368.8248752529016</v>
      </c>
      <c r="J405" s="26"/>
      <c r="K405" s="24">
        <f>IF((I405*(Utgifter!$E$4+Utgifter!$E$5)/12)&gt;$S$4,(I405*(Utgifter!$E$4+Utgifter!$E$5)/12),IF(I405&gt; 0,$S$4,0))</f>
        <v>6000</v>
      </c>
    </row>
    <row r="406" spans="1:11" x14ac:dyDescent="0.25">
      <c r="A406" s="41"/>
      <c r="D406" s="28">
        <f t="shared" si="6"/>
        <v>402</v>
      </c>
      <c r="E406" s="27">
        <f>IF((E405*(1+Utgifter!$E$5/12)-G405)&gt;0,E405*(1+Utgifter!$E$5/12)-G405,0)</f>
        <v>190558.49551217686</v>
      </c>
      <c r="F406" s="26"/>
      <c r="G406" s="24">
        <f>IF((E406*(Utgifter!$E$4+Utgifter!$E$5)/12)&gt;$S$4,(E406*(Utgifter!$E$4+Utgifter!$E$5)/12),IF(E406&gt; 0,$S$4,0))</f>
        <v>6000</v>
      </c>
      <c r="I406" s="27">
        <f>IF((I405*(1+Utgifter!$E$5/12)-K405)&gt;0,I405*(1+Utgifter!$E$5/12)-K405,0)</f>
        <v>0</v>
      </c>
      <c r="J406" s="26"/>
      <c r="K406" s="24">
        <f>IF((I406*(Utgifter!$E$4+Utgifter!$E$5)/12)&gt;$S$4,(I406*(Utgifter!$E$4+Utgifter!$E$5)/12),IF(I406&gt; 0,$S$4,0))</f>
        <v>0</v>
      </c>
    </row>
    <row r="407" spans="1:11" x14ac:dyDescent="0.25">
      <c r="A407" s="41"/>
      <c r="D407" s="28">
        <f t="shared" si="6"/>
        <v>403</v>
      </c>
      <c r="E407" s="27">
        <f>IF((E406*(1+Utgifter!$E$5/12)-G406)&gt;0,E406*(1+Utgifter!$E$5/12)-G406,0)</f>
        <v>184876.09300469715</v>
      </c>
      <c r="F407" s="26"/>
      <c r="G407" s="24">
        <f>IF((E407*(Utgifter!$E$4+Utgifter!$E$5)/12)&gt;$S$4,(E407*(Utgifter!$E$4+Utgifter!$E$5)/12),IF(E407&gt; 0,$S$4,0))</f>
        <v>6000</v>
      </c>
      <c r="I407" s="27">
        <f>IF((I406*(1+Utgifter!$E$5/12)-K406)&gt;0,I406*(1+Utgifter!$E$5/12)-K406,0)</f>
        <v>0</v>
      </c>
      <c r="J407" s="26"/>
      <c r="K407" s="24">
        <f>IF((I407*(Utgifter!$E$4+Utgifter!$E$5)/12)&gt;$S$4,(I407*(Utgifter!$E$4+Utgifter!$E$5)/12),IF(I407&gt; 0,$S$4,0))</f>
        <v>0</v>
      </c>
    </row>
    <row r="408" spans="1:11" x14ac:dyDescent="0.25">
      <c r="A408" s="41"/>
      <c r="D408" s="28">
        <f t="shared" si="6"/>
        <v>404</v>
      </c>
      <c r="E408" s="27">
        <f>IF((E407*(1+Utgifter!$E$5/12)-G407)&gt;0,E407*(1+Utgifter!$E$5/12)-G407,0)</f>
        <v>179184.21982637164</v>
      </c>
      <c r="F408" s="26"/>
      <c r="G408" s="24">
        <f>IF((E408*(Utgifter!$E$4+Utgifter!$E$5)/12)&gt;$S$4,(E408*(Utgifter!$E$4+Utgifter!$E$5)/12),IF(E408&gt; 0,$S$4,0))</f>
        <v>6000</v>
      </c>
      <c r="I408" s="27">
        <f>IF((I407*(1+Utgifter!$E$5/12)-K407)&gt;0,I407*(1+Utgifter!$E$5/12)-K407,0)</f>
        <v>0</v>
      </c>
      <c r="J408" s="26"/>
      <c r="K408" s="24">
        <f>IF((I408*(Utgifter!$E$4+Utgifter!$E$5)/12)&gt;$S$4,(I408*(Utgifter!$E$4+Utgifter!$E$5)/12),IF(I408&gt; 0,$S$4,0))</f>
        <v>0</v>
      </c>
    </row>
    <row r="409" spans="1:11" x14ac:dyDescent="0.25">
      <c r="A409" s="41"/>
      <c r="D409" s="28">
        <f t="shared" si="6"/>
        <v>405</v>
      </c>
      <c r="E409" s="27">
        <f>IF((E408*(1+Utgifter!$E$5/12)-G408)&gt;0,E408*(1+Utgifter!$E$5/12)-G408,0)</f>
        <v>173482.86019274892</v>
      </c>
      <c r="F409" s="26"/>
      <c r="G409" s="24">
        <f>IF((E409*(Utgifter!$E$4+Utgifter!$E$5)/12)&gt;$S$4,(E409*(Utgifter!$E$4+Utgifter!$E$5)/12),IF(E409&gt; 0,$S$4,0))</f>
        <v>6000</v>
      </c>
      <c r="I409" s="27">
        <f>IF((I408*(1+Utgifter!$E$5/12)-K408)&gt;0,I408*(1+Utgifter!$E$5/12)-K408,0)</f>
        <v>0</v>
      </c>
      <c r="J409" s="26"/>
      <c r="K409" s="24">
        <f>IF((I409*(Utgifter!$E$4+Utgifter!$E$5)/12)&gt;$S$4,(I409*(Utgifter!$E$4+Utgifter!$E$5)/12),IF(I409&gt; 0,$S$4,0))</f>
        <v>0</v>
      </c>
    </row>
    <row r="410" spans="1:11" x14ac:dyDescent="0.25">
      <c r="A410" s="41"/>
      <c r="D410" s="28">
        <f t="shared" si="6"/>
        <v>406</v>
      </c>
      <c r="E410" s="27">
        <f>IF((E409*(1+Utgifter!$E$5/12)-G409)&gt;0,E409*(1+Utgifter!$E$5/12)-G409,0)</f>
        <v>167771.99829307018</v>
      </c>
      <c r="F410" s="26"/>
      <c r="G410" s="24">
        <f>IF((E410*(Utgifter!$E$4+Utgifter!$E$5)/12)&gt;$S$4,(E410*(Utgifter!$E$4+Utgifter!$E$5)/12),IF(E410&gt; 0,$S$4,0))</f>
        <v>6000</v>
      </c>
      <c r="I410" s="27">
        <f>IF((I409*(1+Utgifter!$E$5/12)-K409)&gt;0,I409*(1+Utgifter!$E$5/12)-K409,0)</f>
        <v>0</v>
      </c>
      <c r="J410" s="26"/>
      <c r="K410" s="24">
        <f>IF((I410*(Utgifter!$E$4+Utgifter!$E$5)/12)&gt;$S$4,(I410*(Utgifter!$E$4+Utgifter!$E$5)/12),IF(I410&gt; 0,$S$4,0))</f>
        <v>0</v>
      </c>
    </row>
    <row r="411" spans="1:11" x14ac:dyDescent="0.25">
      <c r="A411" s="41"/>
      <c r="D411" s="28">
        <f t="shared" si="6"/>
        <v>407</v>
      </c>
      <c r="E411" s="27">
        <f>IF((E410*(1+Utgifter!$E$5/12)-G410)&gt;0,E410*(1+Utgifter!$E$5/12)-G410,0)</f>
        <v>162051.61829022531</v>
      </c>
      <c r="F411" s="26"/>
      <c r="G411" s="24">
        <f>IF((E411*(Utgifter!$E$4+Utgifter!$E$5)/12)&gt;$S$4,(E411*(Utgifter!$E$4+Utgifter!$E$5)/12),IF(E411&gt; 0,$S$4,0))</f>
        <v>6000</v>
      </c>
      <c r="I411" s="27">
        <f>IF((I410*(1+Utgifter!$E$5/12)-K410)&gt;0,I410*(1+Utgifter!$E$5/12)-K410,0)</f>
        <v>0</v>
      </c>
      <c r="J411" s="26"/>
      <c r="K411" s="24">
        <f>IF((I411*(Utgifter!$E$4+Utgifter!$E$5)/12)&gt;$S$4,(I411*(Utgifter!$E$4+Utgifter!$E$5)/12),IF(I411&gt; 0,$S$4,0))</f>
        <v>0</v>
      </c>
    </row>
    <row r="412" spans="1:11" x14ac:dyDescent="0.25">
      <c r="A412" s="41"/>
      <c r="D412" s="28">
        <f t="shared" si="6"/>
        <v>408</v>
      </c>
      <c r="E412" s="27">
        <f>IF((E411*(1+Utgifter!$E$5/12)-G411)&gt;0,E411*(1+Utgifter!$E$5/12)-G411,0)</f>
        <v>156321.70432070902</v>
      </c>
      <c r="F412" s="26"/>
      <c r="G412" s="24">
        <f>IF((E412*(Utgifter!$E$4+Utgifter!$E$5)/12)&gt;$S$4,(E412*(Utgifter!$E$4+Utgifter!$E$5)/12),IF(E412&gt; 0,$S$4,0))</f>
        <v>6000</v>
      </c>
      <c r="I412" s="27">
        <f>IF((I411*(1+Utgifter!$E$5/12)-K411)&gt;0,I411*(1+Utgifter!$E$5/12)-K411,0)</f>
        <v>0</v>
      </c>
      <c r="J412" s="26"/>
      <c r="K412" s="24">
        <f>IF((I412*(Utgifter!$E$4+Utgifter!$E$5)/12)&gt;$S$4,(I412*(Utgifter!$E$4+Utgifter!$E$5)/12),IF(I412&gt; 0,$S$4,0))</f>
        <v>0</v>
      </c>
    </row>
    <row r="413" spans="1:11" x14ac:dyDescent="0.25">
      <c r="A413" s="41">
        <v>2052</v>
      </c>
      <c r="D413" s="28">
        <f t="shared" si="6"/>
        <v>409</v>
      </c>
      <c r="E413" s="27">
        <f>IF((E412*(1+Utgifter!$E$5/12)-G412)&gt;0,E412*(1+Utgifter!$E$5/12)-G412,0)</f>
        <v>150582.24049457686</v>
      </c>
      <c r="F413" s="26"/>
      <c r="G413" s="24">
        <f>IF((E413*(Utgifter!$E$4+Utgifter!$E$5)/12)&gt;$S$4,(E413*(Utgifter!$E$4+Utgifter!$E$5)/12),IF(E413&gt; 0,$S$4,0))</f>
        <v>6000</v>
      </c>
      <c r="I413" s="27">
        <f>IF((I412*(1+Utgifter!$E$5/12)-K412)&gt;0,I412*(1+Utgifter!$E$5/12)-K412,0)</f>
        <v>0</v>
      </c>
      <c r="J413" s="26"/>
      <c r="K413" s="24">
        <f>IF((I413*(Utgifter!$E$4+Utgifter!$E$5)/12)&gt;$S$4,(I413*(Utgifter!$E$4+Utgifter!$E$5)/12),IF(I413&gt; 0,$S$4,0))</f>
        <v>0</v>
      </c>
    </row>
    <row r="414" spans="1:11" x14ac:dyDescent="0.25">
      <c r="A414" s="41"/>
      <c r="D414" s="28">
        <f t="shared" si="6"/>
        <v>410</v>
      </c>
      <c r="E414" s="27">
        <f>IF((E413*(1+Utgifter!$E$5/12)-G413)&gt;0,E413*(1+Utgifter!$E$5/12)-G413,0)</f>
        <v>144833.21089540116</v>
      </c>
      <c r="F414" s="26"/>
      <c r="G414" s="24">
        <f>IF((E414*(Utgifter!$E$4+Utgifter!$E$5)/12)&gt;$S$4,(E414*(Utgifter!$E$4+Utgifter!$E$5)/12),IF(E414&gt; 0,$S$4,0))</f>
        <v>6000</v>
      </c>
      <c r="I414" s="27">
        <f>IF((I413*(1+Utgifter!$E$5/12)-K413)&gt;0,I413*(1+Utgifter!$E$5/12)-K413,0)</f>
        <v>0</v>
      </c>
      <c r="J414" s="26"/>
      <c r="K414" s="24">
        <f>IF((I414*(Utgifter!$E$4+Utgifter!$E$5)/12)&gt;$S$4,(I414*(Utgifter!$E$4+Utgifter!$E$5)/12),IF(I414&gt; 0,$S$4,0))</f>
        <v>0</v>
      </c>
    </row>
    <row r="415" spans="1:11" x14ac:dyDescent="0.25">
      <c r="A415" s="41"/>
      <c r="D415" s="28">
        <f t="shared" si="6"/>
        <v>411</v>
      </c>
      <c r="E415" s="27">
        <f>IF((E414*(1+Utgifter!$E$5/12)-G414)&gt;0,E414*(1+Utgifter!$E$5/12)-G414,0)</f>
        <v>139074.59958022684</v>
      </c>
      <c r="F415" s="26"/>
      <c r="G415" s="24">
        <f>IF((E415*(Utgifter!$E$4+Utgifter!$E$5)/12)&gt;$S$4,(E415*(Utgifter!$E$4+Utgifter!$E$5)/12),IF(E415&gt; 0,$S$4,0))</f>
        <v>6000</v>
      </c>
      <c r="I415" s="27">
        <f>IF((I414*(1+Utgifter!$E$5/12)-K414)&gt;0,I414*(1+Utgifter!$E$5/12)-K414,0)</f>
        <v>0</v>
      </c>
      <c r="J415" s="26"/>
      <c r="K415" s="24">
        <f>IF((I415*(Utgifter!$E$4+Utgifter!$E$5)/12)&gt;$S$4,(I415*(Utgifter!$E$4+Utgifter!$E$5)/12),IF(I415&gt; 0,$S$4,0))</f>
        <v>0</v>
      </c>
    </row>
    <row r="416" spans="1:11" x14ac:dyDescent="0.25">
      <c r="A416" s="41"/>
      <c r="D416" s="28">
        <f t="shared" si="6"/>
        <v>412</v>
      </c>
      <c r="E416" s="27">
        <f>IF((E415*(1+Utgifter!$E$5/12)-G415)&gt;0,E415*(1+Utgifter!$E$5/12)-G415,0)</f>
        <v>133306.39057952721</v>
      </c>
      <c r="F416" s="26"/>
      <c r="G416" s="24">
        <f>IF((E416*(Utgifter!$E$4+Utgifter!$E$5)/12)&gt;$S$4,(E416*(Utgifter!$E$4+Utgifter!$E$5)/12),IF(E416&gt; 0,$S$4,0))</f>
        <v>6000</v>
      </c>
      <c r="I416" s="27">
        <f>IF((I415*(1+Utgifter!$E$5/12)-K415)&gt;0,I415*(1+Utgifter!$E$5/12)-K415,0)</f>
        <v>0</v>
      </c>
      <c r="J416" s="26"/>
      <c r="K416" s="24">
        <f>IF((I416*(Utgifter!$E$4+Utgifter!$E$5)/12)&gt;$S$4,(I416*(Utgifter!$E$4+Utgifter!$E$5)/12),IF(I416&gt; 0,$S$4,0))</f>
        <v>0</v>
      </c>
    </row>
    <row r="417" spans="1:11" x14ac:dyDescent="0.25">
      <c r="A417" s="41"/>
      <c r="D417" s="28">
        <f t="shared" si="6"/>
        <v>413</v>
      </c>
      <c r="E417" s="27">
        <f>IF((E416*(1+Utgifter!$E$5/12)-G416)&gt;0,E416*(1+Utgifter!$E$5/12)-G416,0)</f>
        <v>127528.56789715975</v>
      </c>
      <c r="F417" s="26"/>
      <c r="G417" s="24">
        <f>IF((E417*(Utgifter!$E$4+Utgifter!$E$5)/12)&gt;$S$4,(E417*(Utgifter!$E$4+Utgifter!$E$5)/12),IF(E417&gt; 0,$S$4,0))</f>
        <v>6000</v>
      </c>
      <c r="I417" s="27">
        <f>IF((I416*(1+Utgifter!$E$5/12)-K416)&gt;0,I416*(1+Utgifter!$E$5/12)-K416,0)</f>
        <v>0</v>
      </c>
      <c r="J417" s="26"/>
      <c r="K417" s="24">
        <f>IF((I417*(Utgifter!$E$4+Utgifter!$E$5)/12)&gt;$S$4,(I417*(Utgifter!$E$4+Utgifter!$E$5)/12),IF(I417&gt; 0,$S$4,0))</f>
        <v>0</v>
      </c>
    </row>
    <row r="418" spans="1:11" x14ac:dyDescent="0.25">
      <c r="A418" s="41"/>
      <c r="D418" s="28">
        <f t="shared" si="6"/>
        <v>414</v>
      </c>
      <c r="E418" s="27">
        <f>IF((E417*(1+Utgifter!$E$5/12)-G417)&gt;0,E417*(1+Utgifter!$E$5/12)-G417,0)</f>
        <v>121741.11551032169</v>
      </c>
      <c r="F418" s="26"/>
      <c r="G418" s="24">
        <f>IF((E418*(Utgifter!$E$4+Utgifter!$E$5)/12)&gt;$S$4,(E418*(Utgifter!$E$4+Utgifter!$E$5)/12),IF(E418&gt; 0,$S$4,0))</f>
        <v>6000</v>
      </c>
      <c r="I418" s="27">
        <f>IF((I417*(1+Utgifter!$E$5/12)-K417)&gt;0,I417*(1+Utgifter!$E$5/12)-K417,0)</f>
        <v>0</v>
      </c>
      <c r="J418" s="26"/>
      <c r="K418" s="24">
        <f>IF((I418*(Utgifter!$E$4+Utgifter!$E$5)/12)&gt;$S$4,(I418*(Utgifter!$E$4+Utgifter!$E$5)/12),IF(I418&gt; 0,$S$4,0))</f>
        <v>0</v>
      </c>
    </row>
    <row r="419" spans="1:11" x14ac:dyDescent="0.25">
      <c r="A419" s="41"/>
      <c r="D419" s="28">
        <f t="shared" si="6"/>
        <v>415</v>
      </c>
      <c r="E419" s="27">
        <f>IF((E418*(1+Utgifter!$E$5/12)-G418)&gt;0,E418*(1+Utgifter!$E$5/12)-G418,0)</f>
        <v>115944.01736950556</v>
      </c>
      <c r="F419" s="26"/>
      <c r="G419" s="24">
        <f>IF((E419*(Utgifter!$E$4+Utgifter!$E$5)/12)&gt;$S$4,(E419*(Utgifter!$E$4+Utgifter!$E$5)/12),IF(E419&gt; 0,$S$4,0))</f>
        <v>6000</v>
      </c>
      <c r="I419" s="27">
        <f>IF((I418*(1+Utgifter!$E$5/12)-K418)&gt;0,I418*(1+Utgifter!$E$5/12)-K418,0)</f>
        <v>0</v>
      </c>
      <c r="J419" s="26"/>
      <c r="K419" s="24">
        <f>IF((I419*(Utgifter!$E$4+Utgifter!$E$5)/12)&gt;$S$4,(I419*(Utgifter!$E$4+Utgifter!$E$5)/12),IF(I419&gt; 0,$S$4,0))</f>
        <v>0</v>
      </c>
    </row>
    <row r="420" spans="1:11" x14ac:dyDescent="0.25">
      <c r="A420" s="41"/>
      <c r="D420" s="28">
        <f t="shared" si="6"/>
        <v>416</v>
      </c>
      <c r="E420" s="27">
        <f>IF((E419*(1+Utgifter!$E$5/12)-G419)&gt;0,E419*(1+Utgifter!$E$5/12)-G419,0)</f>
        <v>110137.25739845473</v>
      </c>
      <c r="F420" s="26"/>
      <c r="G420" s="24">
        <f>IF((E420*(Utgifter!$E$4+Utgifter!$E$5)/12)&gt;$S$4,(E420*(Utgifter!$E$4+Utgifter!$E$5)/12),IF(E420&gt; 0,$S$4,0))</f>
        <v>6000</v>
      </c>
      <c r="I420" s="27">
        <f>IF((I419*(1+Utgifter!$E$5/12)-K419)&gt;0,I419*(1+Utgifter!$E$5/12)-K419,0)</f>
        <v>0</v>
      </c>
      <c r="J420" s="26"/>
      <c r="K420" s="24">
        <f>IF((I420*(Utgifter!$E$4+Utgifter!$E$5)/12)&gt;$S$4,(I420*(Utgifter!$E$4+Utgifter!$E$5)/12),IF(I420&gt; 0,$S$4,0))</f>
        <v>0</v>
      </c>
    </row>
    <row r="421" spans="1:11" x14ac:dyDescent="0.25">
      <c r="A421" s="41"/>
      <c r="D421" s="28">
        <f t="shared" si="6"/>
        <v>417</v>
      </c>
      <c r="E421" s="27">
        <f>IF((E420*(1+Utgifter!$E$5/12)-G420)&gt;0,E420*(1+Utgifter!$E$5/12)-G420,0)</f>
        <v>104320.81949411883</v>
      </c>
      <c r="F421" s="26"/>
      <c r="G421" s="24">
        <f>IF((E421*(Utgifter!$E$4+Utgifter!$E$5)/12)&gt;$S$4,(E421*(Utgifter!$E$4+Utgifter!$E$5)/12),IF(E421&gt; 0,$S$4,0))</f>
        <v>6000</v>
      </c>
      <c r="I421" s="27">
        <f>IF((I420*(1+Utgifter!$E$5/12)-K420)&gt;0,I420*(1+Utgifter!$E$5/12)-K420,0)</f>
        <v>0</v>
      </c>
      <c r="J421" s="26"/>
      <c r="K421" s="24">
        <f>IF((I421*(Utgifter!$E$4+Utgifter!$E$5)/12)&gt;$S$4,(I421*(Utgifter!$E$4+Utgifter!$E$5)/12),IF(I421&gt; 0,$S$4,0))</f>
        <v>0</v>
      </c>
    </row>
    <row r="422" spans="1:11" x14ac:dyDescent="0.25">
      <c r="A422" s="41"/>
      <c r="D422" s="28">
        <f t="shared" si="6"/>
        <v>418</v>
      </c>
      <c r="E422" s="27">
        <f>IF((E421*(1+Utgifter!$E$5/12)-G421)&gt;0,E421*(1+Utgifter!$E$5/12)-G421,0)</f>
        <v>98494.687526609036</v>
      </c>
      <c r="F422" s="26"/>
      <c r="G422" s="24">
        <f>IF((E422*(Utgifter!$E$4+Utgifter!$E$5)/12)&gt;$S$4,(E422*(Utgifter!$E$4+Utgifter!$E$5)/12),IF(E422&gt; 0,$S$4,0))</f>
        <v>6000</v>
      </c>
      <c r="I422" s="27">
        <f>IF((I421*(1+Utgifter!$E$5/12)-K421)&gt;0,I421*(1+Utgifter!$E$5/12)-K421,0)</f>
        <v>0</v>
      </c>
      <c r="J422" s="26"/>
      <c r="K422" s="24">
        <f>IF((I422*(Utgifter!$E$4+Utgifter!$E$5)/12)&gt;$S$4,(I422*(Utgifter!$E$4+Utgifter!$E$5)/12),IF(I422&gt; 0,$S$4,0))</f>
        <v>0</v>
      </c>
    </row>
    <row r="423" spans="1:11" x14ac:dyDescent="0.25">
      <c r="A423" s="41"/>
      <c r="D423" s="28">
        <f t="shared" si="6"/>
        <v>419</v>
      </c>
      <c r="E423" s="27">
        <f>IF((E422*(1+Utgifter!$E$5/12)-G422)&gt;0,E422*(1+Utgifter!$E$5/12)-G422,0)</f>
        <v>92658.845339153384</v>
      </c>
      <c r="F423" s="26"/>
      <c r="G423" s="24">
        <f>IF((E423*(Utgifter!$E$4+Utgifter!$E$5)/12)&gt;$S$4,(E423*(Utgifter!$E$4+Utgifter!$E$5)/12),IF(E423&gt; 0,$S$4,0))</f>
        <v>6000</v>
      </c>
      <c r="I423" s="27">
        <f>IF((I422*(1+Utgifter!$E$5/12)-K422)&gt;0,I422*(1+Utgifter!$E$5/12)-K422,0)</f>
        <v>0</v>
      </c>
      <c r="J423" s="26"/>
      <c r="K423" s="24">
        <f>IF((I423*(Utgifter!$E$4+Utgifter!$E$5)/12)&gt;$S$4,(I423*(Utgifter!$E$4+Utgifter!$E$5)/12),IF(I423&gt; 0,$S$4,0))</f>
        <v>0</v>
      </c>
    </row>
    <row r="424" spans="1:11" x14ac:dyDescent="0.25">
      <c r="A424" s="41"/>
      <c r="D424" s="28">
        <f t="shared" si="6"/>
        <v>420</v>
      </c>
      <c r="E424" s="27">
        <f>IF((E423*(1+Utgifter!$E$5/12)-G423)&gt;0,E423*(1+Utgifter!$E$5/12)-G423,0)</f>
        <v>86813.276748051983</v>
      </c>
      <c r="F424" s="26"/>
      <c r="G424" s="24">
        <f>IF((E424*(Utgifter!$E$4+Utgifter!$E$5)/12)&gt;$S$4,(E424*(Utgifter!$E$4+Utgifter!$E$5)/12),IF(E424&gt; 0,$S$4,0))</f>
        <v>6000</v>
      </c>
      <c r="I424" s="27">
        <f>IF((I423*(1+Utgifter!$E$5/12)-K423)&gt;0,I423*(1+Utgifter!$E$5/12)-K423,0)</f>
        <v>0</v>
      </c>
      <c r="J424" s="26"/>
      <c r="K424" s="24">
        <f>IF((I424*(Utgifter!$E$4+Utgifter!$E$5)/12)&gt;$S$4,(I424*(Utgifter!$E$4+Utgifter!$E$5)/12),IF(I424&gt; 0,$S$4,0))</f>
        <v>0</v>
      </c>
    </row>
    <row r="425" spans="1:11" x14ac:dyDescent="0.25">
      <c r="A425" s="41">
        <v>2053</v>
      </c>
      <c r="D425" s="28">
        <f t="shared" si="6"/>
        <v>421</v>
      </c>
      <c r="E425" s="27">
        <f>IF((E424*(1+Utgifter!$E$5/12)-G424)&gt;0,E424*(1+Utgifter!$E$5/12)-G424,0)</f>
        <v>80957.965542632068</v>
      </c>
      <c r="F425" s="26"/>
      <c r="G425" s="24">
        <f>IF((E425*(Utgifter!$E$4+Utgifter!$E$5)/12)&gt;$S$4,(E425*(Utgifter!$E$4+Utgifter!$E$5)/12),IF(E425&gt; 0,$S$4,0))</f>
        <v>6000</v>
      </c>
      <c r="I425" s="27">
        <f>IF((I424*(1+Utgifter!$E$5/12)-K424)&gt;0,I424*(1+Utgifter!$E$5/12)-K424,0)</f>
        <v>0</v>
      </c>
      <c r="J425" s="26"/>
      <c r="K425" s="24">
        <f>IF((I425*(Utgifter!$E$4+Utgifter!$E$5)/12)&gt;$S$4,(I425*(Utgifter!$E$4+Utgifter!$E$5)/12),IF(I425&gt; 0,$S$4,0))</f>
        <v>0</v>
      </c>
    </row>
    <row r="426" spans="1:11" x14ac:dyDescent="0.25">
      <c r="A426" s="41"/>
      <c r="D426" s="28">
        <f t="shared" si="6"/>
        <v>422</v>
      </c>
      <c r="E426" s="27">
        <f>IF((E425*(1+Utgifter!$E$5/12)-G425)&gt;0,E425*(1+Utgifter!$E$5/12)-G425,0)</f>
        <v>75092.895485203131</v>
      </c>
      <c r="F426" s="26"/>
      <c r="G426" s="24">
        <f>IF((E426*(Utgifter!$E$4+Utgifter!$E$5)/12)&gt;$S$4,(E426*(Utgifter!$E$4+Utgifter!$E$5)/12),IF(E426&gt; 0,$S$4,0))</f>
        <v>6000</v>
      </c>
      <c r="I426" s="27">
        <f>IF((I425*(1+Utgifter!$E$5/12)-K425)&gt;0,I425*(1+Utgifter!$E$5/12)-K425,0)</f>
        <v>0</v>
      </c>
      <c r="J426" s="26"/>
      <c r="K426" s="24">
        <f>IF((I426*(Utgifter!$E$4+Utgifter!$E$5)/12)&gt;$S$4,(I426*(Utgifter!$E$4+Utgifter!$E$5)/12),IF(I426&gt; 0,$S$4,0))</f>
        <v>0</v>
      </c>
    </row>
    <row r="427" spans="1:11" x14ac:dyDescent="0.25">
      <c r="A427" s="41"/>
      <c r="D427" s="28">
        <f t="shared" si="6"/>
        <v>423</v>
      </c>
      <c r="E427" s="27">
        <f>IF((E426*(1+Utgifter!$E$5/12)-G426)&gt;0,E426*(1+Utgifter!$E$5/12)-G426,0)</f>
        <v>69218.050311011801</v>
      </c>
      <c r="F427" s="26"/>
      <c r="G427" s="24">
        <f>IF((E427*(Utgifter!$E$4+Utgifter!$E$5)/12)&gt;$S$4,(E427*(Utgifter!$E$4+Utgifter!$E$5)/12),IF(E427&gt; 0,$S$4,0))</f>
        <v>6000</v>
      </c>
      <c r="I427" s="27">
        <f>IF((I426*(1+Utgifter!$E$5/12)-K426)&gt;0,I426*(1+Utgifter!$E$5/12)-K426,0)</f>
        <v>0</v>
      </c>
      <c r="J427" s="26"/>
      <c r="K427" s="24">
        <f>IF((I427*(Utgifter!$E$4+Utgifter!$E$5)/12)&gt;$S$4,(I427*(Utgifter!$E$4+Utgifter!$E$5)/12),IF(I427&gt; 0,$S$4,0))</f>
        <v>0</v>
      </c>
    </row>
    <row r="428" spans="1:11" x14ac:dyDescent="0.25">
      <c r="A428" s="41"/>
      <c r="D428" s="28">
        <f t="shared" si="6"/>
        <v>424</v>
      </c>
      <c r="E428" s="27">
        <f>IF((E427*(1+Utgifter!$E$5/12)-G427)&gt;0,E427*(1+Utgifter!$E$5/12)-G427,0)</f>
        <v>63333.413728196829</v>
      </c>
      <c r="F428" s="26"/>
      <c r="G428" s="24">
        <f>IF((E428*(Utgifter!$E$4+Utgifter!$E$5)/12)&gt;$S$4,(E428*(Utgifter!$E$4+Utgifter!$E$5)/12),IF(E428&gt; 0,$S$4,0))</f>
        <v>6000</v>
      </c>
      <c r="I428" s="27">
        <f>IF((I427*(1+Utgifter!$E$5/12)-K427)&gt;0,I427*(1+Utgifter!$E$5/12)-K427,0)</f>
        <v>0</v>
      </c>
      <c r="J428" s="26"/>
      <c r="K428" s="24">
        <f>IF((I428*(Utgifter!$E$4+Utgifter!$E$5)/12)&gt;$S$4,(I428*(Utgifter!$E$4+Utgifter!$E$5)/12),IF(I428&gt; 0,$S$4,0))</f>
        <v>0</v>
      </c>
    </row>
    <row r="429" spans="1:11" x14ac:dyDescent="0.25">
      <c r="A429" s="41"/>
      <c r="D429" s="28">
        <f t="shared" si="6"/>
        <v>425</v>
      </c>
      <c r="E429" s="27">
        <f>IF((E428*(1+Utgifter!$E$5/12)-G428)&gt;0,E428*(1+Utgifter!$E$5/12)-G428,0)</f>
        <v>57438.969417743829</v>
      </c>
      <c r="F429" s="26"/>
      <c r="G429" s="24">
        <f>IF((E429*(Utgifter!$E$4+Utgifter!$E$5)/12)&gt;$S$4,(E429*(Utgifter!$E$4+Utgifter!$E$5)/12),IF(E429&gt; 0,$S$4,0))</f>
        <v>6000</v>
      </c>
      <c r="I429" s="27">
        <f>IF((I428*(1+Utgifter!$E$5/12)-K428)&gt;0,I428*(1+Utgifter!$E$5/12)-K428,0)</f>
        <v>0</v>
      </c>
      <c r="J429" s="26"/>
      <c r="K429" s="24">
        <f>IF((I429*(Utgifter!$E$4+Utgifter!$E$5)/12)&gt;$S$4,(I429*(Utgifter!$E$4+Utgifter!$E$5)/12),IF(I429&gt; 0,$S$4,0))</f>
        <v>0</v>
      </c>
    </row>
    <row r="430" spans="1:11" x14ac:dyDescent="0.25">
      <c r="A430" s="41"/>
      <c r="D430" s="28">
        <f t="shared" si="6"/>
        <v>426</v>
      </c>
      <c r="E430" s="27">
        <f>IF((E429*(1+Utgifter!$E$5/12)-G429)&gt;0,E429*(1+Utgifter!$E$5/12)-G429,0)</f>
        <v>51534.701033440069</v>
      </c>
      <c r="F430" s="26"/>
      <c r="G430" s="24">
        <f>IF((E430*(Utgifter!$E$4+Utgifter!$E$5)/12)&gt;$S$4,(E430*(Utgifter!$E$4+Utgifter!$E$5)/12),IF(E430&gt; 0,$S$4,0))</f>
        <v>6000</v>
      </c>
      <c r="I430" s="27">
        <f>IF((I429*(1+Utgifter!$E$5/12)-K429)&gt;0,I429*(1+Utgifter!$E$5/12)-K429,0)</f>
        <v>0</v>
      </c>
      <c r="J430" s="26"/>
      <c r="K430" s="24">
        <f>IF((I430*(Utgifter!$E$4+Utgifter!$E$5)/12)&gt;$S$4,(I430*(Utgifter!$E$4+Utgifter!$E$5)/12),IF(I430&gt; 0,$S$4,0))</f>
        <v>0</v>
      </c>
    </row>
    <row r="431" spans="1:11" x14ac:dyDescent="0.25">
      <c r="A431" s="41"/>
      <c r="D431" s="28">
        <f t="shared" si="6"/>
        <v>427</v>
      </c>
      <c r="E431" s="27">
        <f>IF((E430*(1+Utgifter!$E$5/12)-G430)&gt;0,E430*(1+Utgifter!$E$5/12)-G430,0)</f>
        <v>45620.592201829139</v>
      </c>
      <c r="F431" s="26"/>
      <c r="G431" s="24">
        <f>IF((E431*(Utgifter!$E$4+Utgifter!$E$5)/12)&gt;$S$4,(E431*(Utgifter!$E$4+Utgifter!$E$5)/12),IF(E431&gt; 0,$S$4,0))</f>
        <v>6000</v>
      </c>
      <c r="I431" s="27">
        <f>IF((I430*(1+Utgifter!$E$5/12)-K430)&gt;0,I430*(1+Utgifter!$E$5/12)-K430,0)</f>
        <v>0</v>
      </c>
      <c r="J431" s="26"/>
      <c r="K431" s="24">
        <f>IF((I431*(Utgifter!$E$4+Utgifter!$E$5)/12)&gt;$S$4,(I431*(Utgifter!$E$4+Utgifter!$E$5)/12),IF(I431&gt; 0,$S$4,0))</f>
        <v>0</v>
      </c>
    </row>
    <row r="432" spans="1:11" x14ac:dyDescent="0.25">
      <c r="A432" s="41"/>
      <c r="D432" s="28">
        <f t="shared" si="6"/>
        <v>428</v>
      </c>
      <c r="E432" s="27">
        <f>IF((E431*(1+Utgifter!$E$5/12)-G431)&gt;0,E431*(1+Utgifter!$E$5/12)-G431,0)</f>
        <v>39696.626522165519</v>
      </c>
      <c r="F432" s="26"/>
      <c r="G432" s="24">
        <f>IF((E432*(Utgifter!$E$4+Utgifter!$E$5)/12)&gt;$S$4,(E432*(Utgifter!$E$4+Utgifter!$E$5)/12),IF(E432&gt; 0,$S$4,0))</f>
        <v>6000</v>
      </c>
      <c r="I432" s="27">
        <f>IF((I431*(1+Utgifter!$E$5/12)-K431)&gt;0,I431*(1+Utgifter!$E$5/12)-K431,0)</f>
        <v>0</v>
      </c>
      <c r="J432" s="26"/>
      <c r="K432" s="24">
        <f>IF((I432*(Utgifter!$E$4+Utgifter!$E$5)/12)&gt;$S$4,(I432*(Utgifter!$E$4+Utgifter!$E$5)/12),IF(I432&gt; 0,$S$4,0))</f>
        <v>0</v>
      </c>
    </row>
    <row r="433" spans="1:11" x14ac:dyDescent="0.25">
      <c r="A433" s="41"/>
      <c r="D433" s="28">
        <f t="shared" si="6"/>
        <v>429</v>
      </c>
      <c r="E433" s="27">
        <f>IF((E432*(1+Utgifter!$E$5/12)-G432)&gt;0,E432*(1+Utgifter!$E$5/12)-G432,0)</f>
        <v>33762.78756636913</v>
      </c>
      <c r="F433" s="26"/>
      <c r="G433" s="24">
        <f>IF((E433*(Utgifter!$E$4+Utgifter!$E$5)/12)&gt;$S$4,(E433*(Utgifter!$E$4+Utgifter!$E$5)/12),IF(E433&gt; 0,$S$4,0))</f>
        <v>6000</v>
      </c>
      <c r="I433" s="27">
        <f>IF((I432*(1+Utgifter!$E$5/12)-K432)&gt;0,I432*(1+Utgifter!$E$5/12)-K432,0)</f>
        <v>0</v>
      </c>
      <c r="J433" s="26"/>
      <c r="K433" s="24">
        <f>IF((I433*(Utgifter!$E$4+Utgifter!$E$5)/12)&gt;$S$4,(I433*(Utgifter!$E$4+Utgifter!$E$5)/12),IF(I433&gt; 0,$S$4,0))</f>
        <v>0</v>
      </c>
    </row>
    <row r="434" spans="1:11" x14ac:dyDescent="0.25">
      <c r="A434" s="41"/>
      <c r="D434" s="28">
        <f t="shared" si="6"/>
        <v>430</v>
      </c>
      <c r="E434" s="27">
        <f>IF((E433*(1+Utgifter!$E$5/12)-G433)&gt;0,E433*(1+Utgifter!$E$5/12)-G433,0)</f>
        <v>27819.058878979748</v>
      </c>
      <c r="F434" s="26"/>
      <c r="G434" s="24">
        <f>IF((E434*(Utgifter!$E$4+Utgifter!$E$5)/12)&gt;$S$4,(E434*(Utgifter!$E$4+Utgifter!$E$5)/12),IF(E434&gt; 0,$S$4,0))</f>
        <v>6000</v>
      </c>
      <c r="I434" s="27">
        <f>IF((I433*(1+Utgifter!$E$5/12)-K433)&gt;0,I433*(1+Utgifter!$E$5/12)-K433,0)</f>
        <v>0</v>
      </c>
      <c r="J434" s="26"/>
      <c r="K434" s="24">
        <f>IF((I434*(Utgifter!$E$4+Utgifter!$E$5)/12)&gt;$S$4,(I434*(Utgifter!$E$4+Utgifter!$E$5)/12),IF(I434&gt; 0,$S$4,0))</f>
        <v>0</v>
      </c>
    </row>
    <row r="435" spans="1:11" x14ac:dyDescent="0.25">
      <c r="A435" s="41"/>
      <c r="D435" s="28">
        <f t="shared" si="6"/>
        <v>431</v>
      </c>
      <c r="E435" s="27">
        <f>IF((E434*(1+Utgifter!$E$5/12)-G434)&gt;0,E434*(1+Utgifter!$E$5/12)-G434,0)</f>
        <v>21865.423977111383</v>
      </c>
      <c r="F435" s="26"/>
      <c r="G435" s="24">
        <f>IF((E435*(Utgifter!$E$4+Utgifter!$E$5)/12)&gt;$S$4,(E435*(Utgifter!$E$4+Utgifter!$E$5)/12),IF(E435&gt; 0,$S$4,0))</f>
        <v>6000</v>
      </c>
      <c r="I435" s="27">
        <f>IF((I434*(1+Utgifter!$E$5/12)-K434)&gt;0,I434*(1+Utgifter!$E$5/12)-K434,0)</f>
        <v>0</v>
      </c>
      <c r="J435" s="26"/>
      <c r="K435" s="24">
        <f>IF((I435*(Utgifter!$E$4+Utgifter!$E$5)/12)&gt;$S$4,(I435*(Utgifter!$E$4+Utgifter!$E$5)/12),IF(I435&gt; 0,$S$4,0))</f>
        <v>0</v>
      </c>
    </row>
    <row r="436" spans="1:11" x14ac:dyDescent="0.25">
      <c r="A436" s="41"/>
      <c r="D436" s="28">
        <f t="shared" si="6"/>
        <v>432</v>
      </c>
      <c r="E436" s="27">
        <f>IF((E435*(1+Utgifter!$E$5/12)-G435)&gt;0,E435*(1+Utgifter!$E$5/12)-G435,0)</f>
        <v>15901.86635040657</v>
      </c>
      <c r="F436" s="26"/>
      <c r="G436" s="24">
        <f>IF((E436*(Utgifter!$E$4+Utgifter!$E$5)/12)&gt;$S$4,(E436*(Utgifter!$E$4+Utgifter!$E$5)/12),IF(E436&gt; 0,$S$4,0))</f>
        <v>6000</v>
      </c>
      <c r="I436" s="27">
        <f>IF((I435*(1+Utgifter!$E$5/12)-K435)&gt;0,I435*(1+Utgifter!$E$5/12)-K435,0)</f>
        <v>0</v>
      </c>
      <c r="J436" s="26"/>
      <c r="K436" s="24">
        <f>IF((I436*(Utgifter!$E$4+Utgifter!$E$5)/12)&gt;$S$4,(I436*(Utgifter!$E$4+Utgifter!$E$5)/12),IF(I436&gt; 0,$S$4,0))</f>
        <v>0</v>
      </c>
    </row>
    <row r="437" spans="1:11" x14ac:dyDescent="0.25">
      <c r="A437" s="41">
        <v>2054</v>
      </c>
      <c r="D437" s="28">
        <f t="shared" si="6"/>
        <v>433</v>
      </c>
      <c r="E437" s="27">
        <f>IF((E436*(1+Utgifter!$E$5/12)-G436)&gt;0,E436*(1+Utgifter!$E$5/12)-G436,0)</f>
        <v>9928.3694609905815</v>
      </c>
      <c r="F437" s="26"/>
      <c r="G437" s="24">
        <f>IF((E437*(Utgifter!$E$4+Utgifter!$E$5)/12)&gt;$S$4,(E437*(Utgifter!$E$4+Utgifter!$E$5)/12),IF(E437&gt; 0,$S$4,0))</f>
        <v>6000</v>
      </c>
      <c r="I437" s="27">
        <f>IF((I436*(1+Utgifter!$E$5/12)-K436)&gt;0,I436*(1+Utgifter!$E$5/12)-K436,0)</f>
        <v>0</v>
      </c>
      <c r="J437" s="26"/>
      <c r="K437" s="24">
        <f>IF((I437*(Utgifter!$E$4+Utgifter!$E$5)/12)&gt;$S$4,(I437*(Utgifter!$E$4+Utgifter!$E$5)/12),IF(I437&gt; 0,$S$4,0))</f>
        <v>0</v>
      </c>
    </row>
    <row r="438" spans="1:11" x14ac:dyDescent="0.25">
      <c r="A438" s="41"/>
      <c r="D438" s="28">
        <f t="shared" si="6"/>
        <v>434</v>
      </c>
      <c r="E438" s="27">
        <f>IF((E437*(1+Utgifter!$E$5/12)-G437)&gt;0,E437*(1+Utgifter!$E$5/12)-G437,0)</f>
        <v>3944.9167434255669</v>
      </c>
      <c r="F438" s="26"/>
      <c r="G438" s="24">
        <f>IF((E438*(Utgifter!$E$4+Utgifter!$E$5)/12)&gt;$S$4,(E438*(Utgifter!$E$4+Utgifter!$E$5)/12),IF(E438&gt; 0,$S$4,0))</f>
        <v>6000</v>
      </c>
      <c r="I438" s="27">
        <f>IF((I437*(1+Utgifter!$E$5/12)-K437)&gt;0,I437*(1+Utgifter!$E$5/12)-K437,0)</f>
        <v>0</v>
      </c>
      <c r="J438" s="26"/>
      <c r="K438" s="24">
        <f>IF((I438*(Utgifter!$E$4+Utgifter!$E$5)/12)&gt;$S$4,(I438*(Utgifter!$E$4+Utgifter!$E$5)/12),IF(I438&gt; 0,$S$4,0))</f>
        <v>0</v>
      </c>
    </row>
    <row r="439" spans="1:11" x14ac:dyDescent="0.25">
      <c r="A439" s="41"/>
      <c r="D439" s="28" t="str">
        <f t="shared" si="6"/>
        <v/>
      </c>
      <c r="E439" s="27">
        <f>IF((E438*(1+Utgifter!$E$5/12)-G438)&gt;0,E438*(1+Utgifter!$E$5/12)-G438,0)</f>
        <v>0</v>
      </c>
      <c r="F439" s="26"/>
      <c r="G439" s="24">
        <f>IF((E439*(Utgifter!$E$4+Utgifter!$E$5)/12)&gt;$S$4,(E439*(Utgifter!$E$4+Utgifter!$E$5)/12),IF(E439&gt; 0,$S$4,0))</f>
        <v>0</v>
      </c>
      <c r="I439" s="27">
        <f>IF((I438*(1+Utgifter!$E$5/12)-K438)&gt;0,I438*(1+Utgifter!$E$5/12)-K438,0)</f>
        <v>0</v>
      </c>
      <c r="J439" s="26"/>
      <c r="K439" s="24">
        <f>IF((I439*(Utgifter!$E$4+Utgifter!$E$5)/12)&gt;$S$4,(I439*(Utgifter!$E$4+Utgifter!$E$5)/12),IF(I439&gt; 0,$S$4,0))</f>
        <v>0</v>
      </c>
    </row>
    <row r="440" spans="1:11" x14ac:dyDescent="0.25">
      <c r="A440" s="41"/>
      <c r="D440" s="28" t="str">
        <f t="shared" si="6"/>
        <v/>
      </c>
      <c r="E440" s="27">
        <f>IF((E439*(1+Utgifter!$E$5/12)-G439)&gt;0,E439*(1+Utgifter!$E$5/12)-G439,0)</f>
        <v>0</v>
      </c>
      <c r="F440" s="26"/>
      <c r="G440" s="24">
        <f>IF((E440*(Utgifter!$E$4+Utgifter!$E$5)/12)&gt;$S$4,(E440*(Utgifter!$E$4+Utgifter!$E$5)/12),IF(E440&gt; 0,$S$4,0))</f>
        <v>0</v>
      </c>
      <c r="I440" s="27">
        <f>IF((I439*(1+Utgifter!$E$5/12)-K439)&gt;0,I439*(1+Utgifter!$E$5/12)-K439,0)</f>
        <v>0</v>
      </c>
      <c r="J440" s="26"/>
      <c r="K440" s="24">
        <f>IF((I440*(Utgifter!$E$4+Utgifter!$E$5)/12)&gt;$S$4,(I440*(Utgifter!$E$4+Utgifter!$E$5)/12),IF(I440&gt; 0,$S$4,0))</f>
        <v>0</v>
      </c>
    </row>
    <row r="441" spans="1:11" x14ac:dyDescent="0.25">
      <c r="A441" s="41"/>
      <c r="D441" s="28" t="str">
        <f t="shared" si="6"/>
        <v/>
      </c>
      <c r="E441" s="27">
        <f>IF((E440*(1+Utgifter!$E$5/12)-G440)&gt;0,E440*(1+Utgifter!$E$5/12)-G440,0)</f>
        <v>0</v>
      </c>
      <c r="F441" s="26"/>
      <c r="G441" s="24">
        <f>IF((E441*(Utgifter!$E$4+Utgifter!$E$5)/12)&gt;$S$4,(E441*(Utgifter!$E$4+Utgifter!$E$5)/12),IF(E441&gt; 0,$S$4,0))</f>
        <v>0</v>
      </c>
      <c r="I441" s="27">
        <f>IF((I440*(1+Utgifter!$E$5/12)-K440)&gt;0,I440*(1+Utgifter!$E$5/12)-K440,0)</f>
        <v>0</v>
      </c>
      <c r="J441" s="26"/>
      <c r="K441" s="24">
        <f>IF((I441*(Utgifter!$E$4+Utgifter!$E$5)/12)&gt;$S$4,(I441*(Utgifter!$E$4+Utgifter!$E$5)/12),IF(I441&gt; 0,$S$4,0))</f>
        <v>0</v>
      </c>
    </row>
    <row r="442" spans="1:11" x14ac:dyDescent="0.25">
      <c r="A442" s="41"/>
      <c r="D442" s="28" t="str">
        <f t="shared" si="6"/>
        <v/>
      </c>
      <c r="E442" s="27">
        <f>IF((E441*(1+Utgifter!$E$5/12)-G441)&gt;0,E441*(1+Utgifter!$E$5/12)-G441,0)</f>
        <v>0</v>
      </c>
      <c r="F442" s="26"/>
      <c r="G442" s="24">
        <f>IF((E442*(Utgifter!$E$4+Utgifter!$E$5)/12)&gt;$S$4,(E442*(Utgifter!$E$4+Utgifter!$E$5)/12),IF(E442&gt; 0,$S$4,0))</f>
        <v>0</v>
      </c>
      <c r="I442" s="27">
        <f>IF((I441*(1+Utgifter!$E$5/12)-K441)&gt;0,I441*(1+Utgifter!$E$5/12)-K441,0)</f>
        <v>0</v>
      </c>
      <c r="J442" s="26"/>
      <c r="K442" s="24">
        <f>IF((I442*(Utgifter!$E$4+Utgifter!$E$5)/12)&gt;$S$4,(I442*(Utgifter!$E$4+Utgifter!$E$5)/12),IF(I442&gt; 0,$S$4,0))</f>
        <v>0</v>
      </c>
    </row>
    <row r="443" spans="1:11" x14ac:dyDescent="0.25">
      <c r="A443" s="41"/>
      <c r="D443" s="28" t="str">
        <f t="shared" si="6"/>
        <v/>
      </c>
      <c r="E443" s="27">
        <f>IF((E442*(1+Utgifter!$E$5/12)-G442)&gt;0,E442*(1+Utgifter!$E$5/12)-G442,0)</f>
        <v>0</v>
      </c>
      <c r="F443" s="26"/>
      <c r="G443" s="24">
        <f>IF((E443*(Utgifter!$E$4+Utgifter!$E$5)/12)&gt;$S$4,(E443*(Utgifter!$E$4+Utgifter!$E$5)/12),IF(E443&gt; 0,$S$4,0))</f>
        <v>0</v>
      </c>
      <c r="I443" s="27">
        <f>IF((I442*(1+Utgifter!$E$5/12)-K442)&gt;0,I442*(1+Utgifter!$E$5/12)-K442,0)</f>
        <v>0</v>
      </c>
      <c r="J443" s="26"/>
      <c r="K443" s="24">
        <f>IF((I443*(Utgifter!$E$4+Utgifter!$E$5)/12)&gt;$S$4,(I443*(Utgifter!$E$4+Utgifter!$E$5)/12),IF(I443&gt; 0,$S$4,0))</f>
        <v>0</v>
      </c>
    </row>
    <row r="444" spans="1:11" x14ac:dyDescent="0.25">
      <c r="A444" s="41"/>
      <c r="D444" s="28" t="str">
        <f t="shared" si="6"/>
        <v/>
      </c>
      <c r="E444" s="27">
        <f>IF((E443*(1+Utgifter!$E$5/12)-G443)&gt;0,E443*(1+Utgifter!$E$5/12)-G443,0)</f>
        <v>0</v>
      </c>
      <c r="F444" s="26"/>
      <c r="G444" s="24">
        <f>IF((E444*(Utgifter!$E$4+Utgifter!$E$5)/12)&gt;$S$4,(E444*(Utgifter!$E$4+Utgifter!$E$5)/12),IF(E444&gt; 0,$S$4,0))</f>
        <v>0</v>
      </c>
      <c r="I444" s="27">
        <f>IF((I443*(1+Utgifter!$E$5/12)-K443)&gt;0,I443*(1+Utgifter!$E$5/12)-K443,0)</f>
        <v>0</v>
      </c>
      <c r="J444" s="26"/>
      <c r="K444" s="24">
        <f>IF((I444*(Utgifter!$E$4+Utgifter!$E$5)/12)&gt;$S$4,(I444*(Utgifter!$E$4+Utgifter!$E$5)/12),IF(I444&gt; 0,$S$4,0))</f>
        <v>0</v>
      </c>
    </row>
    <row r="445" spans="1:11" x14ac:dyDescent="0.25">
      <c r="A445" s="41"/>
      <c r="D445" s="28" t="str">
        <f t="shared" si="6"/>
        <v/>
      </c>
      <c r="E445" s="27">
        <f>IF((E444*(1+Utgifter!$E$5/12)-G444)&gt;0,E444*(1+Utgifter!$E$5/12)-G444,0)</f>
        <v>0</v>
      </c>
      <c r="F445" s="26"/>
      <c r="G445" s="24">
        <f>IF((E445*(Utgifter!$E$4+Utgifter!$E$5)/12)&gt;$S$4,(E445*(Utgifter!$E$4+Utgifter!$E$5)/12),IF(E445&gt; 0,$S$4,0))</f>
        <v>0</v>
      </c>
      <c r="I445" s="27">
        <f>IF((I444*(1+Utgifter!$E$5/12)-K444)&gt;0,I444*(1+Utgifter!$E$5/12)-K444,0)</f>
        <v>0</v>
      </c>
      <c r="J445" s="26"/>
      <c r="K445" s="24">
        <f>IF((I445*(Utgifter!$E$4+Utgifter!$E$5)/12)&gt;$S$4,(I445*(Utgifter!$E$4+Utgifter!$E$5)/12),IF(I445&gt; 0,$S$4,0))</f>
        <v>0</v>
      </c>
    </row>
    <row r="446" spans="1:11" x14ac:dyDescent="0.25">
      <c r="A446" s="41"/>
      <c r="D446" s="28" t="str">
        <f t="shared" si="6"/>
        <v/>
      </c>
      <c r="E446" s="27">
        <f>IF((E445*(1+Utgifter!$E$5/12)-G445)&gt;0,E445*(1+Utgifter!$E$5/12)-G445,0)</f>
        <v>0</v>
      </c>
      <c r="F446" s="26"/>
      <c r="G446" s="24">
        <f>IF((E446*(Utgifter!$E$4+Utgifter!$E$5)/12)&gt;$S$4,(E446*(Utgifter!$E$4+Utgifter!$E$5)/12),IF(E446&gt; 0,$S$4,0))</f>
        <v>0</v>
      </c>
      <c r="I446" s="27">
        <f>IF((I445*(1+Utgifter!$E$5/12)-K445)&gt;0,I445*(1+Utgifter!$E$5/12)-K445,0)</f>
        <v>0</v>
      </c>
      <c r="J446" s="26"/>
      <c r="K446" s="24">
        <f>IF((I446*(Utgifter!$E$4+Utgifter!$E$5)/12)&gt;$S$4,(I446*(Utgifter!$E$4+Utgifter!$E$5)/12),IF(I446&gt; 0,$S$4,0))</f>
        <v>0</v>
      </c>
    </row>
    <row r="447" spans="1:11" x14ac:dyDescent="0.25">
      <c r="A447" s="41"/>
      <c r="D447" s="28" t="str">
        <f t="shared" si="6"/>
        <v/>
      </c>
      <c r="E447" s="27">
        <f>IF((E446*(1+Utgifter!$E$5/12)-G446)&gt;0,E446*(1+Utgifter!$E$5/12)-G446,0)</f>
        <v>0</v>
      </c>
      <c r="F447" s="26"/>
      <c r="G447" s="24">
        <f>IF((E447*(Utgifter!$E$4+Utgifter!$E$5)/12)&gt;$S$4,(E447*(Utgifter!$E$4+Utgifter!$E$5)/12),IF(E447&gt; 0,$S$4,0))</f>
        <v>0</v>
      </c>
      <c r="I447" s="27">
        <f>IF((I446*(1+Utgifter!$E$5/12)-K446)&gt;0,I446*(1+Utgifter!$E$5/12)-K446,0)</f>
        <v>0</v>
      </c>
      <c r="J447" s="26"/>
      <c r="K447" s="24">
        <f>IF((I447*(Utgifter!$E$4+Utgifter!$E$5)/12)&gt;$S$4,(I447*(Utgifter!$E$4+Utgifter!$E$5)/12),IF(I447&gt; 0,$S$4,0))</f>
        <v>0</v>
      </c>
    </row>
    <row r="448" spans="1:11" x14ac:dyDescent="0.25">
      <c r="A448" s="41"/>
      <c r="D448" s="28" t="str">
        <f t="shared" si="6"/>
        <v/>
      </c>
      <c r="E448" s="27">
        <f>IF((E447*(1+Utgifter!$E$5/12)-G447)&gt;0,E447*(1+Utgifter!$E$5/12)-G447,0)</f>
        <v>0</v>
      </c>
      <c r="F448" s="26"/>
      <c r="G448" s="24">
        <f>IF((E448*(Utgifter!$E$4+Utgifter!$E$5)/12)&gt;$S$4,(E448*(Utgifter!$E$4+Utgifter!$E$5)/12),IF(E448&gt; 0,$S$4,0))</f>
        <v>0</v>
      </c>
      <c r="I448" s="27">
        <f>IF((I447*(1+Utgifter!$E$5/12)-K447)&gt;0,I447*(1+Utgifter!$E$5/12)-K447,0)</f>
        <v>0</v>
      </c>
      <c r="J448" s="26"/>
      <c r="K448" s="24">
        <f>IF((I448*(Utgifter!$E$4+Utgifter!$E$5)/12)&gt;$S$4,(I448*(Utgifter!$E$4+Utgifter!$E$5)/12),IF(I448&gt; 0,$S$4,0))</f>
        <v>0</v>
      </c>
    </row>
    <row r="449" spans="1:11" x14ac:dyDescent="0.25">
      <c r="A449" s="41">
        <v>2055</v>
      </c>
      <c r="D449" s="28" t="str">
        <f t="shared" si="6"/>
        <v/>
      </c>
      <c r="E449" s="27">
        <f>IF((E448*(1+Utgifter!$E$5/12)-G448)&gt;0,E448*(1+Utgifter!$E$5/12)-G448,0)</f>
        <v>0</v>
      </c>
      <c r="F449" s="26"/>
      <c r="G449" s="24">
        <f>IF((E449*(Utgifter!$E$4+Utgifter!$E$5)/12)&gt;$S$4,(E449*(Utgifter!$E$4+Utgifter!$E$5)/12),IF(E449&gt; 0,$S$4,0))</f>
        <v>0</v>
      </c>
      <c r="I449" s="27">
        <f>IF((I448*(1+Utgifter!$E$5/12)-K448)&gt;0,I448*(1+Utgifter!$E$5/12)-K448,0)</f>
        <v>0</v>
      </c>
      <c r="J449" s="26"/>
      <c r="K449" s="24">
        <f>IF((I449*(Utgifter!$E$4+Utgifter!$E$5)/12)&gt;$S$4,(I449*(Utgifter!$E$4+Utgifter!$E$5)/12),IF(I449&gt; 0,$S$4,0))</f>
        <v>0</v>
      </c>
    </row>
    <row r="450" spans="1:11" x14ac:dyDescent="0.25">
      <c r="A450" s="41"/>
      <c r="D450" s="28" t="str">
        <f t="shared" si="6"/>
        <v/>
      </c>
      <c r="E450" s="27">
        <f>IF((E449*(1+Utgifter!$E$5/12)-G449)&gt;0,E449*(1+Utgifter!$E$5/12)-G449,0)</f>
        <v>0</v>
      </c>
      <c r="F450" s="26"/>
      <c r="G450" s="24">
        <f>IF((E450*(Utgifter!$E$4+Utgifter!$E$5)/12)&gt;$S$4,(E450*(Utgifter!$E$4+Utgifter!$E$5)/12),IF(E450&gt; 0,$S$4,0))</f>
        <v>0</v>
      </c>
      <c r="I450" s="27">
        <f>IF((I449*(1+Utgifter!$E$5/12)-K449)&gt;0,I449*(1+Utgifter!$E$5/12)-K449,0)</f>
        <v>0</v>
      </c>
      <c r="J450" s="26"/>
      <c r="K450" s="24">
        <f>IF((I450*(Utgifter!$E$4+Utgifter!$E$5)/12)&gt;$S$4,(I450*(Utgifter!$E$4+Utgifter!$E$5)/12),IF(I450&gt; 0,$S$4,0))</f>
        <v>0</v>
      </c>
    </row>
    <row r="451" spans="1:11" x14ac:dyDescent="0.25">
      <c r="A451" s="41"/>
      <c r="D451" s="28" t="str">
        <f t="shared" si="6"/>
        <v/>
      </c>
      <c r="E451" s="27">
        <f>IF((E450*(1+Utgifter!$E$5/12)-G450)&gt;0,E450*(1+Utgifter!$E$5/12)-G450,0)</f>
        <v>0</v>
      </c>
      <c r="F451" s="26"/>
      <c r="G451" s="24">
        <f>IF((E451*(Utgifter!$E$4+Utgifter!$E$5)/12)&gt;$S$4,(E451*(Utgifter!$E$4+Utgifter!$E$5)/12),IF(E451&gt; 0,$S$4,0))</f>
        <v>0</v>
      </c>
      <c r="I451" s="27">
        <f>IF((I450*(1+Utgifter!$E$5/12)-K450)&gt;0,I450*(1+Utgifter!$E$5/12)-K450,0)</f>
        <v>0</v>
      </c>
      <c r="J451" s="26"/>
      <c r="K451" s="24">
        <f>IF((I451*(Utgifter!$E$4+Utgifter!$E$5)/12)&gt;$S$4,(I451*(Utgifter!$E$4+Utgifter!$E$5)/12),IF(I451&gt; 0,$S$4,0))</f>
        <v>0</v>
      </c>
    </row>
    <row r="452" spans="1:11" x14ac:dyDescent="0.25">
      <c r="A452" s="41"/>
      <c r="D452" s="28" t="str">
        <f t="shared" si="6"/>
        <v/>
      </c>
      <c r="E452" s="27">
        <f>IF((E451*(1+Utgifter!$E$5/12)-G451)&gt;0,E451*(1+Utgifter!$E$5/12)-G451,0)</f>
        <v>0</v>
      </c>
      <c r="F452" s="26"/>
      <c r="G452" s="24">
        <f>IF((E452*(Utgifter!$E$4+Utgifter!$E$5)/12)&gt;$S$4,(E452*(Utgifter!$E$4+Utgifter!$E$5)/12),IF(E452&gt; 0,$S$4,0))</f>
        <v>0</v>
      </c>
      <c r="I452" s="27">
        <f>IF((I451*(1+Utgifter!$E$5/12)-K451)&gt;0,I451*(1+Utgifter!$E$5/12)-K451,0)</f>
        <v>0</v>
      </c>
      <c r="J452" s="26"/>
      <c r="K452" s="24">
        <f>IF((I452*(Utgifter!$E$4+Utgifter!$E$5)/12)&gt;$S$4,(I452*(Utgifter!$E$4+Utgifter!$E$5)/12),IF(I452&gt; 0,$S$4,0))</f>
        <v>0</v>
      </c>
    </row>
    <row r="453" spans="1:11" x14ac:dyDescent="0.25">
      <c r="A453" s="41"/>
      <c r="D453" s="28" t="str">
        <f t="shared" si="6"/>
        <v/>
      </c>
      <c r="E453" s="27">
        <f>IF((E452*(1+Utgifter!$E$5/12)-G452)&gt;0,E452*(1+Utgifter!$E$5/12)-G452,0)</f>
        <v>0</v>
      </c>
      <c r="F453" s="26"/>
      <c r="G453" s="24">
        <f>IF((E453*(Utgifter!$E$4+Utgifter!$E$5)/12)&gt;$S$4,(E453*(Utgifter!$E$4+Utgifter!$E$5)/12),IF(E453&gt; 0,$S$4,0))</f>
        <v>0</v>
      </c>
      <c r="I453" s="27">
        <f>IF((I452*(1+Utgifter!$E$5/12)-K452)&gt;0,I452*(1+Utgifter!$E$5/12)-K452,0)</f>
        <v>0</v>
      </c>
      <c r="J453" s="26"/>
      <c r="K453" s="24">
        <f>IF((I453*(Utgifter!$E$4+Utgifter!$E$5)/12)&gt;$S$4,(I453*(Utgifter!$E$4+Utgifter!$E$5)/12),IF(I453&gt; 0,$S$4,0))</f>
        <v>0</v>
      </c>
    </row>
    <row r="454" spans="1:11" x14ac:dyDescent="0.25">
      <c r="A454" s="41"/>
      <c r="D454" s="28" t="str">
        <f t="shared" si="6"/>
        <v/>
      </c>
      <c r="E454" s="27">
        <f>IF((E453*(1+Utgifter!$E$5/12)-G453)&gt;0,E453*(1+Utgifter!$E$5/12)-G453,0)</f>
        <v>0</v>
      </c>
      <c r="F454" s="26"/>
      <c r="G454" s="24">
        <f>IF((E454*(Utgifter!$E$4+Utgifter!$E$5)/12)&gt;$S$4,(E454*(Utgifter!$E$4+Utgifter!$E$5)/12),IF(E454&gt; 0,$S$4,0))</f>
        <v>0</v>
      </c>
      <c r="I454" s="27">
        <f>IF((I453*(1+Utgifter!$E$5/12)-K453)&gt;0,I453*(1+Utgifter!$E$5/12)-K453,0)</f>
        <v>0</v>
      </c>
      <c r="J454" s="26"/>
      <c r="K454" s="24">
        <f>IF((I454*(Utgifter!$E$4+Utgifter!$E$5)/12)&gt;$S$4,(I454*(Utgifter!$E$4+Utgifter!$E$5)/12),IF(I454&gt; 0,$S$4,0))</f>
        <v>0</v>
      </c>
    </row>
    <row r="455" spans="1:11" x14ac:dyDescent="0.25">
      <c r="A455" s="41"/>
      <c r="D455" s="28" t="str">
        <f t="shared" ref="D455:D518" si="7">IF(OR(E455&gt;0, I455&gt;0),D454+1,"")</f>
        <v/>
      </c>
      <c r="E455" s="27">
        <f>IF((E454*(1+Utgifter!$E$5/12)-G454)&gt;0,E454*(1+Utgifter!$E$5/12)-G454,0)</f>
        <v>0</v>
      </c>
      <c r="F455" s="26"/>
      <c r="G455" s="24">
        <f>IF((E455*(Utgifter!$E$4+Utgifter!$E$5)/12)&gt;$S$4,(E455*(Utgifter!$E$4+Utgifter!$E$5)/12),IF(E455&gt; 0,$S$4,0))</f>
        <v>0</v>
      </c>
      <c r="I455" s="27">
        <f>IF((I454*(1+Utgifter!$E$5/12)-K454)&gt;0,I454*(1+Utgifter!$E$5/12)-K454,0)</f>
        <v>0</v>
      </c>
      <c r="J455" s="26"/>
      <c r="K455" s="24">
        <f>IF((I455*(Utgifter!$E$4+Utgifter!$E$5)/12)&gt;$S$4,(I455*(Utgifter!$E$4+Utgifter!$E$5)/12),IF(I455&gt; 0,$S$4,0))</f>
        <v>0</v>
      </c>
    </row>
    <row r="456" spans="1:11" x14ac:dyDescent="0.25">
      <c r="A456" s="41"/>
      <c r="D456" s="28" t="str">
        <f t="shared" si="7"/>
        <v/>
      </c>
      <c r="E456" s="27">
        <f>IF((E455*(1+Utgifter!$E$5/12)-G455)&gt;0,E455*(1+Utgifter!$E$5/12)-G455,0)</f>
        <v>0</v>
      </c>
      <c r="F456" s="26"/>
      <c r="G456" s="24">
        <f>IF((E456*(Utgifter!$E$4+Utgifter!$E$5)/12)&gt;$S$4,(E456*(Utgifter!$E$4+Utgifter!$E$5)/12),IF(E456&gt; 0,$S$4,0))</f>
        <v>0</v>
      </c>
      <c r="I456" s="27">
        <f>IF((I455*(1+Utgifter!$E$5/12)-K455)&gt;0,I455*(1+Utgifter!$E$5/12)-K455,0)</f>
        <v>0</v>
      </c>
      <c r="J456" s="26"/>
      <c r="K456" s="24">
        <f>IF((I456*(Utgifter!$E$4+Utgifter!$E$5)/12)&gt;$S$4,(I456*(Utgifter!$E$4+Utgifter!$E$5)/12),IF(I456&gt; 0,$S$4,0))</f>
        <v>0</v>
      </c>
    </row>
    <row r="457" spans="1:11" x14ac:dyDescent="0.25">
      <c r="A457" s="41"/>
      <c r="D457" s="28" t="str">
        <f t="shared" si="7"/>
        <v/>
      </c>
      <c r="E457" s="27">
        <f>IF((E456*(1+Utgifter!$E$5/12)-G456)&gt;0,E456*(1+Utgifter!$E$5/12)-G456,0)</f>
        <v>0</v>
      </c>
      <c r="F457" s="26"/>
      <c r="G457" s="24">
        <f>IF((E457*(Utgifter!$E$4+Utgifter!$E$5)/12)&gt;$S$4,(E457*(Utgifter!$E$4+Utgifter!$E$5)/12),IF(E457&gt; 0,$S$4,0))</f>
        <v>0</v>
      </c>
      <c r="I457" s="27">
        <f>IF((I456*(1+Utgifter!$E$5/12)-K456)&gt;0,I456*(1+Utgifter!$E$5/12)-K456,0)</f>
        <v>0</v>
      </c>
      <c r="J457" s="26"/>
      <c r="K457" s="24">
        <f>IF((I457*(Utgifter!$E$4+Utgifter!$E$5)/12)&gt;$S$4,(I457*(Utgifter!$E$4+Utgifter!$E$5)/12),IF(I457&gt; 0,$S$4,0))</f>
        <v>0</v>
      </c>
    </row>
    <row r="458" spans="1:11" x14ac:dyDescent="0.25">
      <c r="A458" s="41"/>
      <c r="D458" s="28" t="str">
        <f t="shared" si="7"/>
        <v/>
      </c>
      <c r="E458" s="27">
        <f>IF((E457*(1+Utgifter!$E$5/12)-G457)&gt;0,E457*(1+Utgifter!$E$5/12)-G457,0)</f>
        <v>0</v>
      </c>
      <c r="F458" s="26"/>
      <c r="G458" s="24">
        <f>IF((E458*(Utgifter!$E$4+Utgifter!$E$5)/12)&gt;$S$4,(E458*(Utgifter!$E$4+Utgifter!$E$5)/12),IF(E458&gt; 0,$S$4,0))</f>
        <v>0</v>
      </c>
      <c r="I458" s="27">
        <f>IF((I457*(1+Utgifter!$E$5/12)-K457)&gt;0,I457*(1+Utgifter!$E$5/12)-K457,0)</f>
        <v>0</v>
      </c>
      <c r="J458" s="26"/>
      <c r="K458" s="24">
        <f>IF((I458*(Utgifter!$E$4+Utgifter!$E$5)/12)&gt;$S$4,(I458*(Utgifter!$E$4+Utgifter!$E$5)/12),IF(I458&gt; 0,$S$4,0))</f>
        <v>0</v>
      </c>
    </row>
    <row r="459" spans="1:11" x14ac:dyDescent="0.25">
      <c r="A459" s="41"/>
      <c r="D459" s="28" t="str">
        <f t="shared" si="7"/>
        <v/>
      </c>
      <c r="E459" s="27">
        <f>IF((E458*(1+Utgifter!$E$5/12)-G458)&gt;0,E458*(1+Utgifter!$E$5/12)-G458,0)</f>
        <v>0</v>
      </c>
      <c r="F459" s="26"/>
      <c r="G459" s="24">
        <f>IF((E459*(Utgifter!$E$4+Utgifter!$E$5)/12)&gt;$S$4,(E459*(Utgifter!$E$4+Utgifter!$E$5)/12),IF(E459&gt; 0,$S$4,0))</f>
        <v>0</v>
      </c>
      <c r="I459" s="27">
        <f>IF((I458*(1+Utgifter!$E$5/12)-K458)&gt;0,I458*(1+Utgifter!$E$5/12)-K458,0)</f>
        <v>0</v>
      </c>
      <c r="J459" s="26"/>
      <c r="K459" s="24">
        <f>IF((I459*(Utgifter!$E$4+Utgifter!$E$5)/12)&gt;$S$4,(I459*(Utgifter!$E$4+Utgifter!$E$5)/12),IF(I459&gt; 0,$S$4,0))</f>
        <v>0</v>
      </c>
    </row>
    <row r="460" spans="1:11" x14ac:dyDescent="0.25">
      <c r="A460" s="41"/>
      <c r="D460" s="28" t="str">
        <f t="shared" si="7"/>
        <v/>
      </c>
      <c r="E460" s="27">
        <f>IF((E459*(1+Utgifter!$E$5/12)-G459)&gt;0,E459*(1+Utgifter!$E$5/12)-G459,0)</f>
        <v>0</v>
      </c>
      <c r="F460" s="26"/>
      <c r="G460" s="24">
        <f>IF((E460*(Utgifter!$E$4+Utgifter!$E$5)/12)&gt;$S$4,(E460*(Utgifter!$E$4+Utgifter!$E$5)/12),IF(E460&gt; 0,$S$4,0))</f>
        <v>0</v>
      </c>
      <c r="I460" s="27">
        <f>IF((I459*(1+Utgifter!$E$5/12)-K459)&gt;0,I459*(1+Utgifter!$E$5/12)-K459,0)</f>
        <v>0</v>
      </c>
      <c r="J460" s="26"/>
      <c r="K460" s="24">
        <f>IF((I460*(Utgifter!$E$4+Utgifter!$E$5)/12)&gt;$S$4,(I460*(Utgifter!$E$4+Utgifter!$E$5)/12),IF(I460&gt; 0,$S$4,0))</f>
        <v>0</v>
      </c>
    </row>
    <row r="461" spans="1:11" x14ac:dyDescent="0.25">
      <c r="A461" s="41">
        <v>2056</v>
      </c>
      <c r="D461" s="28" t="str">
        <f t="shared" si="7"/>
        <v/>
      </c>
      <c r="E461" s="27">
        <f>IF((E460*(1+Utgifter!$E$5/12)-G460)&gt;0,E460*(1+Utgifter!$E$5/12)-G460,0)</f>
        <v>0</v>
      </c>
      <c r="F461" s="26"/>
      <c r="G461" s="24">
        <f>IF((E461*(Utgifter!$E$4+Utgifter!$E$5)/12)&gt;$S$4,(E461*(Utgifter!$E$4+Utgifter!$E$5)/12),IF(E461&gt; 0,$S$4,0))</f>
        <v>0</v>
      </c>
      <c r="I461" s="27">
        <f>IF((I460*(1+Utgifter!$E$5/12)-K460)&gt;0,I460*(1+Utgifter!$E$5/12)-K460,0)</f>
        <v>0</v>
      </c>
      <c r="J461" s="26"/>
      <c r="K461" s="24">
        <f>IF((I461*(Utgifter!$E$4+Utgifter!$E$5)/12)&gt;$S$4,(I461*(Utgifter!$E$4+Utgifter!$E$5)/12),IF(I461&gt; 0,$S$4,0))</f>
        <v>0</v>
      </c>
    </row>
    <row r="462" spans="1:11" x14ac:dyDescent="0.25">
      <c r="A462" s="41"/>
      <c r="D462" s="28" t="str">
        <f t="shared" si="7"/>
        <v/>
      </c>
      <c r="E462" s="27">
        <f>IF((E461*(1+Utgifter!$E$5/12)-G461)&gt;0,E461*(1+Utgifter!$E$5/12)-G461,0)</f>
        <v>0</v>
      </c>
      <c r="F462" s="26"/>
      <c r="G462" s="24">
        <f>IF((E462*(Utgifter!$E$4+Utgifter!$E$5)/12)&gt;$S$4,(E462*(Utgifter!$E$4+Utgifter!$E$5)/12),IF(E462&gt; 0,$S$4,0))</f>
        <v>0</v>
      </c>
      <c r="I462" s="27">
        <f>IF((I461*(1+Utgifter!$E$5/12)-K461)&gt;0,I461*(1+Utgifter!$E$5/12)-K461,0)</f>
        <v>0</v>
      </c>
      <c r="J462" s="26"/>
      <c r="K462" s="24">
        <f>IF((I462*(Utgifter!$E$4+Utgifter!$E$5)/12)&gt;$S$4,(I462*(Utgifter!$E$4+Utgifter!$E$5)/12),IF(I462&gt; 0,$S$4,0))</f>
        <v>0</v>
      </c>
    </row>
    <row r="463" spans="1:11" x14ac:dyDescent="0.25">
      <c r="A463" s="41"/>
      <c r="D463" s="28" t="str">
        <f t="shared" si="7"/>
        <v/>
      </c>
      <c r="E463" s="27">
        <f>IF((E462*(1+Utgifter!$E$5/12)-G462)&gt;0,E462*(1+Utgifter!$E$5/12)-G462,0)</f>
        <v>0</v>
      </c>
      <c r="F463" s="26"/>
      <c r="G463" s="24">
        <f>IF((E463*(Utgifter!$E$4+Utgifter!$E$5)/12)&gt;$S$4,(E463*(Utgifter!$E$4+Utgifter!$E$5)/12),IF(E463&gt; 0,$S$4,0))</f>
        <v>0</v>
      </c>
      <c r="I463" s="27">
        <f>IF((I462*(1+Utgifter!$E$5/12)-K462)&gt;0,I462*(1+Utgifter!$E$5/12)-K462,0)</f>
        <v>0</v>
      </c>
      <c r="J463" s="26"/>
      <c r="K463" s="24">
        <f>IF((I463*(Utgifter!$E$4+Utgifter!$E$5)/12)&gt;$S$4,(I463*(Utgifter!$E$4+Utgifter!$E$5)/12),IF(I463&gt; 0,$S$4,0))</f>
        <v>0</v>
      </c>
    </row>
    <row r="464" spans="1:11" x14ac:dyDescent="0.25">
      <c r="A464" s="41"/>
      <c r="D464" s="28" t="str">
        <f t="shared" si="7"/>
        <v/>
      </c>
      <c r="E464" s="27">
        <f>IF((E463*(1+Utgifter!$E$5/12)-G463)&gt;0,E463*(1+Utgifter!$E$5/12)-G463,0)</f>
        <v>0</v>
      </c>
      <c r="F464" s="26"/>
      <c r="G464" s="24">
        <f>IF((E464*(Utgifter!$E$4+Utgifter!$E$5)/12)&gt;$S$4,(E464*(Utgifter!$E$4+Utgifter!$E$5)/12),IF(E464&gt; 0,$S$4,0))</f>
        <v>0</v>
      </c>
      <c r="I464" s="27">
        <f>IF((I463*(1+Utgifter!$E$5/12)-K463)&gt;0,I463*(1+Utgifter!$E$5/12)-K463,0)</f>
        <v>0</v>
      </c>
      <c r="J464" s="26"/>
      <c r="K464" s="24">
        <f>IF((I464*(Utgifter!$E$4+Utgifter!$E$5)/12)&gt;$S$4,(I464*(Utgifter!$E$4+Utgifter!$E$5)/12),IF(I464&gt; 0,$S$4,0))</f>
        <v>0</v>
      </c>
    </row>
    <row r="465" spans="1:11" x14ac:dyDescent="0.25">
      <c r="A465" s="41"/>
      <c r="D465" s="28" t="str">
        <f t="shared" si="7"/>
        <v/>
      </c>
      <c r="E465" s="27">
        <f>IF((E464*(1+Utgifter!$E$5/12)-G464)&gt;0,E464*(1+Utgifter!$E$5/12)-G464,0)</f>
        <v>0</v>
      </c>
      <c r="F465" s="26"/>
      <c r="G465" s="24">
        <f>IF((E465*(Utgifter!$E$4+Utgifter!$E$5)/12)&gt;$S$4,(E465*(Utgifter!$E$4+Utgifter!$E$5)/12),IF(E465&gt; 0,$S$4,0))</f>
        <v>0</v>
      </c>
      <c r="I465" s="27">
        <f>IF((I464*(1+Utgifter!$E$5/12)-K464)&gt;0,I464*(1+Utgifter!$E$5/12)-K464,0)</f>
        <v>0</v>
      </c>
      <c r="J465" s="26"/>
      <c r="K465" s="24">
        <f>IF((I465*(Utgifter!$E$4+Utgifter!$E$5)/12)&gt;$S$4,(I465*(Utgifter!$E$4+Utgifter!$E$5)/12),IF(I465&gt; 0,$S$4,0))</f>
        <v>0</v>
      </c>
    </row>
    <row r="466" spans="1:11" x14ac:dyDescent="0.25">
      <c r="A466" s="41"/>
      <c r="D466" s="28" t="str">
        <f t="shared" si="7"/>
        <v/>
      </c>
      <c r="E466" s="27">
        <f>IF((E465*(1+Utgifter!$E$5/12)-G465)&gt;0,E465*(1+Utgifter!$E$5/12)-G465,0)</f>
        <v>0</v>
      </c>
      <c r="F466" s="26"/>
      <c r="G466" s="24">
        <f>IF((E466*(Utgifter!$E$4+Utgifter!$E$5)/12)&gt;$S$4,(E466*(Utgifter!$E$4+Utgifter!$E$5)/12),IF(E466&gt; 0,$S$4,0))</f>
        <v>0</v>
      </c>
      <c r="I466" s="27">
        <f>IF((I465*(1+Utgifter!$E$5/12)-K465)&gt;0,I465*(1+Utgifter!$E$5/12)-K465,0)</f>
        <v>0</v>
      </c>
      <c r="J466" s="26"/>
      <c r="K466" s="24">
        <f>IF((I466*(Utgifter!$E$4+Utgifter!$E$5)/12)&gt;$S$4,(I466*(Utgifter!$E$4+Utgifter!$E$5)/12),IF(I466&gt; 0,$S$4,0))</f>
        <v>0</v>
      </c>
    </row>
    <row r="467" spans="1:11" x14ac:dyDescent="0.25">
      <c r="A467" s="41"/>
      <c r="D467" s="28" t="str">
        <f t="shared" si="7"/>
        <v/>
      </c>
      <c r="E467" s="27">
        <f>IF((E466*(1+Utgifter!$E$5/12)-G466)&gt;0,E466*(1+Utgifter!$E$5/12)-G466,0)</f>
        <v>0</v>
      </c>
      <c r="F467" s="26"/>
      <c r="G467" s="24">
        <f>IF((E467*(Utgifter!$E$4+Utgifter!$E$5)/12)&gt;$S$4,(E467*(Utgifter!$E$4+Utgifter!$E$5)/12),IF(E467&gt; 0,$S$4,0))</f>
        <v>0</v>
      </c>
      <c r="I467" s="27">
        <f>IF((I466*(1+Utgifter!$E$5/12)-K466)&gt;0,I466*(1+Utgifter!$E$5/12)-K466,0)</f>
        <v>0</v>
      </c>
      <c r="J467" s="26"/>
      <c r="K467" s="24">
        <f>IF((I467*(Utgifter!$E$4+Utgifter!$E$5)/12)&gt;$S$4,(I467*(Utgifter!$E$4+Utgifter!$E$5)/12),IF(I467&gt; 0,$S$4,0))</f>
        <v>0</v>
      </c>
    </row>
    <row r="468" spans="1:11" x14ac:dyDescent="0.25">
      <c r="A468" s="41"/>
      <c r="D468" s="28" t="str">
        <f t="shared" si="7"/>
        <v/>
      </c>
      <c r="E468" s="27">
        <f>IF((E467*(1+Utgifter!$E$5/12)-G467)&gt;0,E467*(1+Utgifter!$E$5/12)-G467,0)</f>
        <v>0</v>
      </c>
      <c r="F468" s="26"/>
      <c r="G468" s="24">
        <f>IF((E468*(Utgifter!$E$4+Utgifter!$E$5)/12)&gt;$S$4,(E468*(Utgifter!$E$4+Utgifter!$E$5)/12),IF(E468&gt; 0,$S$4,0))</f>
        <v>0</v>
      </c>
      <c r="I468" s="27">
        <f>IF((I467*(1+Utgifter!$E$5/12)-K467)&gt;0,I467*(1+Utgifter!$E$5/12)-K467,0)</f>
        <v>0</v>
      </c>
      <c r="J468" s="26"/>
      <c r="K468" s="24">
        <f>IF((I468*(Utgifter!$E$4+Utgifter!$E$5)/12)&gt;$S$4,(I468*(Utgifter!$E$4+Utgifter!$E$5)/12),IF(I468&gt; 0,$S$4,0))</f>
        <v>0</v>
      </c>
    </row>
    <row r="469" spans="1:11" x14ac:dyDescent="0.25">
      <c r="A469" s="41"/>
      <c r="D469" s="28" t="str">
        <f t="shared" si="7"/>
        <v/>
      </c>
      <c r="E469" s="27">
        <f>IF((E468*(1+Utgifter!$E$5/12)-G468)&gt;0,E468*(1+Utgifter!$E$5/12)-G468,0)</f>
        <v>0</v>
      </c>
      <c r="F469" s="26"/>
      <c r="G469" s="24">
        <f>IF((E469*(Utgifter!$E$4+Utgifter!$E$5)/12)&gt;$S$4,(E469*(Utgifter!$E$4+Utgifter!$E$5)/12),IF(E469&gt; 0,$S$4,0))</f>
        <v>0</v>
      </c>
      <c r="I469" s="27">
        <f>IF((I468*(1+Utgifter!$E$5/12)-K468)&gt;0,I468*(1+Utgifter!$E$5/12)-K468,0)</f>
        <v>0</v>
      </c>
      <c r="J469" s="26"/>
      <c r="K469" s="24">
        <f>IF((I469*(Utgifter!$E$4+Utgifter!$E$5)/12)&gt;$S$4,(I469*(Utgifter!$E$4+Utgifter!$E$5)/12),IF(I469&gt; 0,$S$4,0))</f>
        <v>0</v>
      </c>
    </row>
    <row r="470" spans="1:11" x14ac:dyDescent="0.25">
      <c r="A470" s="41"/>
      <c r="D470" s="28" t="str">
        <f t="shared" si="7"/>
        <v/>
      </c>
      <c r="E470" s="27">
        <f>IF((E469*(1+Utgifter!$E$5/12)-G469)&gt;0,E469*(1+Utgifter!$E$5/12)-G469,0)</f>
        <v>0</v>
      </c>
      <c r="F470" s="26"/>
      <c r="G470" s="24">
        <f>IF((E470*(Utgifter!$E$4+Utgifter!$E$5)/12)&gt;$S$4,(E470*(Utgifter!$E$4+Utgifter!$E$5)/12),IF(E470&gt; 0,$S$4,0))</f>
        <v>0</v>
      </c>
      <c r="I470" s="27">
        <f>IF((I469*(1+Utgifter!$E$5/12)-K469)&gt;0,I469*(1+Utgifter!$E$5/12)-K469,0)</f>
        <v>0</v>
      </c>
      <c r="J470" s="26"/>
      <c r="K470" s="24">
        <f>IF((I470*(Utgifter!$E$4+Utgifter!$E$5)/12)&gt;$S$4,(I470*(Utgifter!$E$4+Utgifter!$E$5)/12),IF(I470&gt; 0,$S$4,0))</f>
        <v>0</v>
      </c>
    </row>
    <row r="471" spans="1:11" x14ac:dyDescent="0.25">
      <c r="A471" s="41"/>
      <c r="D471" s="28" t="str">
        <f t="shared" si="7"/>
        <v/>
      </c>
      <c r="E471" s="27">
        <f>IF((E470*(1+Utgifter!$E$5/12)-G470)&gt;0,E470*(1+Utgifter!$E$5/12)-G470,0)</f>
        <v>0</v>
      </c>
      <c r="F471" s="26"/>
      <c r="G471" s="24">
        <f>IF((E471*(Utgifter!$E$4+Utgifter!$E$5)/12)&gt;$S$4,(E471*(Utgifter!$E$4+Utgifter!$E$5)/12),IF(E471&gt; 0,$S$4,0))</f>
        <v>0</v>
      </c>
      <c r="I471" s="27">
        <f>IF((I470*(1+Utgifter!$E$5/12)-K470)&gt;0,I470*(1+Utgifter!$E$5/12)-K470,0)</f>
        <v>0</v>
      </c>
      <c r="J471" s="26"/>
      <c r="K471" s="24">
        <f>IF((I471*(Utgifter!$E$4+Utgifter!$E$5)/12)&gt;$S$4,(I471*(Utgifter!$E$4+Utgifter!$E$5)/12),IF(I471&gt; 0,$S$4,0))</f>
        <v>0</v>
      </c>
    </row>
    <row r="472" spans="1:11" x14ac:dyDescent="0.25">
      <c r="A472" s="41"/>
      <c r="D472" s="28" t="str">
        <f t="shared" si="7"/>
        <v/>
      </c>
      <c r="E472" s="27">
        <f>IF((E471*(1+Utgifter!$E$5/12)-G471)&gt;0,E471*(1+Utgifter!$E$5/12)-G471,0)</f>
        <v>0</v>
      </c>
      <c r="F472" s="26"/>
      <c r="G472" s="24">
        <f>IF((E472*(Utgifter!$E$4+Utgifter!$E$5)/12)&gt;$S$4,(E472*(Utgifter!$E$4+Utgifter!$E$5)/12),IF(E472&gt; 0,$S$4,0))</f>
        <v>0</v>
      </c>
      <c r="I472" s="27">
        <f>IF((I471*(1+Utgifter!$E$5/12)-K471)&gt;0,I471*(1+Utgifter!$E$5/12)-K471,0)</f>
        <v>0</v>
      </c>
      <c r="J472" s="26"/>
      <c r="K472" s="24">
        <f>IF((I472*(Utgifter!$E$4+Utgifter!$E$5)/12)&gt;$S$4,(I472*(Utgifter!$E$4+Utgifter!$E$5)/12),IF(I472&gt; 0,$S$4,0))</f>
        <v>0</v>
      </c>
    </row>
    <row r="473" spans="1:11" x14ac:dyDescent="0.25">
      <c r="A473" s="41">
        <v>2057</v>
      </c>
      <c r="D473" s="28" t="str">
        <f t="shared" si="7"/>
        <v/>
      </c>
      <c r="E473" s="27">
        <f>IF((E472*(1+Utgifter!$E$5/12)-G472)&gt;0,E472*(1+Utgifter!$E$5/12)-G472,0)</f>
        <v>0</v>
      </c>
      <c r="F473" s="26"/>
      <c r="G473" s="24">
        <f>IF((E473*(Utgifter!$E$4+Utgifter!$E$5)/12)&gt;$S$4,(E473*(Utgifter!$E$4+Utgifter!$E$5)/12),IF(E473&gt; 0,$S$4,0))</f>
        <v>0</v>
      </c>
      <c r="I473" s="27">
        <f>IF((I472*(1+Utgifter!$E$5/12)-K472)&gt;0,I472*(1+Utgifter!$E$5/12)-K472,0)</f>
        <v>0</v>
      </c>
      <c r="J473" s="26"/>
      <c r="K473" s="24">
        <f>IF((I473*(Utgifter!$E$4+Utgifter!$E$5)/12)&gt;$S$4,(I473*(Utgifter!$E$4+Utgifter!$E$5)/12),IF(I473&gt; 0,$S$4,0))</f>
        <v>0</v>
      </c>
    </row>
    <row r="474" spans="1:11" x14ac:dyDescent="0.25">
      <c r="A474" s="41"/>
      <c r="D474" s="28" t="str">
        <f t="shared" si="7"/>
        <v/>
      </c>
      <c r="E474" s="27">
        <f>IF((E473*(1+Utgifter!$E$5/12)-G473)&gt;0,E473*(1+Utgifter!$E$5/12)-G473,0)</f>
        <v>0</v>
      </c>
      <c r="F474" s="26"/>
      <c r="G474" s="24">
        <f>IF((E474*(Utgifter!$E$4+Utgifter!$E$5)/12)&gt;$S$4,(E474*(Utgifter!$E$4+Utgifter!$E$5)/12),IF(E474&gt; 0,$S$4,0))</f>
        <v>0</v>
      </c>
      <c r="I474" s="27">
        <f>IF((I473*(1+Utgifter!$E$5/12)-K473)&gt;0,I473*(1+Utgifter!$E$5/12)-K473,0)</f>
        <v>0</v>
      </c>
      <c r="J474" s="26"/>
      <c r="K474" s="24">
        <f>IF((I474*(Utgifter!$E$4+Utgifter!$E$5)/12)&gt;$S$4,(I474*(Utgifter!$E$4+Utgifter!$E$5)/12),IF(I474&gt; 0,$S$4,0))</f>
        <v>0</v>
      </c>
    </row>
    <row r="475" spans="1:11" x14ac:dyDescent="0.25">
      <c r="A475" s="41"/>
      <c r="D475" s="28" t="str">
        <f t="shared" si="7"/>
        <v/>
      </c>
      <c r="E475" s="27">
        <f>IF((E474*(1+Utgifter!$E$5/12)-G474)&gt;0,E474*(1+Utgifter!$E$5/12)-G474,0)</f>
        <v>0</v>
      </c>
      <c r="F475" s="26"/>
      <c r="G475" s="24">
        <f>IF((E475*(Utgifter!$E$4+Utgifter!$E$5)/12)&gt;$S$4,(E475*(Utgifter!$E$4+Utgifter!$E$5)/12),IF(E475&gt; 0,$S$4,0))</f>
        <v>0</v>
      </c>
      <c r="I475" s="27">
        <f>IF((I474*(1+Utgifter!$E$5/12)-K474)&gt;0,I474*(1+Utgifter!$E$5/12)-K474,0)</f>
        <v>0</v>
      </c>
      <c r="J475" s="26"/>
      <c r="K475" s="24">
        <f>IF((I475*(Utgifter!$E$4+Utgifter!$E$5)/12)&gt;$S$4,(I475*(Utgifter!$E$4+Utgifter!$E$5)/12),IF(I475&gt; 0,$S$4,0))</f>
        <v>0</v>
      </c>
    </row>
    <row r="476" spans="1:11" x14ac:dyDescent="0.25">
      <c r="A476" s="41"/>
      <c r="D476" s="28" t="str">
        <f t="shared" si="7"/>
        <v/>
      </c>
      <c r="E476" s="27">
        <f>IF((E475*(1+Utgifter!$E$5/12)-G475)&gt;0,E475*(1+Utgifter!$E$5/12)-G475,0)</f>
        <v>0</v>
      </c>
      <c r="F476" s="26"/>
      <c r="G476" s="24">
        <f>IF((E476*(Utgifter!$E$4+Utgifter!$E$5)/12)&gt;$S$4,(E476*(Utgifter!$E$4+Utgifter!$E$5)/12),IF(E476&gt; 0,$S$4,0))</f>
        <v>0</v>
      </c>
      <c r="I476" s="27">
        <f>IF((I475*(1+Utgifter!$E$5/12)-K475)&gt;0,I475*(1+Utgifter!$E$5/12)-K475,0)</f>
        <v>0</v>
      </c>
      <c r="J476" s="26"/>
      <c r="K476" s="24">
        <f>IF((I476*(Utgifter!$E$4+Utgifter!$E$5)/12)&gt;$S$4,(I476*(Utgifter!$E$4+Utgifter!$E$5)/12),IF(I476&gt; 0,$S$4,0))</f>
        <v>0</v>
      </c>
    </row>
    <row r="477" spans="1:11" x14ac:dyDescent="0.25">
      <c r="A477" s="41"/>
      <c r="D477" s="28" t="str">
        <f t="shared" si="7"/>
        <v/>
      </c>
      <c r="E477" s="27">
        <f>IF((E476*(1+Utgifter!$E$5/12)-G476)&gt;0,E476*(1+Utgifter!$E$5/12)-G476,0)</f>
        <v>0</v>
      </c>
      <c r="F477" s="26"/>
      <c r="G477" s="24">
        <f>IF((E477*(Utgifter!$E$4+Utgifter!$E$5)/12)&gt;$S$4,(E477*(Utgifter!$E$4+Utgifter!$E$5)/12),IF(E477&gt; 0,$S$4,0))</f>
        <v>0</v>
      </c>
      <c r="I477" s="27">
        <f>IF((I476*(1+Utgifter!$E$5/12)-K476)&gt;0,I476*(1+Utgifter!$E$5/12)-K476,0)</f>
        <v>0</v>
      </c>
      <c r="J477" s="26"/>
      <c r="K477" s="24">
        <f>IF((I477*(Utgifter!$E$4+Utgifter!$E$5)/12)&gt;$S$4,(I477*(Utgifter!$E$4+Utgifter!$E$5)/12),IF(I477&gt; 0,$S$4,0))</f>
        <v>0</v>
      </c>
    </row>
    <row r="478" spans="1:11" x14ac:dyDescent="0.25">
      <c r="A478" s="41"/>
      <c r="D478" s="28" t="str">
        <f t="shared" si="7"/>
        <v/>
      </c>
      <c r="E478" s="27">
        <f>IF((E477*(1+Utgifter!$E$5/12)-G477)&gt;0,E477*(1+Utgifter!$E$5/12)-G477,0)</f>
        <v>0</v>
      </c>
      <c r="F478" s="26"/>
      <c r="G478" s="24">
        <f>IF((E478*(Utgifter!$E$4+Utgifter!$E$5)/12)&gt;$S$4,(E478*(Utgifter!$E$4+Utgifter!$E$5)/12),IF(E478&gt; 0,$S$4,0))</f>
        <v>0</v>
      </c>
      <c r="I478" s="27">
        <f>IF((I477*(1+Utgifter!$E$5/12)-K477)&gt;0,I477*(1+Utgifter!$E$5/12)-K477,0)</f>
        <v>0</v>
      </c>
      <c r="J478" s="26"/>
      <c r="K478" s="24">
        <f>IF((I478*(Utgifter!$E$4+Utgifter!$E$5)/12)&gt;$S$4,(I478*(Utgifter!$E$4+Utgifter!$E$5)/12),IF(I478&gt; 0,$S$4,0))</f>
        <v>0</v>
      </c>
    </row>
    <row r="479" spans="1:11" x14ac:dyDescent="0.25">
      <c r="A479" s="41"/>
      <c r="D479" s="28" t="str">
        <f t="shared" si="7"/>
        <v/>
      </c>
      <c r="E479" s="27">
        <f>IF((E478*(1+Utgifter!$E$5/12)-G478)&gt;0,E478*(1+Utgifter!$E$5/12)-G478,0)</f>
        <v>0</v>
      </c>
      <c r="F479" s="26"/>
      <c r="G479" s="24">
        <f>IF((E479*(Utgifter!$E$4+Utgifter!$E$5)/12)&gt;$S$4,(E479*(Utgifter!$E$4+Utgifter!$E$5)/12),IF(E479&gt; 0,$S$4,0))</f>
        <v>0</v>
      </c>
      <c r="I479" s="27">
        <f>IF((I478*(1+Utgifter!$E$5/12)-K478)&gt;0,I478*(1+Utgifter!$E$5/12)-K478,0)</f>
        <v>0</v>
      </c>
      <c r="J479" s="26"/>
      <c r="K479" s="24">
        <f>IF((I479*(Utgifter!$E$4+Utgifter!$E$5)/12)&gt;$S$4,(I479*(Utgifter!$E$4+Utgifter!$E$5)/12),IF(I479&gt; 0,$S$4,0))</f>
        <v>0</v>
      </c>
    </row>
    <row r="480" spans="1:11" x14ac:dyDescent="0.25">
      <c r="A480" s="41"/>
      <c r="D480" s="28" t="str">
        <f t="shared" si="7"/>
        <v/>
      </c>
      <c r="E480" s="27">
        <f>IF((E479*(1+Utgifter!$E$5/12)-G479)&gt;0,E479*(1+Utgifter!$E$5/12)-G479,0)</f>
        <v>0</v>
      </c>
      <c r="F480" s="26"/>
      <c r="G480" s="24">
        <f>IF((E480*(Utgifter!$E$4+Utgifter!$E$5)/12)&gt;$S$4,(E480*(Utgifter!$E$4+Utgifter!$E$5)/12),IF(E480&gt; 0,$S$4,0))</f>
        <v>0</v>
      </c>
      <c r="I480" s="27">
        <f>IF((I479*(1+Utgifter!$E$5/12)-K479)&gt;0,I479*(1+Utgifter!$E$5/12)-K479,0)</f>
        <v>0</v>
      </c>
      <c r="J480" s="26"/>
      <c r="K480" s="24">
        <f>IF((I480*(Utgifter!$E$4+Utgifter!$E$5)/12)&gt;$S$4,(I480*(Utgifter!$E$4+Utgifter!$E$5)/12),IF(I480&gt; 0,$S$4,0))</f>
        <v>0</v>
      </c>
    </row>
    <row r="481" spans="1:11" x14ac:dyDescent="0.25">
      <c r="A481" s="41"/>
      <c r="D481" s="28" t="str">
        <f t="shared" si="7"/>
        <v/>
      </c>
      <c r="E481" s="27">
        <f>IF((E480*(1+Utgifter!$E$5/12)-G480)&gt;0,E480*(1+Utgifter!$E$5/12)-G480,0)</f>
        <v>0</v>
      </c>
      <c r="F481" s="26"/>
      <c r="G481" s="24">
        <f>IF((E481*(Utgifter!$E$4+Utgifter!$E$5)/12)&gt;$S$4,(E481*(Utgifter!$E$4+Utgifter!$E$5)/12),IF(E481&gt; 0,$S$4,0))</f>
        <v>0</v>
      </c>
      <c r="I481" s="27">
        <f>IF((I480*(1+Utgifter!$E$5/12)-K480)&gt;0,I480*(1+Utgifter!$E$5/12)-K480,0)</f>
        <v>0</v>
      </c>
      <c r="J481" s="26"/>
      <c r="K481" s="24">
        <f>IF((I481*(Utgifter!$E$4+Utgifter!$E$5)/12)&gt;$S$4,(I481*(Utgifter!$E$4+Utgifter!$E$5)/12),IF(I481&gt; 0,$S$4,0))</f>
        <v>0</v>
      </c>
    </row>
    <row r="482" spans="1:11" x14ac:dyDescent="0.25">
      <c r="A482" s="41"/>
      <c r="D482" s="28" t="str">
        <f t="shared" si="7"/>
        <v/>
      </c>
      <c r="E482" s="27">
        <f>IF((E481*(1+Utgifter!$E$5/12)-G481)&gt;0,E481*(1+Utgifter!$E$5/12)-G481,0)</f>
        <v>0</v>
      </c>
      <c r="F482" s="26"/>
      <c r="G482" s="24">
        <f>IF((E482*(Utgifter!$E$4+Utgifter!$E$5)/12)&gt;$S$4,(E482*(Utgifter!$E$4+Utgifter!$E$5)/12),IF(E482&gt; 0,$S$4,0))</f>
        <v>0</v>
      </c>
      <c r="I482" s="27">
        <f>IF((I481*(1+Utgifter!$E$5/12)-K481)&gt;0,I481*(1+Utgifter!$E$5/12)-K481,0)</f>
        <v>0</v>
      </c>
      <c r="J482" s="26"/>
      <c r="K482" s="24">
        <f>IF((I482*(Utgifter!$E$4+Utgifter!$E$5)/12)&gt;$S$4,(I482*(Utgifter!$E$4+Utgifter!$E$5)/12),IF(I482&gt; 0,$S$4,0))</f>
        <v>0</v>
      </c>
    </row>
    <row r="483" spans="1:11" x14ac:dyDescent="0.25">
      <c r="A483" s="41"/>
      <c r="D483" s="28" t="str">
        <f t="shared" si="7"/>
        <v/>
      </c>
      <c r="E483" s="27">
        <f>IF((E482*(1+Utgifter!$E$5/12)-G482)&gt;0,E482*(1+Utgifter!$E$5/12)-G482,0)</f>
        <v>0</v>
      </c>
      <c r="F483" s="26"/>
      <c r="G483" s="24">
        <f>IF((E483*(Utgifter!$E$4+Utgifter!$E$5)/12)&gt;$S$4,(E483*(Utgifter!$E$4+Utgifter!$E$5)/12),IF(E483&gt; 0,$S$4,0))</f>
        <v>0</v>
      </c>
      <c r="I483" s="27">
        <f>IF((I482*(1+Utgifter!$E$5/12)-K482)&gt;0,I482*(1+Utgifter!$E$5/12)-K482,0)</f>
        <v>0</v>
      </c>
      <c r="J483" s="26"/>
      <c r="K483" s="24">
        <f>IF((I483*(Utgifter!$E$4+Utgifter!$E$5)/12)&gt;$S$4,(I483*(Utgifter!$E$4+Utgifter!$E$5)/12),IF(I483&gt; 0,$S$4,0))</f>
        <v>0</v>
      </c>
    </row>
    <row r="484" spans="1:11" x14ac:dyDescent="0.25">
      <c r="A484" s="41"/>
      <c r="D484" s="28" t="str">
        <f t="shared" si="7"/>
        <v/>
      </c>
      <c r="E484" s="27">
        <f>IF((E483*(1+Utgifter!$E$5/12)-G483)&gt;0,E483*(1+Utgifter!$E$5/12)-G483,0)</f>
        <v>0</v>
      </c>
      <c r="F484" s="26"/>
      <c r="G484" s="24">
        <f>IF((E484*(Utgifter!$E$4+Utgifter!$E$5)/12)&gt;$S$4,(E484*(Utgifter!$E$4+Utgifter!$E$5)/12),IF(E484&gt; 0,$S$4,0))</f>
        <v>0</v>
      </c>
      <c r="I484" s="27">
        <f>IF((I483*(1+Utgifter!$E$5/12)-K483)&gt;0,I483*(1+Utgifter!$E$5/12)-K483,0)</f>
        <v>0</v>
      </c>
      <c r="J484" s="26"/>
      <c r="K484" s="24">
        <f>IF((I484*(Utgifter!$E$4+Utgifter!$E$5)/12)&gt;$S$4,(I484*(Utgifter!$E$4+Utgifter!$E$5)/12),IF(I484&gt; 0,$S$4,0))</f>
        <v>0</v>
      </c>
    </row>
    <row r="485" spans="1:11" x14ac:dyDescent="0.25">
      <c r="A485" s="41">
        <v>2058</v>
      </c>
      <c r="D485" s="28" t="str">
        <f t="shared" si="7"/>
        <v/>
      </c>
      <c r="E485" s="27">
        <f>IF((E484*(1+Utgifter!$E$5/12)-G484)&gt;0,E484*(1+Utgifter!$E$5/12)-G484,0)</f>
        <v>0</v>
      </c>
      <c r="F485" s="26"/>
      <c r="G485" s="24">
        <f>IF((E485*(Utgifter!$E$4+Utgifter!$E$5)/12)&gt;$S$4,(E485*(Utgifter!$E$4+Utgifter!$E$5)/12),IF(E485&gt; 0,$S$4,0))</f>
        <v>0</v>
      </c>
      <c r="I485" s="27">
        <f>IF((I484*(1+Utgifter!$E$5/12)-K484)&gt;0,I484*(1+Utgifter!$E$5/12)-K484,0)</f>
        <v>0</v>
      </c>
      <c r="J485" s="26"/>
      <c r="K485" s="24">
        <f>IF((I485*(Utgifter!$E$4+Utgifter!$E$5)/12)&gt;$S$4,(I485*(Utgifter!$E$4+Utgifter!$E$5)/12),IF(I485&gt; 0,$S$4,0))</f>
        <v>0</v>
      </c>
    </row>
    <row r="486" spans="1:11" x14ac:dyDescent="0.25">
      <c r="A486" s="41"/>
      <c r="D486" s="28" t="str">
        <f t="shared" si="7"/>
        <v/>
      </c>
      <c r="E486" s="27">
        <f>IF((E485*(1+Utgifter!$E$5/12)-G485)&gt;0,E485*(1+Utgifter!$E$5/12)-G485,0)</f>
        <v>0</v>
      </c>
      <c r="F486" s="26"/>
      <c r="G486" s="24">
        <f>IF((E486*(Utgifter!$E$4+Utgifter!$E$5)/12)&gt;$S$4,(E486*(Utgifter!$E$4+Utgifter!$E$5)/12),IF(E486&gt; 0,$S$4,0))</f>
        <v>0</v>
      </c>
      <c r="I486" s="27">
        <f>IF((I485*(1+Utgifter!$E$5/12)-K485)&gt;0,I485*(1+Utgifter!$E$5/12)-K485,0)</f>
        <v>0</v>
      </c>
      <c r="J486" s="26"/>
      <c r="K486" s="24">
        <f>IF((I486*(Utgifter!$E$4+Utgifter!$E$5)/12)&gt;$S$4,(I486*(Utgifter!$E$4+Utgifter!$E$5)/12),IF(I486&gt; 0,$S$4,0))</f>
        <v>0</v>
      </c>
    </row>
    <row r="487" spans="1:11" x14ac:dyDescent="0.25">
      <c r="A487" s="41"/>
      <c r="D487" s="28" t="str">
        <f t="shared" si="7"/>
        <v/>
      </c>
      <c r="E487" s="27">
        <f>IF((E486*(1+Utgifter!$E$5/12)-G486)&gt;0,E486*(1+Utgifter!$E$5/12)-G486,0)</f>
        <v>0</v>
      </c>
      <c r="F487" s="26"/>
      <c r="G487" s="24">
        <f>IF((E487*(Utgifter!$E$4+Utgifter!$E$5)/12)&gt;$S$4,(E487*(Utgifter!$E$4+Utgifter!$E$5)/12),IF(E487&gt; 0,$S$4,0))</f>
        <v>0</v>
      </c>
      <c r="I487" s="27">
        <f>IF((I486*(1+Utgifter!$E$5/12)-K486)&gt;0,I486*(1+Utgifter!$E$5/12)-K486,0)</f>
        <v>0</v>
      </c>
      <c r="J487" s="26"/>
      <c r="K487" s="24">
        <f>IF((I487*(Utgifter!$E$4+Utgifter!$E$5)/12)&gt;$S$4,(I487*(Utgifter!$E$4+Utgifter!$E$5)/12),IF(I487&gt; 0,$S$4,0))</f>
        <v>0</v>
      </c>
    </row>
    <row r="488" spans="1:11" x14ac:dyDescent="0.25">
      <c r="A488" s="41"/>
      <c r="D488" s="28" t="str">
        <f t="shared" si="7"/>
        <v/>
      </c>
      <c r="E488" s="27">
        <f>IF((E487*(1+Utgifter!$E$5/12)-G487)&gt;0,E487*(1+Utgifter!$E$5/12)-G487,0)</f>
        <v>0</v>
      </c>
      <c r="F488" s="26"/>
      <c r="G488" s="24">
        <f>IF((E488*(Utgifter!$E$4+Utgifter!$E$5)/12)&gt;$S$4,(E488*(Utgifter!$E$4+Utgifter!$E$5)/12),IF(E488&gt; 0,$S$4,0))</f>
        <v>0</v>
      </c>
      <c r="I488" s="27">
        <f>IF((I487*(1+Utgifter!$E$5/12)-K487)&gt;0,I487*(1+Utgifter!$E$5/12)-K487,0)</f>
        <v>0</v>
      </c>
      <c r="J488" s="26"/>
      <c r="K488" s="24">
        <f>IF((I488*(Utgifter!$E$4+Utgifter!$E$5)/12)&gt;$S$4,(I488*(Utgifter!$E$4+Utgifter!$E$5)/12),IF(I488&gt; 0,$S$4,0))</f>
        <v>0</v>
      </c>
    </row>
    <row r="489" spans="1:11" x14ac:dyDescent="0.25">
      <c r="A489" s="41"/>
      <c r="D489" s="28" t="str">
        <f t="shared" si="7"/>
        <v/>
      </c>
      <c r="E489" s="27">
        <f>IF((E488*(1+Utgifter!$E$5/12)-G488)&gt;0,E488*(1+Utgifter!$E$5/12)-G488,0)</f>
        <v>0</v>
      </c>
      <c r="F489" s="26"/>
      <c r="G489" s="24">
        <f>IF((E489*(Utgifter!$E$4+Utgifter!$E$5)/12)&gt;$S$4,(E489*(Utgifter!$E$4+Utgifter!$E$5)/12),IF(E489&gt; 0,$S$4,0))</f>
        <v>0</v>
      </c>
      <c r="I489" s="27">
        <f>IF((I488*(1+Utgifter!$E$5/12)-K488)&gt;0,I488*(1+Utgifter!$E$5/12)-K488,0)</f>
        <v>0</v>
      </c>
      <c r="J489" s="26"/>
      <c r="K489" s="24">
        <f>IF((I489*(Utgifter!$E$4+Utgifter!$E$5)/12)&gt;$S$4,(I489*(Utgifter!$E$4+Utgifter!$E$5)/12),IF(I489&gt; 0,$S$4,0))</f>
        <v>0</v>
      </c>
    </row>
    <row r="490" spans="1:11" x14ac:dyDescent="0.25">
      <c r="A490" s="41"/>
      <c r="D490" s="28" t="str">
        <f t="shared" si="7"/>
        <v/>
      </c>
      <c r="E490" s="27">
        <f>IF((E489*(1+Utgifter!$E$5/12)-G489)&gt;0,E489*(1+Utgifter!$E$5/12)-G489,0)</f>
        <v>0</v>
      </c>
      <c r="F490" s="26"/>
      <c r="G490" s="24">
        <f>IF((E490*(Utgifter!$E$4+Utgifter!$E$5)/12)&gt;$S$4,(E490*(Utgifter!$E$4+Utgifter!$E$5)/12),IF(E490&gt; 0,$S$4,0))</f>
        <v>0</v>
      </c>
      <c r="I490" s="27">
        <f>IF((I489*(1+Utgifter!$E$5/12)-K489)&gt;0,I489*(1+Utgifter!$E$5/12)-K489,0)</f>
        <v>0</v>
      </c>
      <c r="J490" s="26"/>
      <c r="K490" s="24">
        <f>IF((I490*(Utgifter!$E$4+Utgifter!$E$5)/12)&gt;$S$4,(I490*(Utgifter!$E$4+Utgifter!$E$5)/12),IF(I490&gt; 0,$S$4,0))</f>
        <v>0</v>
      </c>
    </row>
    <row r="491" spans="1:11" x14ac:dyDescent="0.25">
      <c r="A491" s="41"/>
      <c r="D491" s="28" t="str">
        <f t="shared" si="7"/>
        <v/>
      </c>
      <c r="E491" s="27">
        <f>IF((E490*(1+Utgifter!$E$5/12)-G490)&gt;0,E490*(1+Utgifter!$E$5/12)-G490,0)</f>
        <v>0</v>
      </c>
      <c r="F491" s="26"/>
      <c r="G491" s="24">
        <f>IF((E491*(Utgifter!$E$4+Utgifter!$E$5)/12)&gt;$S$4,(E491*(Utgifter!$E$4+Utgifter!$E$5)/12),IF(E491&gt; 0,$S$4,0))</f>
        <v>0</v>
      </c>
      <c r="I491" s="27">
        <f>IF((I490*(1+Utgifter!$E$5/12)-K490)&gt;0,I490*(1+Utgifter!$E$5/12)-K490,0)</f>
        <v>0</v>
      </c>
      <c r="J491" s="26"/>
      <c r="K491" s="24">
        <f>IF((I491*(Utgifter!$E$4+Utgifter!$E$5)/12)&gt;$S$4,(I491*(Utgifter!$E$4+Utgifter!$E$5)/12),IF(I491&gt; 0,$S$4,0))</f>
        <v>0</v>
      </c>
    </row>
    <row r="492" spans="1:11" x14ac:dyDescent="0.25">
      <c r="A492" s="41"/>
      <c r="D492" s="28" t="str">
        <f t="shared" si="7"/>
        <v/>
      </c>
      <c r="E492" s="27">
        <f>IF((E491*(1+Utgifter!$E$5/12)-G491)&gt;0,E491*(1+Utgifter!$E$5/12)-G491,0)</f>
        <v>0</v>
      </c>
      <c r="F492" s="26"/>
      <c r="G492" s="24">
        <f>IF((E492*(Utgifter!$E$4+Utgifter!$E$5)/12)&gt;$S$4,(E492*(Utgifter!$E$4+Utgifter!$E$5)/12),IF(E492&gt; 0,$S$4,0))</f>
        <v>0</v>
      </c>
      <c r="I492" s="27">
        <f>IF((I491*(1+Utgifter!$E$5/12)-K491)&gt;0,I491*(1+Utgifter!$E$5/12)-K491,0)</f>
        <v>0</v>
      </c>
      <c r="J492" s="26"/>
      <c r="K492" s="24">
        <f>IF((I492*(Utgifter!$E$4+Utgifter!$E$5)/12)&gt;$S$4,(I492*(Utgifter!$E$4+Utgifter!$E$5)/12),IF(I492&gt; 0,$S$4,0))</f>
        <v>0</v>
      </c>
    </row>
    <row r="493" spans="1:11" x14ac:dyDescent="0.25">
      <c r="A493" s="41"/>
      <c r="D493" s="28" t="str">
        <f t="shared" si="7"/>
        <v/>
      </c>
      <c r="E493" s="27">
        <f>IF((E492*(1+Utgifter!$E$5/12)-G492)&gt;0,E492*(1+Utgifter!$E$5/12)-G492,0)</f>
        <v>0</v>
      </c>
      <c r="F493" s="26"/>
      <c r="G493" s="24">
        <f>IF((E493*(Utgifter!$E$4+Utgifter!$E$5)/12)&gt;$S$4,(E493*(Utgifter!$E$4+Utgifter!$E$5)/12),IF(E493&gt; 0,$S$4,0))</f>
        <v>0</v>
      </c>
      <c r="I493" s="27">
        <f>IF((I492*(1+Utgifter!$E$5/12)-K492)&gt;0,I492*(1+Utgifter!$E$5/12)-K492,0)</f>
        <v>0</v>
      </c>
      <c r="J493" s="26"/>
      <c r="K493" s="24">
        <f>IF((I493*(Utgifter!$E$4+Utgifter!$E$5)/12)&gt;$S$4,(I493*(Utgifter!$E$4+Utgifter!$E$5)/12),IF(I493&gt; 0,$S$4,0))</f>
        <v>0</v>
      </c>
    </row>
    <row r="494" spans="1:11" x14ac:dyDescent="0.25">
      <c r="A494" s="41"/>
      <c r="D494" s="28" t="str">
        <f t="shared" si="7"/>
        <v/>
      </c>
      <c r="E494" s="27">
        <f>IF((E493*(1+Utgifter!$E$5/12)-G493)&gt;0,E493*(1+Utgifter!$E$5/12)-G493,0)</f>
        <v>0</v>
      </c>
      <c r="F494" s="26"/>
      <c r="G494" s="24">
        <f>IF((E494*(Utgifter!$E$4+Utgifter!$E$5)/12)&gt;$S$4,(E494*(Utgifter!$E$4+Utgifter!$E$5)/12),IF(E494&gt; 0,$S$4,0))</f>
        <v>0</v>
      </c>
      <c r="I494" s="27">
        <f>IF((I493*(1+Utgifter!$E$5/12)-K493)&gt;0,I493*(1+Utgifter!$E$5/12)-K493,0)</f>
        <v>0</v>
      </c>
      <c r="J494" s="26"/>
      <c r="K494" s="24">
        <f>IF((I494*(Utgifter!$E$4+Utgifter!$E$5)/12)&gt;$S$4,(I494*(Utgifter!$E$4+Utgifter!$E$5)/12),IF(I494&gt; 0,$S$4,0))</f>
        <v>0</v>
      </c>
    </row>
    <row r="495" spans="1:11" x14ac:dyDescent="0.25">
      <c r="A495" s="41"/>
      <c r="D495" s="28" t="str">
        <f t="shared" si="7"/>
        <v/>
      </c>
      <c r="E495" s="27">
        <f>IF((E494*(1+Utgifter!$E$5/12)-G494)&gt;0,E494*(1+Utgifter!$E$5/12)-G494,0)</f>
        <v>0</v>
      </c>
      <c r="F495" s="26"/>
      <c r="G495" s="24">
        <f>IF((E495*(Utgifter!$E$4+Utgifter!$E$5)/12)&gt;$S$4,(E495*(Utgifter!$E$4+Utgifter!$E$5)/12),IF(E495&gt; 0,$S$4,0))</f>
        <v>0</v>
      </c>
      <c r="I495" s="27">
        <f>IF((I494*(1+Utgifter!$E$5/12)-K494)&gt;0,I494*(1+Utgifter!$E$5/12)-K494,0)</f>
        <v>0</v>
      </c>
      <c r="J495" s="26"/>
      <c r="K495" s="24">
        <f>IF((I495*(Utgifter!$E$4+Utgifter!$E$5)/12)&gt;$S$4,(I495*(Utgifter!$E$4+Utgifter!$E$5)/12),IF(I495&gt; 0,$S$4,0))</f>
        <v>0</v>
      </c>
    </row>
    <row r="496" spans="1:11" x14ac:dyDescent="0.25">
      <c r="A496" s="41"/>
      <c r="D496" s="28" t="str">
        <f t="shared" si="7"/>
        <v/>
      </c>
      <c r="E496" s="27">
        <f>IF((E495*(1+Utgifter!$E$5/12)-G495)&gt;0,E495*(1+Utgifter!$E$5/12)-G495,0)</f>
        <v>0</v>
      </c>
      <c r="F496" s="26"/>
      <c r="G496" s="24">
        <f>IF((E496*(Utgifter!$E$4+Utgifter!$E$5)/12)&gt;$S$4,(E496*(Utgifter!$E$4+Utgifter!$E$5)/12),IF(E496&gt; 0,$S$4,0))</f>
        <v>0</v>
      </c>
      <c r="I496" s="27">
        <f>IF((I495*(1+Utgifter!$E$5/12)-K495)&gt;0,I495*(1+Utgifter!$E$5/12)-K495,0)</f>
        <v>0</v>
      </c>
      <c r="J496" s="26"/>
      <c r="K496" s="24">
        <f>IF((I496*(Utgifter!$E$4+Utgifter!$E$5)/12)&gt;$S$4,(I496*(Utgifter!$E$4+Utgifter!$E$5)/12),IF(I496&gt; 0,$S$4,0))</f>
        <v>0</v>
      </c>
    </row>
    <row r="497" spans="1:11" x14ac:dyDescent="0.25">
      <c r="A497" s="41">
        <v>2059</v>
      </c>
      <c r="D497" s="28" t="str">
        <f t="shared" si="7"/>
        <v/>
      </c>
      <c r="E497" s="27">
        <f>IF((E496*(1+Utgifter!$E$5/12)-G496)&gt;0,E496*(1+Utgifter!$E$5/12)-G496,0)</f>
        <v>0</v>
      </c>
      <c r="F497" s="26"/>
      <c r="G497" s="24">
        <f>IF((E497*(Utgifter!$E$4+Utgifter!$E$5)/12)&gt;$S$4,(E497*(Utgifter!$E$4+Utgifter!$E$5)/12),IF(E497&gt; 0,$S$4,0))</f>
        <v>0</v>
      </c>
      <c r="I497" s="27">
        <f>IF((I496*(1+Utgifter!$E$5/12)-K496)&gt;0,I496*(1+Utgifter!$E$5/12)-K496,0)</f>
        <v>0</v>
      </c>
      <c r="J497" s="26"/>
      <c r="K497" s="24">
        <f>IF((I497*(Utgifter!$E$4+Utgifter!$E$5)/12)&gt;$S$4,(I497*(Utgifter!$E$4+Utgifter!$E$5)/12),IF(I497&gt; 0,$S$4,0))</f>
        <v>0</v>
      </c>
    </row>
    <row r="498" spans="1:11" x14ac:dyDescent="0.25">
      <c r="A498" s="41"/>
      <c r="D498" s="28" t="str">
        <f t="shared" si="7"/>
        <v/>
      </c>
      <c r="E498" s="27">
        <f>IF((E497*(1+Utgifter!$E$5/12)-G497)&gt;0,E497*(1+Utgifter!$E$5/12)-G497,0)</f>
        <v>0</v>
      </c>
      <c r="F498" s="26"/>
      <c r="G498" s="24">
        <f>IF((E498*(Utgifter!$E$4+Utgifter!$E$5)/12)&gt;$S$4,(E498*(Utgifter!$E$4+Utgifter!$E$5)/12),IF(E498&gt; 0,$S$4,0))</f>
        <v>0</v>
      </c>
      <c r="I498" s="27">
        <f>IF((I497*(1+Utgifter!$E$5/12)-K497)&gt;0,I497*(1+Utgifter!$E$5/12)-K497,0)</f>
        <v>0</v>
      </c>
      <c r="J498" s="26"/>
      <c r="K498" s="24">
        <f>IF((I498*(Utgifter!$E$4+Utgifter!$E$5)/12)&gt;$S$4,(I498*(Utgifter!$E$4+Utgifter!$E$5)/12),IF(I498&gt; 0,$S$4,0))</f>
        <v>0</v>
      </c>
    </row>
    <row r="499" spans="1:11" x14ac:dyDescent="0.25">
      <c r="A499" s="41"/>
      <c r="D499" s="28" t="str">
        <f t="shared" si="7"/>
        <v/>
      </c>
      <c r="E499" s="27">
        <f>IF((E498*(1+Utgifter!$E$5/12)-G498)&gt;0,E498*(1+Utgifter!$E$5/12)-G498,0)</f>
        <v>0</v>
      </c>
      <c r="F499" s="26"/>
      <c r="G499" s="24">
        <f>IF((E499*(Utgifter!$E$4+Utgifter!$E$5)/12)&gt;$S$4,(E499*(Utgifter!$E$4+Utgifter!$E$5)/12),IF(E499&gt; 0,$S$4,0))</f>
        <v>0</v>
      </c>
      <c r="I499" s="27">
        <f>IF((I498*(1+Utgifter!$E$5/12)-K498)&gt;0,I498*(1+Utgifter!$E$5/12)-K498,0)</f>
        <v>0</v>
      </c>
      <c r="J499" s="26"/>
      <c r="K499" s="24">
        <f>IF((I499*(Utgifter!$E$4+Utgifter!$E$5)/12)&gt;$S$4,(I499*(Utgifter!$E$4+Utgifter!$E$5)/12),IF(I499&gt; 0,$S$4,0))</f>
        <v>0</v>
      </c>
    </row>
    <row r="500" spans="1:11" x14ac:dyDescent="0.25">
      <c r="A500" s="41"/>
      <c r="D500" s="28" t="str">
        <f t="shared" si="7"/>
        <v/>
      </c>
      <c r="E500" s="27">
        <f>IF((E499*(1+Utgifter!$E$5/12)-G499)&gt;0,E499*(1+Utgifter!$E$5/12)-G499,0)</f>
        <v>0</v>
      </c>
      <c r="F500" s="26"/>
      <c r="G500" s="24">
        <f>IF((E500*(Utgifter!$E$4+Utgifter!$E$5)/12)&gt;$S$4,(E500*(Utgifter!$E$4+Utgifter!$E$5)/12),IF(E500&gt; 0,$S$4,0))</f>
        <v>0</v>
      </c>
      <c r="I500" s="27">
        <f>IF((I499*(1+Utgifter!$E$5/12)-K499)&gt;0,I499*(1+Utgifter!$E$5/12)-K499,0)</f>
        <v>0</v>
      </c>
      <c r="J500" s="26"/>
      <c r="K500" s="24">
        <f>IF((I500*(Utgifter!$E$4+Utgifter!$E$5)/12)&gt;$S$4,(I500*(Utgifter!$E$4+Utgifter!$E$5)/12),IF(I500&gt; 0,$S$4,0))</f>
        <v>0</v>
      </c>
    </row>
    <row r="501" spans="1:11" x14ac:dyDescent="0.25">
      <c r="A501" s="41"/>
      <c r="D501" s="28" t="str">
        <f t="shared" si="7"/>
        <v/>
      </c>
      <c r="E501" s="27">
        <f>IF((E500*(1+Utgifter!$E$5/12)-G500)&gt;0,E500*(1+Utgifter!$E$5/12)-G500,0)</f>
        <v>0</v>
      </c>
      <c r="F501" s="26"/>
      <c r="G501" s="24">
        <f>IF((E501*(Utgifter!$E$4+Utgifter!$E$5)/12)&gt;$S$4,(E501*(Utgifter!$E$4+Utgifter!$E$5)/12),IF(E501&gt; 0,$S$4,0))</f>
        <v>0</v>
      </c>
      <c r="I501" s="27">
        <f>IF((I500*(1+Utgifter!$E$5/12)-K500)&gt;0,I500*(1+Utgifter!$E$5/12)-K500,0)</f>
        <v>0</v>
      </c>
      <c r="J501" s="26"/>
      <c r="K501" s="24">
        <f>IF((I501*(Utgifter!$E$4+Utgifter!$E$5)/12)&gt;$S$4,(I501*(Utgifter!$E$4+Utgifter!$E$5)/12),IF(I501&gt; 0,$S$4,0))</f>
        <v>0</v>
      </c>
    </row>
    <row r="502" spans="1:11" x14ac:dyDescent="0.25">
      <c r="A502" s="41"/>
      <c r="D502" s="28" t="str">
        <f t="shared" si="7"/>
        <v/>
      </c>
      <c r="E502" s="27">
        <f>IF((E501*(1+Utgifter!$E$5/12)-G501)&gt;0,E501*(1+Utgifter!$E$5/12)-G501,0)</f>
        <v>0</v>
      </c>
      <c r="F502" s="26"/>
      <c r="G502" s="24">
        <f>IF((E502*(Utgifter!$E$4+Utgifter!$E$5)/12)&gt;$S$4,(E502*(Utgifter!$E$4+Utgifter!$E$5)/12),IF(E502&gt; 0,$S$4,0))</f>
        <v>0</v>
      </c>
      <c r="I502" s="27">
        <f>IF((I501*(1+Utgifter!$E$5/12)-K501)&gt;0,I501*(1+Utgifter!$E$5/12)-K501,0)</f>
        <v>0</v>
      </c>
      <c r="J502" s="26"/>
      <c r="K502" s="24">
        <f>IF((I502*(Utgifter!$E$4+Utgifter!$E$5)/12)&gt;$S$4,(I502*(Utgifter!$E$4+Utgifter!$E$5)/12),IF(I502&gt; 0,$S$4,0))</f>
        <v>0</v>
      </c>
    </row>
    <row r="503" spans="1:11" x14ac:dyDescent="0.25">
      <c r="A503" s="41"/>
      <c r="D503" s="28" t="str">
        <f t="shared" si="7"/>
        <v/>
      </c>
      <c r="E503" s="27">
        <f>IF((E502*(1+Utgifter!$E$5/12)-G502)&gt;0,E502*(1+Utgifter!$E$5/12)-G502,0)</f>
        <v>0</v>
      </c>
      <c r="F503" s="26"/>
      <c r="G503" s="24">
        <f>IF((E503*(Utgifter!$E$4+Utgifter!$E$5)/12)&gt;$S$4,(E503*(Utgifter!$E$4+Utgifter!$E$5)/12),IF(E503&gt; 0,$S$4,0))</f>
        <v>0</v>
      </c>
      <c r="I503" s="27">
        <f>IF((I502*(1+Utgifter!$E$5/12)-K502)&gt;0,I502*(1+Utgifter!$E$5/12)-K502,0)</f>
        <v>0</v>
      </c>
      <c r="J503" s="26"/>
      <c r="K503" s="24">
        <f>IF((I503*(Utgifter!$E$4+Utgifter!$E$5)/12)&gt;$S$4,(I503*(Utgifter!$E$4+Utgifter!$E$5)/12),IF(I503&gt; 0,$S$4,0))</f>
        <v>0</v>
      </c>
    </row>
    <row r="504" spans="1:11" x14ac:dyDescent="0.25">
      <c r="A504" s="41"/>
      <c r="D504" s="28" t="str">
        <f t="shared" si="7"/>
        <v/>
      </c>
      <c r="E504" s="27">
        <f>IF((E503*(1+Utgifter!$E$5/12)-G503)&gt;0,E503*(1+Utgifter!$E$5/12)-G503,0)</f>
        <v>0</v>
      </c>
      <c r="F504" s="26"/>
      <c r="G504" s="24">
        <f>IF((E504*(Utgifter!$E$4+Utgifter!$E$5)/12)&gt;$S$4,(E504*(Utgifter!$E$4+Utgifter!$E$5)/12),IF(E504&gt; 0,$S$4,0))</f>
        <v>0</v>
      </c>
      <c r="I504" s="27">
        <f>IF((I503*(1+Utgifter!$E$5/12)-K503)&gt;0,I503*(1+Utgifter!$E$5/12)-K503,0)</f>
        <v>0</v>
      </c>
      <c r="J504" s="26"/>
      <c r="K504" s="24">
        <f>IF((I504*(Utgifter!$E$4+Utgifter!$E$5)/12)&gt;$S$4,(I504*(Utgifter!$E$4+Utgifter!$E$5)/12),IF(I504&gt; 0,$S$4,0))</f>
        <v>0</v>
      </c>
    </row>
    <row r="505" spans="1:11" x14ac:dyDescent="0.25">
      <c r="A505" s="41"/>
      <c r="D505" s="28" t="str">
        <f t="shared" si="7"/>
        <v/>
      </c>
      <c r="E505" s="27">
        <f>IF((E504*(1+Utgifter!$E$5/12)-G504)&gt;0,E504*(1+Utgifter!$E$5/12)-G504,0)</f>
        <v>0</v>
      </c>
      <c r="F505" s="26"/>
      <c r="G505" s="24">
        <f>IF((E505*(Utgifter!$E$4+Utgifter!$E$5)/12)&gt;$S$4,(E505*(Utgifter!$E$4+Utgifter!$E$5)/12),IF(E505&gt; 0,$S$4,0))</f>
        <v>0</v>
      </c>
      <c r="I505" s="27">
        <f>IF((I504*(1+Utgifter!$E$5/12)-K504)&gt;0,I504*(1+Utgifter!$E$5/12)-K504,0)</f>
        <v>0</v>
      </c>
      <c r="J505" s="26"/>
      <c r="K505" s="24">
        <f>IF((I505*(Utgifter!$E$4+Utgifter!$E$5)/12)&gt;$S$4,(I505*(Utgifter!$E$4+Utgifter!$E$5)/12),IF(I505&gt; 0,$S$4,0))</f>
        <v>0</v>
      </c>
    </row>
    <row r="506" spans="1:11" x14ac:dyDescent="0.25">
      <c r="A506" s="41"/>
      <c r="D506" s="28" t="str">
        <f t="shared" si="7"/>
        <v/>
      </c>
      <c r="E506" s="27">
        <f>IF((E505*(1+Utgifter!$E$5/12)-G505)&gt;0,E505*(1+Utgifter!$E$5/12)-G505,0)</f>
        <v>0</v>
      </c>
      <c r="F506" s="26"/>
      <c r="G506" s="24">
        <f>IF((E506*(Utgifter!$E$4+Utgifter!$E$5)/12)&gt;$S$4,(E506*(Utgifter!$E$4+Utgifter!$E$5)/12),IF(E506&gt; 0,$S$4,0))</f>
        <v>0</v>
      </c>
      <c r="I506" s="27">
        <f>IF((I505*(1+Utgifter!$E$5/12)-K505)&gt;0,I505*(1+Utgifter!$E$5/12)-K505,0)</f>
        <v>0</v>
      </c>
      <c r="J506" s="26"/>
      <c r="K506" s="24">
        <f>IF((I506*(Utgifter!$E$4+Utgifter!$E$5)/12)&gt;$S$4,(I506*(Utgifter!$E$4+Utgifter!$E$5)/12),IF(I506&gt; 0,$S$4,0))</f>
        <v>0</v>
      </c>
    </row>
    <row r="507" spans="1:11" x14ac:dyDescent="0.25">
      <c r="A507" s="41"/>
      <c r="D507" s="28" t="str">
        <f t="shared" si="7"/>
        <v/>
      </c>
      <c r="E507" s="27">
        <f>IF((E506*(1+Utgifter!$E$5/12)-G506)&gt;0,E506*(1+Utgifter!$E$5/12)-G506,0)</f>
        <v>0</v>
      </c>
      <c r="F507" s="26"/>
      <c r="G507" s="24">
        <f>IF((E507*(Utgifter!$E$4+Utgifter!$E$5)/12)&gt;$S$4,(E507*(Utgifter!$E$4+Utgifter!$E$5)/12),IF(E507&gt; 0,$S$4,0))</f>
        <v>0</v>
      </c>
      <c r="I507" s="27">
        <f>IF((I506*(1+Utgifter!$E$5/12)-K506)&gt;0,I506*(1+Utgifter!$E$5/12)-K506,0)</f>
        <v>0</v>
      </c>
      <c r="J507" s="26"/>
      <c r="K507" s="24">
        <f>IF((I507*(Utgifter!$E$4+Utgifter!$E$5)/12)&gt;$S$4,(I507*(Utgifter!$E$4+Utgifter!$E$5)/12),IF(I507&gt; 0,$S$4,0))</f>
        <v>0</v>
      </c>
    </row>
    <row r="508" spans="1:11" x14ac:dyDescent="0.25">
      <c r="A508" s="41"/>
      <c r="D508" s="28" t="str">
        <f t="shared" si="7"/>
        <v/>
      </c>
      <c r="E508" s="27">
        <f>IF((E507*(1+Utgifter!$E$5/12)-G507)&gt;0,E507*(1+Utgifter!$E$5/12)-G507,0)</f>
        <v>0</v>
      </c>
      <c r="F508" s="26"/>
      <c r="G508" s="24">
        <f>IF((E508*(Utgifter!$E$4+Utgifter!$E$5)/12)&gt;$S$4,(E508*(Utgifter!$E$4+Utgifter!$E$5)/12),IF(E508&gt; 0,$S$4,0))</f>
        <v>0</v>
      </c>
      <c r="I508" s="27">
        <f>IF((I507*(1+Utgifter!$E$5/12)-K507)&gt;0,I507*(1+Utgifter!$E$5/12)-K507,0)</f>
        <v>0</v>
      </c>
      <c r="J508" s="26"/>
      <c r="K508" s="24">
        <f>IF((I508*(Utgifter!$E$4+Utgifter!$E$5)/12)&gt;$S$4,(I508*(Utgifter!$E$4+Utgifter!$E$5)/12),IF(I508&gt; 0,$S$4,0))</f>
        <v>0</v>
      </c>
    </row>
    <row r="509" spans="1:11" x14ac:dyDescent="0.25">
      <c r="A509" s="41">
        <v>2060</v>
      </c>
      <c r="D509" s="28" t="str">
        <f t="shared" si="7"/>
        <v/>
      </c>
      <c r="E509" s="27">
        <f>IF((E508*(1+Utgifter!$E$5/12)-G508)&gt;0,E508*(1+Utgifter!$E$5/12)-G508,0)</f>
        <v>0</v>
      </c>
      <c r="F509" s="26"/>
      <c r="G509" s="24">
        <f>IF((E509*(Utgifter!$E$4+Utgifter!$E$5)/12)&gt;$S$4,(E509*(Utgifter!$E$4+Utgifter!$E$5)/12),IF(E509&gt; 0,$S$4,0))</f>
        <v>0</v>
      </c>
      <c r="I509" s="27">
        <f>IF((I508*(1+Utgifter!$E$5/12)-K508)&gt;0,I508*(1+Utgifter!$E$5/12)-K508,0)</f>
        <v>0</v>
      </c>
      <c r="J509" s="26"/>
      <c r="K509" s="24">
        <f>IF((I509*(Utgifter!$E$4+Utgifter!$E$5)/12)&gt;$S$4,(I509*(Utgifter!$E$4+Utgifter!$E$5)/12),IF(I509&gt; 0,$S$4,0))</f>
        <v>0</v>
      </c>
    </row>
    <row r="510" spans="1:11" x14ac:dyDescent="0.25">
      <c r="A510" s="41"/>
      <c r="D510" s="28" t="str">
        <f t="shared" si="7"/>
        <v/>
      </c>
      <c r="E510" s="27">
        <f>IF((E509*(1+Utgifter!$E$5/12)-G509)&gt;0,E509*(1+Utgifter!$E$5/12)-G509,0)</f>
        <v>0</v>
      </c>
      <c r="F510" s="26"/>
      <c r="G510" s="24">
        <f>IF((E510*(Utgifter!$E$4+Utgifter!$E$5)/12)&gt;$S$4,(E510*(Utgifter!$E$4+Utgifter!$E$5)/12),IF(E510&gt; 0,$S$4,0))</f>
        <v>0</v>
      </c>
      <c r="I510" s="27">
        <f>IF((I509*(1+Utgifter!$E$5/12)-K509)&gt;0,I509*(1+Utgifter!$E$5/12)-K509,0)</f>
        <v>0</v>
      </c>
      <c r="J510" s="26"/>
      <c r="K510" s="24">
        <f>IF((I510*(Utgifter!$E$4+Utgifter!$E$5)/12)&gt;$S$4,(I510*(Utgifter!$E$4+Utgifter!$E$5)/12),IF(I510&gt; 0,$S$4,0))</f>
        <v>0</v>
      </c>
    </row>
    <row r="511" spans="1:11" x14ac:dyDescent="0.25">
      <c r="A511" s="41"/>
      <c r="D511" s="28" t="str">
        <f t="shared" si="7"/>
        <v/>
      </c>
      <c r="E511" s="27">
        <f>IF((E510*(1+Utgifter!$E$5/12)-G510)&gt;0,E510*(1+Utgifter!$E$5/12)-G510,0)</f>
        <v>0</v>
      </c>
      <c r="F511" s="26"/>
      <c r="G511" s="24">
        <f>IF((E511*(Utgifter!$E$4+Utgifter!$E$5)/12)&gt;$S$4,(E511*(Utgifter!$E$4+Utgifter!$E$5)/12),IF(E511&gt; 0,$S$4,0))</f>
        <v>0</v>
      </c>
      <c r="I511" s="27">
        <f>IF((I510*(1+Utgifter!$E$5/12)-K510)&gt;0,I510*(1+Utgifter!$E$5/12)-K510,0)</f>
        <v>0</v>
      </c>
      <c r="J511" s="26"/>
      <c r="K511" s="24">
        <f>IF((I511*(Utgifter!$E$4+Utgifter!$E$5)/12)&gt;$S$4,(I511*(Utgifter!$E$4+Utgifter!$E$5)/12),IF(I511&gt; 0,$S$4,0))</f>
        <v>0</v>
      </c>
    </row>
    <row r="512" spans="1:11" x14ac:dyDescent="0.25">
      <c r="A512" s="41"/>
      <c r="D512" s="28" t="str">
        <f t="shared" si="7"/>
        <v/>
      </c>
      <c r="E512" s="27">
        <f>IF((E511*(1+Utgifter!$E$5/12)-G511)&gt;0,E511*(1+Utgifter!$E$5/12)-G511,0)</f>
        <v>0</v>
      </c>
      <c r="F512" s="26"/>
      <c r="G512" s="24">
        <f>IF((E512*(Utgifter!$E$4+Utgifter!$E$5)/12)&gt;$S$4,(E512*(Utgifter!$E$4+Utgifter!$E$5)/12),IF(E512&gt; 0,$S$4,0))</f>
        <v>0</v>
      </c>
      <c r="I512" s="27">
        <f>IF((I511*(1+Utgifter!$E$5/12)-K511)&gt;0,I511*(1+Utgifter!$E$5/12)-K511,0)</f>
        <v>0</v>
      </c>
      <c r="J512" s="26"/>
      <c r="K512" s="24">
        <f>IF((I512*(Utgifter!$E$4+Utgifter!$E$5)/12)&gt;$S$4,(I512*(Utgifter!$E$4+Utgifter!$E$5)/12),IF(I512&gt; 0,$S$4,0))</f>
        <v>0</v>
      </c>
    </row>
    <row r="513" spans="1:11" x14ac:dyDescent="0.25">
      <c r="A513" s="41"/>
      <c r="D513" s="28" t="str">
        <f t="shared" si="7"/>
        <v/>
      </c>
      <c r="E513" s="27">
        <f>IF((E512*(1+Utgifter!$E$5/12)-G512)&gt;0,E512*(1+Utgifter!$E$5/12)-G512,0)</f>
        <v>0</v>
      </c>
      <c r="F513" s="26"/>
      <c r="G513" s="24">
        <f>IF((E513*(Utgifter!$E$4+Utgifter!$E$5)/12)&gt;$S$4,(E513*(Utgifter!$E$4+Utgifter!$E$5)/12),IF(E513&gt; 0,$S$4,0))</f>
        <v>0</v>
      </c>
      <c r="I513" s="27">
        <f>IF((I512*(1+Utgifter!$E$5/12)-K512)&gt;0,I512*(1+Utgifter!$E$5/12)-K512,0)</f>
        <v>0</v>
      </c>
      <c r="J513" s="26"/>
      <c r="K513" s="24">
        <f>IF((I513*(Utgifter!$E$4+Utgifter!$E$5)/12)&gt;$S$4,(I513*(Utgifter!$E$4+Utgifter!$E$5)/12),IF(I513&gt; 0,$S$4,0))</f>
        <v>0</v>
      </c>
    </row>
    <row r="514" spans="1:11" x14ac:dyDescent="0.25">
      <c r="A514" s="41"/>
      <c r="D514" s="28" t="str">
        <f t="shared" si="7"/>
        <v/>
      </c>
      <c r="E514" s="27">
        <f>IF((E513*(1+Utgifter!$E$5/12)-G513)&gt;0,E513*(1+Utgifter!$E$5/12)-G513,0)</f>
        <v>0</v>
      </c>
      <c r="F514" s="26"/>
      <c r="G514" s="24">
        <f>IF((E514*(Utgifter!$E$4+Utgifter!$E$5)/12)&gt;$S$4,(E514*(Utgifter!$E$4+Utgifter!$E$5)/12),IF(E514&gt; 0,$S$4,0))</f>
        <v>0</v>
      </c>
      <c r="I514" s="27">
        <f>IF((I513*(1+Utgifter!$E$5/12)-K513)&gt;0,I513*(1+Utgifter!$E$5/12)-K513,0)</f>
        <v>0</v>
      </c>
      <c r="J514" s="26"/>
      <c r="K514" s="24">
        <f>IF((I514*(Utgifter!$E$4+Utgifter!$E$5)/12)&gt;$S$4,(I514*(Utgifter!$E$4+Utgifter!$E$5)/12),IF(I514&gt; 0,$S$4,0))</f>
        <v>0</v>
      </c>
    </row>
    <row r="515" spans="1:11" x14ac:dyDescent="0.25">
      <c r="A515" s="41"/>
      <c r="D515" s="28" t="str">
        <f t="shared" si="7"/>
        <v/>
      </c>
      <c r="E515" s="27">
        <f>IF((E514*(1+Utgifter!$E$5/12)-G514)&gt;0,E514*(1+Utgifter!$E$5/12)-G514,0)</f>
        <v>0</v>
      </c>
      <c r="F515" s="26"/>
      <c r="G515" s="24">
        <f>IF((E515*(Utgifter!$E$4+Utgifter!$E$5)/12)&gt;$S$4,(E515*(Utgifter!$E$4+Utgifter!$E$5)/12),IF(E515&gt; 0,$S$4,0))</f>
        <v>0</v>
      </c>
      <c r="I515" s="27">
        <f>IF((I514*(1+Utgifter!$E$5/12)-K514)&gt;0,I514*(1+Utgifter!$E$5/12)-K514,0)</f>
        <v>0</v>
      </c>
      <c r="J515" s="26"/>
      <c r="K515" s="24">
        <f>IF((I515*(Utgifter!$E$4+Utgifter!$E$5)/12)&gt;$S$4,(I515*(Utgifter!$E$4+Utgifter!$E$5)/12),IF(I515&gt; 0,$S$4,0))</f>
        <v>0</v>
      </c>
    </row>
    <row r="516" spans="1:11" x14ac:dyDescent="0.25">
      <c r="A516" s="41"/>
      <c r="D516" s="28" t="str">
        <f t="shared" si="7"/>
        <v/>
      </c>
      <c r="E516" s="27">
        <f>IF((E515*(1+Utgifter!$E$5/12)-G515)&gt;0,E515*(1+Utgifter!$E$5/12)-G515,0)</f>
        <v>0</v>
      </c>
      <c r="F516" s="26"/>
      <c r="G516" s="24">
        <f>IF((E516*(Utgifter!$E$4+Utgifter!$E$5)/12)&gt;$S$4,(E516*(Utgifter!$E$4+Utgifter!$E$5)/12),IF(E516&gt; 0,$S$4,0))</f>
        <v>0</v>
      </c>
      <c r="I516" s="27">
        <f>IF((I515*(1+Utgifter!$E$5/12)-K515)&gt;0,I515*(1+Utgifter!$E$5/12)-K515,0)</f>
        <v>0</v>
      </c>
      <c r="J516" s="26"/>
      <c r="K516" s="24">
        <f>IF((I516*(Utgifter!$E$4+Utgifter!$E$5)/12)&gt;$S$4,(I516*(Utgifter!$E$4+Utgifter!$E$5)/12),IF(I516&gt; 0,$S$4,0))</f>
        <v>0</v>
      </c>
    </row>
    <row r="517" spans="1:11" x14ac:dyDescent="0.25">
      <c r="A517" s="41"/>
      <c r="D517" s="28" t="str">
        <f t="shared" si="7"/>
        <v/>
      </c>
      <c r="E517" s="27">
        <f>IF((E516*(1+Utgifter!$E$5/12)-G516)&gt;0,E516*(1+Utgifter!$E$5/12)-G516,0)</f>
        <v>0</v>
      </c>
      <c r="F517" s="26"/>
      <c r="G517" s="24">
        <f>IF((E517*(Utgifter!$E$4+Utgifter!$E$5)/12)&gt;$S$4,(E517*(Utgifter!$E$4+Utgifter!$E$5)/12),IF(E517&gt; 0,$S$4,0))</f>
        <v>0</v>
      </c>
      <c r="I517" s="27">
        <f>IF((I516*(1+Utgifter!$E$5/12)-K516)&gt;0,I516*(1+Utgifter!$E$5/12)-K516,0)</f>
        <v>0</v>
      </c>
      <c r="J517" s="26"/>
      <c r="K517" s="24">
        <f>IF((I517*(Utgifter!$E$4+Utgifter!$E$5)/12)&gt;$S$4,(I517*(Utgifter!$E$4+Utgifter!$E$5)/12),IF(I517&gt; 0,$S$4,0))</f>
        <v>0</v>
      </c>
    </row>
    <row r="518" spans="1:11" x14ac:dyDescent="0.25">
      <c r="A518" s="41"/>
      <c r="D518" s="28" t="str">
        <f t="shared" si="7"/>
        <v/>
      </c>
      <c r="E518" s="27">
        <f>IF((E517*(1+Utgifter!$E$5/12)-G517)&gt;0,E517*(1+Utgifter!$E$5/12)-G517,0)</f>
        <v>0</v>
      </c>
      <c r="F518" s="26"/>
      <c r="G518" s="24">
        <f>IF((E518*(Utgifter!$E$4+Utgifter!$E$5)/12)&gt;$S$4,(E518*(Utgifter!$E$4+Utgifter!$E$5)/12),IF(E518&gt; 0,$S$4,0))</f>
        <v>0</v>
      </c>
      <c r="I518" s="27">
        <f>IF((I517*(1+Utgifter!$E$5/12)-K517)&gt;0,I517*(1+Utgifter!$E$5/12)-K517,0)</f>
        <v>0</v>
      </c>
      <c r="J518" s="26"/>
      <c r="K518" s="24">
        <f>IF((I518*(Utgifter!$E$4+Utgifter!$E$5)/12)&gt;$S$4,(I518*(Utgifter!$E$4+Utgifter!$E$5)/12),IF(I518&gt; 0,$S$4,0))</f>
        <v>0</v>
      </c>
    </row>
    <row r="519" spans="1:11" x14ac:dyDescent="0.25">
      <c r="A519" s="41"/>
      <c r="D519" s="28" t="str">
        <f t="shared" ref="D519:D582" si="8">IF(OR(E519&gt;0, I519&gt;0),D518+1,"")</f>
        <v/>
      </c>
      <c r="E519" s="27">
        <f>IF((E518*(1+Utgifter!$E$5/12)-G518)&gt;0,E518*(1+Utgifter!$E$5/12)-G518,0)</f>
        <v>0</v>
      </c>
      <c r="F519" s="26"/>
      <c r="G519" s="24">
        <f>IF((E519*(Utgifter!$E$4+Utgifter!$E$5)/12)&gt;$S$4,(E519*(Utgifter!$E$4+Utgifter!$E$5)/12),IF(E519&gt; 0,$S$4,0))</f>
        <v>0</v>
      </c>
      <c r="I519" s="27">
        <f>IF((I518*(1+Utgifter!$E$5/12)-K518)&gt;0,I518*(1+Utgifter!$E$5/12)-K518,0)</f>
        <v>0</v>
      </c>
      <c r="J519" s="26"/>
      <c r="K519" s="24">
        <f>IF((I519*(Utgifter!$E$4+Utgifter!$E$5)/12)&gt;$S$4,(I519*(Utgifter!$E$4+Utgifter!$E$5)/12),IF(I519&gt; 0,$S$4,0))</f>
        <v>0</v>
      </c>
    </row>
    <row r="520" spans="1:11" x14ac:dyDescent="0.25">
      <c r="A520" s="41"/>
      <c r="D520" s="28" t="str">
        <f t="shared" si="8"/>
        <v/>
      </c>
      <c r="E520" s="27">
        <f>IF((E519*(1+Utgifter!$E$5/12)-G519)&gt;0,E519*(1+Utgifter!$E$5/12)-G519,0)</f>
        <v>0</v>
      </c>
      <c r="F520" s="26"/>
      <c r="G520" s="24">
        <f>IF((E520*(Utgifter!$E$4+Utgifter!$E$5)/12)&gt;$S$4,(E520*(Utgifter!$E$4+Utgifter!$E$5)/12),IF(E520&gt; 0,$S$4,0))</f>
        <v>0</v>
      </c>
      <c r="I520" s="27">
        <f>IF((I519*(1+Utgifter!$E$5/12)-K519)&gt;0,I519*(1+Utgifter!$E$5/12)-K519,0)</f>
        <v>0</v>
      </c>
      <c r="J520" s="26"/>
      <c r="K520" s="24">
        <f>IF((I520*(Utgifter!$E$4+Utgifter!$E$5)/12)&gt;$S$4,(I520*(Utgifter!$E$4+Utgifter!$E$5)/12),IF(I520&gt; 0,$S$4,0))</f>
        <v>0</v>
      </c>
    </row>
    <row r="521" spans="1:11" x14ac:dyDescent="0.25">
      <c r="A521" s="41">
        <v>2061</v>
      </c>
      <c r="D521" s="28" t="str">
        <f t="shared" si="8"/>
        <v/>
      </c>
      <c r="E521" s="27">
        <f>IF((E520*(1+Utgifter!$E$5/12)-G520)&gt;0,E520*(1+Utgifter!$E$5/12)-G520,0)</f>
        <v>0</v>
      </c>
      <c r="F521" s="26"/>
      <c r="G521" s="24">
        <f>IF((E521*(Utgifter!$E$4+Utgifter!$E$5)/12)&gt;$S$4,(E521*(Utgifter!$E$4+Utgifter!$E$5)/12),IF(E521&gt; 0,$S$4,0))</f>
        <v>0</v>
      </c>
      <c r="I521" s="27">
        <f>IF((I520*(1+Utgifter!$E$5/12)-K520)&gt;0,I520*(1+Utgifter!$E$5/12)-K520,0)</f>
        <v>0</v>
      </c>
      <c r="J521" s="26"/>
      <c r="K521" s="24">
        <f>IF((I521*(Utgifter!$E$4+Utgifter!$E$5)/12)&gt;$S$4,(I521*(Utgifter!$E$4+Utgifter!$E$5)/12),IF(I521&gt; 0,$S$4,0))</f>
        <v>0</v>
      </c>
    </row>
    <row r="522" spans="1:11" x14ac:dyDescent="0.25">
      <c r="A522" s="41"/>
      <c r="D522" s="28" t="str">
        <f t="shared" si="8"/>
        <v/>
      </c>
      <c r="E522" s="27">
        <f>IF((E521*(1+Utgifter!$E$5/12)-G521)&gt;0,E521*(1+Utgifter!$E$5/12)-G521,0)</f>
        <v>0</v>
      </c>
      <c r="F522" s="26"/>
      <c r="G522" s="24">
        <f>IF((E522*(Utgifter!$E$4+Utgifter!$E$5)/12)&gt;$S$4,(E522*(Utgifter!$E$4+Utgifter!$E$5)/12),IF(E522&gt; 0,$S$4,0))</f>
        <v>0</v>
      </c>
      <c r="I522" s="27">
        <f>IF((I521*(1+Utgifter!$E$5/12)-K521)&gt;0,I521*(1+Utgifter!$E$5/12)-K521,0)</f>
        <v>0</v>
      </c>
      <c r="J522" s="26"/>
      <c r="K522" s="24">
        <f>IF((I522*(Utgifter!$E$4+Utgifter!$E$5)/12)&gt;$S$4,(I522*(Utgifter!$E$4+Utgifter!$E$5)/12),IF(I522&gt; 0,$S$4,0))</f>
        <v>0</v>
      </c>
    </row>
    <row r="523" spans="1:11" x14ac:dyDescent="0.25">
      <c r="A523" s="41"/>
      <c r="D523" s="28" t="str">
        <f t="shared" si="8"/>
        <v/>
      </c>
      <c r="E523" s="27">
        <f>IF((E522*(1+Utgifter!$E$5/12)-G522)&gt;0,E522*(1+Utgifter!$E$5/12)-G522,0)</f>
        <v>0</v>
      </c>
      <c r="F523" s="26"/>
      <c r="G523" s="24">
        <f>IF((E523*(Utgifter!$E$4+Utgifter!$E$5)/12)&gt;$S$4,(E523*(Utgifter!$E$4+Utgifter!$E$5)/12),IF(E523&gt; 0,$S$4,0))</f>
        <v>0</v>
      </c>
      <c r="I523" s="27">
        <f>IF((I522*(1+Utgifter!$E$5/12)-K522)&gt;0,I522*(1+Utgifter!$E$5/12)-K522,0)</f>
        <v>0</v>
      </c>
      <c r="J523" s="26"/>
      <c r="K523" s="24">
        <f>IF((I523*(Utgifter!$E$4+Utgifter!$E$5)/12)&gt;$S$4,(I523*(Utgifter!$E$4+Utgifter!$E$5)/12),IF(I523&gt; 0,$S$4,0))</f>
        <v>0</v>
      </c>
    </row>
    <row r="524" spans="1:11" x14ac:dyDescent="0.25">
      <c r="A524" s="41"/>
      <c r="D524" s="28" t="str">
        <f t="shared" si="8"/>
        <v/>
      </c>
      <c r="E524" s="27">
        <f>IF((E523*(1+Utgifter!$E$5/12)-G523)&gt;0,E523*(1+Utgifter!$E$5/12)-G523,0)</f>
        <v>0</v>
      </c>
      <c r="F524" s="26"/>
      <c r="G524" s="24">
        <f>IF((E524*(Utgifter!$E$4+Utgifter!$E$5)/12)&gt;$S$4,(E524*(Utgifter!$E$4+Utgifter!$E$5)/12),IF(E524&gt; 0,$S$4,0))</f>
        <v>0</v>
      </c>
      <c r="I524" s="27">
        <f>IF((I523*(1+Utgifter!$E$5/12)-K523)&gt;0,I523*(1+Utgifter!$E$5/12)-K523,0)</f>
        <v>0</v>
      </c>
      <c r="J524" s="26"/>
      <c r="K524" s="24">
        <f>IF((I524*(Utgifter!$E$4+Utgifter!$E$5)/12)&gt;$S$4,(I524*(Utgifter!$E$4+Utgifter!$E$5)/12),IF(I524&gt; 0,$S$4,0))</f>
        <v>0</v>
      </c>
    </row>
    <row r="525" spans="1:11" x14ac:dyDescent="0.25">
      <c r="A525" s="41"/>
      <c r="D525" s="28" t="str">
        <f t="shared" si="8"/>
        <v/>
      </c>
      <c r="E525" s="27">
        <f>IF((E524*(1+Utgifter!$E$5/12)-G524)&gt;0,E524*(1+Utgifter!$E$5/12)-G524,0)</f>
        <v>0</v>
      </c>
      <c r="F525" s="26"/>
      <c r="G525" s="24">
        <f>IF((E525*(Utgifter!$E$4+Utgifter!$E$5)/12)&gt;$S$4,(E525*(Utgifter!$E$4+Utgifter!$E$5)/12),IF(E525&gt; 0,$S$4,0))</f>
        <v>0</v>
      </c>
      <c r="I525" s="27">
        <f>IF((I524*(1+Utgifter!$E$5/12)-K524)&gt;0,I524*(1+Utgifter!$E$5/12)-K524,0)</f>
        <v>0</v>
      </c>
      <c r="J525" s="26"/>
      <c r="K525" s="24">
        <f>IF((I525*(Utgifter!$E$4+Utgifter!$E$5)/12)&gt;$S$4,(I525*(Utgifter!$E$4+Utgifter!$E$5)/12),IF(I525&gt; 0,$S$4,0))</f>
        <v>0</v>
      </c>
    </row>
    <row r="526" spans="1:11" x14ac:dyDescent="0.25">
      <c r="A526" s="41"/>
      <c r="D526" s="28" t="str">
        <f t="shared" si="8"/>
        <v/>
      </c>
      <c r="E526" s="27">
        <f>IF((E525*(1+Utgifter!$E$5/12)-G525)&gt;0,E525*(1+Utgifter!$E$5/12)-G525,0)</f>
        <v>0</v>
      </c>
      <c r="F526" s="26"/>
      <c r="G526" s="24">
        <f>IF((E526*(Utgifter!$E$4+Utgifter!$E$5)/12)&gt;$S$4,(E526*(Utgifter!$E$4+Utgifter!$E$5)/12),IF(E526&gt; 0,$S$4,0))</f>
        <v>0</v>
      </c>
      <c r="I526" s="27">
        <f>IF((I525*(1+Utgifter!$E$5/12)-K525)&gt;0,I525*(1+Utgifter!$E$5/12)-K525,0)</f>
        <v>0</v>
      </c>
      <c r="J526" s="26"/>
      <c r="K526" s="24">
        <f>IF((I526*(Utgifter!$E$4+Utgifter!$E$5)/12)&gt;$S$4,(I526*(Utgifter!$E$4+Utgifter!$E$5)/12),IF(I526&gt; 0,$S$4,0))</f>
        <v>0</v>
      </c>
    </row>
    <row r="527" spans="1:11" x14ac:dyDescent="0.25">
      <c r="A527" s="41"/>
      <c r="D527" s="28" t="str">
        <f t="shared" si="8"/>
        <v/>
      </c>
      <c r="E527" s="27">
        <f>IF((E526*(1+Utgifter!$E$5/12)-G526)&gt;0,E526*(1+Utgifter!$E$5/12)-G526,0)</f>
        <v>0</v>
      </c>
      <c r="F527" s="26"/>
      <c r="G527" s="24">
        <f>IF((E527*(Utgifter!$E$4+Utgifter!$E$5)/12)&gt;$S$4,(E527*(Utgifter!$E$4+Utgifter!$E$5)/12),IF(E527&gt; 0,$S$4,0))</f>
        <v>0</v>
      </c>
      <c r="I527" s="27">
        <f>IF((I526*(1+Utgifter!$E$5/12)-K526)&gt;0,I526*(1+Utgifter!$E$5/12)-K526,0)</f>
        <v>0</v>
      </c>
      <c r="J527" s="26"/>
      <c r="K527" s="24">
        <f>IF((I527*(Utgifter!$E$4+Utgifter!$E$5)/12)&gt;$S$4,(I527*(Utgifter!$E$4+Utgifter!$E$5)/12),IF(I527&gt; 0,$S$4,0))</f>
        <v>0</v>
      </c>
    </row>
    <row r="528" spans="1:11" x14ac:dyDescent="0.25">
      <c r="A528" s="41"/>
      <c r="D528" s="28" t="str">
        <f t="shared" si="8"/>
        <v/>
      </c>
      <c r="E528" s="27">
        <f>IF((E527*(1+Utgifter!$E$5/12)-G527)&gt;0,E527*(1+Utgifter!$E$5/12)-G527,0)</f>
        <v>0</v>
      </c>
      <c r="F528" s="26"/>
      <c r="G528" s="24">
        <f>IF((E528*(Utgifter!$E$4+Utgifter!$E$5)/12)&gt;$S$4,(E528*(Utgifter!$E$4+Utgifter!$E$5)/12),IF(E528&gt; 0,$S$4,0))</f>
        <v>0</v>
      </c>
      <c r="I528" s="27">
        <f>IF((I527*(1+Utgifter!$E$5/12)-K527)&gt;0,I527*(1+Utgifter!$E$5/12)-K527,0)</f>
        <v>0</v>
      </c>
      <c r="J528" s="26"/>
      <c r="K528" s="24">
        <f>IF((I528*(Utgifter!$E$4+Utgifter!$E$5)/12)&gt;$S$4,(I528*(Utgifter!$E$4+Utgifter!$E$5)/12),IF(I528&gt; 0,$S$4,0))</f>
        <v>0</v>
      </c>
    </row>
    <row r="529" spans="1:11" x14ac:dyDescent="0.25">
      <c r="A529" s="41"/>
      <c r="D529" s="28" t="str">
        <f t="shared" si="8"/>
        <v/>
      </c>
      <c r="E529" s="27">
        <f>IF((E528*(1+Utgifter!$E$5/12)-G528)&gt;0,E528*(1+Utgifter!$E$5/12)-G528,0)</f>
        <v>0</v>
      </c>
      <c r="F529" s="26"/>
      <c r="G529" s="24">
        <f>IF((E529*(Utgifter!$E$4+Utgifter!$E$5)/12)&gt;$S$4,(E529*(Utgifter!$E$4+Utgifter!$E$5)/12),IF(E529&gt; 0,$S$4,0))</f>
        <v>0</v>
      </c>
      <c r="I529" s="27">
        <f>IF((I528*(1+Utgifter!$E$5/12)-K528)&gt;0,I528*(1+Utgifter!$E$5/12)-K528,0)</f>
        <v>0</v>
      </c>
      <c r="J529" s="26"/>
      <c r="K529" s="24">
        <f>IF((I529*(Utgifter!$E$4+Utgifter!$E$5)/12)&gt;$S$4,(I529*(Utgifter!$E$4+Utgifter!$E$5)/12),IF(I529&gt; 0,$S$4,0))</f>
        <v>0</v>
      </c>
    </row>
    <row r="530" spans="1:11" x14ac:dyDescent="0.25">
      <c r="A530" s="41"/>
      <c r="D530" s="28" t="str">
        <f t="shared" si="8"/>
        <v/>
      </c>
      <c r="E530" s="27">
        <f>IF((E529*(1+Utgifter!$E$5/12)-G529)&gt;0,E529*(1+Utgifter!$E$5/12)-G529,0)</f>
        <v>0</v>
      </c>
      <c r="F530" s="26"/>
      <c r="G530" s="24">
        <f>IF((E530*(Utgifter!$E$4+Utgifter!$E$5)/12)&gt;$S$4,(E530*(Utgifter!$E$4+Utgifter!$E$5)/12),IF(E530&gt; 0,$S$4,0))</f>
        <v>0</v>
      </c>
      <c r="I530" s="27">
        <f>IF((I529*(1+Utgifter!$E$5/12)-K529)&gt;0,I529*(1+Utgifter!$E$5/12)-K529,0)</f>
        <v>0</v>
      </c>
      <c r="J530" s="26"/>
      <c r="K530" s="24">
        <f>IF((I530*(Utgifter!$E$4+Utgifter!$E$5)/12)&gt;$S$4,(I530*(Utgifter!$E$4+Utgifter!$E$5)/12),IF(I530&gt; 0,$S$4,0))</f>
        <v>0</v>
      </c>
    </row>
    <row r="531" spans="1:11" x14ac:dyDescent="0.25">
      <c r="A531" s="41"/>
      <c r="D531" s="28" t="str">
        <f t="shared" si="8"/>
        <v/>
      </c>
      <c r="E531" s="27">
        <f>IF((E530*(1+Utgifter!$E$5/12)-G530)&gt;0,E530*(1+Utgifter!$E$5/12)-G530,0)</f>
        <v>0</v>
      </c>
      <c r="F531" s="26"/>
      <c r="G531" s="24">
        <f>IF((E531*(Utgifter!$E$4+Utgifter!$E$5)/12)&gt;$S$4,(E531*(Utgifter!$E$4+Utgifter!$E$5)/12),IF(E531&gt; 0,$S$4,0))</f>
        <v>0</v>
      </c>
      <c r="I531" s="27">
        <f>IF((I530*(1+Utgifter!$E$5/12)-K530)&gt;0,I530*(1+Utgifter!$E$5/12)-K530,0)</f>
        <v>0</v>
      </c>
      <c r="J531" s="26"/>
      <c r="K531" s="24">
        <f>IF((I531*(Utgifter!$E$4+Utgifter!$E$5)/12)&gt;$S$4,(I531*(Utgifter!$E$4+Utgifter!$E$5)/12),IF(I531&gt; 0,$S$4,0))</f>
        <v>0</v>
      </c>
    </row>
    <row r="532" spans="1:11" x14ac:dyDescent="0.25">
      <c r="A532" s="41"/>
      <c r="D532" s="28" t="str">
        <f t="shared" si="8"/>
        <v/>
      </c>
      <c r="E532" s="27">
        <f>IF((E531*(1+Utgifter!$E$5/12)-G531)&gt;0,E531*(1+Utgifter!$E$5/12)-G531,0)</f>
        <v>0</v>
      </c>
      <c r="F532" s="26"/>
      <c r="G532" s="24">
        <f>IF((E532*(Utgifter!$E$4+Utgifter!$E$5)/12)&gt;$S$4,(E532*(Utgifter!$E$4+Utgifter!$E$5)/12),IF(E532&gt; 0,$S$4,0))</f>
        <v>0</v>
      </c>
      <c r="I532" s="27">
        <f>IF((I531*(1+Utgifter!$E$5/12)-K531)&gt;0,I531*(1+Utgifter!$E$5/12)-K531,0)</f>
        <v>0</v>
      </c>
      <c r="J532" s="26"/>
      <c r="K532" s="24">
        <f>IF((I532*(Utgifter!$E$4+Utgifter!$E$5)/12)&gt;$S$4,(I532*(Utgifter!$E$4+Utgifter!$E$5)/12),IF(I532&gt; 0,$S$4,0))</f>
        <v>0</v>
      </c>
    </row>
    <row r="533" spans="1:11" x14ac:dyDescent="0.25">
      <c r="A533" s="41">
        <v>2062</v>
      </c>
      <c r="D533" s="28" t="str">
        <f t="shared" si="8"/>
        <v/>
      </c>
      <c r="E533" s="27">
        <f>IF((E532*(1+Utgifter!$E$5/12)-G532)&gt;0,E532*(1+Utgifter!$E$5/12)-G532,0)</f>
        <v>0</v>
      </c>
      <c r="F533" s="26"/>
      <c r="G533" s="24">
        <f>IF((E533*(Utgifter!$E$4+Utgifter!$E$5)/12)&gt;$S$4,(E533*(Utgifter!$E$4+Utgifter!$E$5)/12),IF(E533&gt; 0,$S$4,0))</f>
        <v>0</v>
      </c>
      <c r="I533" s="27">
        <f>IF((I532*(1+Utgifter!$E$5/12)-K532)&gt;0,I532*(1+Utgifter!$E$5/12)-K532,0)</f>
        <v>0</v>
      </c>
      <c r="J533" s="26"/>
      <c r="K533" s="24">
        <f>IF((I533*(Utgifter!$E$4+Utgifter!$E$5)/12)&gt;$S$4,(I533*(Utgifter!$E$4+Utgifter!$E$5)/12),IF(I533&gt; 0,$S$4,0))</f>
        <v>0</v>
      </c>
    </row>
    <row r="534" spans="1:11" x14ac:dyDescent="0.25">
      <c r="A534" s="41"/>
      <c r="D534" s="28" t="str">
        <f t="shared" si="8"/>
        <v/>
      </c>
      <c r="E534" s="27">
        <f>IF((E533*(1+Utgifter!$E$5/12)-G533)&gt;0,E533*(1+Utgifter!$E$5/12)-G533,0)</f>
        <v>0</v>
      </c>
      <c r="F534" s="26"/>
      <c r="G534" s="24">
        <f>IF((E534*(Utgifter!$E$4+Utgifter!$E$5)/12)&gt;$S$4,(E534*(Utgifter!$E$4+Utgifter!$E$5)/12),IF(E534&gt; 0,$S$4,0))</f>
        <v>0</v>
      </c>
      <c r="I534" s="27">
        <f>IF((I533*(1+Utgifter!$E$5/12)-K533)&gt;0,I533*(1+Utgifter!$E$5/12)-K533,0)</f>
        <v>0</v>
      </c>
      <c r="J534" s="26"/>
      <c r="K534" s="24">
        <f>IF((I534*(Utgifter!$E$4+Utgifter!$E$5)/12)&gt;$S$4,(I534*(Utgifter!$E$4+Utgifter!$E$5)/12),IF(I534&gt; 0,$S$4,0))</f>
        <v>0</v>
      </c>
    </row>
    <row r="535" spans="1:11" x14ac:dyDescent="0.25">
      <c r="A535" s="41"/>
      <c r="D535" s="28" t="str">
        <f t="shared" si="8"/>
        <v/>
      </c>
      <c r="E535" s="27">
        <f>IF((E534*(1+Utgifter!$E$5/12)-G534)&gt;0,E534*(1+Utgifter!$E$5/12)-G534,0)</f>
        <v>0</v>
      </c>
      <c r="F535" s="26"/>
      <c r="G535" s="24">
        <f>IF((E535*(Utgifter!$E$4+Utgifter!$E$5)/12)&gt;$S$4,(E535*(Utgifter!$E$4+Utgifter!$E$5)/12),IF(E535&gt; 0,$S$4,0))</f>
        <v>0</v>
      </c>
      <c r="I535" s="27">
        <f>IF((I534*(1+Utgifter!$E$5/12)-K534)&gt;0,I534*(1+Utgifter!$E$5/12)-K534,0)</f>
        <v>0</v>
      </c>
      <c r="J535" s="26"/>
      <c r="K535" s="24">
        <f>IF((I535*(Utgifter!$E$4+Utgifter!$E$5)/12)&gt;$S$4,(I535*(Utgifter!$E$4+Utgifter!$E$5)/12),IF(I535&gt; 0,$S$4,0))</f>
        <v>0</v>
      </c>
    </row>
    <row r="536" spans="1:11" x14ac:dyDescent="0.25">
      <c r="A536" s="41"/>
      <c r="D536" s="28" t="str">
        <f t="shared" si="8"/>
        <v/>
      </c>
      <c r="E536" s="27">
        <f>IF((E535*(1+Utgifter!$E$5/12)-G535)&gt;0,E535*(1+Utgifter!$E$5/12)-G535,0)</f>
        <v>0</v>
      </c>
      <c r="F536" s="26"/>
      <c r="G536" s="24">
        <f>IF((E536*(Utgifter!$E$4+Utgifter!$E$5)/12)&gt;$S$4,(E536*(Utgifter!$E$4+Utgifter!$E$5)/12),IF(E536&gt; 0,$S$4,0))</f>
        <v>0</v>
      </c>
      <c r="I536" s="27">
        <f>IF((I535*(1+Utgifter!$E$5/12)-K535)&gt;0,I535*(1+Utgifter!$E$5/12)-K535,0)</f>
        <v>0</v>
      </c>
      <c r="J536" s="26"/>
      <c r="K536" s="24">
        <f>IF((I536*(Utgifter!$E$4+Utgifter!$E$5)/12)&gt;$S$4,(I536*(Utgifter!$E$4+Utgifter!$E$5)/12),IF(I536&gt; 0,$S$4,0))</f>
        <v>0</v>
      </c>
    </row>
    <row r="537" spans="1:11" x14ac:dyDescent="0.25">
      <c r="A537" s="41"/>
      <c r="D537" s="28" t="str">
        <f t="shared" si="8"/>
        <v/>
      </c>
      <c r="E537" s="27">
        <f>IF((E536*(1+Utgifter!$E$5/12)-G536)&gt;0,E536*(1+Utgifter!$E$5/12)-G536,0)</f>
        <v>0</v>
      </c>
      <c r="F537" s="26"/>
      <c r="G537" s="24">
        <f>IF((E537*(Utgifter!$E$4+Utgifter!$E$5)/12)&gt;$S$4,(E537*(Utgifter!$E$4+Utgifter!$E$5)/12),IF(E537&gt; 0,$S$4,0))</f>
        <v>0</v>
      </c>
      <c r="I537" s="27">
        <f>IF((I536*(1+Utgifter!$E$5/12)-K536)&gt;0,I536*(1+Utgifter!$E$5/12)-K536,0)</f>
        <v>0</v>
      </c>
      <c r="J537" s="26"/>
      <c r="K537" s="24">
        <f>IF((I537*(Utgifter!$E$4+Utgifter!$E$5)/12)&gt;$S$4,(I537*(Utgifter!$E$4+Utgifter!$E$5)/12),IF(I537&gt; 0,$S$4,0))</f>
        <v>0</v>
      </c>
    </row>
    <row r="538" spans="1:11" x14ac:dyDescent="0.25">
      <c r="A538" s="41"/>
      <c r="D538" s="28" t="str">
        <f t="shared" si="8"/>
        <v/>
      </c>
      <c r="E538" s="27">
        <f>IF((E537*(1+Utgifter!$E$5/12)-G537)&gt;0,E537*(1+Utgifter!$E$5/12)-G537,0)</f>
        <v>0</v>
      </c>
      <c r="F538" s="26"/>
      <c r="G538" s="24">
        <f>IF((E538*(Utgifter!$E$4+Utgifter!$E$5)/12)&gt;$S$4,(E538*(Utgifter!$E$4+Utgifter!$E$5)/12),IF(E538&gt; 0,$S$4,0))</f>
        <v>0</v>
      </c>
      <c r="I538" s="27">
        <f>IF((I537*(1+Utgifter!$E$5/12)-K537)&gt;0,I537*(1+Utgifter!$E$5/12)-K537,0)</f>
        <v>0</v>
      </c>
      <c r="J538" s="26"/>
      <c r="K538" s="24">
        <f>IF((I538*(Utgifter!$E$4+Utgifter!$E$5)/12)&gt;$S$4,(I538*(Utgifter!$E$4+Utgifter!$E$5)/12),IF(I538&gt; 0,$S$4,0))</f>
        <v>0</v>
      </c>
    </row>
    <row r="539" spans="1:11" x14ac:dyDescent="0.25">
      <c r="A539" s="41"/>
      <c r="D539" s="28" t="str">
        <f t="shared" si="8"/>
        <v/>
      </c>
      <c r="E539" s="27">
        <f>IF((E538*(1+Utgifter!$E$5/12)-G538)&gt;0,E538*(1+Utgifter!$E$5/12)-G538,0)</f>
        <v>0</v>
      </c>
      <c r="F539" s="26"/>
      <c r="G539" s="24">
        <f>IF((E539*(Utgifter!$E$4+Utgifter!$E$5)/12)&gt;$S$4,(E539*(Utgifter!$E$4+Utgifter!$E$5)/12),IF(E539&gt; 0,$S$4,0))</f>
        <v>0</v>
      </c>
      <c r="I539" s="27">
        <f>IF((I538*(1+Utgifter!$E$5/12)-K538)&gt;0,I538*(1+Utgifter!$E$5/12)-K538,0)</f>
        <v>0</v>
      </c>
      <c r="J539" s="26"/>
      <c r="K539" s="24">
        <f>IF((I539*(Utgifter!$E$4+Utgifter!$E$5)/12)&gt;$S$4,(I539*(Utgifter!$E$4+Utgifter!$E$5)/12),IF(I539&gt; 0,$S$4,0))</f>
        <v>0</v>
      </c>
    </row>
    <row r="540" spans="1:11" x14ac:dyDescent="0.25">
      <c r="A540" s="41"/>
      <c r="D540" s="28" t="str">
        <f t="shared" si="8"/>
        <v/>
      </c>
      <c r="E540" s="27">
        <f>IF((E539*(1+Utgifter!$E$5/12)-G539)&gt;0,E539*(1+Utgifter!$E$5/12)-G539,0)</f>
        <v>0</v>
      </c>
      <c r="F540" s="26"/>
      <c r="G540" s="24">
        <f>IF((E540*(Utgifter!$E$4+Utgifter!$E$5)/12)&gt;$S$4,(E540*(Utgifter!$E$4+Utgifter!$E$5)/12),IF(E540&gt; 0,$S$4,0))</f>
        <v>0</v>
      </c>
      <c r="I540" s="27">
        <f>IF((I539*(1+Utgifter!$E$5/12)-K539)&gt;0,I539*(1+Utgifter!$E$5/12)-K539,0)</f>
        <v>0</v>
      </c>
      <c r="J540" s="26"/>
      <c r="K540" s="24">
        <f>IF((I540*(Utgifter!$E$4+Utgifter!$E$5)/12)&gt;$S$4,(I540*(Utgifter!$E$4+Utgifter!$E$5)/12),IF(I540&gt; 0,$S$4,0))</f>
        <v>0</v>
      </c>
    </row>
    <row r="541" spans="1:11" x14ac:dyDescent="0.25">
      <c r="A541" s="41"/>
      <c r="D541" s="28" t="str">
        <f t="shared" si="8"/>
        <v/>
      </c>
      <c r="E541" s="27">
        <f>IF((E540*(1+Utgifter!$E$5/12)-G540)&gt;0,E540*(1+Utgifter!$E$5/12)-G540,0)</f>
        <v>0</v>
      </c>
      <c r="F541" s="26"/>
      <c r="G541" s="24">
        <f>IF((E541*(Utgifter!$E$4+Utgifter!$E$5)/12)&gt;$S$4,(E541*(Utgifter!$E$4+Utgifter!$E$5)/12),IF(E541&gt; 0,$S$4,0))</f>
        <v>0</v>
      </c>
      <c r="I541" s="27">
        <f>IF((I540*(1+Utgifter!$E$5/12)-K540)&gt;0,I540*(1+Utgifter!$E$5/12)-K540,0)</f>
        <v>0</v>
      </c>
      <c r="J541" s="26"/>
      <c r="K541" s="24">
        <f>IF((I541*(Utgifter!$E$4+Utgifter!$E$5)/12)&gt;$S$4,(I541*(Utgifter!$E$4+Utgifter!$E$5)/12),IF(I541&gt; 0,$S$4,0))</f>
        <v>0</v>
      </c>
    </row>
    <row r="542" spans="1:11" x14ac:dyDescent="0.25">
      <c r="A542" s="41"/>
      <c r="D542" s="28" t="str">
        <f t="shared" si="8"/>
        <v/>
      </c>
      <c r="E542" s="27">
        <f>IF((E541*(1+Utgifter!$E$5/12)-G541)&gt;0,E541*(1+Utgifter!$E$5/12)-G541,0)</f>
        <v>0</v>
      </c>
      <c r="F542" s="26"/>
      <c r="G542" s="24">
        <f>IF((E542*(Utgifter!$E$4+Utgifter!$E$5)/12)&gt;$S$4,(E542*(Utgifter!$E$4+Utgifter!$E$5)/12),IF(E542&gt; 0,$S$4,0))</f>
        <v>0</v>
      </c>
      <c r="I542" s="27">
        <f>IF((I541*(1+Utgifter!$E$5/12)-K541)&gt;0,I541*(1+Utgifter!$E$5/12)-K541,0)</f>
        <v>0</v>
      </c>
      <c r="J542" s="26"/>
      <c r="K542" s="24">
        <f>IF((I542*(Utgifter!$E$4+Utgifter!$E$5)/12)&gt;$S$4,(I542*(Utgifter!$E$4+Utgifter!$E$5)/12),IF(I542&gt; 0,$S$4,0))</f>
        <v>0</v>
      </c>
    </row>
    <row r="543" spans="1:11" x14ac:dyDescent="0.25">
      <c r="A543" s="41"/>
      <c r="D543" s="28" t="str">
        <f t="shared" si="8"/>
        <v/>
      </c>
      <c r="E543" s="27">
        <f>IF((E542*(1+Utgifter!$E$5/12)-G542)&gt;0,E542*(1+Utgifter!$E$5/12)-G542,0)</f>
        <v>0</v>
      </c>
      <c r="F543" s="26"/>
      <c r="G543" s="24">
        <f>IF((E543*(Utgifter!$E$4+Utgifter!$E$5)/12)&gt;$S$4,(E543*(Utgifter!$E$4+Utgifter!$E$5)/12),IF(E543&gt; 0,$S$4,0))</f>
        <v>0</v>
      </c>
      <c r="I543" s="27">
        <f>IF((I542*(1+Utgifter!$E$5/12)-K542)&gt;0,I542*(1+Utgifter!$E$5/12)-K542,0)</f>
        <v>0</v>
      </c>
      <c r="J543" s="26"/>
      <c r="K543" s="24">
        <f>IF((I543*(Utgifter!$E$4+Utgifter!$E$5)/12)&gt;$S$4,(I543*(Utgifter!$E$4+Utgifter!$E$5)/12),IF(I543&gt; 0,$S$4,0))</f>
        <v>0</v>
      </c>
    </row>
    <row r="544" spans="1:11" x14ac:dyDescent="0.25">
      <c r="A544" s="41"/>
      <c r="D544" s="28" t="str">
        <f t="shared" si="8"/>
        <v/>
      </c>
      <c r="E544" s="27">
        <f>IF((E543*(1+Utgifter!$E$5/12)-G543)&gt;0,E543*(1+Utgifter!$E$5/12)-G543,0)</f>
        <v>0</v>
      </c>
      <c r="F544" s="26"/>
      <c r="G544" s="24">
        <f>IF((E544*(Utgifter!$E$4+Utgifter!$E$5)/12)&gt;$S$4,(E544*(Utgifter!$E$4+Utgifter!$E$5)/12),IF(E544&gt; 0,$S$4,0))</f>
        <v>0</v>
      </c>
      <c r="I544" s="27">
        <f>IF((I543*(1+Utgifter!$E$5/12)-K543)&gt;0,I543*(1+Utgifter!$E$5/12)-K543,0)</f>
        <v>0</v>
      </c>
      <c r="J544" s="26"/>
      <c r="K544" s="24">
        <f>IF((I544*(Utgifter!$E$4+Utgifter!$E$5)/12)&gt;$S$4,(I544*(Utgifter!$E$4+Utgifter!$E$5)/12),IF(I544&gt; 0,$S$4,0))</f>
        <v>0</v>
      </c>
    </row>
    <row r="545" spans="1:11" x14ac:dyDescent="0.25">
      <c r="A545" s="41">
        <v>2063</v>
      </c>
      <c r="D545" s="28" t="str">
        <f t="shared" si="8"/>
        <v/>
      </c>
      <c r="E545" s="27">
        <f>IF((E544*(1+Utgifter!$E$5/12)-G544)&gt;0,E544*(1+Utgifter!$E$5/12)-G544,0)</f>
        <v>0</v>
      </c>
      <c r="F545" s="26"/>
      <c r="G545" s="24">
        <f>IF((E545*(Utgifter!$E$4+Utgifter!$E$5)/12)&gt;$S$4,(E545*(Utgifter!$E$4+Utgifter!$E$5)/12),IF(E545&gt; 0,$S$4,0))</f>
        <v>0</v>
      </c>
      <c r="I545" s="27">
        <f>IF((I544*(1+Utgifter!$E$5/12)-K544)&gt;0,I544*(1+Utgifter!$E$5/12)-K544,0)</f>
        <v>0</v>
      </c>
      <c r="J545" s="26"/>
      <c r="K545" s="24">
        <f>IF((I545*(Utgifter!$E$4+Utgifter!$E$5)/12)&gt;$S$4,(I545*(Utgifter!$E$4+Utgifter!$E$5)/12),IF(I545&gt; 0,$S$4,0))</f>
        <v>0</v>
      </c>
    </row>
    <row r="546" spans="1:11" x14ac:dyDescent="0.25">
      <c r="A546" s="41"/>
      <c r="D546" s="28" t="str">
        <f t="shared" si="8"/>
        <v/>
      </c>
      <c r="E546" s="27">
        <f>IF((E545*(1+Utgifter!$E$5/12)-G545)&gt;0,E545*(1+Utgifter!$E$5/12)-G545,0)</f>
        <v>0</v>
      </c>
      <c r="F546" s="26"/>
      <c r="G546" s="24">
        <f>IF((E546*(Utgifter!$E$4+Utgifter!$E$5)/12)&gt;$S$4,(E546*(Utgifter!$E$4+Utgifter!$E$5)/12),IF(E546&gt; 0,$S$4,0))</f>
        <v>0</v>
      </c>
      <c r="I546" s="27">
        <f>IF((I545*(1+Utgifter!$E$5/12)-K545)&gt;0,I545*(1+Utgifter!$E$5/12)-K545,0)</f>
        <v>0</v>
      </c>
      <c r="J546" s="26"/>
      <c r="K546" s="24">
        <f>IF((I546*(Utgifter!$E$4+Utgifter!$E$5)/12)&gt;$S$4,(I546*(Utgifter!$E$4+Utgifter!$E$5)/12),IF(I546&gt; 0,$S$4,0))</f>
        <v>0</v>
      </c>
    </row>
    <row r="547" spans="1:11" x14ac:dyDescent="0.25">
      <c r="A547" s="41"/>
      <c r="D547" s="28" t="str">
        <f t="shared" si="8"/>
        <v/>
      </c>
      <c r="E547" s="27">
        <f>IF((E546*(1+Utgifter!$E$5/12)-G546)&gt;0,E546*(1+Utgifter!$E$5/12)-G546,0)</f>
        <v>0</v>
      </c>
      <c r="F547" s="26"/>
      <c r="G547" s="24">
        <f>IF((E547*(Utgifter!$E$4+Utgifter!$E$5)/12)&gt;$S$4,(E547*(Utgifter!$E$4+Utgifter!$E$5)/12),IF(E547&gt; 0,$S$4,0))</f>
        <v>0</v>
      </c>
      <c r="I547" s="27">
        <f>IF((I546*(1+Utgifter!$E$5/12)-K546)&gt;0,I546*(1+Utgifter!$E$5/12)-K546,0)</f>
        <v>0</v>
      </c>
      <c r="J547" s="26"/>
      <c r="K547" s="24">
        <f>IF((I547*(Utgifter!$E$4+Utgifter!$E$5)/12)&gt;$S$4,(I547*(Utgifter!$E$4+Utgifter!$E$5)/12),IF(I547&gt; 0,$S$4,0))</f>
        <v>0</v>
      </c>
    </row>
    <row r="548" spans="1:11" x14ac:dyDescent="0.25">
      <c r="A548" s="41"/>
      <c r="D548" s="28" t="str">
        <f t="shared" si="8"/>
        <v/>
      </c>
      <c r="E548" s="27">
        <f>IF((E547*(1+Utgifter!$E$5/12)-G547)&gt;0,E547*(1+Utgifter!$E$5/12)-G547,0)</f>
        <v>0</v>
      </c>
      <c r="F548" s="26"/>
      <c r="G548" s="24">
        <f>IF((E548*(Utgifter!$E$4+Utgifter!$E$5)/12)&gt;$S$4,(E548*(Utgifter!$E$4+Utgifter!$E$5)/12),IF(E548&gt; 0,$S$4,0))</f>
        <v>0</v>
      </c>
      <c r="I548" s="27">
        <f>IF((I547*(1+Utgifter!$E$5/12)-K547)&gt;0,I547*(1+Utgifter!$E$5/12)-K547,0)</f>
        <v>0</v>
      </c>
      <c r="J548" s="26"/>
      <c r="K548" s="24">
        <f>IF((I548*(Utgifter!$E$4+Utgifter!$E$5)/12)&gt;$S$4,(I548*(Utgifter!$E$4+Utgifter!$E$5)/12),IF(I548&gt; 0,$S$4,0))</f>
        <v>0</v>
      </c>
    </row>
    <row r="549" spans="1:11" x14ac:dyDescent="0.25">
      <c r="A549" s="41"/>
      <c r="D549" s="28" t="str">
        <f t="shared" si="8"/>
        <v/>
      </c>
      <c r="E549" s="27">
        <f>IF((E548*(1+Utgifter!$E$5/12)-G548)&gt;0,E548*(1+Utgifter!$E$5/12)-G548,0)</f>
        <v>0</v>
      </c>
      <c r="F549" s="26"/>
      <c r="G549" s="24">
        <f>IF((E549*(Utgifter!$E$4+Utgifter!$E$5)/12)&gt;$S$4,(E549*(Utgifter!$E$4+Utgifter!$E$5)/12),IF(E549&gt; 0,$S$4,0))</f>
        <v>0</v>
      </c>
      <c r="I549" s="27">
        <f>IF((I548*(1+Utgifter!$E$5/12)-K548)&gt;0,I548*(1+Utgifter!$E$5/12)-K548,0)</f>
        <v>0</v>
      </c>
      <c r="J549" s="26"/>
      <c r="K549" s="24">
        <f>IF((I549*(Utgifter!$E$4+Utgifter!$E$5)/12)&gt;$S$4,(I549*(Utgifter!$E$4+Utgifter!$E$5)/12),IF(I549&gt; 0,$S$4,0))</f>
        <v>0</v>
      </c>
    </row>
    <row r="550" spans="1:11" x14ac:dyDescent="0.25">
      <c r="A550" s="41"/>
      <c r="D550" s="28" t="str">
        <f t="shared" si="8"/>
        <v/>
      </c>
      <c r="E550" s="27">
        <f>IF((E549*(1+Utgifter!$E$5/12)-G549)&gt;0,E549*(1+Utgifter!$E$5/12)-G549,0)</f>
        <v>0</v>
      </c>
      <c r="F550" s="26"/>
      <c r="G550" s="24">
        <f>IF((E550*(Utgifter!$E$4+Utgifter!$E$5)/12)&gt;$S$4,(E550*(Utgifter!$E$4+Utgifter!$E$5)/12),IF(E550&gt; 0,$S$4,0))</f>
        <v>0</v>
      </c>
      <c r="I550" s="27">
        <f>IF((I549*(1+Utgifter!$E$5/12)-K549)&gt;0,I549*(1+Utgifter!$E$5/12)-K549,0)</f>
        <v>0</v>
      </c>
      <c r="J550" s="26"/>
      <c r="K550" s="24">
        <f>IF((I550*(Utgifter!$E$4+Utgifter!$E$5)/12)&gt;$S$4,(I550*(Utgifter!$E$4+Utgifter!$E$5)/12),IF(I550&gt; 0,$S$4,0))</f>
        <v>0</v>
      </c>
    </row>
    <row r="551" spans="1:11" x14ac:dyDescent="0.25">
      <c r="A551" s="41"/>
      <c r="D551" s="28" t="str">
        <f t="shared" si="8"/>
        <v/>
      </c>
      <c r="E551" s="27">
        <f>IF((E550*(1+Utgifter!$E$5/12)-G550)&gt;0,E550*(1+Utgifter!$E$5/12)-G550,0)</f>
        <v>0</v>
      </c>
      <c r="F551" s="26"/>
      <c r="G551" s="24">
        <f>IF((E551*(Utgifter!$E$4+Utgifter!$E$5)/12)&gt;$S$4,(E551*(Utgifter!$E$4+Utgifter!$E$5)/12),IF(E551&gt; 0,$S$4,0))</f>
        <v>0</v>
      </c>
      <c r="I551" s="27">
        <f>IF((I550*(1+Utgifter!$E$5/12)-K550)&gt;0,I550*(1+Utgifter!$E$5/12)-K550,0)</f>
        <v>0</v>
      </c>
      <c r="J551" s="26"/>
      <c r="K551" s="24">
        <f>IF((I551*(Utgifter!$E$4+Utgifter!$E$5)/12)&gt;$S$4,(I551*(Utgifter!$E$4+Utgifter!$E$5)/12),IF(I551&gt; 0,$S$4,0))</f>
        <v>0</v>
      </c>
    </row>
    <row r="552" spans="1:11" x14ac:dyDescent="0.25">
      <c r="A552" s="41"/>
      <c r="D552" s="28" t="str">
        <f t="shared" si="8"/>
        <v/>
      </c>
      <c r="E552" s="27">
        <f>IF((E551*(1+Utgifter!$E$5/12)-G551)&gt;0,E551*(1+Utgifter!$E$5/12)-G551,0)</f>
        <v>0</v>
      </c>
      <c r="F552" s="26"/>
      <c r="G552" s="24">
        <f>IF((E552*(Utgifter!$E$4+Utgifter!$E$5)/12)&gt;$S$4,(E552*(Utgifter!$E$4+Utgifter!$E$5)/12),IF(E552&gt; 0,$S$4,0))</f>
        <v>0</v>
      </c>
      <c r="I552" s="27">
        <f>IF((I551*(1+Utgifter!$E$5/12)-K551)&gt;0,I551*(1+Utgifter!$E$5/12)-K551,0)</f>
        <v>0</v>
      </c>
      <c r="J552" s="26"/>
      <c r="K552" s="24">
        <f>IF((I552*(Utgifter!$E$4+Utgifter!$E$5)/12)&gt;$S$4,(I552*(Utgifter!$E$4+Utgifter!$E$5)/12),IF(I552&gt; 0,$S$4,0))</f>
        <v>0</v>
      </c>
    </row>
    <row r="553" spans="1:11" x14ac:dyDescent="0.25">
      <c r="A553" s="41"/>
      <c r="D553" s="28" t="str">
        <f t="shared" si="8"/>
        <v/>
      </c>
      <c r="E553" s="27">
        <f>IF((E552*(1+Utgifter!$E$5/12)-G552)&gt;0,E552*(1+Utgifter!$E$5/12)-G552,0)</f>
        <v>0</v>
      </c>
      <c r="F553" s="26"/>
      <c r="G553" s="24">
        <f>IF((E553*(Utgifter!$E$4+Utgifter!$E$5)/12)&gt;$S$4,(E553*(Utgifter!$E$4+Utgifter!$E$5)/12),IF(E553&gt; 0,$S$4,0))</f>
        <v>0</v>
      </c>
      <c r="I553" s="27">
        <f>IF((I552*(1+Utgifter!$E$5/12)-K552)&gt;0,I552*(1+Utgifter!$E$5/12)-K552,0)</f>
        <v>0</v>
      </c>
      <c r="J553" s="26"/>
      <c r="K553" s="24">
        <f>IF((I553*(Utgifter!$E$4+Utgifter!$E$5)/12)&gt;$S$4,(I553*(Utgifter!$E$4+Utgifter!$E$5)/12),IF(I553&gt; 0,$S$4,0))</f>
        <v>0</v>
      </c>
    </row>
    <row r="554" spans="1:11" x14ac:dyDescent="0.25">
      <c r="A554" s="41"/>
      <c r="D554" s="28" t="str">
        <f t="shared" si="8"/>
        <v/>
      </c>
      <c r="E554" s="27">
        <f>IF((E553*(1+Utgifter!$E$5/12)-G553)&gt;0,E553*(1+Utgifter!$E$5/12)-G553,0)</f>
        <v>0</v>
      </c>
      <c r="F554" s="26"/>
      <c r="G554" s="24">
        <f>IF((E554*(Utgifter!$E$4+Utgifter!$E$5)/12)&gt;$S$4,(E554*(Utgifter!$E$4+Utgifter!$E$5)/12),IF(E554&gt; 0,$S$4,0))</f>
        <v>0</v>
      </c>
      <c r="I554" s="27">
        <f>IF((I553*(1+Utgifter!$E$5/12)-K553)&gt;0,I553*(1+Utgifter!$E$5/12)-K553,0)</f>
        <v>0</v>
      </c>
      <c r="J554" s="26"/>
      <c r="K554" s="24">
        <f>IF((I554*(Utgifter!$E$4+Utgifter!$E$5)/12)&gt;$S$4,(I554*(Utgifter!$E$4+Utgifter!$E$5)/12),IF(I554&gt; 0,$S$4,0))</f>
        <v>0</v>
      </c>
    </row>
    <row r="555" spans="1:11" x14ac:dyDescent="0.25">
      <c r="A555" s="41"/>
      <c r="D555" s="28" t="str">
        <f t="shared" si="8"/>
        <v/>
      </c>
      <c r="E555" s="27">
        <f>IF((E554*(1+Utgifter!$E$5/12)-G554)&gt;0,E554*(1+Utgifter!$E$5/12)-G554,0)</f>
        <v>0</v>
      </c>
      <c r="F555" s="26"/>
      <c r="G555" s="24">
        <f>IF((E555*(Utgifter!$E$4+Utgifter!$E$5)/12)&gt;$S$4,(E555*(Utgifter!$E$4+Utgifter!$E$5)/12),IF(E555&gt; 0,$S$4,0))</f>
        <v>0</v>
      </c>
      <c r="I555" s="27">
        <f>IF((I554*(1+Utgifter!$E$5/12)-K554)&gt;0,I554*(1+Utgifter!$E$5/12)-K554,0)</f>
        <v>0</v>
      </c>
      <c r="J555" s="26"/>
      <c r="K555" s="24">
        <f>IF((I555*(Utgifter!$E$4+Utgifter!$E$5)/12)&gt;$S$4,(I555*(Utgifter!$E$4+Utgifter!$E$5)/12),IF(I555&gt; 0,$S$4,0))</f>
        <v>0</v>
      </c>
    </row>
    <row r="556" spans="1:11" x14ac:dyDescent="0.25">
      <c r="A556" s="41"/>
      <c r="D556" s="28" t="str">
        <f t="shared" si="8"/>
        <v/>
      </c>
      <c r="E556" s="27">
        <f>IF((E555*(1+Utgifter!$E$5/12)-G555)&gt;0,E555*(1+Utgifter!$E$5/12)-G555,0)</f>
        <v>0</v>
      </c>
      <c r="F556" s="26"/>
      <c r="G556" s="24">
        <f>IF((E556*(Utgifter!$E$4+Utgifter!$E$5)/12)&gt;$S$4,(E556*(Utgifter!$E$4+Utgifter!$E$5)/12),IF(E556&gt; 0,$S$4,0))</f>
        <v>0</v>
      </c>
      <c r="I556" s="27">
        <f>IF((I555*(1+Utgifter!$E$5/12)-K555)&gt;0,I555*(1+Utgifter!$E$5/12)-K555,0)</f>
        <v>0</v>
      </c>
      <c r="J556" s="26"/>
      <c r="K556" s="24">
        <f>IF((I556*(Utgifter!$E$4+Utgifter!$E$5)/12)&gt;$S$4,(I556*(Utgifter!$E$4+Utgifter!$E$5)/12),IF(I556&gt; 0,$S$4,0))</f>
        <v>0</v>
      </c>
    </row>
    <row r="557" spans="1:11" x14ac:dyDescent="0.25">
      <c r="A557" s="41">
        <v>2064</v>
      </c>
      <c r="D557" s="28" t="str">
        <f t="shared" si="8"/>
        <v/>
      </c>
      <c r="E557" s="27">
        <f>IF((E556*(1+Utgifter!$E$5/12)-G556)&gt;0,E556*(1+Utgifter!$E$5/12)-G556,0)</f>
        <v>0</v>
      </c>
      <c r="F557" s="26"/>
      <c r="G557" s="24">
        <f>IF((E557*(Utgifter!$E$4+Utgifter!$E$5)/12)&gt;$S$4,(E557*(Utgifter!$E$4+Utgifter!$E$5)/12),IF(E557&gt; 0,$S$4,0))</f>
        <v>0</v>
      </c>
      <c r="I557" s="27">
        <f>IF((I556*(1+Utgifter!$E$5/12)-K556)&gt;0,I556*(1+Utgifter!$E$5/12)-K556,0)</f>
        <v>0</v>
      </c>
      <c r="J557" s="26"/>
      <c r="K557" s="24">
        <f>IF((I557*(Utgifter!$E$4+Utgifter!$E$5)/12)&gt;$S$4,(I557*(Utgifter!$E$4+Utgifter!$E$5)/12),IF(I557&gt; 0,$S$4,0))</f>
        <v>0</v>
      </c>
    </row>
    <row r="558" spans="1:11" x14ac:dyDescent="0.25">
      <c r="A558" s="41"/>
      <c r="D558" s="28" t="str">
        <f t="shared" si="8"/>
        <v/>
      </c>
      <c r="E558" s="27">
        <f>IF((E557*(1+Utgifter!$E$5/12)-G557)&gt;0,E557*(1+Utgifter!$E$5/12)-G557,0)</f>
        <v>0</v>
      </c>
      <c r="F558" s="26"/>
      <c r="G558" s="24">
        <f>IF((E558*(Utgifter!$E$4+Utgifter!$E$5)/12)&gt;$S$4,(E558*(Utgifter!$E$4+Utgifter!$E$5)/12),IF(E558&gt; 0,$S$4,0))</f>
        <v>0</v>
      </c>
      <c r="I558" s="27">
        <f>IF((I557*(1+Utgifter!$E$5/12)-K557)&gt;0,I557*(1+Utgifter!$E$5/12)-K557,0)</f>
        <v>0</v>
      </c>
      <c r="J558" s="26"/>
      <c r="K558" s="24">
        <f>IF((I558*(Utgifter!$E$4+Utgifter!$E$5)/12)&gt;$S$4,(I558*(Utgifter!$E$4+Utgifter!$E$5)/12),IF(I558&gt; 0,$S$4,0))</f>
        <v>0</v>
      </c>
    </row>
    <row r="559" spans="1:11" x14ac:dyDescent="0.25">
      <c r="A559" s="41"/>
      <c r="D559" s="28" t="str">
        <f t="shared" si="8"/>
        <v/>
      </c>
      <c r="E559" s="27">
        <f>IF((E558*(1+Utgifter!$E$5/12)-G558)&gt;0,E558*(1+Utgifter!$E$5/12)-G558,0)</f>
        <v>0</v>
      </c>
      <c r="F559" s="26"/>
      <c r="G559" s="24">
        <f>IF((E559*(Utgifter!$E$4+Utgifter!$E$5)/12)&gt;$S$4,(E559*(Utgifter!$E$4+Utgifter!$E$5)/12),IF(E559&gt; 0,$S$4,0))</f>
        <v>0</v>
      </c>
      <c r="I559" s="27">
        <f>IF((I558*(1+Utgifter!$E$5/12)-K558)&gt;0,I558*(1+Utgifter!$E$5/12)-K558,0)</f>
        <v>0</v>
      </c>
      <c r="J559" s="26"/>
      <c r="K559" s="24">
        <f>IF((I559*(Utgifter!$E$4+Utgifter!$E$5)/12)&gt;$S$4,(I559*(Utgifter!$E$4+Utgifter!$E$5)/12),IF(I559&gt; 0,$S$4,0))</f>
        <v>0</v>
      </c>
    </row>
    <row r="560" spans="1:11" x14ac:dyDescent="0.25">
      <c r="A560" s="41"/>
      <c r="D560" s="28" t="str">
        <f t="shared" si="8"/>
        <v/>
      </c>
      <c r="E560" s="27">
        <f>IF((E559*(1+Utgifter!$E$5/12)-G559)&gt;0,E559*(1+Utgifter!$E$5/12)-G559,0)</f>
        <v>0</v>
      </c>
      <c r="F560" s="26"/>
      <c r="G560" s="24">
        <f>IF((E560*(Utgifter!$E$4+Utgifter!$E$5)/12)&gt;$S$4,(E560*(Utgifter!$E$4+Utgifter!$E$5)/12),IF(E560&gt; 0,$S$4,0))</f>
        <v>0</v>
      </c>
      <c r="I560" s="27">
        <f>IF((I559*(1+Utgifter!$E$5/12)-K559)&gt;0,I559*(1+Utgifter!$E$5/12)-K559,0)</f>
        <v>0</v>
      </c>
      <c r="J560" s="26"/>
      <c r="K560" s="24">
        <f>IF((I560*(Utgifter!$E$4+Utgifter!$E$5)/12)&gt;$S$4,(I560*(Utgifter!$E$4+Utgifter!$E$5)/12),IF(I560&gt; 0,$S$4,0))</f>
        <v>0</v>
      </c>
    </row>
    <row r="561" spans="1:11" x14ac:dyDescent="0.25">
      <c r="A561" s="41"/>
      <c r="D561" s="28" t="str">
        <f t="shared" si="8"/>
        <v/>
      </c>
      <c r="E561" s="27">
        <f>IF((E560*(1+Utgifter!$E$5/12)-G560)&gt;0,E560*(1+Utgifter!$E$5/12)-G560,0)</f>
        <v>0</v>
      </c>
      <c r="F561" s="26"/>
      <c r="G561" s="24">
        <f>IF((E561*(Utgifter!$E$4+Utgifter!$E$5)/12)&gt;$S$4,(E561*(Utgifter!$E$4+Utgifter!$E$5)/12),IF(E561&gt; 0,$S$4,0))</f>
        <v>0</v>
      </c>
      <c r="I561" s="27">
        <f>IF((I560*(1+Utgifter!$E$5/12)-K560)&gt;0,I560*(1+Utgifter!$E$5/12)-K560,0)</f>
        <v>0</v>
      </c>
      <c r="J561" s="26"/>
      <c r="K561" s="24">
        <f>IF((I561*(Utgifter!$E$4+Utgifter!$E$5)/12)&gt;$S$4,(I561*(Utgifter!$E$4+Utgifter!$E$5)/12),IF(I561&gt; 0,$S$4,0))</f>
        <v>0</v>
      </c>
    </row>
    <row r="562" spans="1:11" x14ac:dyDescent="0.25">
      <c r="A562" s="41"/>
      <c r="D562" s="28" t="str">
        <f t="shared" si="8"/>
        <v/>
      </c>
      <c r="E562" s="27">
        <f>IF((E561*(1+Utgifter!$E$5/12)-G561)&gt;0,E561*(1+Utgifter!$E$5/12)-G561,0)</f>
        <v>0</v>
      </c>
      <c r="F562" s="26"/>
      <c r="G562" s="24">
        <f>IF((E562*(Utgifter!$E$4+Utgifter!$E$5)/12)&gt;$S$4,(E562*(Utgifter!$E$4+Utgifter!$E$5)/12),IF(E562&gt; 0,$S$4,0))</f>
        <v>0</v>
      </c>
      <c r="I562" s="27">
        <f>IF((I561*(1+Utgifter!$E$5/12)-K561)&gt;0,I561*(1+Utgifter!$E$5/12)-K561,0)</f>
        <v>0</v>
      </c>
      <c r="J562" s="26"/>
      <c r="K562" s="24">
        <f>IF((I562*(Utgifter!$E$4+Utgifter!$E$5)/12)&gt;$S$4,(I562*(Utgifter!$E$4+Utgifter!$E$5)/12),IF(I562&gt; 0,$S$4,0))</f>
        <v>0</v>
      </c>
    </row>
    <row r="563" spans="1:11" x14ac:dyDescent="0.25">
      <c r="A563" s="41"/>
      <c r="D563" s="28" t="str">
        <f t="shared" si="8"/>
        <v/>
      </c>
      <c r="E563" s="27">
        <f>IF((E562*(1+Utgifter!$E$5/12)-G562)&gt;0,E562*(1+Utgifter!$E$5/12)-G562,0)</f>
        <v>0</v>
      </c>
      <c r="F563" s="26"/>
      <c r="G563" s="24">
        <f>IF((E563*(Utgifter!$E$4+Utgifter!$E$5)/12)&gt;$S$4,(E563*(Utgifter!$E$4+Utgifter!$E$5)/12),IF(E563&gt; 0,$S$4,0))</f>
        <v>0</v>
      </c>
      <c r="I563" s="27">
        <f>IF((I562*(1+Utgifter!$E$5/12)-K562)&gt;0,I562*(1+Utgifter!$E$5/12)-K562,0)</f>
        <v>0</v>
      </c>
      <c r="J563" s="26"/>
      <c r="K563" s="24">
        <f>IF((I563*(Utgifter!$E$4+Utgifter!$E$5)/12)&gt;$S$4,(I563*(Utgifter!$E$4+Utgifter!$E$5)/12),IF(I563&gt; 0,$S$4,0))</f>
        <v>0</v>
      </c>
    </row>
    <row r="564" spans="1:11" x14ac:dyDescent="0.25">
      <c r="A564" s="41"/>
      <c r="D564" s="28" t="str">
        <f t="shared" si="8"/>
        <v/>
      </c>
      <c r="E564" s="27">
        <f>IF((E563*(1+Utgifter!$E$5/12)-G563)&gt;0,E563*(1+Utgifter!$E$5/12)-G563,0)</f>
        <v>0</v>
      </c>
      <c r="F564" s="26"/>
      <c r="G564" s="24">
        <f>IF((E564*(Utgifter!$E$4+Utgifter!$E$5)/12)&gt;$S$4,(E564*(Utgifter!$E$4+Utgifter!$E$5)/12),IF(E564&gt; 0,$S$4,0))</f>
        <v>0</v>
      </c>
      <c r="I564" s="27">
        <f>IF((I563*(1+Utgifter!$E$5/12)-K563)&gt;0,I563*(1+Utgifter!$E$5/12)-K563,0)</f>
        <v>0</v>
      </c>
      <c r="J564" s="26"/>
      <c r="K564" s="24">
        <f>IF((I564*(Utgifter!$E$4+Utgifter!$E$5)/12)&gt;$S$4,(I564*(Utgifter!$E$4+Utgifter!$E$5)/12),IF(I564&gt; 0,$S$4,0))</f>
        <v>0</v>
      </c>
    </row>
    <row r="565" spans="1:11" x14ac:dyDescent="0.25">
      <c r="A565" s="41"/>
      <c r="D565" s="28" t="str">
        <f t="shared" si="8"/>
        <v/>
      </c>
      <c r="E565" s="27">
        <f>IF((E564*(1+Utgifter!$E$5/12)-G564)&gt;0,E564*(1+Utgifter!$E$5/12)-G564,0)</f>
        <v>0</v>
      </c>
      <c r="F565" s="26"/>
      <c r="G565" s="24">
        <f>IF((E565*(Utgifter!$E$4+Utgifter!$E$5)/12)&gt;$S$4,(E565*(Utgifter!$E$4+Utgifter!$E$5)/12),IF(E565&gt; 0,$S$4,0))</f>
        <v>0</v>
      </c>
      <c r="I565" s="27">
        <f>IF((I564*(1+Utgifter!$E$5/12)-K564)&gt;0,I564*(1+Utgifter!$E$5/12)-K564,0)</f>
        <v>0</v>
      </c>
      <c r="J565" s="26"/>
      <c r="K565" s="24">
        <f>IF((I565*(Utgifter!$E$4+Utgifter!$E$5)/12)&gt;$S$4,(I565*(Utgifter!$E$4+Utgifter!$E$5)/12),IF(I565&gt; 0,$S$4,0))</f>
        <v>0</v>
      </c>
    </row>
    <row r="566" spans="1:11" x14ac:dyDescent="0.25">
      <c r="A566" s="41"/>
      <c r="D566" s="28" t="str">
        <f t="shared" si="8"/>
        <v/>
      </c>
      <c r="E566" s="27">
        <f>IF((E565*(1+Utgifter!$E$5/12)-G565)&gt;0,E565*(1+Utgifter!$E$5/12)-G565,0)</f>
        <v>0</v>
      </c>
      <c r="F566" s="26"/>
      <c r="G566" s="24">
        <f>IF((E566*(Utgifter!$E$4+Utgifter!$E$5)/12)&gt;$S$4,(E566*(Utgifter!$E$4+Utgifter!$E$5)/12),IF(E566&gt; 0,$S$4,0))</f>
        <v>0</v>
      </c>
      <c r="I566" s="27">
        <f>IF((I565*(1+Utgifter!$E$5/12)-K565)&gt;0,I565*(1+Utgifter!$E$5/12)-K565,0)</f>
        <v>0</v>
      </c>
      <c r="J566" s="26"/>
      <c r="K566" s="24">
        <f>IF((I566*(Utgifter!$E$4+Utgifter!$E$5)/12)&gt;$S$4,(I566*(Utgifter!$E$4+Utgifter!$E$5)/12),IF(I566&gt; 0,$S$4,0))</f>
        <v>0</v>
      </c>
    </row>
    <row r="567" spans="1:11" x14ac:dyDescent="0.25">
      <c r="A567" s="41"/>
      <c r="D567" s="28" t="str">
        <f t="shared" si="8"/>
        <v/>
      </c>
      <c r="E567" s="27">
        <f>IF((E566*(1+Utgifter!$E$5/12)-G566)&gt;0,E566*(1+Utgifter!$E$5/12)-G566,0)</f>
        <v>0</v>
      </c>
      <c r="F567" s="26"/>
      <c r="G567" s="24">
        <f>IF((E567*(Utgifter!$E$4+Utgifter!$E$5)/12)&gt;$S$4,(E567*(Utgifter!$E$4+Utgifter!$E$5)/12),IF(E567&gt; 0,$S$4,0))</f>
        <v>0</v>
      </c>
      <c r="I567" s="27">
        <f>IF((I566*(1+Utgifter!$E$5/12)-K566)&gt;0,I566*(1+Utgifter!$E$5/12)-K566,0)</f>
        <v>0</v>
      </c>
      <c r="J567" s="26"/>
      <c r="K567" s="24">
        <f>IF((I567*(Utgifter!$E$4+Utgifter!$E$5)/12)&gt;$S$4,(I567*(Utgifter!$E$4+Utgifter!$E$5)/12),IF(I567&gt; 0,$S$4,0))</f>
        <v>0</v>
      </c>
    </row>
    <row r="568" spans="1:11" x14ac:dyDescent="0.25">
      <c r="A568" s="41"/>
      <c r="D568" s="28" t="str">
        <f t="shared" si="8"/>
        <v/>
      </c>
      <c r="E568" s="27">
        <f>IF((E567*(1+Utgifter!$E$5/12)-G567)&gt;0,E567*(1+Utgifter!$E$5/12)-G567,0)</f>
        <v>0</v>
      </c>
      <c r="F568" s="26"/>
      <c r="G568" s="24">
        <f>IF((E568*(Utgifter!$E$4+Utgifter!$E$5)/12)&gt;$S$4,(E568*(Utgifter!$E$4+Utgifter!$E$5)/12),IF(E568&gt; 0,$S$4,0))</f>
        <v>0</v>
      </c>
      <c r="I568" s="27">
        <f>IF((I567*(1+Utgifter!$E$5/12)-K567)&gt;0,I567*(1+Utgifter!$E$5/12)-K567,0)</f>
        <v>0</v>
      </c>
      <c r="J568" s="26"/>
      <c r="K568" s="24">
        <f>IF((I568*(Utgifter!$E$4+Utgifter!$E$5)/12)&gt;$S$4,(I568*(Utgifter!$E$4+Utgifter!$E$5)/12),IF(I568&gt; 0,$S$4,0))</f>
        <v>0</v>
      </c>
    </row>
    <row r="569" spans="1:11" x14ac:dyDescent="0.25">
      <c r="A569" s="41">
        <v>2065</v>
      </c>
      <c r="D569" s="28" t="str">
        <f t="shared" si="8"/>
        <v/>
      </c>
      <c r="E569" s="27">
        <f>IF((E568*(1+Utgifter!$E$5/12)-G568)&gt;0,E568*(1+Utgifter!$E$5/12)-G568,0)</f>
        <v>0</v>
      </c>
      <c r="F569" s="26"/>
      <c r="G569" s="24">
        <f>IF((E569*(Utgifter!$E$4+Utgifter!$E$5)/12)&gt;$S$4,(E569*(Utgifter!$E$4+Utgifter!$E$5)/12),IF(E569&gt; 0,$S$4,0))</f>
        <v>0</v>
      </c>
      <c r="I569" s="27">
        <f>IF((I568*(1+Utgifter!$E$5/12)-K568)&gt;0,I568*(1+Utgifter!$E$5/12)-K568,0)</f>
        <v>0</v>
      </c>
      <c r="J569" s="26"/>
      <c r="K569" s="24">
        <f>IF((I569*(Utgifter!$E$4+Utgifter!$E$5)/12)&gt;$S$4,(I569*(Utgifter!$E$4+Utgifter!$E$5)/12),IF(I569&gt; 0,$S$4,0))</f>
        <v>0</v>
      </c>
    </row>
    <row r="570" spans="1:11" x14ac:dyDescent="0.25">
      <c r="A570" s="41"/>
      <c r="D570" s="28" t="str">
        <f t="shared" si="8"/>
        <v/>
      </c>
      <c r="E570" s="27">
        <f>IF((E569*(1+Utgifter!$E$5/12)-G569)&gt;0,E569*(1+Utgifter!$E$5/12)-G569,0)</f>
        <v>0</v>
      </c>
      <c r="F570" s="26"/>
      <c r="G570" s="24">
        <f>IF((E570*(Utgifter!$E$4+Utgifter!$E$5)/12)&gt;$S$4,(E570*(Utgifter!$E$4+Utgifter!$E$5)/12),IF(E570&gt; 0,$S$4,0))</f>
        <v>0</v>
      </c>
      <c r="I570" s="27">
        <f>IF((I569*(1+Utgifter!$E$5/12)-K569)&gt;0,I569*(1+Utgifter!$E$5/12)-K569,0)</f>
        <v>0</v>
      </c>
      <c r="J570" s="26"/>
      <c r="K570" s="24">
        <f>IF((I570*(Utgifter!$E$4+Utgifter!$E$5)/12)&gt;$S$4,(I570*(Utgifter!$E$4+Utgifter!$E$5)/12),IF(I570&gt; 0,$S$4,0))</f>
        <v>0</v>
      </c>
    </row>
    <row r="571" spans="1:11" x14ac:dyDescent="0.25">
      <c r="A571" s="41"/>
      <c r="D571" s="28" t="str">
        <f t="shared" si="8"/>
        <v/>
      </c>
      <c r="E571" s="27">
        <f>IF((E570*(1+Utgifter!$E$5/12)-G570)&gt;0,E570*(1+Utgifter!$E$5/12)-G570,0)</f>
        <v>0</v>
      </c>
      <c r="F571" s="26"/>
      <c r="G571" s="24">
        <f>IF((E571*(Utgifter!$E$4+Utgifter!$E$5)/12)&gt;$S$4,(E571*(Utgifter!$E$4+Utgifter!$E$5)/12),IF(E571&gt; 0,$S$4,0))</f>
        <v>0</v>
      </c>
      <c r="I571" s="27">
        <f>IF((I570*(1+Utgifter!$E$5/12)-K570)&gt;0,I570*(1+Utgifter!$E$5/12)-K570,0)</f>
        <v>0</v>
      </c>
      <c r="J571" s="26"/>
      <c r="K571" s="24">
        <f>IF((I571*(Utgifter!$E$4+Utgifter!$E$5)/12)&gt;$S$4,(I571*(Utgifter!$E$4+Utgifter!$E$5)/12),IF(I571&gt; 0,$S$4,0))</f>
        <v>0</v>
      </c>
    </row>
    <row r="572" spans="1:11" x14ac:dyDescent="0.25">
      <c r="A572" s="41"/>
      <c r="D572" s="28" t="str">
        <f t="shared" si="8"/>
        <v/>
      </c>
      <c r="E572" s="27">
        <f>IF((E571*(1+Utgifter!$E$5/12)-G571)&gt;0,E571*(1+Utgifter!$E$5/12)-G571,0)</f>
        <v>0</v>
      </c>
      <c r="F572" s="26"/>
      <c r="G572" s="24">
        <f>IF((E572*(Utgifter!$E$4+Utgifter!$E$5)/12)&gt;$S$4,(E572*(Utgifter!$E$4+Utgifter!$E$5)/12),IF(E572&gt; 0,$S$4,0))</f>
        <v>0</v>
      </c>
      <c r="I572" s="27">
        <f>IF((I571*(1+Utgifter!$E$5/12)-K571)&gt;0,I571*(1+Utgifter!$E$5/12)-K571,0)</f>
        <v>0</v>
      </c>
      <c r="J572" s="26"/>
      <c r="K572" s="24">
        <f>IF((I572*(Utgifter!$E$4+Utgifter!$E$5)/12)&gt;$S$4,(I572*(Utgifter!$E$4+Utgifter!$E$5)/12),IF(I572&gt; 0,$S$4,0))</f>
        <v>0</v>
      </c>
    </row>
    <row r="573" spans="1:11" x14ac:dyDescent="0.25">
      <c r="A573" s="41"/>
      <c r="D573" s="28" t="str">
        <f t="shared" si="8"/>
        <v/>
      </c>
      <c r="E573" s="27">
        <f>IF((E572*(1+Utgifter!$E$5/12)-G572)&gt;0,E572*(1+Utgifter!$E$5/12)-G572,0)</f>
        <v>0</v>
      </c>
      <c r="F573" s="26"/>
      <c r="G573" s="24">
        <f>IF((E573*(Utgifter!$E$4+Utgifter!$E$5)/12)&gt;$S$4,(E573*(Utgifter!$E$4+Utgifter!$E$5)/12),IF(E573&gt; 0,$S$4,0))</f>
        <v>0</v>
      </c>
      <c r="I573" s="27">
        <f>IF((I572*(1+Utgifter!$E$5/12)-K572)&gt;0,I572*(1+Utgifter!$E$5/12)-K572,0)</f>
        <v>0</v>
      </c>
      <c r="J573" s="26"/>
      <c r="K573" s="24">
        <f>IF((I573*(Utgifter!$E$4+Utgifter!$E$5)/12)&gt;$S$4,(I573*(Utgifter!$E$4+Utgifter!$E$5)/12),IF(I573&gt; 0,$S$4,0))</f>
        <v>0</v>
      </c>
    </row>
    <row r="574" spans="1:11" x14ac:dyDescent="0.25">
      <c r="A574" s="41"/>
      <c r="D574" s="28" t="str">
        <f t="shared" si="8"/>
        <v/>
      </c>
      <c r="E574" s="27">
        <f>IF((E573*(1+Utgifter!$E$5/12)-G573)&gt;0,E573*(1+Utgifter!$E$5/12)-G573,0)</f>
        <v>0</v>
      </c>
      <c r="F574" s="26"/>
      <c r="G574" s="24">
        <f>IF((E574*(Utgifter!$E$4+Utgifter!$E$5)/12)&gt;$S$4,(E574*(Utgifter!$E$4+Utgifter!$E$5)/12),IF(E574&gt; 0,$S$4,0))</f>
        <v>0</v>
      </c>
      <c r="I574" s="27">
        <f>IF((I573*(1+Utgifter!$E$5/12)-K573)&gt;0,I573*(1+Utgifter!$E$5/12)-K573,0)</f>
        <v>0</v>
      </c>
      <c r="J574" s="26"/>
      <c r="K574" s="24">
        <f>IF((I574*(Utgifter!$E$4+Utgifter!$E$5)/12)&gt;$S$4,(I574*(Utgifter!$E$4+Utgifter!$E$5)/12),IF(I574&gt; 0,$S$4,0))</f>
        <v>0</v>
      </c>
    </row>
    <row r="575" spans="1:11" x14ac:dyDescent="0.25">
      <c r="A575" s="41"/>
      <c r="D575" s="28" t="str">
        <f t="shared" si="8"/>
        <v/>
      </c>
      <c r="E575" s="27">
        <f>IF((E574*(1+Utgifter!$E$5/12)-G574)&gt;0,E574*(1+Utgifter!$E$5/12)-G574,0)</f>
        <v>0</v>
      </c>
      <c r="F575" s="26"/>
      <c r="G575" s="24">
        <f>IF((E575*(Utgifter!$E$4+Utgifter!$E$5)/12)&gt;$S$4,(E575*(Utgifter!$E$4+Utgifter!$E$5)/12),IF(E575&gt; 0,$S$4,0))</f>
        <v>0</v>
      </c>
      <c r="I575" s="27">
        <f>IF((I574*(1+Utgifter!$E$5/12)-K574)&gt;0,I574*(1+Utgifter!$E$5/12)-K574,0)</f>
        <v>0</v>
      </c>
      <c r="J575" s="26"/>
      <c r="K575" s="24">
        <f>IF((I575*(Utgifter!$E$4+Utgifter!$E$5)/12)&gt;$S$4,(I575*(Utgifter!$E$4+Utgifter!$E$5)/12),IF(I575&gt; 0,$S$4,0))</f>
        <v>0</v>
      </c>
    </row>
    <row r="576" spans="1:11" x14ac:dyDescent="0.25">
      <c r="A576" s="41"/>
      <c r="D576" s="28" t="str">
        <f t="shared" si="8"/>
        <v/>
      </c>
      <c r="E576" s="27">
        <f>IF((E575*(1+Utgifter!$E$5/12)-G575)&gt;0,E575*(1+Utgifter!$E$5/12)-G575,0)</f>
        <v>0</v>
      </c>
      <c r="F576" s="26"/>
      <c r="G576" s="24">
        <f>IF((E576*(Utgifter!$E$4+Utgifter!$E$5)/12)&gt;$S$4,(E576*(Utgifter!$E$4+Utgifter!$E$5)/12),IF(E576&gt; 0,$S$4,0))</f>
        <v>0</v>
      </c>
      <c r="I576" s="27">
        <f>IF((I575*(1+Utgifter!$E$5/12)-K575)&gt;0,I575*(1+Utgifter!$E$5/12)-K575,0)</f>
        <v>0</v>
      </c>
      <c r="J576" s="26"/>
      <c r="K576" s="24">
        <f>IF((I576*(Utgifter!$E$4+Utgifter!$E$5)/12)&gt;$S$4,(I576*(Utgifter!$E$4+Utgifter!$E$5)/12),IF(I576&gt; 0,$S$4,0))</f>
        <v>0</v>
      </c>
    </row>
    <row r="577" spans="1:11" x14ac:dyDescent="0.25">
      <c r="A577" s="41"/>
      <c r="D577" s="28" t="str">
        <f t="shared" si="8"/>
        <v/>
      </c>
      <c r="E577" s="27">
        <f>IF((E576*(1+Utgifter!$E$5/12)-G576)&gt;0,E576*(1+Utgifter!$E$5/12)-G576,0)</f>
        <v>0</v>
      </c>
      <c r="F577" s="26"/>
      <c r="G577" s="24">
        <f>IF((E577*(Utgifter!$E$4+Utgifter!$E$5)/12)&gt;$S$4,(E577*(Utgifter!$E$4+Utgifter!$E$5)/12),IF(E577&gt; 0,$S$4,0))</f>
        <v>0</v>
      </c>
      <c r="I577" s="27">
        <f>IF((I576*(1+Utgifter!$E$5/12)-K576)&gt;0,I576*(1+Utgifter!$E$5/12)-K576,0)</f>
        <v>0</v>
      </c>
      <c r="J577" s="26"/>
      <c r="K577" s="24">
        <f>IF((I577*(Utgifter!$E$4+Utgifter!$E$5)/12)&gt;$S$4,(I577*(Utgifter!$E$4+Utgifter!$E$5)/12),IF(I577&gt; 0,$S$4,0))</f>
        <v>0</v>
      </c>
    </row>
    <row r="578" spans="1:11" x14ac:dyDescent="0.25">
      <c r="A578" s="41"/>
      <c r="D578" s="28" t="str">
        <f t="shared" si="8"/>
        <v/>
      </c>
      <c r="E578" s="27">
        <f>IF((E577*(1+Utgifter!$E$5/12)-G577)&gt;0,E577*(1+Utgifter!$E$5/12)-G577,0)</f>
        <v>0</v>
      </c>
      <c r="F578" s="26"/>
      <c r="G578" s="24">
        <f>IF((E578*(Utgifter!$E$4+Utgifter!$E$5)/12)&gt;$S$4,(E578*(Utgifter!$E$4+Utgifter!$E$5)/12),IF(E578&gt; 0,$S$4,0))</f>
        <v>0</v>
      </c>
      <c r="I578" s="27">
        <f>IF((I577*(1+Utgifter!$E$5/12)-K577)&gt;0,I577*(1+Utgifter!$E$5/12)-K577,0)</f>
        <v>0</v>
      </c>
      <c r="J578" s="26"/>
      <c r="K578" s="24">
        <f>IF((I578*(Utgifter!$E$4+Utgifter!$E$5)/12)&gt;$S$4,(I578*(Utgifter!$E$4+Utgifter!$E$5)/12),IF(I578&gt; 0,$S$4,0))</f>
        <v>0</v>
      </c>
    </row>
    <row r="579" spans="1:11" x14ac:dyDescent="0.25">
      <c r="A579" s="41"/>
      <c r="D579" s="28" t="str">
        <f t="shared" si="8"/>
        <v/>
      </c>
      <c r="E579" s="27">
        <f>IF((E578*(1+Utgifter!$E$5/12)-G578)&gt;0,E578*(1+Utgifter!$E$5/12)-G578,0)</f>
        <v>0</v>
      </c>
      <c r="F579" s="26"/>
      <c r="G579" s="24">
        <f>IF((E579*(Utgifter!$E$4+Utgifter!$E$5)/12)&gt;$S$4,(E579*(Utgifter!$E$4+Utgifter!$E$5)/12),IF(E579&gt; 0,$S$4,0))</f>
        <v>0</v>
      </c>
      <c r="I579" s="27">
        <f>IF((I578*(1+Utgifter!$E$5/12)-K578)&gt;0,I578*(1+Utgifter!$E$5/12)-K578,0)</f>
        <v>0</v>
      </c>
      <c r="J579" s="26"/>
      <c r="K579" s="24">
        <f>IF((I579*(Utgifter!$E$4+Utgifter!$E$5)/12)&gt;$S$4,(I579*(Utgifter!$E$4+Utgifter!$E$5)/12),IF(I579&gt; 0,$S$4,0))</f>
        <v>0</v>
      </c>
    </row>
    <row r="580" spans="1:11" x14ac:dyDescent="0.25">
      <c r="A580" s="41"/>
      <c r="D580" s="28" t="str">
        <f t="shared" si="8"/>
        <v/>
      </c>
      <c r="E580" s="27">
        <f>IF((E579*(1+Utgifter!$E$5/12)-G579)&gt;0,E579*(1+Utgifter!$E$5/12)-G579,0)</f>
        <v>0</v>
      </c>
      <c r="F580" s="26"/>
      <c r="G580" s="24">
        <f>IF((E580*(Utgifter!$E$4+Utgifter!$E$5)/12)&gt;$S$4,(E580*(Utgifter!$E$4+Utgifter!$E$5)/12),IF(E580&gt; 0,$S$4,0))</f>
        <v>0</v>
      </c>
      <c r="I580" s="27">
        <f>IF((I579*(1+Utgifter!$E$5/12)-K579)&gt;0,I579*(1+Utgifter!$E$5/12)-K579,0)</f>
        <v>0</v>
      </c>
      <c r="J580" s="26"/>
      <c r="K580" s="24">
        <f>IF((I580*(Utgifter!$E$4+Utgifter!$E$5)/12)&gt;$S$4,(I580*(Utgifter!$E$4+Utgifter!$E$5)/12),IF(I580&gt; 0,$S$4,0))</f>
        <v>0</v>
      </c>
    </row>
    <row r="581" spans="1:11" x14ac:dyDescent="0.25">
      <c r="A581" s="41">
        <v>2066</v>
      </c>
      <c r="D581" s="28" t="str">
        <f t="shared" si="8"/>
        <v/>
      </c>
      <c r="E581" s="27">
        <f>IF((E580*(1+Utgifter!$E$5/12)-G580)&gt;0,E580*(1+Utgifter!$E$5/12)-G580,0)</f>
        <v>0</v>
      </c>
      <c r="F581" s="26"/>
      <c r="G581" s="24">
        <f>IF((E581*(Utgifter!$E$4+Utgifter!$E$5)/12)&gt;$S$4,(E581*(Utgifter!$E$4+Utgifter!$E$5)/12),IF(E581&gt; 0,$S$4,0))</f>
        <v>0</v>
      </c>
      <c r="I581" s="27">
        <f>IF((I580*(1+Utgifter!$E$5/12)-K580)&gt;0,I580*(1+Utgifter!$E$5/12)-K580,0)</f>
        <v>0</v>
      </c>
      <c r="J581" s="26"/>
      <c r="K581" s="24">
        <f>IF((I581*(Utgifter!$E$4+Utgifter!$E$5)/12)&gt;$S$4,(I581*(Utgifter!$E$4+Utgifter!$E$5)/12),IF(I581&gt; 0,$S$4,0))</f>
        <v>0</v>
      </c>
    </row>
    <row r="582" spans="1:11" x14ac:dyDescent="0.25">
      <c r="A582" s="41"/>
      <c r="D582" s="28" t="str">
        <f t="shared" si="8"/>
        <v/>
      </c>
      <c r="E582" s="27">
        <f>IF((E581*(1+Utgifter!$E$5/12)-G581)&gt;0,E581*(1+Utgifter!$E$5/12)-G581,0)</f>
        <v>0</v>
      </c>
      <c r="F582" s="26"/>
      <c r="G582" s="24">
        <f>IF((E582*(Utgifter!$E$4+Utgifter!$E$5)/12)&gt;$S$4,(E582*(Utgifter!$E$4+Utgifter!$E$5)/12),IF(E582&gt; 0,$S$4,0))</f>
        <v>0</v>
      </c>
      <c r="I582" s="27">
        <f>IF((I581*(1+Utgifter!$E$5/12)-K581)&gt;0,I581*(1+Utgifter!$E$5/12)-K581,0)</f>
        <v>0</v>
      </c>
      <c r="J582" s="26"/>
      <c r="K582" s="24">
        <f>IF((I582*(Utgifter!$E$4+Utgifter!$E$5)/12)&gt;$S$4,(I582*(Utgifter!$E$4+Utgifter!$E$5)/12),IF(I582&gt; 0,$S$4,0))</f>
        <v>0</v>
      </c>
    </row>
    <row r="583" spans="1:11" x14ac:dyDescent="0.25">
      <c r="A583" s="41"/>
      <c r="D583" s="28" t="str">
        <f t="shared" ref="D583:D646" si="9">IF(OR(E583&gt;0, I583&gt;0),D582+1,"")</f>
        <v/>
      </c>
      <c r="E583" s="27">
        <f>IF((E582*(1+Utgifter!$E$5/12)-G582)&gt;0,E582*(1+Utgifter!$E$5/12)-G582,0)</f>
        <v>0</v>
      </c>
      <c r="F583" s="26"/>
      <c r="G583" s="24">
        <f>IF((E583*(Utgifter!$E$4+Utgifter!$E$5)/12)&gt;$S$4,(E583*(Utgifter!$E$4+Utgifter!$E$5)/12),IF(E583&gt; 0,$S$4,0))</f>
        <v>0</v>
      </c>
      <c r="I583" s="27">
        <f>IF((I582*(1+Utgifter!$E$5/12)-K582)&gt;0,I582*(1+Utgifter!$E$5/12)-K582,0)</f>
        <v>0</v>
      </c>
      <c r="J583" s="26"/>
      <c r="K583" s="24">
        <f>IF((I583*(Utgifter!$E$4+Utgifter!$E$5)/12)&gt;$S$4,(I583*(Utgifter!$E$4+Utgifter!$E$5)/12),IF(I583&gt; 0,$S$4,0))</f>
        <v>0</v>
      </c>
    </row>
    <row r="584" spans="1:11" x14ac:dyDescent="0.25">
      <c r="A584" s="41"/>
      <c r="D584" s="28" t="str">
        <f t="shared" si="9"/>
        <v/>
      </c>
      <c r="E584" s="27">
        <f>IF((E583*(1+Utgifter!$E$5/12)-G583)&gt;0,E583*(1+Utgifter!$E$5/12)-G583,0)</f>
        <v>0</v>
      </c>
      <c r="F584" s="26"/>
      <c r="G584" s="24">
        <f>IF((E584*(Utgifter!$E$4+Utgifter!$E$5)/12)&gt;$S$4,(E584*(Utgifter!$E$4+Utgifter!$E$5)/12),IF(E584&gt; 0,$S$4,0))</f>
        <v>0</v>
      </c>
      <c r="I584" s="27">
        <f>IF((I583*(1+Utgifter!$E$5/12)-K583)&gt;0,I583*(1+Utgifter!$E$5/12)-K583,0)</f>
        <v>0</v>
      </c>
      <c r="J584" s="26"/>
      <c r="K584" s="24">
        <f>IF((I584*(Utgifter!$E$4+Utgifter!$E$5)/12)&gt;$S$4,(I584*(Utgifter!$E$4+Utgifter!$E$5)/12),IF(I584&gt; 0,$S$4,0))</f>
        <v>0</v>
      </c>
    </row>
    <row r="585" spans="1:11" x14ac:dyDescent="0.25">
      <c r="A585" s="41"/>
      <c r="D585" s="28" t="str">
        <f t="shared" si="9"/>
        <v/>
      </c>
      <c r="E585" s="27">
        <f>IF((E584*(1+Utgifter!$E$5/12)-G584)&gt;0,E584*(1+Utgifter!$E$5/12)-G584,0)</f>
        <v>0</v>
      </c>
      <c r="F585" s="26"/>
      <c r="G585" s="24">
        <f>IF((E585*(Utgifter!$E$4+Utgifter!$E$5)/12)&gt;$S$4,(E585*(Utgifter!$E$4+Utgifter!$E$5)/12),IF(E585&gt; 0,$S$4,0))</f>
        <v>0</v>
      </c>
      <c r="I585" s="27">
        <f>IF((I584*(1+Utgifter!$E$5/12)-K584)&gt;0,I584*(1+Utgifter!$E$5/12)-K584,0)</f>
        <v>0</v>
      </c>
      <c r="J585" s="26"/>
      <c r="K585" s="24">
        <f>IF((I585*(Utgifter!$E$4+Utgifter!$E$5)/12)&gt;$S$4,(I585*(Utgifter!$E$4+Utgifter!$E$5)/12),IF(I585&gt; 0,$S$4,0))</f>
        <v>0</v>
      </c>
    </row>
    <row r="586" spans="1:11" x14ac:dyDescent="0.25">
      <c r="A586" s="41"/>
      <c r="D586" s="28" t="str">
        <f t="shared" si="9"/>
        <v/>
      </c>
      <c r="E586" s="27">
        <f>IF((E585*(1+Utgifter!$E$5/12)-G585)&gt;0,E585*(1+Utgifter!$E$5/12)-G585,0)</f>
        <v>0</v>
      </c>
      <c r="F586" s="26"/>
      <c r="G586" s="24">
        <f>IF((E586*(Utgifter!$E$4+Utgifter!$E$5)/12)&gt;$S$4,(E586*(Utgifter!$E$4+Utgifter!$E$5)/12),IF(E586&gt; 0,$S$4,0))</f>
        <v>0</v>
      </c>
      <c r="I586" s="27">
        <f>IF((I585*(1+Utgifter!$E$5/12)-K585)&gt;0,I585*(1+Utgifter!$E$5/12)-K585,0)</f>
        <v>0</v>
      </c>
      <c r="J586" s="26"/>
      <c r="K586" s="24">
        <f>IF((I586*(Utgifter!$E$4+Utgifter!$E$5)/12)&gt;$S$4,(I586*(Utgifter!$E$4+Utgifter!$E$5)/12),IF(I586&gt; 0,$S$4,0))</f>
        <v>0</v>
      </c>
    </row>
    <row r="587" spans="1:11" x14ac:dyDescent="0.25">
      <c r="A587" s="41"/>
      <c r="D587" s="28" t="str">
        <f t="shared" si="9"/>
        <v/>
      </c>
      <c r="E587" s="27">
        <f>IF((E586*(1+Utgifter!$E$5/12)-G586)&gt;0,E586*(1+Utgifter!$E$5/12)-G586,0)</f>
        <v>0</v>
      </c>
      <c r="F587" s="26"/>
      <c r="G587" s="24">
        <f>IF((E587*(Utgifter!$E$4+Utgifter!$E$5)/12)&gt;$S$4,(E587*(Utgifter!$E$4+Utgifter!$E$5)/12),IF(E587&gt; 0,$S$4,0))</f>
        <v>0</v>
      </c>
      <c r="I587" s="27">
        <f>IF((I586*(1+Utgifter!$E$5/12)-K586)&gt;0,I586*(1+Utgifter!$E$5/12)-K586,0)</f>
        <v>0</v>
      </c>
      <c r="J587" s="26"/>
      <c r="K587" s="24">
        <f>IF((I587*(Utgifter!$E$4+Utgifter!$E$5)/12)&gt;$S$4,(I587*(Utgifter!$E$4+Utgifter!$E$5)/12),IF(I587&gt; 0,$S$4,0))</f>
        <v>0</v>
      </c>
    </row>
    <row r="588" spans="1:11" x14ac:dyDescent="0.25">
      <c r="A588" s="41"/>
      <c r="D588" s="28" t="str">
        <f t="shared" si="9"/>
        <v/>
      </c>
      <c r="E588" s="27">
        <f>IF((E587*(1+Utgifter!$E$5/12)-G587)&gt;0,E587*(1+Utgifter!$E$5/12)-G587,0)</f>
        <v>0</v>
      </c>
      <c r="F588" s="26"/>
      <c r="G588" s="24">
        <f>IF((E588*(Utgifter!$E$4+Utgifter!$E$5)/12)&gt;$S$4,(E588*(Utgifter!$E$4+Utgifter!$E$5)/12),IF(E588&gt; 0,$S$4,0))</f>
        <v>0</v>
      </c>
      <c r="I588" s="27">
        <f>IF((I587*(1+Utgifter!$E$5/12)-K587)&gt;0,I587*(1+Utgifter!$E$5/12)-K587,0)</f>
        <v>0</v>
      </c>
      <c r="J588" s="26"/>
      <c r="K588" s="24">
        <f>IF((I588*(Utgifter!$E$4+Utgifter!$E$5)/12)&gt;$S$4,(I588*(Utgifter!$E$4+Utgifter!$E$5)/12),IF(I588&gt; 0,$S$4,0))</f>
        <v>0</v>
      </c>
    </row>
    <row r="589" spans="1:11" x14ac:dyDescent="0.25">
      <c r="A589" s="41"/>
      <c r="D589" s="28" t="str">
        <f t="shared" si="9"/>
        <v/>
      </c>
      <c r="E589" s="27">
        <f>IF((E588*(1+Utgifter!$E$5/12)-G588)&gt;0,E588*(1+Utgifter!$E$5/12)-G588,0)</f>
        <v>0</v>
      </c>
      <c r="F589" s="26"/>
      <c r="G589" s="24">
        <f>IF((E589*(Utgifter!$E$4+Utgifter!$E$5)/12)&gt;$S$4,(E589*(Utgifter!$E$4+Utgifter!$E$5)/12),IF(E589&gt; 0,$S$4,0))</f>
        <v>0</v>
      </c>
      <c r="I589" s="27">
        <f>IF((I588*(1+Utgifter!$E$5/12)-K588)&gt;0,I588*(1+Utgifter!$E$5/12)-K588,0)</f>
        <v>0</v>
      </c>
      <c r="J589" s="26"/>
      <c r="K589" s="24">
        <f>IF((I589*(Utgifter!$E$4+Utgifter!$E$5)/12)&gt;$S$4,(I589*(Utgifter!$E$4+Utgifter!$E$5)/12),IF(I589&gt; 0,$S$4,0))</f>
        <v>0</v>
      </c>
    </row>
    <row r="590" spans="1:11" x14ac:dyDescent="0.25">
      <c r="A590" s="41"/>
      <c r="D590" s="28" t="str">
        <f t="shared" si="9"/>
        <v/>
      </c>
      <c r="E590" s="27">
        <f>IF((E589*(1+Utgifter!$E$5/12)-G589)&gt;0,E589*(1+Utgifter!$E$5/12)-G589,0)</f>
        <v>0</v>
      </c>
      <c r="F590" s="26"/>
      <c r="G590" s="24">
        <f>IF((E590*(Utgifter!$E$4+Utgifter!$E$5)/12)&gt;$S$4,(E590*(Utgifter!$E$4+Utgifter!$E$5)/12),IF(E590&gt; 0,$S$4,0))</f>
        <v>0</v>
      </c>
      <c r="I590" s="27">
        <f>IF((I589*(1+Utgifter!$E$5/12)-K589)&gt;0,I589*(1+Utgifter!$E$5/12)-K589,0)</f>
        <v>0</v>
      </c>
      <c r="J590" s="26"/>
      <c r="K590" s="24">
        <f>IF((I590*(Utgifter!$E$4+Utgifter!$E$5)/12)&gt;$S$4,(I590*(Utgifter!$E$4+Utgifter!$E$5)/12),IF(I590&gt; 0,$S$4,0))</f>
        <v>0</v>
      </c>
    </row>
    <row r="591" spans="1:11" x14ac:dyDescent="0.25">
      <c r="A591" s="41"/>
      <c r="D591" s="28" t="str">
        <f t="shared" si="9"/>
        <v/>
      </c>
      <c r="E591" s="27">
        <f>IF((E590*(1+Utgifter!$E$5/12)-G590)&gt;0,E590*(1+Utgifter!$E$5/12)-G590,0)</f>
        <v>0</v>
      </c>
      <c r="F591" s="26"/>
      <c r="G591" s="24">
        <f>IF((E591*(Utgifter!$E$4+Utgifter!$E$5)/12)&gt;$S$4,(E591*(Utgifter!$E$4+Utgifter!$E$5)/12),IF(E591&gt; 0,$S$4,0))</f>
        <v>0</v>
      </c>
      <c r="I591" s="27">
        <f>IF((I590*(1+Utgifter!$E$5/12)-K590)&gt;0,I590*(1+Utgifter!$E$5/12)-K590,0)</f>
        <v>0</v>
      </c>
      <c r="J591" s="26"/>
      <c r="K591" s="24">
        <f>IF((I591*(Utgifter!$E$4+Utgifter!$E$5)/12)&gt;$S$4,(I591*(Utgifter!$E$4+Utgifter!$E$5)/12),IF(I591&gt; 0,$S$4,0))</f>
        <v>0</v>
      </c>
    </row>
    <row r="592" spans="1:11" x14ac:dyDescent="0.25">
      <c r="A592" s="41"/>
      <c r="D592" s="28" t="str">
        <f t="shared" si="9"/>
        <v/>
      </c>
      <c r="E592" s="27">
        <f>IF((E591*(1+Utgifter!$E$5/12)-G591)&gt;0,E591*(1+Utgifter!$E$5/12)-G591,0)</f>
        <v>0</v>
      </c>
      <c r="F592" s="26"/>
      <c r="G592" s="24">
        <f>IF((E592*(Utgifter!$E$4+Utgifter!$E$5)/12)&gt;$S$4,(E592*(Utgifter!$E$4+Utgifter!$E$5)/12),IF(E592&gt; 0,$S$4,0))</f>
        <v>0</v>
      </c>
      <c r="I592" s="27">
        <f>IF((I591*(1+Utgifter!$E$5/12)-K591)&gt;0,I591*(1+Utgifter!$E$5/12)-K591,0)</f>
        <v>0</v>
      </c>
      <c r="J592" s="26"/>
      <c r="K592" s="24">
        <f>IF((I592*(Utgifter!$E$4+Utgifter!$E$5)/12)&gt;$S$4,(I592*(Utgifter!$E$4+Utgifter!$E$5)/12),IF(I592&gt; 0,$S$4,0))</f>
        <v>0</v>
      </c>
    </row>
    <row r="593" spans="1:11" x14ac:dyDescent="0.25">
      <c r="A593" s="41">
        <v>2067</v>
      </c>
      <c r="D593" s="28" t="str">
        <f t="shared" si="9"/>
        <v/>
      </c>
      <c r="E593" s="27">
        <f>IF((E592*(1+Utgifter!$E$5/12)-G592)&gt;0,E592*(1+Utgifter!$E$5/12)-G592,0)</f>
        <v>0</v>
      </c>
      <c r="F593" s="26"/>
      <c r="G593" s="24">
        <f>IF((E593*(Utgifter!$E$4+Utgifter!$E$5)/12)&gt;$S$4,(E593*(Utgifter!$E$4+Utgifter!$E$5)/12),IF(E593&gt; 0,$S$4,0))</f>
        <v>0</v>
      </c>
      <c r="I593" s="27">
        <f>IF((I592*(1+Utgifter!$E$5/12)-K592)&gt;0,I592*(1+Utgifter!$E$5/12)-K592,0)</f>
        <v>0</v>
      </c>
      <c r="J593" s="26"/>
      <c r="K593" s="24">
        <f>IF((I593*(Utgifter!$E$4+Utgifter!$E$5)/12)&gt;$S$4,(I593*(Utgifter!$E$4+Utgifter!$E$5)/12),IF(I593&gt; 0,$S$4,0))</f>
        <v>0</v>
      </c>
    </row>
    <row r="594" spans="1:11" x14ac:dyDescent="0.25">
      <c r="A594" s="41"/>
      <c r="D594" s="28" t="str">
        <f t="shared" si="9"/>
        <v/>
      </c>
      <c r="E594" s="27">
        <f>IF((E593*(1+Utgifter!$E$5/12)-G593)&gt;0,E593*(1+Utgifter!$E$5/12)-G593,0)</f>
        <v>0</v>
      </c>
      <c r="F594" s="26"/>
      <c r="G594" s="24">
        <f>IF((E594*(Utgifter!$E$4+Utgifter!$E$5)/12)&gt;$S$4,(E594*(Utgifter!$E$4+Utgifter!$E$5)/12),IF(E594&gt; 0,$S$4,0))</f>
        <v>0</v>
      </c>
      <c r="I594" s="27">
        <f>IF((I593*(1+Utgifter!$E$5/12)-K593)&gt;0,I593*(1+Utgifter!$E$5/12)-K593,0)</f>
        <v>0</v>
      </c>
      <c r="J594" s="26"/>
      <c r="K594" s="24">
        <f>IF((I594*(Utgifter!$E$4+Utgifter!$E$5)/12)&gt;$S$4,(I594*(Utgifter!$E$4+Utgifter!$E$5)/12),IF(I594&gt; 0,$S$4,0))</f>
        <v>0</v>
      </c>
    </row>
    <row r="595" spans="1:11" x14ac:dyDescent="0.25">
      <c r="A595" s="41"/>
      <c r="D595" s="28" t="str">
        <f t="shared" si="9"/>
        <v/>
      </c>
      <c r="E595" s="27">
        <f>IF((E594*(1+Utgifter!$E$5/12)-G594)&gt;0,E594*(1+Utgifter!$E$5/12)-G594,0)</f>
        <v>0</v>
      </c>
      <c r="F595" s="26"/>
      <c r="G595" s="24">
        <f>IF((E595*(Utgifter!$E$4+Utgifter!$E$5)/12)&gt;$S$4,(E595*(Utgifter!$E$4+Utgifter!$E$5)/12),IF(E595&gt; 0,$S$4,0))</f>
        <v>0</v>
      </c>
      <c r="I595" s="27">
        <f>IF((I594*(1+Utgifter!$E$5/12)-K594)&gt;0,I594*(1+Utgifter!$E$5/12)-K594,0)</f>
        <v>0</v>
      </c>
      <c r="J595" s="26"/>
      <c r="K595" s="24">
        <f>IF((I595*(Utgifter!$E$4+Utgifter!$E$5)/12)&gt;$S$4,(I595*(Utgifter!$E$4+Utgifter!$E$5)/12),IF(I595&gt; 0,$S$4,0))</f>
        <v>0</v>
      </c>
    </row>
    <row r="596" spans="1:11" x14ac:dyDescent="0.25">
      <c r="A596" s="41"/>
      <c r="D596" s="28" t="str">
        <f t="shared" si="9"/>
        <v/>
      </c>
      <c r="E596" s="27">
        <f>IF((E595*(1+Utgifter!$E$5/12)-G595)&gt;0,E595*(1+Utgifter!$E$5/12)-G595,0)</f>
        <v>0</v>
      </c>
      <c r="F596" s="26"/>
      <c r="G596" s="24">
        <f>IF((E596*(Utgifter!$E$4+Utgifter!$E$5)/12)&gt;$S$4,(E596*(Utgifter!$E$4+Utgifter!$E$5)/12),IF(E596&gt; 0,$S$4,0))</f>
        <v>0</v>
      </c>
      <c r="I596" s="27">
        <f>IF((I595*(1+Utgifter!$E$5/12)-K595)&gt;0,I595*(1+Utgifter!$E$5/12)-K595,0)</f>
        <v>0</v>
      </c>
      <c r="J596" s="26"/>
      <c r="K596" s="24">
        <f>IF((I596*(Utgifter!$E$4+Utgifter!$E$5)/12)&gt;$S$4,(I596*(Utgifter!$E$4+Utgifter!$E$5)/12),IF(I596&gt; 0,$S$4,0))</f>
        <v>0</v>
      </c>
    </row>
    <row r="597" spans="1:11" x14ac:dyDescent="0.25">
      <c r="A597" s="41"/>
      <c r="D597" s="28" t="str">
        <f t="shared" si="9"/>
        <v/>
      </c>
      <c r="E597" s="27">
        <f>IF((E596*(1+Utgifter!$E$5/12)-G596)&gt;0,E596*(1+Utgifter!$E$5/12)-G596,0)</f>
        <v>0</v>
      </c>
      <c r="F597" s="26"/>
      <c r="G597" s="24">
        <f>IF((E597*(Utgifter!$E$4+Utgifter!$E$5)/12)&gt;$S$4,(E597*(Utgifter!$E$4+Utgifter!$E$5)/12),IF(E597&gt; 0,$S$4,0))</f>
        <v>0</v>
      </c>
      <c r="I597" s="27">
        <f>IF((I596*(1+Utgifter!$E$5/12)-K596)&gt;0,I596*(1+Utgifter!$E$5/12)-K596,0)</f>
        <v>0</v>
      </c>
      <c r="J597" s="26"/>
      <c r="K597" s="24">
        <f>IF((I597*(Utgifter!$E$4+Utgifter!$E$5)/12)&gt;$S$4,(I597*(Utgifter!$E$4+Utgifter!$E$5)/12),IF(I597&gt; 0,$S$4,0))</f>
        <v>0</v>
      </c>
    </row>
    <row r="598" spans="1:11" x14ac:dyDescent="0.25">
      <c r="A598" s="41"/>
      <c r="D598" s="28" t="str">
        <f t="shared" si="9"/>
        <v/>
      </c>
      <c r="E598" s="27">
        <f>IF((E597*(1+Utgifter!$E$5/12)-G597)&gt;0,E597*(1+Utgifter!$E$5/12)-G597,0)</f>
        <v>0</v>
      </c>
      <c r="F598" s="26"/>
      <c r="G598" s="24">
        <f>IF((E598*(Utgifter!$E$4+Utgifter!$E$5)/12)&gt;$S$4,(E598*(Utgifter!$E$4+Utgifter!$E$5)/12),IF(E598&gt; 0,$S$4,0))</f>
        <v>0</v>
      </c>
      <c r="I598" s="27">
        <f>IF((I597*(1+Utgifter!$E$5/12)-K597)&gt;0,I597*(1+Utgifter!$E$5/12)-K597,0)</f>
        <v>0</v>
      </c>
      <c r="J598" s="26"/>
      <c r="K598" s="24">
        <f>IF((I598*(Utgifter!$E$4+Utgifter!$E$5)/12)&gt;$S$4,(I598*(Utgifter!$E$4+Utgifter!$E$5)/12),IF(I598&gt; 0,$S$4,0))</f>
        <v>0</v>
      </c>
    </row>
    <row r="599" spans="1:11" x14ac:dyDescent="0.25">
      <c r="A599" s="41"/>
      <c r="D599" s="28" t="str">
        <f t="shared" si="9"/>
        <v/>
      </c>
      <c r="E599" s="27">
        <f>IF((E598*(1+Utgifter!$E$5/12)-G598)&gt;0,E598*(1+Utgifter!$E$5/12)-G598,0)</f>
        <v>0</v>
      </c>
      <c r="F599" s="26"/>
      <c r="G599" s="24">
        <f>IF((E599*(Utgifter!$E$4+Utgifter!$E$5)/12)&gt;$S$4,(E599*(Utgifter!$E$4+Utgifter!$E$5)/12),IF(E599&gt; 0,$S$4,0))</f>
        <v>0</v>
      </c>
      <c r="I599" s="27">
        <f>IF((I598*(1+Utgifter!$E$5/12)-K598)&gt;0,I598*(1+Utgifter!$E$5/12)-K598,0)</f>
        <v>0</v>
      </c>
      <c r="J599" s="26"/>
      <c r="K599" s="24">
        <f>IF((I599*(Utgifter!$E$4+Utgifter!$E$5)/12)&gt;$S$4,(I599*(Utgifter!$E$4+Utgifter!$E$5)/12),IF(I599&gt; 0,$S$4,0))</f>
        <v>0</v>
      </c>
    </row>
    <row r="600" spans="1:11" x14ac:dyDescent="0.25">
      <c r="A600" s="41"/>
      <c r="D600" s="28" t="str">
        <f t="shared" si="9"/>
        <v/>
      </c>
      <c r="E600" s="27">
        <f>IF((E599*(1+Utgifter!$E$5/12)-G599)&gt;0,E599*(1+Utgifter!$E$5/12)-G599,0)</f>
        <v>0</v>
      </c>
      <c r="F600" s="26"/>
      <c r="G600" s="24">
        <f>IF((E600*(Utgifter!$E$4+Utgifter!$E$5)/12)&gt;$S$4,(E600*(Utgifter!$E$4+Utgifter!$E$5)/12),IF(E600&gt; 0,$S$4,0))</f>
        <v>0</v>
      </c>
      <c r="I600" s="27">
        <f>IF((I599*(1+Utgifter!$E$5/12)-K599)&gt;0,I599*(1+Utgifter!$E$5/12)-K599,0)</f>
        <v>0</v>
      </c>
      <c r="J600" s="26"/>
      <c r="K600" s="24">
        <f>IF((I600*(Utgifter!$E$4+Utgifter!$E$5)/12)&gt;$S$4,(I600*(Utgifter!$E$4+Utgifter!$E$5)/12),IF(I600&gt; 0,$S$4,0))</f>
        <v>0</v>
      </c>
    </row>
    <row r="601" spans="1:11" x14ac:dyDescent="0.25">
      <c r="A601" s="41"/>
      <c r="D601" s="28" t="str">
        <f t="shared" si="9"/>
        <v/>
      </c>
      <c r="E601" s="27">
        <f>IF((E600*(1+Utgifter!$E$5/12)-G600)&gt;0,E600*(1+Utgifter!$E$5/12)-G600,0)</f>
        <v>0</v>
      </c>
      <c r="F601" s="26"/>
      <c r="G601" s="24">
        <f>IF((E601*(Utgifter!$E$4+Utgifter!$E$5)/12)&gt;$S$4,(E601*(Utgifter!$E$4+Utgifter!$E$5)/12),IF(E601&gt; 0,$S$4,0))</f>
        <v>0</v>
      </c>
      <c r="I601" s="27">
        <f>IF((I600*(1+Utgifter!$E$5/12)-K600)&gt;0,I600*(1+Utgifter!$E$5/12)-K600,0)</f>
        <v>0</v>
      </c>
      <c r="J601" s="26"/>
      <c r="K601" s="24">
        <f>IF((I601*(Utgifter!$E$4+Utgifter!$E$5)/12)&gt;$S$4,(I601*(Utgifter!$E$4+Utgifter!$E$5)/12),IF(I601&gt; 0,$S$4,0))</f>
        <v>0</v>
      </c>
    </row>
    <row r="602" spans="1:11" x14ac:dyDescent="0.25">
      <c r="A602" s="41"/>
      <c r="D602" s="28" t="str">
        <f t="shared" si="9"/>
        <v/>
      </c>
      <c r="E602" s="27">
        <f>IF((E601*(1+Utgifter!$E$5/12)-G601)&gt;0,E601*(1+Utgifter!$E$5/12)-G601,0)</f>
        <v>0</v>
      </c>
      <c r="F602" s="26"/>
      <c r="G602" s="24">
        <f>IF((E602*(Utgifter!$E$4+Utgifter!$E$5)/12)&gt;$S$4,(E602*(Utgifter!$E$4+Utgifter!$E$5)/12),IF(E602&gt; 0,$S$4,0))</f>
        <v>0</v>
      </c>
      <c r="I602" s="27">
        <f>IF((I601*(1+Utgifter!$E$5/12)-K601)&gt;0,I601*(1+Utgifter!$E$5/12)-K601,0)</f>
        <v>0</v>
      </c>
      <c r="J602" s="26"/>
      <c r="K602" s="24">
        <f>IF((I602*(Utgifter!$E$4+Utgifter!$E$5)/12)&gt;$S$4,(I602*(Utgifter!$E$4+Utgifter!$E$5)/12),IF(I602&gt; 0,$S$4,0))</f>
        <v>0</v>
      </c>
    </row>
    <row r="603" spans="1:11" x14ac:dyDescent="0.25">
      <c r="A603" s="41"/>
      <c r="D603" s="28" t="str">
        <f t="shared" si="9"/>
        <v/>
      </c>
      <c r="E603" s="27">
        <f>IF((E602*(1+Utgifter!$E$5/12)-G602)&gt;0,E602*(1+Utgifter!$E$5/12)-G602,0)</f>
        <v>0</v>
      </c>
      <c r="F603" s="26"/>
      <c r="G603" s="24">
        <f>IF((E603*(Utgifter!$E$4+Utgifter!$E$5)/12)&gt;$S$4,(E603*(Utgifter!$E$4+Utgifter!$E$5)/12),IF(E603&gt; 0,$S$4,0))</f>
        <v>0</v>
      </c>
      <c r="I603" s="27">
        <f>IF((I602*(1+Utgifter!$E$5/12)-K602)&gt;0,I602*(1+Utgifter!$E$5/12)-K602,0)</f>
        <v>0</v>
      </c>
      <c r="J603" s="26"/>
      <c r="K603" s="24">
        <f>IF((I603*(Utgifter!$E$4+Utgifter!$E$5)/12)&gt;$S$4,(I603*(Utgifter!$E$4+Utgifter!$E$5)/12),IF(I603&gt; 0,$S$4,0))</f>
        <v>0</v>
      </c>
    </row>
    <row r="604" spans="1:11" x14ac:dyDescent="0.25">
      <c r="A604" s="41"/>
      <c r="D604" s="28" t="str">
        <f t="shared" si="9"/>
        <v/>
      </c>
      <c r="E604" s="27">
        <f>IF((E603*(1+Utgifter!$E$5/12)-G603)&gt;0,E603*(1+Utgifter!$E$5/12)-G603,0)</f>
        <v>0</v>
      </c>
      <c r="F604" s="26"/>
      <c r="G604" s="24">
        <f>IF((E604*(Utgifter!$E$4+Utgifter!$E$5)/12)&gt;$S$4,(E604*(Utgifter!$E$4+Utgifter!$E$5)/12),IF(E604&gt; 0,$S$4,0))</f>
        <v>0</v>
      </c>
      <c r="I604" s="27">
        <f>IF((I603*(1+Utgifter!$E$5/12)-K603)&gt;0,I603*(1+Utgifter!$E$5/12)-K603,0)</f>
        <v>0</v>
      </c>
      <c r="J604" s="26"/>
      <c r="K604" s="24">
        <f>IF((I604*(Utgifter!$E$4+Utgifter!$E$5)/12)&gt;$S$4,(I604*(Utgifter!$E$4+Utgifter!$E$5)/12),IF(I604&gt; 0,$S$4,0))</f>
        <v>0</v>
      </c>
    </row>
    <row r="605" spans="1:11" x14ac:dyDescent="0.25">
      <c r="A605" s="41">
        <v>2068</v>
      </c>
      <c r="D605" s="28" t="str">
        <f t="shared" si="9"/>
        <v/>
      </c>
      <c r="E605" s="27">
        <f>IF((E604*(1+Utgifter!$E$5/12)-G604)&gt;0,E604*(1+Utgifter!$E$5/12)-G604,0)</f>
        <v>0</v>
      </c>
      <c r="F605" s="26"/>
      <c r="G605" s="24">
        <f>IF((E605*(Utgifter!$E$4+Utgifter!$E$5)/12)&gt;$S$4,(E605*(Utgifter!$E$4+Utgifter!$E$5)/12),IF(E605&gt; 0,$S$4,0))</f>
        <v>0</v>
      </c>
      <c r="I605" s="27">
        <f>IF((I604*(1+Utgifter!$E$5/12)-K604)&gt;0,I604*(1+Utgifter!$E$5/12)-K604,0)</f>
        <v>0</v>
      </c>
      <c r="J605" s="26"/>
      <c r="K605" s="24">
        <f>IF((I605*(Utgifter!$E$4+Utgifter!$E$5)/12)&gt;$S$4,(I605*(Utgifter!$E$4+Utgifter!$E$5)/12),IF(I605&gt; 0,$S$4,0))</f>
        <v>0</v>
      </c>
    </row>
    <row r="606" spans="1:11" x14ac:dyDescent="0.25">
      <c r="A606" s="41"/>
      <c r="D606" s="28" t="str">
        <f t="shared" si="9"/>
        <v/>
      </c>
      <c r="E606" s="27">
        <f>IF((E605*(1+Utgifter!$E$5/12)-G605)&gt;0,E605*(1+Utgifter!$E$5/12)-G605,0)</f>
        <v>0</v>
      </c>
      <c r="F606" s="26"/>
      <c r="G606" s="24">
        <f>IF((E606*(Utgifter!$E$4+Utgifter!$E$5)/12)&gt;$S$4,(E606*(Utgifter!$E$4+Utgifter!$E$5)/12),IF(E606&gt; 0,$S$4,0))</f>
        <v>0</v>
      </c>
      <c r="I606" s="27">
        <f>IF((I605*(1+Utgifter!$E$5/12)-K605)&gt;0,I605*(1+Utgifter!$E$5/12)-K605,0)</f>
        <v>0</v>
      </c>
      <c r="J606" s="26"/>
      <c r="K606" s="24">
        <f>IF((I606*(Utgifter!$E$4+Utgifter!$E$5)/12)&gt;$S$4,(I606*(Utgifter!$E$4+Utgifter!$E$5)/12),IF(I606&gt; 0,$S$4,0))</f>
        <v>0</v>
      </c>
    </row>
    <row r="607" spans="1:11" x14ac:dyDescent="0.25">
      <c r="A607" s="41"/>
      <c r="D607" s="28" t="str">
        <f t="shared" si="9"/>
        <v/>
      </c>
      <c r="E607" s="27">
        <f>IF((E606*(1+Utgifter!$E$5/12)-G606)&gt;0,E606*(1+Utgifter!$E$5/12)-G606,0)</f>
        <v>0</v>
      </c>
      <c r="F607" s="26"/>
      <c r="G607" s="24">
        <f>IF((E607*(Utgifter!$E$4+Utgifter!$E$5)/12)&gt;$S$4,(E607*(Utgifter!$E$4+Utgifter!$E$5)/12),IF(E607&gt; 0,$S$4,0))</f>
        <v>0</v>
      </c>
      <c r="I607" s="27">
        <f>IF((I606*(1+Utgifter!$E$5/12)-K606)&gt;0,I606*(1+Utgifter!$E$5/12)-K606,0)</f>
        <v>0</v>
      </c>
      <c r="J607" s="26"/>
      <c r="K607" s="24">
        <f>IF((I607*(Utgifter!$E$4+Utgifter!$E$5)/12)&gt;$S$4,(I607*(Utgifter!$E$4+Utgifter!$E$5)/12),IF(I607&gt; 0,$S$4,0))</f>
        <v>0</v>
      </c>
    </row>
    <row r="608" spans="1:11" x14ac:dyDescent="0.25">
      <c r="A608" s="41"/>
      <c r="D608" s="28" t="str">
        <f t="shared" si="9"/>
        <v/>
      </c>
      <c r="E608" s="27">
        <f>IF((E607*(1+Utgifter!$E$5/12)-G607)&gt;0,E607*(1+Utgifter!$E$5/12)-G607,0)</f>
        <v>0</v>
      </c>
      <c r="F608" s="26"/>
      <c r="G608" s="24">
        <f>IF((E608*(Utgifter!$E$4+Utgifter!$E$5)/12)&gt;$S$4,(E608*(Utgifter!$E$4+Utgifter!$E$5)/12),IF(E608&gt; 0,$S$4,0))</f>
        <v>0</v>
      </c>
      <c r="I608" s="27">
        <f>IF((I607*(1+Utgifter!$E$5/12)-K607)&gt;0,I607*(1+Utgifter!$E$5/12)-K607,0)</f>
        <v>0</v>
      </c>
      <c r="J608" s="26"/>
      <c r="K608" s="24">
        <f>IF((I608*(Utgifter!$E$4+Utgifter!$E$5)/12)&gt;$S$4,(I608*(Utgifter!$E$4+Utgifter!$E$5)/12),IF(I608&gt; 0,$S$4,0))</f>
        <v>0</v>
      </c>
    </row>
    <row r="609" spans="1:11" x14ac:dyDescent="0.25">
      <c r="A609" s="41"/>
      <c r="D609" s="28" t="str">
        <f t="shared" si="9"/>
        <v/>
      </c>
      <c r="E609" s="27">
        <f>IF((E608*(1+Utgifter!$E$5/12)-G608)&gt;0,E608*(1+Utgifter!$E$5/12)-G608,0)</f>
        <v>0</v>
      </c>
      <c r="F609" s="26"/>
      <c r="G609" s="24">
        <f>IF((E609*(Utgifter!$E$4+Utgifter!$E$5)/12)&gt;$S$4,(E609*(Utgifter!$E$4+Utgifter!$E$5)/12),IF(E609&gt; 0,$S$4,0))</f>
        <v>0</v>
      </c>
      <c r="I609" s="27">
        <f>IF((I608*(1+Utgifter!$E$5/12)-K608)&gt;0,I608*(1+Utgifter!$E$5/12)-K608,0)</f>
        <v>0</v>
      </c>
      <c r="J609" s="26"/>
      <c r="K609" s="24">
        <f>IF((I609*(Utgifter!$E$4+Utgifter!$E$5)/12)&gt;$S$4,(I609*(Utgifter!$E$4+Utgifter!$E$5)/12),IF(I609&gt; 0,$S$4,0))</f>
        <v>0</v>
      </c>
    </row>
    <row r="610" spans="1:11" x14ac:dyDescent="0.25">
      <c r="A610" s="41"/>
      <c r="D610" s="28" t="str">
        <f t="shared" si="9"/>
        <v/>
      </c>
      <c r="E610" s="27">
        <f>IF((E609*(1+Utgifter!$E$5/12)-G609)&gt;0,E609*(1+Utgifter!$E$5/12)-G609,0)</f>
        <v>0</v>
      </c>
      <c r="F610" s="26"/>
      <c r="G610" s="24">
        <f>IF((E610*(Utgifter!$E$4+Utgifter!$E$5)/12)&gt;$S$4,(E610*(Utgifter!$E$4+Utgifter!$E$5)/12),IF(E610&gt; 0,$S$4,0))</f>
        <v>0</v>
      </c>
      <c r="I610" s="27">
        <f>IF((I609*(1+Utgifter!$E$5/12)-K609)&gt;0,I609*(1+Utgifter!$E$5/12)-K609,0)</f>
        <v>0</v>
      </c>
      <c r="J610" s="26"/>
      <c r="K610" s="24">
        <f>IF((I610*(Utgifter!$E$4+Utgifter!$E$5)/12)&gt;$S$4,(I610*(Utgifter!$E$4+Utgifter!$E$5)/12),IF(I610&gt; 0,$S$4,0))</f>
        <v>0</v>
      </c>
    </row>
    <row r="611" spans="1:11" x14ac:dyDescent="0.25">
      <c r="A611" s="41"/>
      <c r="D611" s="28" t="str">
        <f t="shared" si="9"/>
        <v/>
      </c>
      <c r="E611" s="27">
        <f>IF((E610*(1+Utgifter!$E$5/12)-G610)&gt;0,E610*(1+Utgifter!$E$5/12)-G610,0)</f>
        <v>0</v>
      </c>
      <c r="F611" s="26"/>
      <c r="G611" s="24">
        <f>IF((E611*(Utgifter!$E$4+Utgifter!$E$5)/12)&gt;$S$4,(E611*(Utgifter!$E$4+Utgifter!$E$5)/12),IF(E611&gt; 0,$S$4,0))</f>
        <v>0</v>
      </c>
      <c r="I611" s="27">
        <f>IF((I610*(1+Utgifter!$E$5/12)-K610)&gt;0,I610*(1+Utgifter!$E$5/12)-K610,0)</f>
        <v>0</v>
      </c>
      <c r="J611" s="26"/>
      <c r="K611" s="24">
        <f>IF((I611*(Utgifter!$E$4+Utgifter!$E$5)/12)&gt;$S$4,(I611*(Utgifter!$E$4+Utgifter!$E$5)/12),IF(I611&gt; 0,$S$4,0))</f>
        <v>0</v>
      </c>
    </row>
    <row r="612" spans="1:11" x14ac:dyDescent="0.25">
      <c r="A612" s="41"/>
      <c r="D612" s="28" t="str">
        <f t="shared" si="9"/>
        <v/>
      </c>
      <c r="E612" s="27">
        <f>IF((E611*(1+Utgifter!$E$5/12)-G611)&gt;0,E611*(1+Utgifter!$E$5/12)-G611,0)</f>
        <v>0</v>
      </c>
      <c r="F612" s="26"/>
      <c r="G612" s="24">
        <f>IF((E612*(Utgifter!$E$4+Utgifter!$E$5)/12)&gt;$S$4,(E612*(Utgifter!$E$4+Utgifter!$E$5)/12),IF(E612&gt; 0,$S$4,0))</f>
        <v>0</v>
      </c>
      <c r="I612" s="27">
        <f>IF((I611*(1+Utgifter!$E$5/12)-K611)&gt;0,I611*(1+Utgifter!$E$5/12)-K611,0)</f>
        <v>0</v>
      </c>
      <c r="J612" s="26"/>
      <c r="K612" s="24">
        <f>IF((I612*(Utgifter!$E$4+Utgifter!$E$5)/12)&gt;$S$4,(I612*(Utgifter!$E$4+Utgifter!$E$5)/12),IF(I612&gt; 0,$S$4,0))</f>
        <v>0</v>
      </c>
    </row>
    <row r="613" spans="1:11" x14ac:dyDescent="0.25">
      <c r="A613" s="41"/>
      <c r="D613" s="28" t="str">
        <f t="shared" si="9"/>
        <v/>
      </c>
      <c r="E613" s="27">
        <f>IF((E612*(1+Utgifter!$E$5/12)-G612)&gt;0,E612*(1+Utgifter!$E$5/12)-G612,0)</f>
        <v>0</v>
      </c>
      <c r="F613" s="26"/>
      <c r="G613" s="24">
        <f>IF((E613*(Utgifter!$E$4+Utgifter!$E$5)/12)&gt;$S$4,(E613*(Utgifter!$E$4+Utgifter!$E$5)/12),IF(E613&gt; 0,$S$4,0))</f>
        <v>0</v>
      </c>
      <c r="I613" s="27">
        <f>IF((I612*(1+Utgifter!$E$5/12)-K612)&gt;0,I612*(1+Utgifter!$E$5/12)-K612,0)</f>
        <v>0</v>
      </c>
      <c r="J613" s="26"/>
      <c r="K613" s="24">
        <f>IF((I613*(Utgifter!$E$4+Utgifter!$E$5)/12)&gt;$S$4,(I613*(Utgifter!$E$4+Utgifter!$E$5)/12),IF(I613&gt; 0,$S$4,0))</f>
        <v>0</v>
      </c>
    </row>
    <row r="614" spans="1:11" x14ac:dyDescent="0.25">
      <c r="A614" s="41"/>
      <c r="D614" s="28" t="str">
        <f t="shared" si="9"/>
        <v/>
      </c>
      <c r="E614" s="27">
        <f>IF((E613*(1+Utgifter!$E$5/12)-G613)&gt;0,E613*(1+Utgifter!$E$5/12)-G613,0)</f>
        <v>0</v>
      </c>
      <c r="F614" s="26"/>
      <c r="G614" s="24">
        <f>IF((E614*(Utgifter!$E$4+Utgifter!$E$5)/12)&gt;$S$4,(E614*(Utgifter!$E$4+Utgifter!$E$5)/12),IF(E614&gt; 0,$S$4,0))</f>
        <v>0</v>
      </c>
      <c r="I614" s="27">
        <f>IF((I613*(1+Utgifter!$E$5/12)-K613)&gt;0,I613*(1+Utgifter!$E$5/12)-K613,0)</f>
        <v>0</v>
      </c>
      <c r="J614" s="26"/>
      <c r="K614" s="24">
        <f>IF((I614*(Utgifter!$E$4+Utgifter!$E$5)/12)&gt;$S$4,(I614*(Utgifter!$E$4+Utgifter!$E$5)/12),IF(I614&gt; 0,$S$4,0))</f>
        <v>0</v>
      </c>
    </row>
    <row r="615" spans="1:11" x14ac:dyDescent="0.25">
      <c r="A615" s="41"/>
      <c r="D615" s="28" t="str">
        <f t="shared" si="9"/>
        <v/>
      </c>
      <c r="E615" s="27">
        <f>IF((E614*(1+Utgifter!$E$5/12)-G614)&gt;0,E614*(1+Utgifter!$E$5/12)-G614,0)</f>
        <v>0</v>
      </c>
      <c r="F615" s="26"/>
      <c r="G615" s="24">
        <f>IF((E615*(Utgifter!$E$4+Utgifter!$E$5)/12)&gt;$S$4,(E615*(Utgifter!$E$4+Utgifter!$E$5)/12),IF(E615&gt; 0,$S$4,0))</f>
        <v>0</v>
      </c>
      <c r="I615" s="27">
        <f>IF((I614*(1+Utgifter!$E$5/12)-K614)&gt;0,I614*(1+Utgifter!$E$5/12)-K614,0)</f>
        <v>0</v>
      </c>
      <c r="J615" s="26"/>
      <c r="K615" s="24">
        <f>IF((I615*(Utgifter!$E$4+Utgifter!$E$5)/12)&gt;$S$4,(I615*(Utgifter!$E$4+Utgifter!$E$5)/12),IF(I615&gt; 0,$S$4,0))</f>
        <v>0</v>
      </c>
    </row>
    <row r="616" spans="1:11" x14ac:dyDescent="0.25">
      <c r="A616" s="41"/>
      <c r="D616" s="28" t="str">
        <f t="shared" si="9"/>
        <v/>
      </c>
      <c r="E616" s="27">
        <f>IF((E615*(1+Utgifter!$E$5/12)-G615)&gt;0,E615*(1+Utgifter!$E$5/12)-G615,0)</f>
        <v>0</v>
      </c>
      <c r="F616" s="26"/>
      <c r="G616" s="24">
        <f>IF((E616*(Utgifter!$E$4+Utgifter!$E$5)/12)&gt;$S$4,(E616*(Utgifter!$E$4+Utgifter!$E$5)/12),IF(E616&gt; 0,$S$4,0))</f>
        <v>0</v>
      </c>
      <c r="I616" s="27">
        <f>IF((I615*(1+Utgifter!$E$5/12)-K615)&gt;0,I615*(1+Utgifter!$E$5/12)-K615,0)</f>
        <v>0</v>
      </c>
      <c r="J616" s="26"/>
      <c r="K616" s="24">
        <f>IF((I616*(Utgifter!$E$4+Utgifter!$E$5)/12)&gt;$S$4,(I616*(Utgifter!$E$4+Utgifter!$E$5)/12),IF(I616&gt; 0,$S$4,0))</f>
        <v>0</v>
      </c>
    </row>
    <row r="617" spans="1:11" x14ac:dyDescent="0.25">
      <c r="A617" s="41">
        <v>2069</v>
      </c>
      <c r="D617" s="28" t="str">
        <f t="shared" si="9"/>
        <v/>
      </c>
      <c r="E617" s="27">
        <f>IF((E616*(1+Utgifter!$E$5/12)-G616)&gt;0,E616*(1+Utgifter!$E$5/12)-G616,0)</f>
        <v>0</v>
      </c>
      <c r="F617" s="26"/>
      <c r="G617" s="24">
        <f>IF((E617*(Utgifter!$E$4+Utgifter!$E$5)/12)&gt;$S$4,(E617*(Utgifter!$E$4+Utgifter!$E$5)/12),IF(E617&gt; 0,$S$4,0))</f>
        <v>0</v>
      </c>
      <c r="I617" s="27">
        <f>IF((I616*(1+Utgifter!$E$5/12)-K616)&gt;0,I616*(1+Utgifter!$E$5/12)-K616,0)</f>
        <v>0</v>
      </c>
      <c r="J617" s="26"/>
      <c r="K617" s="24">
        <f>IF((I617*(Utgifter!$E$4+Utgifter!$E$5)/12)&gt;$S$4,(I617*(Utgifter!$E$4+Utgifter!$E$5)/12),IF(I617&gt; 0,$S$4,0))</f>
        <v>0</v>
      </c>
    </row>
    <row r="618" spans="1:11" x14ac:dyDescent="0.25">
      <c r="A618" s="41"/>
      <c r="D618" s="28" t="str">
        <f t="shared" si="9"/>
        <v/>
      </c>
      <c r="E618" s="27">
        <f>IF((E617*(1+Utgifter!$E$5/12)-G617)&gt;0,E617*(1+Utgifter!$E$5/12)-G617,0)</f>
        <v>0</v>
      </c>
      <c r="F618" s="26"/>
      <c r="G618" s="24">
        <f>IF((E618*(Utgifter!$E$4+Utgifter!$E$5)/12)&gt;$S$4,(E618*(Utgifter!$E$4+Utgifter!$E$5)/12),IF(E618&gt; 0,$S$4,0))</f>
        <v>0</v>
      </c>
      <c r="I618" s="27">
        <f>IF((I617*(1+Utgifter!$E$5/12)-K617)&gt;0,I617*(1+Utgifter!$E$5/12)-K617,0)</f>
        <v>0</v>
      </c>
      <c r="J618" s="26"/>
      <c r="K618" s="24">
        <f>IF((I618*(Utgifter!$E$4+Utgifter!$E$5)/12)&gt;$S$4,(I618*(Utgifter!$E$4+Utgifter!$E$5)/12),IF(I618&gt; 0,$S$4,0))</f>
        <v>0</v>
      </c>
    </row>
    <row r="619" spans="1:11" x14ac:dyDescent="0.25">
      <c r="A619" s="41"/>
      <c r="D619" s="28" t="str">
        <f t="shared" si="9"/>
        <v/>
      </c>
      <c r="E619" s="27">
        <f>IF((E618*(1+Utgifter!$E$5/12)-G618)&gt;0,E618*(1+Utgifter!$E$5/12)-G618,0)</f>
        <v>0</v>
      </c>
      <c r="F619" s="26"/>
      <c r="G619" s="24">
        <f>IF((E619*(Utgifter!$E$4+Utgifter!$E$5)/12)&gt;$S$4,(E619*(Utgifter!$E$4+Utgifter!$E$5)/12),IF(E619&gt; 0,$S$4,0))</f>
        <v>0</v>
      </c>
      <c r="I619" s="27">
        <f>IF((I618*(1+Utgifter!$E$5/12)-K618)&gt;0,I618*(1+Utgifter!$E$5/12)-K618,0)</f>
        <v>0</v>
      </c>
      <c r="J619" s="26"/>
      <c r="K619" s="24">
        <f>IF((I619*(Utgifter!$E$4+Utgifter!$E$5)/12)&gt;$S$4,(I619*(Utgifter!$E$4+Utgifter!$E$5)/12),IF(I619&gt; 0,$S$4,0))</f>
        <v>0</v>
      </c>
    </row>
    <row r="620" spans="1:11" x14ac:dyDescent="0.25">
      <c r="A620" s="41"/>
      <c r="D620" s="28" t="str">
        <f t="shared" si="9"/>
        <v/>
      </c>
      <c r="E620" s="27">
        <f>IF((E619*(1+Utgifter!$E$5/12)-G619)&gt;0,E619*(1+Utgifter!$E$5/12)-G619,0)</f>
        <v>0</v>
      </c>
      <c r="F620" s="26"/>
      <c r="G620" s="24">
        <f>IF((E620*(Utgifter!$E$4+Utgifter!$E$5)/12)&gt;$S$4,(E620*(Utgifter!$E$4+Utgifter!$E$5)/12),IF(E620&gt; 0,$S$4,0))</f>
        <v>0</v>
      </c>
      <c r="I620" s="27">
        <f>IF((I619*(1+Utgifter!$E$5/12)-K619)&gt;0,I619*(1+Utgifter!$E$5/12)-K619,0)</f>
        <v>0</v>
      </c>
      <c r="J620" s="26"/>
      <c r="K620" s="24">
        <f>IF((I620*(Utgifter!$E$4+Utgifter!$E$5)/12)&gt;$S$4,(I620*(Utgifter!$E$4+Utgifter!$E$5)/12),IF(I620&gt; 0,$S$4,0))</f>
        <v>0</v>
      </c>
    </row>
    <row r="621" spans="1:11" x14ac:dyDescent="0.25">
      <c r="A621" s="41"/>
      <c r="D621" s="28" t="str">
        <f t="shared" si="9"/>
        <v/>
      </c>
      <c r="E621" s="27">
        <f>IF((E620*(1+Utgifter!$E$5/12)-G620)&gt;0,E620*(1+Utgifter!$E$5/12)-G620,0)</f>
        <v>0</v>
      </c>
      <c r="F621" s="26"/>
      <c r="G621" s="24">
        <f>IF((E621*(Utgifter!$E$4+Utgifter!$E$5)/12)&gt;$S$4,(E621*(Utgifter!$E$4+Utgifter!$E$5)/12),IF(E621&gt; 0,$S$4,0))</f>
        <v>0</v>
      </c>
      <c r="I621" s="27">
        <f>IF((I620*(1+Utgifter!$E$5/12)-K620)&gt;0,I620*(1+Utgifter!$E$5/12)-K620,0)</f>
        <v>0</v>
      </c>
      <c r="J621" s="26"/>
      <c r="K621" s="24">
        <f>IF((I621*(Utgifter!$E$4+Utgifter!$E$5)/12)&gt;$S$4,(I621*(Utgifter!$E$4+Utgifter!$E$5)/12),IF(I621&gt; 0,$S$4,0))</f>
        <v>0</v>
      </c>
    </row>
    <row r="622" spans="1:11" x14ac:dyDescent="0.25">
      <c r="A622" s="41"/>
      <c r="D622" s="28" t="str">
        <f t="shared" si="9"/>
        <v/>
      </c>
      <c r="E622" s="27">
        <f>IF((E621*(1+Utgifter!$E$5/12)-G621)&gt;0,E621*(1+Utgifter!$E$5/12)-G621,0)</f>
        <v>0</v>
      </c>
      <c r="F622" s="26"/>
      <c r="G622" s="24">
        <f>IF((E622*(Utgifter!$E$4+Utgifter!$E$5)/12)&gt;$S$4,(E622*(Utgifter!$E$4+Utgifter!$E$5)/12),IF(E622&gt; 0,$S$4,0))</f>
        <v>0</v>
      </c>
      <c r="I622" s="27">
        <f>IF((I621*(1+Utgifter!$E$5/12)-K621)&gt;0,I621*(1+Utgifter!$E$5/12)-K621,0)</f>
        <v>0</v>
      </c>
      <c r="J622" s="26"/>
      <c r="K622" s="24">
        <f>IF((I622*(Utgifter!$E$4+Utgifter!$E$5)/12)&gt;$S$4,(I622*(Utgifter!$E$4+Utgifter!$E$5)/12),IF(I622&gt; 0,$S$4,0))</f>
        <v>0</v>
      </c>
    </row>
    <row r="623" spans="1:11" x14ac:dyDescent="0.25">
      <c r="A623" s="41"/>
      <c r="D623" s="28" t="str">
        <f t="shared" si="9"/>
        <v/>
      </c>
      <c r="E623" s="27">
        <f>IF((E622*(1+Utgifter!$E$5/12)-G622)&gt;0,E622*(1+Utgifter!$E$5/12)-G622,0)</f>
        <v>0</v>
      </c>
      <c r="F623" s="26"/>
      <c r="G623" s="24">
        <f>IF((E623*(Utgifter!$E$4+Utgifter!$E$5)/12)&gt;$S$4,(E623*(Utgifter!$E$4+Utgifter!$E$5)/12),IF(E623&gt; 0,$S$4,0))</f>
        <v>0</v>
      </c>
      <c r="I623" s="27">
        <f>IF((I622*(1+Utgifter!$E$5/12)-K622)&gt;0,I622*(1+Utgifter!$E$5/12)-K622,0)</f>
        <v>0</v>
      </c>
      <c r="J623" s="26"/>
      <c r="K623" s="24">
        <f>IF((I623*(Utgifter!$E$4+Utgifter!$E$5)/12)&gt;$S$4,(I623*(Utgifter!$E$4+Utgifter!$E$5)/12),IF(I623&gt; 0,$S$4,0))</f>
        <v>0</v>
      </c>
    </row>
    <row r="624" spans="1:11" x14ac:dyDescent="0.25">
      <c r="A624" s="41"/>
      <c r="D624" s="28" t="str">
        <f t="shared" si="9"/>
        <v/>
      </c>
      <c r="E624" s="27">
        <f>IF((E623*(1+Utgifter!$E$5/12)-G623)&gt;0,E623*(1+Utgifter!$E$5/12)-G623,0)</f>
        <v>0</v>
      </c>
      <c r="F624" s="26"/>
      <c r="G624" s="24">
        <f>IF((E624*(Utgifter!$E$4+Utgifter!$E$5)/12)&gt;$S$4,(E624*(Utgifter!$E$4+Utgifter!$E$5)/12),IF(E624&gt; 0,$S$4,0))</f>
        <v>0</v>
      </c>
      <c r="I624" s="27">
        <f>IF((I623*(1+Utgifter!$E$5/12)-K623)&gt;0,I623*(1+Utgifter!$E$5/12)-K623,0)</f>
        <v>0</v>
      </c>
      <c r="J624" s="26"/>
      <c r="K624" s="24">
        <f>IF((I624*(Utgifter!$E$4+Utgifter!$E$5)/12)&gt;$S$4,(I624*(Utgifter!$E$4+Utgifter!$E$5)/12),IF(I624&gt; 0,$S$4,0))</f>
        <v>0</v>
      </c>
    </row>
    <row r="625" spans="1:11" x14ac:dyDescent="0.25">
      <c r="A625" s="41"/>
      <c r="D625" s="28" t="str">
        <f t="shared" si="9"/>
        <v/>
      </c>
      <c r="E625" s="27">
        <f>IF((E624*(1+Utgifter!$E$5/12)-G624)&gt;0,E624*(1+Utgifter!$E$5/12)-G624,0)</f>
        <v>0</v>
      </c>
      <c r="F625" s="26"/>
      <c r="G625" s="24">
        <f>IF((E625*(Utgifter!$E$4+Utgifter!$E$5)/12)&gt;$S$4,(E625*(Utgifter!$E$4+Utgifter!$E$5)/12),IF(E625&gt; 0,$S$4,0))</f>
        <v>0</v>
      </c>
      <c r="I625" s="27">
        <f>IF((I624*(1+Utgifter!$E$5/12)-K624)&gt;0,I624*(1+Utgifter!$E$5/12)-K624,0)</f>
        <v>0</v>
      </c>
      <c r="J625" s="26"/>
      <c r="K625" s="24">
        <f>IF((I625*(Utgifter!$E$4+Utgifter!$E$5)/12)&gt;$S$4,(I625*(Utgifter!$E$4+Utgifter!$E$5)/12),IF(I625&gt; 0,$S$4,0))</f>
        <v>0</v>
      </c>
    </row>
    <row r="626" spans="1:11" x14ac:dyDescent="0.25">
      <c r="A626" s="41"/>
      <c r="D626" s="28" t="str">
        <f t="shared" si="9"/>
        <v/>
      </c>
      <c r="E626" s="27">
        <f>IF((E625*(1+Utgifter!$E$5/12)-G625)&gt;0,E625*(1+Utgifter!$E$5/12)-G625,0)</f>
        <v>0</v>
      </c>
      <c r="F626" s="26"/>
      <c r="G626" s="24">
        <f>IF((E626*(Utgifter!$E$4+Utgifter!$E$5)/12)&gt;$S$4,(E626*(Utgifter!$E$4+Utgifter!$E$5)/12),IF(E626&gt; 0,$S$4,0))</f>
        <v>0</v>
      </c>
      <c r="I626" s="27">
        <f>IF((I625*(1+Utgifter!$E$5/12)-K625)&gt;0,I625*(1+Utgifter!$E$5/12)-K625,0)</f>
        <v>0</v>
      </c>
      <c r="J626" s="26"/>
      <c r="K626" s="24">
        <f>IF((I626*(Utgifter!$E$4+Utgifter!$E$5)/12)&gt;$S$4,(I626*(Utgifter!$E$4+Utgifter!$E$5)/12),IF(I626&gt; 0,$S$4,0))</f>
        <v>0</v>
      </c>
    </row>
    <row r="627" spans="1:11" x14ac:dyDescent="0.25">
      <c r="A627" s="41"/>
      <c r="D627" s="28" t="str">
        <f t="shared" si="9"/>
        <v/>
      </c>
      <c r="E627" s="27">
        <f>IF((E626*(1+Utgifter!$E$5/12)-G626)&gt;0,E626*(1+Utgifter!$E$5/12)-G626,0)</f>
        <v>0</v>
      </c>
      <c r="F627" s="26"/>
      <c r="G627" s="24">
        <f>IF((E627*(Utgifter!$E$4+Utgifter!$E$5)/12)&gt;$S$4,(E627*(Utgifter!$E$4+Utgifter!$E$5)/12),IF(E627&gt; 0,$S$4,0))</f>
        <v>0</v>
      </c>
      <c r="I627" s="27">
        <f>IF((I626*(1+Utgifter!$E$5/12)-K626)&gt;0,I626*(1+Utgifter!$E$5/12)-K626,0)</f>
        <v>0</v>
      </c>
      <c r="J627" s="26"/>
      <c r="K627" s="24">
        <f>IF((I627*(Utgifter!$E$4+Utgifter!$E$5)/12)&gt;$S$4,(I627*(Utgifter!$E$4+Utgifter!$E$5)/12),IF(I627&gt; 0,$S$4,0))</f>
        <v>0</v>
      </c>
    </row>
    <row r="628" spans="1:11" x14ac:dyDescent="0.25">
      <c r="A628" s="41"/>
      <c r="D628" s="28" t="str">
        <f t="shared" si="9"/>
        <v/>
      </c>
      <c r="E628" s="27">
        <f>IF((E627*(1+Utgifter!$E$5/12)-G627)&gt;0,E627*(1+Utgifter!$E$5/12)-G627,0)</f>
        <v>0</v>
      </c>
      <c r="F628" s="26"/>
      <c r="G628" s="24">
        <f>IF((E628*(Utgifter!$E$4+Utgifter!$E$5)/12)&gt;$S$4,(E628*(Utgifter!$E$4+Utgifter!$E$5)/12),IF(E628&gt; 0,$S$4,0))</f>
        <v>0</v>
      </c>
      <c r="I628" s="27">
        <f>IF((I627*(1+Utgifter!$E$5/12)-K627)&gt;0,I627*(1+Utgifter!$E$5/12)-K627,0)</f>
        <v>0</v>
      </c>
      <c r="J628" s="26"/>
      <c r="K628" s="24">
        <f>IF((I628*(Utgifter!$E$4+Utgifter!$E$5)/12)&gt;$S$4,(I628*(Utgifter!$E$4+Utgifter!$E$5)/12),IF(I628&gt; 0,$S$4,0))</f>
        <v>0</v>
      </c>
    </row>
    <row r="629" spans="1:11" x14ac:dyDescent="0.25">
      <c r="A629" s="41">
        <v>2070</v>
      </c>
      <c r="D629" s="28" t="str">
        <f t="shared" si="9"/>
        <v/>
      </c>
      <c r="E629" s="27">
        <f>IF((E628*(1+Utgifter!$E$5/12)-G628)&gt;0,E628*(1+Utgifter!$E$5/12)-G628,0)</f>
        <v>0</v>
      </c>
      <c r="F629" s="26"/>
      <c r="G629" s="24">
        <f>IF((E629*(Utgifter!$E$4+Utgifter!$E$5)/12)&gt;$S$4,(E629*(Utgifter!$E$4+Utgifter!$E$5)/12),IF(E629&gt; 0,$S$4,0))</f>
        <v>0</v>
      </c>
      <c r="I629" s="27">
        <f>IF((I628*(1+Utgifter!$E$5/12)-K628)&gt;0,I628*(1+Utgifter!$E$5/12)-K628,0)</f>
        <v>0</v>
      </c>
      <c r="J629" s="26"/>
      <c r="K629" s="24">
        <f>IF((I629*(Utgifter!$E$4+Utgifter!$E$5)/12)&gt;$S$4,(I629*(Utgifter!$E$4+Utgifter!$E$5)/12),IF(I629&gt; 0,$S$4,0))</f>
        <v>0</v>
      </c>
    </row>
    <row r="630" spans="1:11" x14ac:dyDescent="0.25">
      <c r="A630" s="41"/>
      <c r="D630" s="28" t="str">
        <f t="shared" si="9"/>
        <v/>
      </c>
      <c r="E630" s="27">
        <f>IF((E629*(1+Utgifter!$E$5/12)-G629)&gt;0,E629*(1+Utgifter!$E$5/12)-G629,0)</f>
        <v>0</v>
      </c>
      <c r="F630" s="26"/>
      <c r="G630" s="24">
        <f>IF((E630*(Utgifter!$E$4+Utgifter!$E$5)/12)&gt;$S$4,(E630*(Utgifter!$E$4+Utgifter!$E$5)/12),IF(E630&gt; 0,$S$4,0))</f>
        <v>0</v>
      </c>
      <c r="I630" s="27">
        <f>IF((I629*(1+Utgifter!$E$5/12)-K629)&gt;0,I629*(1+Utgifter!$E$5/12)-K629,0)</f>
        <v>0</v>
      </c>
      <c r="J630" s="26"/>
      <c r="K630" s="24">
        <f>IF((I630*(Utgifter!$E$4+Utgifter!$E$5)/12)&gt;$S$4,(I630*(Utgifter!$E$4+Utgifter!$E$5)/12),IF(I630&gt; 0,$S$4,0))</f>
        <v>0</v>
      </c>
    </row>
    <row r="631" spans="1:11" x14ac:dyDescent="0.25">
      <c r="A631" s="41"/>
      <c r="D631" s="28" t="str">
        <f t="shared" si="9"/>
        <v/>
      </c>
      <c r="E631" s="27">
        <f>IF((E630*(1+Utgifter!$E$5/12)-G630)&gt;0,E630*(1+Utgifter!$E$5/12)-G630,0)</f>
        <v>0</v>
      </c>
      <c r="F631" s="26"/>
      <c r="G631" s="24">
        <f>IF((E631*(Utgifter!$E$4+Utgifter!$E$5)/12)&gt;$S$4,(E631*(Utgifter!$E$4+Utgifter!$E$5)/12),IF(E631&gt; 0,$S$4,0))</f>
        <v>0</v>
      </c>
      <c r="I631" s="27">
        <f>IF((I630*(1+Utgifter!$E$5/12)-K630)&gt;0,I630*(1+Utgifter!$E$5/12)-K630,0)</f>
        <v>0</v>
      </c>
      <c r="J631" s="26"/>
      <c r="K631" s="24">
        <f>IF((I631*(Utgifter!$E$4+Utgifter!$E$5)/12)&gt;$S$4,(I631*(Utgifter!$E$4+Utgifter!$E$5)/12),IF(I631&gt; 0,$S$4,0))</f>
        <v>0</v>
      </c>
    </row>
    <row r="632" spans="1:11" x14ac:dyDescent="0.25">
      <c r="A632" s="41"/>
      <c r="D632" s="28" t="str">
        <f t="shared" si="9"/>
        <v/>
      </c>
      <c r="E632" s="27">
        <f>IF((E631*(1+Utgifter!$E$5/12)-G631)&gt;0,E631*(1+Utgifter!$E$5/12)-G631,0)</f>
        <v>0</v>
      </c>
      <c r="F632" s="26"/>
      <c r="G632" s="24">
        <f>IF((E632*(Utgifter!$E$4+Utgifter!$E$5)/12)&gt;$S$4,(E632*(Utgifter!$E$4+Utgifter!$E$5)/12),IF(E632&gt; 0,$S$4,0))</f>
        <v>0</v>
      </c>
      <c r="I632" s="27">
        <f>IF((I631*(1+Utgifter!$E$5/12)-K631)&gt;0,I631*(1+Utgifter!$E$5/12)-K631,0)</f>
        <v>0</v>
      </c>
      <c r="J632" s="26"/>
      <c r="K632" s="24">
        <f>IF((I632*(Utgifter!$E$4+Utgifter!$E$5)/12)&gt;$S$4,(I632*(Utgifter!$E$4+Utgifter!$E$5)/12),IF(I632&gt; 0,$S$4,0))</f>
        <v>0</v>
      </c>
    </row>
    <row r="633" spans="1:11" x14ac:dyDescent="0.25">
      <c r="A633" s="41"/>
      <c r="D633" s="28" t="str">
        <f t="shared" si="9"/>
        <v/>
      </c>
      <c r="E633" s="27">
        <f>IF((E632*(1+Utgifter!$E$5/12)-G632)&gt;0,E632*(1+Utgifter!$E$5/12)-G632,0)</f>
        <v>0</v>
      </c>
      <c r="F633" s="26"/>
      <c r="G633" s="24">
        <f>IF((E633*(Utgifter!$E$4+Utgifter!$E$5)/12)&gt;$S$4,(E633*(Utgifter!$E$4+Utgifter!$E$5)/12),IF(E633&gt; 0,$S$4,0))</f>
        <v>0</v>
      </c>
      <c r="I633" s="27">
        <f>IF((I632*(1+Utgifter!$E$5/12)-K632)&gt;0,I632*(1+Utgifter!$E$5/12)-K632,0)</f>
        <v>0</v>
      </c>
      <c r="J633" s="26"/>
      <c r="K633" s="24">
        <f>IF((I633*(Utgifter!$E$4+Utgifter!$E$5)/12)&gt;$S$4,(I633*(Utgifter!$E$4+Utgifter!$E$5)/12),IF(I633&gt; 0,$S$4,0))</f>
        <v>0</v>
      </c>
    </row>
    <row r="634" spans="1:11" x14ac:dyDescent="0.25">
      <c r="A634" s="41"/>
      <c r="D634" s="28" t="str">
        <f t="shared" si="9"/>
        <v/>
      </c>
      <c r="E634" s="27">
        <f>IF((E633*(1+Utgifter!$E$5/12)-G633)&gt;0,E633*(1+Utgifter!$E$5/12)-G633,0)</f>
        <v>0</v>
      </c>
      <c r="F634" s="26"/>
      <c r="G634" s="24">
        <f>IF((E634*(Utgifter!$E$4+Utgifter!$E$5)/12)&gt;$S$4,(E634*(Utgifter!$E$4+Utgifter!$E$5)/12),IF(E634&gt; 0,$S$4,0))</f>
        <v>0</v>
      </c>
      <c r="I634" s="27">
        <f>IF((I633*(1+Utgifter!$E$5/12)-K633)&gt;0,I633*(1+Utgifter!$E$5/12)-K633,0)</f>
        <v>0</v>
      </c>
      <c r="J634" s="26"/>
      <c r="K634" s="24">
        <f>IF((I634*(Utgifter!$E$4+Utgifter!$E$5)/12)&gt;$S$4,(I634*(Utgifter!$E$4+Utgifter!$E$5)/12),IF(I634&gt; 0,$S$4,0))</f>
        <v>0</v>
      </c>
    </row>
    <row r="635" spans="1:11" x14ac:dyDescent="0.25">
      <c r="A635" s="41"/>
      <c r="D635" s="28" t="str">
        <f t="shared" si="9"/>
        <v/>
      </c>
      <c r="E635" s="27">
        <f>IF((E634*(1+Utgifter!$E$5/12)-G634)&gt;0,E634*(1+Utgifter!$E$5/12)-G634,0)</f>
        <v>0</v>
      </c>
      <c r="F635" s="26"/>
      <c r="G635" s="24">
        <f>IF((E635*(Utgifter!$E$4+Utgifter!$E$5)/12)&gt;$S$4,(E635*(Utgifter!$E$4+Utgifter!$E$5)/12),IF(E635&gt; 0,$S$4,0))</f>
        <v>0</v>
      </c>
      <c r="I635" s="27">
        <f>IF((I634*(1+Utgifter!$E$5/12)-K634)&gt;0,I634*(1+Utgifter!$E$5/12)-K634,0)</f>
        <v>0</v>
      </c>
      <c r="J635" s="26"/>
      <c r="K635" s="24">
        <f>IF((I635*(Utgifter!$E$4+Utgifter!$E$5)/12)&gt;$S$4,(I635*(Utgifter!$E$4+Utgifter!$E$5)/12),IF(I635&gt; 0,$S$4,0))</f>
        <v>0</v>
      </c>
    </row>
    <row r="636" spans="1:11" x14ac:dyDescent="0.25">
      <c r="A636" s="41"/>
      <c r="D636" s="28" t="str">
        <f t="shared" si="9"/>
        <v/>
      </c>
      <c r="E636" s="27">
        <f>IF((E635*(1+Utgifter!$E$5/12)-G635)&gt;0,E635*(1+Utgifter!$E$5/12)-G635,0)</f>
        <v>0</v>
      </c>
      <c r="F636" s="26"/>
      <c r="G636" s="24">
        <f>IF((E636*(Utgifter!$E$4+Utgifter!$E$5)/12)&gt;$S$4,(E636*(Utgifter!$E$4+Utgifter!$E$5)/12),IF(E636&gt; 0,$S$4,0))</f>
        <v>0</v>
      </c>
      <c r="I636" s="27">
        <f>IF((I635*(1+Utgifter!$E$5/12)-K635)&gt;0,I635*(1+Utgifter!$E$5/12)-K635,0)</f>
        <v>0</v>
      </c>
      <c r="J636" s="26"/>
      <c r="K636" s="24">
        <f>IF((I636*(Utgifter!$E$4+Utgifter!$E$5)/12)&gt;$S$4,(I636*(Utgifter!$E$4+Utgifter!$E$5)/12),IF(I636&gt; 0,$S$4,0))</f>
        <v>0</v>
      </c>
    </row>
    <row r="637" spans="1:11" x14ac:dyDescent="0.25">
      <c r="A637" s="41"/>
      <c r="D637" s="28" t="str">
        <f t="shared" si="9"/>
        <v/>
      </c>
      <c r="E637" s="27">
        <f>IF((E636*(1+Utgifter!$E$5/12)-G636)&gt;0,E636*(1+Utgifter!$E$5/12)-G636,0)</f>
        <v>0</v>
      </c>
      <c r="F637" s="26"/>
      <c r="G637" s="24">
        <f>IF((E637*(Utgifter!$E$4+Utgifter!$E$5)/12)&gt;$S$4,(E637*(Utgifter!$E$4+Utgifter!$E$5)/12),IF(E637&gt; 0,$S$4,0))</f>
        <v>0</v>
      </c>
      <c r="I637" s="27">
        <f>IF((I636*(1+Utgifter!$E$5/12)-K636)&gt;0,I636*(1+Utgifter!$E$5/12)-K636,0)</f>
        <v>0</v>
      </c>
      <c r="J637" s="26"/>
      <c r="K637" s="24">
        <f>IF((I637*(Utgifter!$E$4+Utgifter!$E$5)/12)&gt;$S$4,(I637*(Utgifter!$E$4+Utgifter!$E$5)/12),IF(I637&gt; 0,$S$4,0))</f>
        <v>0</v>
      </c>
    </row>
    <row r="638" spans="1:11" x14ac:dyDescent="0.25">
      <c r="A638" s="41"/>
      <c r="D638" s="28" t="str">
        <f t="shared" si="9"/>
        <v/>
      </c>
      <c r="E638" s="27">
        <f>IF((E637*(1+Utgifter!$E$5/12)-G637)&gt;0,E637*(1+Utgifter!$E$5/12)-G637,0)</f>
        <v>0</v>
      </c>
      <c r="F638" s="26"/>
      <c r="G638" s="24">
        <f>IF((E638*(Utgifter!$E$4+Utgifter!$E$5)/12)&gt;$S$4,(E638*(Utgifter!$E$4+Utgifter!$E$5)/12),IF(E638&gt; 0,$S$4,0))</f>
        <v>0</v>
      </c>
      <c r="I638" s="27">
        <f>IF((I637*(1+Utgifter!$E$5/12)-K637)&gt;0,I637*(1+Utgifter!$E$5/12)-K637,0)</f>
        <v>0</v>
      </c>
      <c r="J638" s="26"/>
      <c r="K638" s="24">
        <f>IF((I638*(Utgifter!$E$4+Utgifter!$E$5)/12)&gt;$S$4,(I638*(Utgifter!$E$4+Utgifter!$E$5)/12),IF(I638&gt; 0,$S$4,0))</f>
        <v>0</v>
      </c>
    </row>
    <row r="639" spans="1:11" x14ac:dyDescent="0.25">
      <c r="A639" s="41"/>
      <c r="D639" s="28" t="str">
        <f t="shared" si="9"/>
        <v/>
      </c>
      <c r="E639" s="27">
        <f>IF((E638*(1+Utgifter!$E$5/12)-G638)&gt;0,E638*(1+Utgifter!$E$5/12)-G638,0)</f>
        <v>0</v>
      </c>
      <c r="F639" s="26"/>
      <c r="G639" s="24">
        <f>IF((E639*(Utgifter!$E$4+Utgifter!$E$5)/12)&gt;$S$4,(E639*(Utgifter!$E$4+Utgifter!$E$5)/12),IF(E639&gt; 0,$S$4,0))</f>
        <v>0</v>
      </c>
      <c r="I639" s="27">
        <f>IF((I638*(1+Utgifter!$E$5/12)-K638)&gt;0,I638*(1+Utgifter!$E$5/12)-K638,0)</f>
        <v>0</v>
      </c>
      <c r="J639" s="26"/>
      <c r="K639" s="24">
        <f>IF((I639*(Utgifter!$E$4+Utgifter!$E$5)/12)&gt;$S$4,(I639*(Utgifter!$E$4+Utgifter!$E$5)/12),IF(I639&gt; 0,$S$4,0))</f>
        <v>0</v>
      </c>
    </row>
    <row r="640" spans="1:11" x14ac:dyDescent="0.25">
      <c r="A640" s="41"/>
      <c r="D640" s="28" t="str">
        <f t="shared" si="9"/>
        <v/>
      </c>
      <c r="E640" s="27">
        <f>IF((E639*(1+Utgifter!$E$5/12)-G639)&gt;0,E639*(1+Utgifter!$E$5/12)-G639,0)</f>
        <v>0</v>
      </c>
      <c r="F640" s="26"/>
      <c r="G640" s="24">
        <f>IF((E640*(Utgifter!$E$4+Utgifter!$E$5)/12)&gt;$S$4,(E640*(Utgifter!$E$4+Utgifter!$E$5)/12),IF(E640&gt; 0,$S$4,0))</f>
        <v>0</v>
      </c>
      <c r="I640" s="27">
        <f>IF((I639*(1+Utgifter!$E$5/12)-K639)&gt;0,I639*(1+Utgifter!$E$5/12)-K639,0)</f>
        <v>0</v>
      </c>
      <c r="J640" s="26"/>
      <c r="K640" s="24">
        <f>IF((I640*(Utgifter!$E$4+Utgifter!$E$5)/12)&gt;$S$4,(I640*(Utgifter!$E$4+Utgifter!$E$5)/12),IF(I640&gt; 0,$S$4,0))</f>
        <v>0</v>
      </c>
    </row>
    <row r="641" spans="1:11" x14ac:dyDescent="0.25">
      <c r="A641" s="41">
        <v>2071</v>
      </c>
      <c r="D641" s="28" t="str">
        <f t="shared" si="9"/>
        <v/>
      </c>
      <c r="E641" s="27">
        <f>IF((E640*(1+Utgifter!$E$5/12)-G640)&gt;0,E640*(1+Utgifter!$E$5/12)-G640,0)</f>
        <v>0</v>
      </c>
      <c r="F641" s="26"/>
      <c r="G641" s="24">
        <f>IF((E641*(Utgifter!$E$4+Utgifter!$E$5)/12)&gt;$S$4,(E641*(Utgifter!$E$4+Utgifter!$E$5)/12),IF(E641&gt; 0,$S$4,0))</f>
        <v>0</v>
      </c>
      <c r="I641" s="27">
        <f>IF((I640*(1+Utgifter!$E$5/12)-K640)&gt;0,I640*(1+Utgifter!$E$5/12)-K640,0)</f>
        <v>0</v>
      </c>
      <c r="J641" s="26"/>
      <c r="K641" s="24">
        <f>IF((I641*(Utgifter!$E$4+Utgifter!$E$5)/12)&gt;$S$4,(I641*(Utgifter!$E$4+Utgifter!$E$5)/12),IF(I641&gt; 0,$S$4,0))</f>
        <v>0</v>
      </c>
    </row>
    <row r="642" spans="1:11" x14ac:dyDescent="0.25">
      <c r="A642" s="41"/>
      <c r="D642" s="28" t="str">
        <f t="shared" si="9"/>
        <v/>
      </c>
      <c r="E642" s="27">
        <f>IF((E641*(1+Utgifter!$E$5/12)-G641)&gt;0,E641*(1+Utgifter!$E$5/12)-G641,0)</f>
        <v>0</v>
      </c>
      <c r="F642" s="26"/>
      <c r="G642" s="24">
        <f>IF((E642*(Utgifter!$E$4+Utgifter!$E$5)/12)&gt;$S$4,(E642*(Utgifter!$E$4+Utgifter!$E$5)/12),IF(E642&gt; 0,$S$4,0))</f>
        <v>0</v>
      </c>
      <c r="I642" s="27">
        <f>IF((I641*(1+Utgifter!$E$5/12)-K641)&gt;0,I641*(1+Utgifter!$E$5/12)-K641,0)</f>
        <v>0</v>
      </c>
      <c r="J642" s="26"/>
      <c r="K642" s="24">
        <f>IF((I642*(Utgifter!$E$4+Utgifter!$E$5)/12)&gt;$S$4,(I642*(Utgifter!$E$4+Utgifter!$E$5)/12),IF(I642&gt; 0,$S$4,0))</f>
        <v>0</v>
      </c>
    </row>
    <row r="643" spans="1:11" x14ac:dyDescent="0.25">
      <c r="A643" s="41"/>
      <c r="D643" s="28" t="str">
        <f t="shared" si="9"/>
        <v/>
      </c>
      <c r="E643" s="27">
        <f>IF((E642*(1+Utgifter!$E$5/12)-G642)&gt;0,E642*(1+Utgifter!$E$5/12)-G642,0)</f>
        <v>0</v>
      </c>
      <c r="F643" s="26"/>
      <c r="G643" s="24">
        <f>IF((E643*(Utgifter!$E$4+Utgifter!$E$5)/12)&gt;$S$4,(E643*(Utgifter!$E$4+Utgifter!$E$5)/12),IF(E643&gt; 0,$S$4,0))</f>
        <v>0</v>
      </c>
      <c r="I643" s="27">
        <f>IF((I642*(1+Utgifter!$E$5/12)-K642)&gt;0,I642*(1+Utgifter!$E$5/12)-K642,0)</f>
        <v>0</v>
      </c>
      <c r="J643" s="26"/>
      <c r="K643" s="24">
        <f>IF((I643*(Utgifter!$E$4+Utgifter!$E$5)/12)&gt;$S$4,(I643*(Utgifter!$E$4+Utgifter!$E$5)/12),IF(I643&gt; 0,$S$4,0))</f>
        <v>0</v>
      </c>
    </row>
    <row r="644" spans="1:11" x14ac:dyDescent="0.25">
      <c r="A644" s="41"/>
      <c r="D644" s="28" t="str">
        <f t="shared" si="9"/>
        <v/>
      </c>
      <c r="E644" s="27">
        <f>IF((E643*(1+Utgifter!$E$5/12)-G643)&gt;0,E643*(1+Utgifter!$E$5/12)-G643,0)</f>
        <v>0</v>
      </c>
      <c r="F644" s="26"/>
      <c r="G644" s="24">
        <f>IF((E644*(Utgifter!$E$4+Utgifter!$E$5)/12)&gt;$S$4,(E644*(Utgifter!$E$4+Utgifter!$E$5)/12),IF(E644&gt; 0,$S$4,0))</f>
        <v>0</v>
      </c>
      <c r="I644" s="27">
        <f>IF((I643*(1+Utgifter!$E$5/12)-K643)&gt;0,I643*(1+Utgifter!$E$5/12)-K643,0)</f>
        <v>0</v>
      </c>
      <c r="J644" s="26"/>
      <c r="K644" s="24">
        <f>IF((I644*(Utgifter!$E$4+Utgifter!$E$5)/12)&gt;$S$4,(I644*(Utgifter!$E$4+Utgifter!$E$5)/12),IF(I644&gt; 0,$S$4,0))</f>
        <v>0</v>
      </c>
    </row>
    <row r="645" spans="1:11" x14ac:dyDescent="0.25">
      <c r="A645" s="41"/>
      <c r="D645" s="28" t="str">
        <f t="shared" si="9"/>
        <v/>
      </c>
      <c r="E645" s="27">
        <f>IF((E644*(1+Utgifter!$E$5/12)-G644)&gt;0,E644*(1+Utgifter!$E$5/12)-G644,0)</f>
        <v>0</v>
      </c>
      <c r="F645" s="26"/>
      <c r="G645" s="24">
        <f>IF((E645*(Utgifter!$E$4+Utgifter!$E$5)/12)&gt;$S$4,(E645*(Utgifter!$E$4+Utgifter!$E$5)/12),IF(E645&gt; 0,$S$4,0))</f>
        <v>0</v>
      </c>
      <c r="I645" s="27">
        <f>IF((I644*(1+Utgifter!$E$5/12)-K644)&gt;0,I644*(1+Utgifter!$E$5/12)-K644,0)</f>
        <v>0</v>
      </c>
      <c r="J645" s="26"/>
      <c r="K645" s="24">
        <f>IF((I645*(Utgifter!$E$4+Utgifter!$E$5)/12)&gt;$S$4,(I645*(Utgifter!$E$4+Utgifter!$E$5)/12),IF(I645&gt; 0,$S$4,0))</f>
        <v>0</v>
      </c>
    </row>
    <row r="646" spans="1:11" x14ac:dyDescent="0.25">
      <c r="A646" s="41"/>
      <c r="D646" s="28" t="str">
        <f t="shared" si="9"/>
        <v/>
      </c>
      <c r="E646" s="27">
        <f>IF((E645*(1+Utgifter!$E$5/12)-G645)&gt;0,E645*(1+Utgifter!$E$5/12)-G645,0)</f>
        <v>0</v>
      </c>
      <c r="F646" s="26"/>
      <c r="G646" s="24">
        <f>IF((E646*(Utgifter!$E$4+Utgifter!$E$5)/12)&gt;$S$4,(E646*(Utgifter!$E$4+Utgifter!$E$5)/12),IF(E646&gt; 0,$S$4,0))</f>
        <v>0</v>
      </c>
      <c r="I646" s="27">
        <f>IF((I645*(1+Utgifter!$E$5/12)-K645)&gt;0,I645*(1+Utgifter!$E$5/12)-K645,0)</f>
        <v>0</v>
      </c>
      <c r="J646" s="26"/>
      <c r="K646" s="24">
        <f>IF((I646*(Utgifter!$E$4+Utgifter!$E$5)/12)&gt;$S$4,(I646*(Utgifter!$E$4+Utgifter!$E$5)/12),IF(I646&gt; 0,$S$4,0))</f>
        <v>0</v>
      </c>
    </row>
    <row r="647" spans="1:11" x14ac:dyDescent="0.25">
      <c r="A647" s="41"/>
      <c r="D647" s="28" t="str">
        <f t="shared" ref="D647:D710" si="10">IF(OR(E647&gt;0, I647&gt;0),D646+1,"")</f>
        <v/>
      </c>
      <c r="E647" s="27">
        <f>IF((E646*(1+Utgifter!$E$5/12)-G646)&gt;0,E646*(1+Utgifter!$E$5/12)-G646,0)</f>
        <v>0</v>
      </c>
      <c r="F647" s="26"/>
      <c r="G647" s="24">
        <f>IF((E647*(Utgifter!$E$4+Utgifter!$E$5)/12)&gt;$S$4,(E647*(Utgifter!$E$4+Utgifter!$E$5)/12),IF(E647&gt; 0,$S$4,0))</f>
        <v>0</v>
      </c>
      <c r="I647" s="27">
        <f>IF((I646*(1+Utgifter!$E$5/12)-K646)&gt;0,I646*(1+Utgifter!$E$5/12)-K646,0)</f>
        <v>0</v>
      </c>
      <c r="J647" s="26"/>
      <c r="K647" s="24">
        <f>IF((I647*(Utgifter!$E$4+Utgifter!$E$5)/12)&gt;$S$4,(I647*(Utgifter!$E$4+Utgifter!$E$5)/12),IF(I647&gt; 0,$S$4,0))</f>
        <v>0</v>
      </c>
    </row>
    <row r="648" spans="1:11" x14ac:dyDescent="0.25">
      <c r="A648" s="41"/>
      <c r="D648" s="28" t="str">
        <f t="shared" si="10"/>
        <v/>
      </c>
      <c r="E648" s="27">
        <f>IF((E647*(1+Utgifter!$E$5/12)-G647)&gt;0,E647*(1+Utgifter!$E$5/12)-G647,0)</f>
        <v>0</v>
      </c>
      <c r="F648" s="26"/>
      <c r="G648" s="24">
        <f>IF((E648*(Utgifter!$E$4+Utgifter!$E$5)/12)&gt;$S$4,(E648*(Utgifter!$E$4+Utgifter!$E$5)/12),IF(E648&gt; 0,$S$4,0))</f>
        <v>0</v>
      </c>
      <c r="I648" s="27">
        <f>IF((I647*(1+Utgifter!$E$5/12)-K647)&gt;0,I647*(1+Utgifter!$E$5/12)-K647,0)</f>
        <v>0</v>
      </c>
      <c r="J648" s="26"/>
      <c r="K648" s="24">
        <f>IF((I648*(Utgifter!$E$4+Utgifter!$E$5)/12)&gt;$S$4,(I648*(Utgifter!$E$4+Utgifter!$E$5)/12),IF(I648&gt; 0,$S$4,0))</f>
        <v>0</v>
      </c>
    </row>
    <row r="649" spans="1:11" x14ac:dyDescent="0.25">
      <c r="A649" s="41"/>
      <c r="D649" s="28" t="str">
        <f t="shared" si="10"/>
        <v/>
      </c>
      <c r="E649" s="27">
        <f>IF((E648*(1+Utgifter!$E$5/12)-G648)&gt;0,E648*(1+Utgifter!$E$5/12)-G648,0)</f>
        <v>0</v>
      </c>
      <c r="F649" s="26"/>
      <c r="G649" s="24">
        <f>IF((E649*(Utgifter!$E$4+Utgifter!$E$5)/12)&gt;$S$4,(E649*(Utgifter!$E$4+Utgifter!$E$5)/12),IF(E649&gt; 0,$S$4,0))</f>
        <v>0</v>
      </c>
      <c r="I649" s="27">
        <f>IF((I648*(1+Utgifter!$E$5/12)-K648)&gt;0,I648*(1+Utgifter!$E$5/12)-K648,0)</f>
        <v>0</v>
      </c>
      <c r="J649" s="26"/>
      <c r="K649" s="24">
        <f>IF((I649*(Utgifter!$E$4+Utgifter!$E$5)/12)&gt;$S$4,(I649*(Utgifter!$E$4+Utgifter!$E$5)/12),IF(I649&gt; 0,$S$4,0))</f>
        <v>0</v>
      </c>
    </row>
    <row r="650" spans="1:11" x14ac:dyDescent="0.25">
      <c r="A650" s="41"/>
      <c r="D650" s="28" t="str">
        <f t="shared" si="10"/>
        <v/>
      </c>
      <c r="E650" s="27">
        <f>IF((E649*(1+Utgifter!$E$5/12)-G649)&gt;0,E649*(1+Utgifter!$E$5/12)-G649,0)</f>
        <v>0</v>
      </c>
      <c r="F650" s="26"/>
      <c r="G650" s="24">
        <f>IF((E650*(Utgifter!$E$4+Utgifter!$E$5)/12)&gt;$S$4,(E650*(Utgifter!$E$4+Utgifter!$E$5)/12),IF(E650&gt; 0,$S$4,0))</f>
        <v>0</v>
      </c>
      <c r="I650" s="27">
        <f>IF((I649*(1+Utgifter!$E$5/12)-K649)&gt;0,I649*(1+Utgifter!$E$5/12)-K649,0)</f>
        <v>0</v>
      </c>
      <c r="J650" s="26"/>
      <c r="K650" s="24">
        <f>IF((I650*(Utgifter!$E$4+Utgifter!$E$5)/12)&gt;$S$4,(I650*(Utgifter!$E$4+Utgifter!$E$5)/12),IF(I650&gt; 0,$S$4,0))</f>
        <v>0</v>
      </c>
    </row>
    <row r="651" spans="1:11" x14ac:dyDescent="0.25">
      <c r="A651" s="41"/>
      <c r="D651" s="28" t="str">
        <f t="shared" si="10"/>
        <v/>
      </c>
      <c r="E651" s="27">
        <f>IF((E650*(1+Utgifter!$E$5/12)-G650)&gt;0,E650*(1+Utgifter!$E$5/12)-G650,0)</f>
        <v>0</v>
      </c>
      <c r="F651" s="26"/>
      <c r="G651" s="24">
        <f>IF((E651*(Utgifter!$E$4+Utgifter!$E$5)/12)&gt;$S$4,(E651*(Utgifter!$E$4+Utgifter!$E$5)/12),IF(E651&gt; 0,$S$4,0))</f>
        <v>0</v>
      </c>
      <c r="I651" s="27">
        <f>IF((I650*(1+Utgifter!$E$5/12)-K650)&gt;0,I650*(1+Utgifter!$E$5/12)-K650,0)</f>
        <v>0</v>
      </c>
      <c r="J651" s="26"/>
      <c r="K651" s="24">
        <f>IF((I651*(Utgifter!$E$4+Utgifter!$E$5)/12)&gt;$S$4,(I651*(Utgifter!$E$4+Utgifter!$E$5)/12),IF(I651&gt; 0,$S$4,0))</f>
        <v>0</v>
      </c>
    </row>
    <row r="652" spans="1:11" x14ac:dyDescent="0.25">
      <c r="A652" s="41"/>
      <c r="D652" s="28" t="str">
        <f t="shared" si="10"/>
        <v/>
      </c>
      <c r="E652" s="27">
        <f>IF((E651*(1+Utgifter!$E$5/12)-G651)&gt;0,E651*(1+Utgifter!$E$5/12)-G651,0)</f>
        <v>0</v>
      </c>
      <c r="F652" s="26"/>
      <c r="G652" s="24">
        <f>IF((E652*(Utgifter!$E$4+Utgifter!$E$5)/12)&gt;$S$4,(E652*(Utgifter!$E$4+Utgifter!$E$5)/12),IF(E652&gt; 0,$S$4,0))</f>
        <v>0</v>
      </c>
      <c r="I652" s="27">
        <f>IF((I651*(1+Utgifter!$E$5/12)-K651)&gt;0,I651*(1+Utgifter!$E$5/12)-K651,0)</f>
        <v>0</v>
      </c>
      <c r="J652" s="26"/>
      <c r="K652" s="24">
        <f>IF((I652*(Utgifter!$E$4+Utgifter!$E$5)/12)&gt;$S$4,(I652*(Utgifter!$E$4+Utgifter!$E$5)/12),IF(I652&gt; 0,$S$4,0))</f>
        <v>0</v>
      </c>
    </row>
    <row r="653" spans="1:11" x14ac:dyDescent="0.25">
      <c r="A653" s="41">
        <v>2072</v>
      </c>
      <c r="D653" s="28" t="str">
        <f t="shared" si="10"/>
        <v/>
      </c>
      <c r="E653" s="27">
        <f>IF((E652*(1+Utgifter!$E$5/12)-G652)&gt;0,E652*(1+Utgifter!$E$5/12)-G652,0)</f>
        <v>0</v>
      </c>
      <c r="F653" s="26"/>
      <c r="G653" s="24">
        <f>IF((E653*(Utgifter!$E$4+Utgifter!$E$5)/12)&gt;$S$4,(E653*(Utgifter!$E$4+Utgifter!$E$5)/12),IF(E653&gt; 0,$S$4,0))</f>
        <v>0</v>
      </c>
      <c r="I653" s="27">
        <f>IF((I652*(1+Utgifter!$E$5/12)-K652)&gt;0,I652*(1+Utgifter!$E$5/12)-K652,0)</f>
        <v>0</v>
      </c>
      <c r="J653" s="26"/>
      <c r="K653" s="24">
        <f>IF((I653*(Utgifter!$E$4+Utgifter!$E$5)/12)&gt;$S$4,(I653*(Utgifter!$E$4+Utgifter!$E$5)/12),IF(I653&gt; 0,$S$4,0))</f>
        <v>0</v>
      </c>
    </row>
    <row r="654" spans="1:11" x14ac:dyDescent="0.25">
      <c r="A654" s="41"/>
      <c r="D654" s="28" t="str">
        <f t="shared" si="10"/>
        <v/>
      </c>
      <c r="E654" s="27">
        <f>IF((E653*(1+Utgifter!$E$5/12)-G653)&gt;0,E653*(1+Utgifter!$E$5/12)-G653,0)</f>
        <v>0</v>
      </c>
      <c r="F654" s="26"/>
      <c r="G654" s="24">
        <f>IF((E654*(Utgifter!$E$4+Utgifter!$E$5)/12)&gt;$S$4,(E654*(Utgifter!$E$4+Utgifter!$E$5)/12),IF(E654&gt; 0,$S$4,0))</f>
        <v>0</v>
      </c>
      <c r="I654" s="27">
        <f>IF((I653*(1+Utgifter!$E$5/12)-K653)&gt;0,I653*(1+Utgifter!$E$5/12)-K653,0)</f>
        <v>0</v>
      </c>
      <c r="J654" s="26"/>
      <c r="K654" s="24">
        <f>IF((I654*(Utgifter!$E$4+Utgifter!$E$5)/12)&gt;$S$4,(I654*(Utgifter!$E$4+Utgifter!$E$5)/12),IF(I654&gt; 0,$S$4,0))</f>
        <v>0</v>
      </c>
    </row>
    <row r="655" spans="1:11" x14ac:dyDescent="0.25">
      <c r="A655" s="41"/>
      <c r="D655" s="28" t="str">
        <f t="shared" si="10"/>
        <v/>
      </c>
      <c r="E655" s="27">
        <f>IF((E654*(1+Utgifter!$E$5/12)-G654)&gt;0,E654*(1+Utgifter!$E$5/12)-G654,0)</f>
        <v>0</v>
      </c>
      <c r="F655" s="26"/>
      <c r="G655" s="24">
        <f>IF((E655*(Utgifter!$E$4+Utgifter!$E$5)/12)&gt;$S$4,(E655*(Utgifter!$E$4+Utgifter!$E$5)/12),IF(E655&gt; 0,$S$4,0))</f>
        <v>0</v>
      </c>
      <c r="I655" s="27">
        <f>IF((I654*(1+Utgifter!$E$5/12)-K654)&gt;0,I654*(1+Utgifter!$E$5/12)-K654,0)</f>
        <v>0</v>
      </c>
      <c r="J655" s="26"/>
      <c r="K655" s="24">
        <f>IF((I655*(Utgifter!$E$4+Utgifter!$E$5)/12)&gt;$S$4,(I655*(Utgifter!$E$4+Utgifter!$E$5)/12),IF(I655&gt; 0,$S$4,0))</f>
        <v>0</v>
      </c>
    </row>
    <row r="656" spans="1:11" x14ac:dyDescent="0.25">
      <c r="A656" s="41"/>
      <c r="D656" s="28" t="str">
        <f t="shared" si="10"/>
        <v/>
      </c>
      <c r="E656" s="27">
        <f>IF((E655*(1+Utgifter!$E$5/12)-G655)&gt;0,E655*(1+Utgifter!$E$5/12)-G655,0)</f>
        <v>0</v>
      </c>
      <c r="F656" s="26"/>
      <c r="G656" s="24">
        <f>IF((E656*(Utgifter!$E$4+Utgifter!$E$5)/12)&gt;$S$4,(E656*(Utgifter!$E$4+Utgifter!$E$5)/12),IF(E656&gt; 0,$S$4,0))</f>
        <v>0</v>
      </c>
      <c r="I656" s="27">
        <f>IF((I655*(1+Utgifter!$E$5/12)-K655)&gt;0,I655*(1+Utgifter!$E$5/12)-K655,0)</f>
        <v>0</v>
      </c>
      <c r="J656" s="26"/>
      <c r="K656" s="24">
        <f>IF((I656*(Utgifter!$E$4+Utgifter!$E$5)/12)&gt;$S$4,(I656*(Utgifter!$E$4+Utgifter!$E$5)/12),IF(I656&gt; 0,$S$4,0))</f>
        <v>0</v>
      </c>
    </row>
    <row r="657" spans="1:11" x14ac:dyDescent="0.25">
      <c r="A657" s="41"/>
      <c r="D657" s="28" t="str">
        <f t="shared" si="10"/>
        <v/>
      </c>
      <c r="E657" s="27">
        <f>IF((E656*(1+Utgifter!$E$5/12)-G656)&gt;0,E656*(1+Utgifter!$E$5/12)-G656,0)</f>
        <v>0</v>
      </c>
      <c r="F657" s="26"/>
      <c r="G657" s="24">
        <f>IF((E657*(Utgifter!$E$4+Utgifter!$E$5)/12)&gt;$S$4,(E657*(Utgifter!$E$4+Utgifter!$E$5)/12),IF(E657&gt; 0,$S$4,0))</f>
        <v>0</v>
      </c>
      <c r="I657" s="27">
        <f>IF((I656*(1+Utgifter!$E$5/12)-K656)&gt;0,I656*(1+Utgifter!$E$5/12)-K656,0)</f>
        <v>0</v>
      </c>
      <c r="J657" s="26"/>
      <c r="K657" s="24">
        <f>IF((I657*(Utgifter!$E$4+Utgifter!$E$5)/12)&gt;$S$4,(I657*(Utgifter!$E$4+Utgifter!$E$5)/12),IF(I657&gt; 0,$S$4,0))</f>
        <v>0</v>
      </c>
    </row>
    <row r="658" spans="1:11" x14ac:dyDescent="0.25">
      <c r="A658" s="41"/>
      <c r="D658" s="28" t="str">
        <f t="shared" si="10"/>
        <v/>
      </c>
      <c r="E658" s="27">
        <f>IF((E657*(1+Utgifter!$E$5/12)-G657)&gt;0,E657*(1+Utgifter!$E$5/12)-G657,0)</f>
        <v>0</v>
      </c>
      <c r="F658" s="26"/>
      <c r="G658" s="24">
        <f>IF((E658*(Utgifter!$E$4+Utgifter!$E$5)/12)&gt;$S$4,(E658*(Utgifter!$E$4+Utgifter!$E$5)/12),IF(E658&gt; 0,$S$4,0))</f>
        <v>0</v>
      </c>
      <c r="I658" s="27">
        <f>IF((I657*(1+Utgifter!$E$5/12)-K657)&gt;0,I657*(1+Utgifter!$E$5/12)-K657,0)</f>
        <v>0</v>
      </c>
      <c r="J658" s="26"/>
      <c r="K658" s="24">
        <f>IF((I658*(Utgifter!$E$4+Utgifter!$E$5)/12)&gt;$S$4,(I658*(Utgifter!$E$4+Utgifter!$E$5)/12),IF(I658&gt; 0,$S$4,0))</f>
        <v>0</v>
      </c>
    </row>
    <row r="659" spans="1:11" x14ac:dyDescent="0.25">
      <c r="A659" s="41"/>
      <c r="D659" s="28" t="str">
        <f t="shared" si="10"/>
        <v/>
      </c>
      <c r="E659" s="27">
        <f>IF((E658*(1+Utgifter!$E$5/12)-G658)&gt;0,E658*(1+Utgifter!$E$5/12)-G658,0)</f>
        <v>0</v>
      </c>
      <c r="F659" s="26"/>
      <c r="G659" s="24">
        <f>IF((E659*(Utgifter!$E$4+Utgifter!$E$5)/12)&gt;$S$4,(E659*(Utgifter!$E$4+Utgifter!$E$5)/12),IF(E659&gt; 0,$S$4,0))</f>
        <v>0</v>
      </c>
      <c r="I659" s="27">
        <f>IF((I658*(1+Utgifter!$E$5/12)-K658)&gt;0,I658*(1+Utgifter!$E$5/12)-K658,0)</f>
        <v>0</v>
      </c>
      <c r="J659" s="26"/>
      <c r="K659" s="24">
        <f>IF((I659*(Utgifter!$E$4+Utgifter!$E$5)/12)&gt;$S$4,(I659*(Utgifter!$E$4+Utgifter!$E$5)/12),IF(I659&gt; 0,$S$4,0))</f>
        <v>0</v>
      </c>
    </row>
    <row r="660" spans="1:11" x14ac:dyDescent="0.25">
      <c r="A660" s="41"/>
      <c r="D660" s="28" t="str">
        <f t="shared" si="10"/>
        <v/>
      </c>
      <c r="E660" s="27">
        <f>IF((E659*(1+Utgifter!$E$5/12)-G659)&gt;0,E659*(1+Utgifter!$E$5/12)-G659,0)</f>
        <v>0</v>
      </c>
      <c r="F660" s="26"/>
      <c r="G660" s="24">
        <f>IF((E660*(Utgifter!$E$4+Utgifter!$E$5)/12)&gt;$S$4,(E660*(Utgifter!$E$4+Utgifter!$E$5)/12),IF(E660&gt; 0,$S$4,0))</f>
        <v>0</v>
      </c>
      <c r="I660" s="27">
        <f>IF((I659*(1+Utgifter!$E$5/12)-K659)&gt;0,I659*(1+Utgifter!$E$5/12)-K659,0)</f>
        <v>0</v>
      </c>
      <c r="J660" s="26"/>
      <c r="K660" s="24">
        <f>IF((I660*(Utgifter!$E$4+Utgifter!$E$5)/12)&gt;$S$4,(I660*(Utgifter!$E$4+Utgifter!$E$5)/12),IF(I660&gt; 0,$S$4,0))</f>
        <v>0</v>
      </c>
    </row>
    <row r="661" spans="1:11" x14ac:dyDescent="0.25">
      <c r="A661" s="41"/>
      <c r="D661" s="28" t="str">
        <f t="shared" si="10"/>
        <v/>
      </c>
      <c r="E661" s="27">
        <f>IF((E660*(1+Utgifter!$E$5/12)-G660)&gt;0,E660*(1+Utgifter!$E$5/12)-G660,0)</f>
        <v>0</v>
      </c>
      <c r="F661" s="26"/>
      <c r="G661" s="24">
        <f>IF((E661*(Utgifter!$E$4+Utgifter!$E$5)/12)&gt;$S$4,(E661*(Utgifter!$E$4+Utgifter!$E$5)/12),IF(E661&gt; 0,$S$4,0))</f>
        <v>0</v>
      </c>
      <c r="I661" s="27">
        <f>IF((I660*(1+Utgifter!$E$5/12)-K660)&gt;0,I660*(1+Utgifter!$E$5/12)-K660,0)</f>
        <v>0</v>
      </c>
      <c r="J661" s="26"/>
      <c r="K661" s="24">
        <f>IF((I661*(Utgifter!$E$4+Utgifter!$E$5)/12)&gt;$S$4,(I661*(Utgifter!$E$4+Utgifter!$E$5)/12),IF(I661&gt; 0,$S$4,0))</f>
        <v>0</v>
      </c>
    </row>
    <row r="662" spans="1:11" x14ac:dyDescent="0.25">
      <c r="A662" s="41"/>
      <c r="D662" s="28" t="str">
        <f t="shared" si="10"/>
        <v/>
      </c>
      <c r="E662" s="27">
        <f>IF((E661*(1+Utgifter!$E$5/12)-G661)&gt;0,E661*(1+Utgifter!$E$5/12)-G661,0)</f>
        <v>0</v>
      </c>
      <c r="F662" s="26"/>
      <c r="G662" s="24">
        <f>IF((E662*(Utgifter!$E$4+Utgifter!$E$5)/12)&gt;$S$4,(E662*(Utgifter!$E$4+Utgifter!$E$5)/12),IF(E662&gt; 0,$S$4,0))</f>
        <v>0</v>
      </c>
      <c r="I662" s="27">
        <f>IF((I661*(1+Utgifter!$E$5/12)-K661)&gt;0,I661*(1+Utgifter!$E$5/12)-K661,0)</f>
        <v>0</v>
      </c>
      <c r="J662" s="26"/>
      <c r="K662" s="24">
        <f>IF((I662*(Utgifter!$E$4+Utgifter!$E$5)/12)&gt;$S$4,(I662*(Utgifter!$E$4+Utgifter!$E$5)/12),IF(I662&gt; 0,$S$4,0))</f>
        <v>0</v>
      </c>
    </row>
    <row r="663" spans="1:11" x14ac:dyDescent="0.25">
      <c r="A663" s="41"/>
      <c r="D663" s="28" t="str">
        <f t="shared" si="10"/>
        <v/>
      </c>
      <c r="E663" s="27">
        <f>IF((E662*(1+Utgifter!$E$5/12)-G662)&gt;0,E662*(1+Utgifter!$E$5/12)-G662,0)</f>
        <v>0</v>
      </c>
      <c r="F663" s="26"/>
      <c r="G663" s="24">
        <f>IF((E663*(Utgifter!$E$4+Utgifter!$E$5)/12)&gt;$S$4,(E663*(Utgifter!$E$4+Utgifter!$E$5)/12),IF(E663&gt; 0,$S$4,0))</f>
        <v>0</v>
      </c>
      <c r="I663" s="27">
        <f>IF((I662*(1+Utgifter!$E$5/12)-K662)&gt;0,I662*(1+Utgifter!$E$5/12)-K662,0)</f>
        <v>0</v>
      </c>
      <c r="J663" s="26"/>
      <c r="K663" s="24">
        <f>IF((I663*(Utgifter!$E$4+Utgifter!$E$5)/12)&gt;$S$4,(I663*(Utgifter!$E$4+Utgifter!$E$5)/12),IF(I663&gt; 0,$S$4,0))</f>
        <v>0</v>
      </c>
    </row>
    <row r="664" spans="1:11" x14ac:dyDescent="0.25">
      <c r="A664" s="41"/>
      <c r="D664" s="28" t="str">
        <f t="shared" si="10"/>
        <v/>
      </c>
      <c r="E664" s="27">
        <f>IF((E663*(1+Utgifter!$E$5/12)-G663)&gt;0,E663*(1+Utgifter!$E$5/12)-G663,0)</f>
        <v>0</v>
      </c>
      <c r="F664" s="26"/>
      <c r="G664" s="24">
        <f>IF((E664*(Utgifter!$E$4+Utgifter!$E$5)/12)&gt;$S$4,(E664*(Utgifter!$E$4+Utgifter!$E$5)/12),IF(E664&gt; 0,$S$4,0))</f>
        <v>0</v>
      </c>
      <c r="I664" s="27">
        <f>IF((I663*(1+Utgifter!$E$5/12)-K663)&gt;0,I663*(1+Utgifter!$E$5/12)-K663,0)</f>
        <v>0</v>
      </c>
      <c r="J664" s="26"/>
      <c r="K664" s="24">
        <f>IF((I664*(Utgifter!$E$4+Utgifter!$E$5)/12)&gt;$S$4,(I664*(Utgifter!$E$4+Utgifter!$E$5)/12),IF(I664&gt; 0,$S$4,0))</f>
        <v>0</v>
      </c>
    </row>
    <row r="665" spans="1:11" x14ac:dyDescent="0.25">
      <c r="A665" s="41">
        <v>2073</v>
      </c>
      <c r="D665" s="28" t="str">
        <f t="shared" si="10"/>
        <v/>
      </c>
      <c r="E665" s="27">
        <f>IF((E664*(1+Utgifter!$E$5/12)-G664)&gt;0,E664*(1+Utgifter!$E$5/12)-G664,0)</f>
        <v>0</v>
      </c>
      <c r="F665" s="26"/>
      <c r="G665" s="24">
        <f>IF((E665*(Utgifter!$E$4+Utgifter!$E$5)/12)&gt;$S$4,(E665*(Utgifter!$E$4+Utgifter!$E$5)/12),IF(E665&gt; 0,$S$4,0))</f>
        <v>0</v>
      </c>
      <c r="I665" s="27">
        <f>IF((I664*(1+Utgifter!$E$5/12)-K664)&gt;0,I664*(1+Utgifter!$E$5/12)-K664,0)</f>
        <v>0</v>
      </c>
      <c r="J665" s="26"/>
      <c r="K665" s="24">
        <f>IF((I665*(Utgifter!$E$4+Utgifter!$E$5)/12)&gt;$S$4,(I665*(Utgifter!$E$4+Utgifter!$E$5)/12),IF(I665&gt; 0,$S$4,0))</f>
        <v>0</v>
      </c>
    </row>
    <row r="666" spans="1:11" x14ac:dyDescent="0.25">
      <c r="A666" s="41"/>
      <c r="D666" s="28" t="str">
        <f t="shared" si="10"/>
        <v/>
      </c>
      <c r="E666" s="27">
        <f>IF((E665*(1+Utgifter!$E$5/12)-G665)&gt;0,E665*(1+Utgifter!$E$5/12)-G665,0)</f>
        <v>0</v>
      </c>
      <c r="F666" s="26"/>
      <c r="G666" s="24">
        <f>IF((E666*(Utgifter!$E$4+Utgifter!$E$5)/12)&gt;$S$4,(E666*(Utgifter!$E$4+Utgifter!$E$5)/12),IF(E666&gt; 0,$S$4,0))</f>
        <v>0</v>
      </c>
      <c r="I666" s="27">
        <f>IF((I665*(1+Utgifter!$E$5/12)-K665)&gt;0,I665*(1+Utgifter!$E$5/12)-K665,0)</f>
        <v>0</v>
      </c>
      <c r="J666" s="26"/>
      <c r="K666" s="24">
        <f>IF((I666*(Utgifter!$E$4+Utgifter!$E$5)/12)&gt;$S$4,(I666*(Utgifter!$E$4+Utgifter!$E$5)/12),IF(I666&gt; 0,$S$4,0))</f>
        <v>0</v>
      </c>
    </row>
    <row r="667" spans="1:11" x14ac:dyDescent="0.25">
      <c r="A667" s="41"/>
      <c r="D667" s="28" t="str">
        <f t="shared" si="10"/>
        <v/>
      </c>
      <c r="E667" s="27">
        <f>IF((E666*(1+Utgifter!$E$5/12)-G666)&gt;0,E666*(1+Utgifter!$E$5/12)-G666,0)</f>
        <v>0</v>
      </c>
      <c r="F667" s="26"/>
      <c r="G667" s="24">
        <f>IF((E667*(Utgifter!$E$4+Utgifter!$E$5)/12)&gt;$S$4,(E667*(Utgifter!$E$4+Utgifter!$E$5)/12),IF(E667&gt; 0,$S$4,0))</f>
        <v>0</v>
      </c>
      <c r="I667" s="27">
        <f>IF((I666*(1+Utgifter!$E$5/12)-K666)&gt;0,I666*(1+Utgifter!$E$5/12)-K666,0)</f>
        <v>0</v>
      </c>
      <c r="J667" s="26"/>
      <c r="K667" s="24">
        <f>IF((I667*(Utgifter!$E$4+Utgifter!$E$5)/12)&gt;$S$4,(I667*(Utgifter!$E$4+Utgifter!$E$5)/12),IF(I667&gt; 0,$S$4,0))</f>
        <v>0</v>
      </c>
    </row>
    <row r="668" spans="1:11" x14ac:dyDescent="0.25">
      <c r="A668" s="41"/>
      <c r="D668" s="28" t="str">
        <f t="shared" si="10"/>
        <v/>
      </c>
      <c r="E668" s="27">
        <f>IF((E667*(1+Utgifter!$E$5/12)-G667)&gt;0,E667*(1+Utgifter!$E$5/12)-G667,0)</f>
        <v>0</v>
      </c>
      <c r="F668" s="26"/>
      <c r="G668" s="24">
        <f>IF((E668*(Utgifter!$E$4+Utgifter!$E$5)/12)&gt;$S$4,(E668*(Utgifter!$E$4+Utgifter!$E$5)/12),IF(E668&gt; 0,$S$4,0))</f>
        <v>0</v>
      </c>
      <c r="I668" s="27">
        <f>IF((I667*(1+Utgifter!$E$5/12)-K667)&gt;0,I667*(1+Utgifter!$E$5/12)-K667,0)</f>
        <v>0</v>
      </c>
      <c r="J668" s="26"/>
      <c r="K668" s="24">
        <f>IF((I668*(Utgifter!$E$4+Utgifter!$E$5)/12)&gt;$S$4,(I668*(Utgifter!$E$4+Utgifter!$E$5)/12),IF(I668&gt; 0,$S$4,0))</f>
        <v>0</v>
      </c>
    </row>
    <row r="669" spans="1:11" x14ac:dyDescent="0.25">
      <c r="A669" s="41"/>
      <c r="D669" s="28" t="str">
        <f t="shared" si="10"/>
        <v/>
      </c>
      <c r="E669" s="27">
        <f>IF((E668*(1+Utgifter!$E$5/12)-G668)&gt;0,E668*(1+Utgifter!$E$5/12)-G668,0)</f>
        <v>0</v>
      </c>
      <c r="F669" s="26"/>
      <c r="G669" s="24">
        <f>IF((E669*(Utgifter!$E$4+Utgifter!$E$5)/12)&gt;$S$4,(E669*(Utgifter!$E$4+Utgifter!$E$5)/12),IF(E669&gt; 0,$S$4,0))</f>
        <v>0</v>
      </c>
      <c r="I669" s="27">
        <f>IF((I668*(1+Utgifter!$E$5/12)-K668)&gt;0,I668*(1+Utgifter!$E$5/12)-K668,0)</f>
        <v>0</v>
      </c>
      <c r="J669" s="26"/>
      <c r="K669" s="24">
        <f>IF((I669*(Utgifter!$E$4+Utgifter!$E$5)/12)&gt;$S$4,(I669*(Utgifter!$E$4+Utgifter!$E$5)/12),IF(I669&gt; 0,$S$4,0))</f>
        <v>0</v>
      </c>
    </row>
    <row r="670" spans="1:11" x14ac:dyDescent="0.25">
      <c r="A670" s="41"/>
      <c r="D670" s="28" t="str">
        <f t="shared" si="10"/>
        <v/>
      </c>
      <c r="E670" s="27">
        <f>IF((E669*(1+Utgifter!$E$5/12)-G669)&gt;0,E669*(1+Utgifter!$E$5/12)-G669,0)</f>
        <v>0</v>
      </c>
      <c r="F670" s="26"/>
      <c r="G670" s="24">
        <f>IF((E670*(Utgifter!$E$4+Utgifter!$E$5)/12)&gt;$S$4,(E670*(Utgifter!$E$4+Utgifter!$E$5)/12),IF(E670&gt; 0,$S$4,0))</f>
        <v>0</v>
      </c>
      <c r="I670" s="27">
        <f>IF((I669*(1+Utgifter!$E$5/12)-K669)&gt;0,I669*(1+Utgifter!$E$5/12)-K669,0)</f>
        <v>0</v>
      </c>
      <c r="J670" s="26"/>
      <c r="K670" s="24">
        <f>IF((I670*(Utgifter!$E$4+Utgifter!$E$5)/12)&gt;$S$4,(I670*(Utgifter!$E$4+Utgifter!$E$5)/12),IF(I670&gt; 0,$S$4,0))</f>
        <v>0</v>
      </c>
    </row>
    <row r="671" spans="1:11" x14ac:dyDescent="0.25">
      <c r="A671" s="41"/>
      <c r="D671" s="28" t="str">
        <f t="shared" si="10"/>
        <v/>
      </c>
      <c r="E671" s="27">
        <f>IF((E670*(1+Utgifter!$E$5/12)-G670)&gt;0,E670*(1+Utgifter!$E$5/12)-G670,0)</f>
        <v>0</v>
      </c>
      <c r="F671" s="26"/>
      <c r="G671" s="24">
        <f>IF((E671*(Utgifter!$E$4+Utgifter!$E$5)/12)&gt;$S$4,(E671*(Utgifter!$E$4+Utgifter!$E$5)/12),IF(E671&gt; 0,$S$4,0))</f>
        <v>0</v>
      </c>
      <c r="I671" s="27">
        <f>IF((I670*(1+Utgifter!$E$5/12)-K670)&gt;0,I670*(1+Utgifter!$E$5/12)-K670,0)</f>
        <v>0</v>
      </c>
      <c r="J671" s="26"/>
      <c r="K671" s="24">
        <f>IF((I671*(Utgifter!$E$4+Utgifter!$E$5)/12)&gt;$S$4,(I671*(Utgifter!$E$4+Utgifter!$E$5)/12),IF(I671&gt; 0,$S$4,0))</f>
        <v>0</v>
      </c>
    </row>
    <row r="672" spans="1:11" x14ac:dyDescent="0.25">
      <c r="A672" s="41"/>
      <c r="D672" s="28" t="str">
        <f t="shared" si="10"/>
        <v/>
      </c>
      <c r="E672" s="27">
        <f>IF((E671*(1+Utgifter!$E$5/12)-G671)&gt;0,E671*(1+Utgifter!$E$5/12)-G671,0)</f>
        <v>0</v>
      </c>
      <c r="F672" s="26"/>
      <c r="G672" s="24">
        <f>IF((E672*(Utgifter!$E$4+Utgifter!$E$5)/12)&gt;$S$4,(E672*(Utgifter!$E$4+Utgifter!$E$5)/12),IF(E672&gt; 0,$S$4,0))</f>
        <v>0</v>
      </c>
      <c r="I672" s="27">
        <f>IF((I671*(1+Utgifter!$E$5/12)-K671)&gt;0,I671*(1+Utgifter!$E$5/12)-K671,0)</f>
        <v>0</v>
      </c>
      <c r="J672" s="26"/>
      <c r="K672" s="24">
        <f>IF((I672*(Utgifter!$E$4+Utgifter!$E$5)/12)&gt;$S$4,(I672*(Utgifter!$E$4+Utgifter!$E$5)/12),IF(I672&gt; 0,$S$4,0))</f>
        <v>0</v>
      </c>
    </row>
    <row r="673" spans="1:11" x14ac:dyDescent="0.25">
      <c r="A673" s="41"/>
      <c r="D673" s="28" t="str">
        <f t="shared" si="10"/>
        <v/>
      </c>
      <c r="E673" s="27">
        <f>IF((E672*(1+Utgifter!$E$5/12)-G672)&gt;0,E672*(1+Utgifter!$E$5/12)-G672,0)</f>
        <v>0</v>
      </c>
      <c r="F673" s="26"/>
      <c r="G673" s="24">
        <f>IF((E673*(Utgifter!$E$4+Utgifter!$E$5)/12)&gt;$S$4,(E673*(Utgifter!$E$4+Utgifter!$E$5)/12),IF(E673&gt; 0,$S$4,0))</f>
        <v>0</v>
      </c>
      <c r="I673" s="27">
        <f>IF((I672*(1+Utgifter!$E$5/12)-K672)&gt;0,I672*(1+Utgifter!$E$5/12)-K672,0)</f>
        <v>0</v>
      </c>
      <c r="J673" s="26"/>
      <c r="K673" s="24">
        <f>IF((I673*(Utgifter!$E$4+Utgifter!$E$5)/12)&gt;$S$4,(I673*(Utgifter!$E$4+Utgifter!$E$5)/12),IF(I673&gt; 0,$S$4,0))</f>
        <v>0</v>
      </c>
    </row>
    <row r="674" spans="1:11" x14ac:dyDescent="0.25">
      <c r="A674" s="41"/>
      <c r="D674" s="28" t="str">
        <f t="shared" si="10"/>
        <v/>
      </c>
      <c r="E674" s="27">
        <f>IF((E673*(1+Utgifter!$E$5/12)-G673)&gt;0,E673*(1+Utgifter!$E$5/12)-G673,0)</f>
        <v>0</v>
      </c>
      <c r="F674" s="26"/>
      <c r="G674" s="24">
        <f>IF((E674*(Utgifter!$E$4+Utgifter!$E$5)/12)&gt;$S$4,(E674*(Utgifter!$E$4+Utgifter!$E$5)/12),IF(E674&gt; 0,$S$4,0))</f>
        <v>0</v>
      </c>
      <c r="I674" s="27">
        <f>IF((I673*(1+Utgifter!$E$5/12)-K673)&gt;0,I673*(1+Utgifter!$E$5/12)-K673,0)</f>
        <v>0</v>
      </c>
      <c r="J674" s="26"/>
      <c r="K674" s="24">
        <f>IF((I674*(Utgifter!$E$4+Utgifter!$E$5)/12)&gt;$S$4,(I674*(Utgifter!$E$4+Utgifter!$E$5)/12),IF(I674&gt; 0,$S$4,0))</f>
        <v>0</v>
      </c>
    </row>
    <row r="675" spans="1:11" x14ac:dyDescent="0.25">
      <c r="A675" s="41"/>
      <c r="D675" s="28" t="str">
        <f t="shared" si="10"/>
        <v/>
      </c>
      <c r="E675" s="27">
        <f>IF((E674*(1+Utgifter!$E$5/12)-G674)&gt;0,E674*(1+Utgifter!$E$5/12)-G674,0)</f>
        <v>0</v>
      </c>
      <c r="F675" s="26"/>
      <c r="G675" s="24">
        <f>IF((E675*(Utgifter!$E$4+Utgifter!$E$5)/12)&gt;$S$4,(E675*(Utgifter!$E$4+Utgifter!$E$5)/12),IF(E675&gt; 0,$S$4,0))</f>
        <v>0</v>
      </c>
      <c r="I675" s="27">
        <f>IF((I674*(1+Utgifter!$E$5/12)-K674)&gt;0,I674*(1+Utgifter!$E$5/12)-K674,0)</f>
        <v>0</v>
      </c>
      <c r="J675" s="26"/>
      <c r="K675" s="24">
        <f>IF((I675*(Utgifter!$E$4+Utgifter!$E$5)/12)&gt;$S$4,(I675*(Utgifter!$E$4+Utgifter!$E$5)/12),IF(I675&gt; 0,$S$4,0))</f>
        <v>0</v>
      </c>
    </row>
    <row r="676" spans="1:11" x14ac:dyDescent="0.25">
      <c r="A676" s="41"/>
      <c r="D676" s="28" t="str">
        <f t="shared" si="10"/>
        <v/>
      </c>
      <c r="E676" s="27">
        <f>IF((E675*(1+Utgifter!$E$5/12)-G675)&gt;0,E675*(1+Utgifter!$E$5/12)-G675,0)</f>
        <v>0</v>
      </c>
      <c r="F676" s="26"/>
      <c r="G676" s="24">
        <f>IF((E676*(Utgifter!$E$4+Utgifter!$E$5)/12)&gt;$S$4,(E676*(Utgifter!$E$4+Utgifter!$E$5)/12),IF(E676&gt; 0,$S$4,0))</f>
        <v>0</v>
      </c>
      <c r="I676" s="27">
        <f>IF((I675*(1+Utgifter!$E$5/12)-K675)&gt;0,I675*(1+Utgifter!$E$5/12)-K675,0)</f>
        <v>0</v>
      </c>
      <c r="J676" s="26"/>
      <c r="K676" s="24">
        <f>IF((I676*(Utgifter!$E$4+Utgifter!$E$5)/12)&gt;$S$4,(I676*(Utgifter!$E$4+Utgifter!$E$5)/12),IF(I676&gt; 0,$S$4,0))</f>
        <v>0</v>
      </c>
    </row>
    <row r="677" spans="1:11" x14ac:dyDescent="0.25">
      <c r="A677" s="41">
        <v>2074</v>
      </c>
      <c r="D677" s="28" t="str">
        <f t="shared" si="10"/>
        <v/>
      </c>
      <c r="E677" s="27">
        <f>IF((E676*(1+Utgifter!$E$5/12)-G676)&gt;0,E676*(1+Utgifter!$E$5/12)-G676,0)</f>
        <v>0</v>
      </c>
      <c r="F677" s="26"/>
      <c r="G677" s="24">
        <f>IF((E677*(Utgifter!$E$4+Utgifter!$E$5)/12)&gt;$S$4,(E677*(Utgifter!$E$4+Utgifter!$E$5)/12),IF(E677&gt; 0,$S$4,0))</f>
        <v>0</v>
      </c>
      <c r="I677" s="27">
        <f>IF((I676*(1+Utgifter!$E$5/12)-K676)&gt;0,I676*(1+Utgifter!$E$5/12)-K676,0)</f>
        <v>0</v>
      </c>
      <c r="J677" s="26"/>
      <c r="K677" s="24">
        <f>IF((I677*(Utgifter!$E$4+Utgifter!$E$5)/12)&gt;$S$4,(I677*(Utgifter!$E$4+Utgifter!$E$5)/12),IF(I677&gt; 0,$S$4,0))</f>
        <v>0</v>
      </c>
    </row>
    <row r="678" spans="1:11" x14ac:dyDescent="0.25">
      <c r="A678" s="41"/>
      <c r="D678" s="28" t="str">
        <f t="shared" si="10"/>
        <v/>
      </c>
      <c r="E678" s="27">
        <f>IF((E677*(1+Utgifter!$E$5/12)-G677)&gt;0,E677*(1+Utgifter!$E$5/12)-G677,0)</f>
        <v>0</v>
      </c>
      <c r="F678" s="26"/>
      <c r="G678" s="24">
        <f>IF((E678*(Utgifter!$E$4+Utgifter!$E$5)/12)&gt;$S$4,(E678*(Utgifter!$E$4+Utgifter!$E$5)/12),IF(E678&gt; 0,$S$4,0))</f>
        <v>0</v>
      </c>
      <c r="I678" s="27">
        <f>IF((I677*(1+Utgifter!$E$5/12)-K677)&gt;0,I677*(1+Utgifter!$E$5/12)-K677,0)</f>
        <v>0</v>
      </c>
      <c r="J678" s="26"/>
      <c r="K678" s="24">
        <f>IF((I678*(Utgifter!$E$4+Utgifter!$E$5)/12)&gt;$S$4,(I678*(Utgifter!$E$4+Utgifter!$E$5)/12),IF(I678&gt; 0,$S$4,0))</f>
        <v>0</v>
      </c>
    </row>
    <row r="679" spans="1:11" x14ac:dyDescent="0.25">
      <c r="A679" s="41"/>
      <c r="D679" s="28" t="str">
        <f t="shared" si="10"/>
        <v/>
      </c>
      <c r="E679" s="27">
        <f>IF((E678*(1+Utgifter!$E$5/12)-G678)&gt;0,E678*(1+Utgifter!$E$5/12)-G678,0)</f>
        <v>0</v>
      </c>
      <c r="F679" s="26"/>
      <c r="G679" s="24">
        <f>IF((E679*(Utgifter!$E$4+Utgifter!$E$5)/12)&gt;$S$4,(E679*(Utgifter!$E$4+Utgifter!$E$5)/12),IF(E679&gt; 0,$S$4,0))</f>
        <v>0</v>
      </c>
      <c r="I679" s="27">
        <f>IF((I678*(1+Utgifter!$E$5/12)-K678)&gt;0,I678*(1+Utgifter!$E$5/12)-K678,0)</f>
        <v>0</v>
      </c>
      <c r="J679" s="26"/>
      <c r="K679" s="24">
        <f>IF((I679*(Utgifter!$E$4+Utgifter!$E$5)/12)&gt;$S$4,(I679*(Utgifter!$E$4+Utgifter!$E$5)/12),IF(I679&gt; 0,$S$4,0))</f>
        <v>0</v>
      </c>
    </row>
    <row r="680" spans="1:11" x14ac:dyDescent="0.25">
      <c r="A680" s="41"/>
      <c r="D680" s="28" t="str">
        <f t="shared" si="10"/>
        <v/>
      </c>
      <c r="E680" s="27">
        <f>IF((E679*(1+Utgifter!$E$5/12)-G679)&gt;0,E679*(1+Utgifter!$E$5/12)-G679,0)</f>
        <v>0</v>
      </c>
      <c r="F680" s="26"/>
      <c r="G680" s="24">
        <f>IF((E680*(Utgifter!$E$4+Utgifter!$E$5)/12)&gt;$S$4,(E680*(Utgifter!$E$4+Utgifter!$E$5)/12),IF(E680&gt; 0,$S$4,0))</f>
        <v>0</v>
      </c>
      <c r="I680" s="27">
        <f>IF((I679*(1+Utgifter!$E$5/12)-K679)&gt;0,I679*(1+Utgifter!$E$5/12)-K679,0)</f>
        <v>0</v>
      </c>
      <c r="J680" s="26"/>
      <c r="K680" s="24">
        <f>IF((I680*(Utgifter!$E$4+Utgifter!$E$5)/12)&gt;$S$4,(I680*(Utgifter!$E$4+Utgifter!$E$5)/12),IF(I680&gt; 0,$S$4,0))</f>
        <v>0</v>
      </c>
    </row>
    <row r="681" spans="1:11" x14ac:dyDescent="0.25">
      <c r="A681" s="41"/>
      <c r="D681" s="28" t="str">
        <f t="shared" si="10"/>
        <v/>
      </c>
      <c r="E681" s="27">
        <f>IF((E680*(1+Utgifter!$E$5/12)-G680)&gt;0,E680*(1+Utgifter!$E$5/12)-G680,0)</f>
        <v>0</v>
      </c>
      <c r="F681" s="26"/>
      <c r="G681" s="24">
        <f>IF((E681*(Utgifter!$E$4+Utgifter!$E$5)/12)&gt;$S$4,(E681*(Utgifter!$E$4+Utgifter!$E$5)/12),IF(E681&gt; 0,$S$4,0))</f>
        <v>0</v>
      </c>
      <c r="I681" s="27">
        <f>IF((I680*(1+Utgifter!$E$5/12)-K680)&gt;0,I680*(1+Utgifter!$E$5/12)-K680,0)</f>
        <v>0</v>
      </c>
      <c r="J681" s="26"/>
      <c r="K681" s="24">
        <f>IF((I681*(Utgifter!$E$4+Utgifter!$E$5)/12)&gt;$S$4,(I681*(Utgifter!$E$4+Utgifter!$E$5)/12),IF(I681&gt; 0,$S$4,0))</f>
        <v>0</v>
      </c>
    </row>
    <row r="682" spans="1:11" x14ac:dyDescent="0.25">
      <c r="A682" s="41"/>
      <c r="D682" s="28" t="str">
        <f t="shared" si="10"/>
        <v/>
      </c>
      <c r="E682" s="27">
        <f>IF((E681*(1+Utgifter!$E$5/12)-G681)&gt;0,E681*(1+Utgifter!$E$5/12)-G681,0)</f>
        <v>0</v>
      </c>
      <c r="F682" s="26"/>
      <c r="G682" s="24">
        <f>IF((E682*(Utgifter!$E$4+Utgifter!$E$5)/12)&gt;$S$4,(E682*(Utgifter!$E$4+Utgifter!$E$5)/12),IF(E682&gt; 0,$S$4,0))</f>
        <v>0</v>
      </c>
      <c r="I682" s="27">
        <f>IF((I681*(1+Utgifter!$E$5/12)-K681)&gt;0,I681*(1+Utgifter!$E$5/12)-K681,0)</f>
        <v>0</v>
      </c>
      <c r="J682" s="26"/>
      <c r="K682" s="24">
        <f>IF((I682*(Utgifter!$E$4+Utgifter!$E$5)/12)&gt;$S$4,(I682*(Utgifter!$E$4+Utgifter!$E$5)/12),IF(I682&gt; 0,$S$4,0))</f>
        <v>0</v>
      </c>
    </row>
    <row r="683" spans="1:11" x14ac:dyDescent="0.25">
      <c r="A683" s="41"/>
      <c r="D683" s="28" t="str">
        <f t="shared" si="10"/>
        <v/>
      </c>
      <c r="E683" s="27">
        <f>IF((E682*(1+Utgifter!$E$5/12)-G682)&gt;0,E682*(1+Utgifter!$E$5/12)-G682,0)</f>
        <v>0</v>
      </c>
      <c r="F683" s="26"/>
      <c r="G683" s="24">
        <f>IF((E683*(Utgifter!$E$4+Utgifter!$E$5)/12)&gt;$S$4,(E683*(Utgifter!$E$4+Utgifter!$E$5)/12),IF(E683&gt; 0,$S$4,0))</f>
        <v>0</v>
      </c>
      <c r="I683" s="27">
        <f>IF((I682*(1+Utgifter!$E$5/12)-K682)&gt;0,I682*(1+Utgifter!$E$5/12)-K682,0)</f>
        <v>0</v>
      </c>
      <c r="J683" s="26"/>
      <c r="K683" s="24">
        <f>IF((I683*(Utgifter!$E$4+Utgifter!$E$5)/12)&gt;$S$4,(I683*(Utgifter!$E$4+Utgifter!$E$5)/12),IF(I683&gt; 0,$S$4,0))</f>
        <v>0</v>
      </c>
    </row>
    <row r="684" spans="1:11" x14ac:dyDescent="0.25">
      <c r="A684" s="41"/>
      <c r="D684" s="28" t="str">
        <f t="shared" si="10"/>
        <v/>
      </c>
      <c r="E684" s="27">
        <f>IF((E683*(1+Utgifter!$E$5/12)-G683)&gt;0,E683*(1+Utgifter!$E$5/12)-G683,0)</f>
        <v>0</v>
      </c>
      <c r="F684" s="26"/>
      <c r="G684" s="24">
        <f>IF((E684*(Utgifter!$E$4+Utgifter!$E$5)/12)&gt;$S$4,(E684*(Utgifter!$E$4+Utgifter!$E$5)/12),IF(E684&gt; 0,$S$4,0))</f>
        <v>0</v>
      </c>
      <c r="I684" s="27">
        <f>IF((I683*(1+Utgifter!$E$5/12)-K683)&gt;0,I683*(1+Utgifter!$E$5/12)-K683,0)</f>
        <v>0</v>
      </c>
      <c r="J684" s="26"/>
      <c r="K684" s="24">
        <f>IF((I684*(Utgifter!$E$4+Utgifter!$E$5)/12)&gt;$S$4,(I684*(Utgifter!$E$4+Utgifter!$E$5)/12),IF(I684&gt; 0,$S$4,0))</f>
        <v>0</v>
      </c>
    </row>
    <row r="685" spans="1:11" x14ac:dyDescent="0.25">
      <c r="A685" s="41"/>
      <c r="D685" s="28" t="str">
        <f t="shared" si="10"/>
        <v/>
      </c>
      <c r="E685" s="27">
        <f>IF((E684*(1+Utgifter!$E$5/12)-G684)&gt;0,E684*(1+Utgifter!$E$5/12)-G684,0)</f>
        <v>0</v>
      </c>
      <c r="F685" s="26"/>
      <c r="G685" s="24">
        <f>IF((E685*(Utgifter!$E$4+Utgifter!$E$5)/12)&gt;$S$4,(E685*(Utgifter!$E$4+Utgifter!$E$5)/12),IF(E685&gt; 0,$S$4,0))</f>
        <v>0</v>
      </c>
      <c r="I685" s="27">
        <f>IF((I684*(1+Utgifter!$E$5/12)-K684)&gt;0,I684*(1+Utgifter!$E$5/12)-K684,0)</f>
        <v>0</v>
      </c>
      <c r="J685" s="26"/>
      <c r="K685" s="24">
        <f>IF((I685*(Utgifter!$E$4+Utgifter!$E$5)/12)&gt;$S$4,(I685*(Utgifter!$E$4+Utgifter!$E$5)/12),IF(I685&gt; 0,$S$4,0))</f>
        <v>0</v>
      </c>
    </row>
    <row r="686" spans="1:11" x14ac:dyDescent="0.25">
      <c r="A686" s="41"/>
      <c r="D686" s="28" t="str">
        <f t="shared" si="10"/>
        <v/>
      </c>
      <c r="E686" s="27">
        <f>IF((E685*(1+Utgifter!$E$5/12)-G685)&gt;0,E685*(1+Utgifter!$E$5/12)-G685,0)</f>
        <v>0</v>
      </c>
      <c r="F686" s="26"/>
      <c r="G686" s="24">
        <f>IF((E686*(Utgifter!$E$4+Utgifter!$E$5)/12)&gt;$S$4,(E686*(Utgifter!$E$4+Utgifter!$E$5)/12),IF(E686&gt; 0,$S$4,0))</f>
        <v>0</v>
      </c>
      <c r="I686" s="27">
        <f>IF((I685*(1+Utgifter!$E$5/12)-K685)&gt;0,I685*(1+Utgifter!$E$5/12)-K685,0)</f>
        <v>0</v>
      </c>
      <c r="J686" s="26"/>
      <c r="K686" s="24">
        <f>IF((I686*(Utgifter!$E$4+Utgifter!$E$5)/12)&gt;$S$4,(I686*(Utgifter!$E$4+Utgifter!$E$5)/12),IF(I686&gt; 0,$S$4,0))</f>
        <v>0</v>
      </c>
    </row>
    <row r="687" spans="1:11" x14ac:dyDescent="0.25">
      <c r="A687" s="41"/>
      <c r="D687" s="28" t="str">
        <f t="shared" si="10"/>
        <v/>
      </c>
      <c r="E687" s="27">
        <f>IF((E686*(1+Utgifter!$E$5/12)-G686)&gt;0,E686*(1+Utgifter!$E$5/12)-G686,0)</f>
        <v>0</v>
      </c>
      <c r="F687" s="26"/>
      <c r="G687" s="24">
        <f>IF((E687*(Utgifter!$E$4+Utgifter!$E$5)/12)&gt;$S$4,(E687*(Utgifter!$E$4+Utgifter!$E$5)/12),IF(E687&gt; 0,$S$4,0))</f>
        <v>0</v>
      </c>
      <c r="I687" s="27">
        <f>IF((I686*(1+Utgifter!$E$5/12)-K686)&gt;0,I686*(1+Utgifter!$E$5/12)-K686,0)</f>
        <v>0</v>
      </c>
      <c r="J687" s="26"/>
      <c r="K687" s="24">
        <f>IF((I687*(Utgifter!$E$4+Utgifter!$E$5)/12)&gt;$S$4,(I687*(Utgifter!$E$4+Utgifter!$E$5)/12),IF(I687&gt; 0,$S$4,0))</f>
        <v>0</v>
      </c>
    </row>
    <row r="688" spans="1:11" x14ac:dyDescent="0.25">
      <c r="A688" s="41"/>
      <c r="D688" s="28" t="str">
        <f t="shared" si="10"/>
        <v/>
      </c>
      <c r="E688" s="27">
        <f>IF((E687*(1+Utgifter!$E$5/12)-G687)&gt;0,E687*(1+Utgifter!$E$5/12)-G687,0)</f>
        <v>0</v>
      </c>
      <c r="F688" s="26"/>
      <c r="G688" s="24">
        <f>IF((E688*(Utgifter!$E$4+Utgifter!$E$5)/12)&gt;$S$4,(E688*(Utgifter!$E$4+Utgifter!$E$5)/12),IF(E688&gt; 0,$S$4,0))</f>
        <v>0</v>
      </c>
      <c r="I688" s="27">
        <f>IF((I687*(1+Utgifter!$E$5/12)-K687)&gt;0,I687*(1+Utgifter!$E$5/12)-K687,0)</f>
        <v>0</v>
      </c>
      <c r="J688" s="26"/>
      <c r="K688" s="24">
        <f>IF((I688*(Utgifter!$E$4+Utgifter!$E$5)/12)&gt;$S$4,(I688*(Utgifter!$E$4+Utgifter!$E$5)/12),IF(I688&gt; 0,$S$4,0))</f>
        <v>0</v>
      </c>
    </row>
    <row r="689" spans="1:11" x14ac:dyDescent="0.25">
      <c r="A689" s="41">
        <v>2075</v>
      </c>
      <c r="D689" s="28" t="str">
        <f t="shared" si="10"/>
        <v/>
      </c>
      <c r="E689" s="27">
        <f>IF((E688*(1+Utgifter!$E$5/12)-G688)&gt;0,E688*(1+Utgifter!$E$5/12)-G688,0)</f>
        <v>0</v>
      </c>
      <c r="F689" s="26"/>
      <c r="G689" s="24">
        <f>IF((E689*(Utgifter!$E$4+Utgifter!$E$5)/12)&gt;$S$4,(E689*(Utgifter!$E$4+Utgifter!$E$5)/12),IF(E689&gt; 0,$S$4,0))</f>
        <v>0</v>
      </c>
      <c r="I689" s="27">
        <f>IF((I688*(1+Utgifter!$E$5/12)-K688)&gt;0,I688*(1+Utgifter!$E$5/12)-K688,0)</f>
        <v>0</v>
      </c>
      <c r="J689" s="26"/>
      <c r="K689" s="24">
        <f>IF((I689*(Utgifter!$E$4+Utgifter!$E$5)/12)&gt;$S$4,(I689*(Utgifter!$E$4+Utgifter!$E$5)/12),IF(I689&gt; 0,$S$4,0))</f>
        <v>0</v>
      </c>
    </row>
    <row r="690" spans="1:11" x14ac:dyDescent="0.25">
      <c r="A690" s="41"/>
      <c r="D690" s="28" t="str">
        <f t="shared" si="10"/>
        <v/>
      </c>
      <c r="E690" s="27">
        <f>IF((E689*(1+Utgifter!$E$5/12)-G689)&gt;0,E689*(1+Utgifter!$E$5/12)-G689,0)</f>
        <v>0</v>
      </c>
      <c r="F690" s="26"/>
      <c r="G690" s="24">
        <f>IF((E690*(Utgifter!$E$4+Utgifter!$E$5)/12)&gt;$S$4,(E690*(Utgifter!$E$4+Utgifter!$E$5)/12),IF(E690&gt; 0,$S$4,0))</f>
        <v>0</v>
      </c>
      <c r="I690" s="27">
        <f>IF((I689*(1+Utgifter!$E$5/12)-K689)&gt;0,I689*(1+Utgifter!$E$5/12)-K689,0)</f>
        <v>0</v>
      </c>
      <c r="J690" s="26"/>
      <c r="K690" s="24">
        <f>IF((I690*(Utgifter!$E$4+Utgifter!$E$5)/12)&gt;$S$4,(I690*(Utgifter!$E$4+Utgifter!$E$5)/12),IF(I690&gt; 0,$S$4,0))</f>
        <v>0</v>
      </c>
    </row>
    <row r="691" spans="1:11" x14ac:dyDescent="0.25">
      <c r="A691" s="41"/>
      <c r="D691" s="28" t="str">
        <f t="shared" si="10"/>
        <v/>
      </c>
      <c r="E691" s="27">
        <f>IF((E690*(1+Utgifter!$E$5/12)-G690)&gt;0,E690*(1+Utgifter!$E$5/12)-G690,0)</f>
        <v>0</v>
      </c>
      <c r="F691" s="26"/>
      <c r="G691" s="24">
        <f>IF((E691*(Utgifter!$E$4+Utgifter!$E$5)/12)&gt;$S$4,(E691*(Utgifter!$E$4+Utgifter!$E$5)/12),IF(E691&gt; 0,$S$4,0))</f>
        <v>0</v>
      </c>
      <c r="I691" s="27">
        <f>IF((I690*(1+Utgifter!$E$5/12)-K690)&gt;0,I690*(1+Utgifter!$E$5/12)-K690,0)</f>
        <v>0</v>
      </c>
      <c r="J691" s="26"/>
      <c r="K691" s="24">
        <f>IF((I691*(Utgifter!$E$4+Utgifter!$E$5)/12)&gt;$S$4,(I691*(Utgifter!$E$4+Utgifter!$E$5)/12),IF(I691&gt; 0,$S$4,0))</f>
        <v>0</v>
      </c>
    </row>
    <row r="692" spans="1:11" x14ac:dyDescent="0.25">
      <c r="A692" s="41"/>
      <c r="D692" s="28" t="str">
        <f t="shared" si="10"/>
        <v/>
      </c>
      <c r="E692" s="27">
        <f>IF((E691*(1+Utgifter!$E$5/12)-G691)&gt;0,E691*(1+Utgifter!$E$5/12)-G691,0)</f>
        <v>0</v>
      </c>
      <c r="F692" s="26"/>
      <c r="G692" s="24">
        <f>IF((E692*(Utgifter!$E$4+Utgifter!$E$5)/12)&gt;$S$4,(E692*(Utgifter!$E$4+Utgifter!$E$5)/12),IF(E692&gt; 0,$S$4,0))</f>
        <v>0</v>
      </c>
      <c r="I692" s="27">
        <f>IF((I691*(1+Utgifter!$E$5/12)-K691)&gt;0,I691*(1+Utgifter!$E$5/12)-K691,0)</f>
        <v>0</v>
      </c>
      <c r="J692" s="26"/>
      <c r="K692" s="24">
        <f>IF((I692*(Utgifter!$E$4+Utgifter!$E$5)/12)&gt;$S$4,(I692*(Utgifter!$E$4+Utgifter!$E$5)/12),IF(I692&gt; 0,$S$4,0))</f>
        <v>0</v>
      </c>
    </row>
    <row r="693" spans="1:11" x14ac:dyDescent="0.25">
      <c r="A693" s="41"/>
      <c r="D693" s="28" t="str">
        <f t="shared" si="10"/>
        <v/>
      </c>
      <c r="E693" s="27">
        <f>IF((E692*(1+Utgifter!$E$5/12)-G692)&gt;0,E692*(1+Utgifter!$E$5/12)-G692,0)</f>
        <v>0</v>
      </c>
      <c r="F693" s="26"/>
      <c r="G693" s="24">
        <f>IF((E693*(Utgifter!$E$4+Utgifter!$E$5)/12)&gt;$S$4,(E693*(Utgifter!$E$4+Utgifter!$E$5)/12),IF(E693&gt; 0,$S$4,0))</f>
        <v>0</v>
      </c>
      <c r="I693" s="27">
        <f>IF((I692*(1+Utgifter!$E$5/12)-K692)&gt;0,I692*(1+Utgifter!$E$5/12)-K692,0)</f>
        <v>0</v>
      </c>
      <c r="J693" s="26"/>
      <c r="K693" s="24">
        <f>IF((I693*(Utgifter!$E$4+Utgifter!$E$5)/12)&gt;$S$4,(I693*(Utgifter!$E$4+Utgifter!$E$5)/12),IF(I693&gt; 0,$S$4,0))</f>
        <v>0</v>
      </c>
    </row>
    <row r="694" spans="1:11" x14ac:dyDescent="0.25">
      <c r="A694" s="41"/>
      <c r="D694" s="28" t="str">
        <f t="shared" si="10"/>
        <v/>
      </c>
      <c r="E694" s="27">
        <f>IF((E693*(1+Utgifter!$E$5/12)-G693)&gt;0,E693*(1+Utgifter!$E$5/12)-G693,0)</f>
        <v>0</v>
      </c>
      <c r="F694" s="26"/>
      <c r="G694" s="24">
        <f>IF((E694*(Utgifter!$E$4+Utgifter!$E$5)/12)&gt;$S$4,(E694*(Utgifter!$E$4+Utgifter!$E$5)/12),IF(E694&gt; 0,$S$4,0))</f>
        <v>0</v>
      </c>
      <c r="I694" s="27">
        <f>IF((I693*(1+Utgifter!$E$5/12)-K693)&gt;0,I693*(1+Utgifter!$E$5/12)-K693,0)</f>
        <v>0</v>
      </c>
      <c r="J694" s="26"/>
      <c r="K694" s="24">
        <f>IF((I694*(Utgifter!$E$4+Utgifter!$E$5)/12)&gt;$S$4,(I694*(Utgifter!$E$4+Utgifter!$E$5)/12),IF(I694&gt; 0,$S$4,0))</f>
        <v>0</v>
      </c>
    </row>
    <row r="695" spans="1:11" x14ac:dyDescent="0.25">
      <c r="A695" s="41"/>
      <c r="D695" s="28" t="str">
        <f t="shared" si="10"/>
        <v/>
      </c>
      <c r="E695" s="27">
        <f>IF((E694*(1+Utgifter!$E$5/12)-G694)&gt;0,E694*(1+Utgifter!$E$5/12)-G694,0)</f>
        <v>0</v>
      </c>
      <c r="F695" s="26"/>
      <c r="G695" s="24">
        <f>IF((E695*(Utgifter!$E$4+Utgifter!$E$5)/12)&gt;$S$4,(E695*(Utgifter!$E$4+Utgifter!$E$5)/12),IF(E695&gt; 0,$S$4,0))</f>
        <v>0</v>
      </c>
      <c r="I695" s="27">
        <f>IF((I694*(1+Utgifter!$E$5/12)-K694)&gt;0,I694*(1+Utgifter!$E$5/12)-K694,0)</f>
        <v>0</v>
      </c>
      <c r="J695" s="26"/>
      <c r="K695" s="24">
        <f>IF((I695*(Utgifter!$E$4+Utgifter!$E$5)/12)&gt;$S$4,(I695*(Utgifter!$E$4+Utgifter!$E$5)/12),IF(I695&gt; 0,$S$4,0))</f>
        <v>0</v>
      </c>
    </row>
    <row r="696" spans="1:11" x14ac:dyDescent="0.25">
      <c r="A696" s="41"/>
      <c r="D696" s="28" t="str">
        <f t="shared" si="10"/>
        <v/>
      </c>
      <c r="E696" s="27">
        <f>IF((E695*(1+Utgifter!$E$5/12)-G695)&gt;0,E695*(1+Utgifter!$E$5/12)-G695,0)</f>
        <v>0</v>
      </c>
      <c r="F696" s="26"/>
      <c r="G696" s="24">
        <f>IF((E696*(Utgifter!$E$4+Utgifter!$E$5)/12)&gt;$S$4,(E696*(Utgifter!$E$4+Utgifter!$E$5)/12),IF(E696&gt; 0,$S$4,0))</f>
        <v>0</v>
      </c>
      <c r="I696" s="27">
        <f>IF((I695*(1+Utgifter!$E$5/12)-K695)&gt;0,I695*(1+Utgifter!$E$5/12)-K695,0)</f>
        <v>0</v>
      </c>
      <c r="J696" s="26"/>
      <c r="K696" s="24">
        <f>IF((I696*(Utgifter!$E$4+Utgifter!$E$5)/12)&gt;$S$4,(I696*(Utgifter!$E$4+Utgifter!$E$5)/12),IF(I696&gt; 0,$S$4,0))</f>
        <v>0</v>
      </c>
    </row>
    <row r="697" spans="1:11" x14ac:dyDescent="0.25">
      <c r="A697" s="41"/>
      <c r="D697" s="28" t="str">
        <f t="shared" si="10"/>
        <v/>
      </c>
      <c r="E697" s="27">
        <f>IF((E696*(1+Utgifter!$E$5/12)-G696)&gt;0,E696*(1+Utgifter!$E$5/12)-G696,0)</f>
        <v>0</v>
      </c>
      <c r="F697" s="26"/>
      <c r="G697" s="24">
        <f>IF((E697*(Utgifter!$E$4+Utgifter!$E$5)/12)&gt;$S$4,(E697*(Utgifter!$E$4+Utgifter!$E$5)/12),IF(E697&gt; 0,$S$4,0))</f>
        <v>0</v>
      </c>
      <c r="I697" s="27">
        <f>IF((I696*(1+Utgifter!$E$5/12)-K696)&gt;0,I696*(1+Utgifter!$E$5/12)-K696,0)</f>
        <v>0</v>
      </c>
      <c r="J697" s="26"/>
      <c r="K697" s="24">
        <f>IF((I697*(Utgifter!$E$4+Utgifter!$E$5)/12)&gt;$S$4,(I697*(Utgifter!$E$4+Utgifter!$E$5)/12),IF(I697&gt; 0,$S$4,0))</f>
        <v>0</v>
      </c>
    </row>
    <row r="698" spans="1:11" x14ac:dyDescent="0.25">
      <c r="A698" s="41"/>
      <c r="D698" s="28" t="str">
        <f t="shared" si="10"/>
        <v/>
      </c>
      <c r="E698" s="27">
        <f>IF((E697*(1+Utgifter!$E$5/12)-G697)&gt;0,E697*(1+Utgifter!$E$5/12)-G697,0)</f>
        <v>0</v>
      </c>
      <c r="F698" s="26"/>
      <c r="G698" s="24">
        <f>IF((E698*(Utgifter!$E$4+Utgifter!$E$5)/12)&gt;$S$4,(E698*(Utgifter!$E$4+Utgifter!$E$5)/12),IF(E698&gt; 0,$S$4,0))</f>
        <v>0</v>
      </c>
      <c r="I698" s="27">
        <f>IF((I697*(1+Utgifter!$E$5/12)-K697)&gt;0,I697*(1+Utgifter!$E$5/12)-K697,0)</f>
        <v>0</v>
      </c>
      <c r="J698" s="26"/>
      <c r="K698" s="24">
        <f>IF((I698*(Utgifter!$E$4+Utgifter!$E$5)/12)&gt;$S$4,(I698*(Utgifter!$E$4+Utgifter!$E$5)/12),IF(I698&gt; 0,$S$4,0))</f>
        <v>0</v>
      </c>
    </row>
    <row r="699" spans="1:11" x14ac:dyDescent="0.25">
      <c r="A699" s="41"/>
      <c r="D699" s="28" t="str">
        <f t="shared" si="10"/>
        <v/>
      </c>
      <c r="E699" s="27">
        <f>IF((E698*(1+Utgifter!$E$5/12)-G698)&gt;0,E698*(1+Utgifter!$E$5/12)-G698,0)</f>
        <v>0</v>
      </c>
      <c r="F699" s="26"/>
      <c r="G699" s="24">
        <f>IF((E699*(Utgifter!$E$4+Utgifter!$E$5)/12)&gt;$S$4,(E699*(Utgifter!$E$4+Utgifter!$E$5)/12),IF(E699&gt; 0,$S$4,0))</f>
        <v>0</v>
      </c>
      <c r="I699" s="27">
        <f>IF((I698*(1+Utgifter!$E$5/12)-K698)&gt;0,I698*(1+Utgifter!$E$5/12)-K698,0)</f>
        <v>0</v>
      </c>
      <c r="J699" s="26"/>
      <c r="K699" s="24">
        <f>IF((I699*(Utgifter!$E$4+Utgifter!$E$5)/12)&gt;$S$4,(I699*(Utgifter!$E$4+Utgifter!$E$5)/12),IF(I699&gt; 0,$S$4,0))</f>
        <v>0</v>
      </c>
    </row>
    <row r="700" spans="1:11" x14ac:dyDescent="0.25">
      <c r="A700" s="41"/>
      <c r="D700" s="28" t="str">
        <f t="shared" si="10"/>
        <v/>
      </c>
      <c r="E700" s="27">
        <f>IF((E699*(1+Utgifter!$E$5/12)-G699)&gt;0,E699*(1+Utgifter!$E$5/12)-G699,0)</f>
        <v>0</v>
      </c>
      <c r="F700" s="26"/>
      <c r="G700" s="24">
        <f>IF((E700*(Utgifter!$E$4+Utgifter!$E$5)/12)&gt;$S$4,(E700*(Utgifter!$E$4+Utgifter!$E$5)/12),IF(E700&gt; 0,$S$4,0))</f>
        <v>0</v>
      </c>
      <c r="I700" s="27">
        <f>IF((I699*(1+Utgifter!$E$5/12)-K699)&gt;0,I699*(1+Utgifter!$E$5/12)-K699,0)</f>
        <v>0</v>
      </c>
      <c r="J700" s="26"/>
      <c r="K700" s="24">
        <f>IF((I700*(Utgifter!$E$4+Utgifter!$E$5)/12)&gt;$S$4,(I700*(Utgifter!$E$4+Utgifter!$E$5)/12),IF(I700&gt; 0,$S$4,0))</f>
        <v>0</v>
      </c>
    </row>
    <row r="701" spans="1:11" x14ac:dyDescent="0.25">
      <c r="A701" s="41">
        <v>2076</v>
      </c>
      <c r="D701" s="28" t="str">
        <f t="shared" si="10"/>
        <v/>
      </c>
      <c r="E701" s="27">
        <f>IF((E700*(1+Utgifter!$E$5/12)-G700)&gt;0,E700*(1+Utgifter!$E$5/12)-G700,0)</f>
        <v>0</v>
      </c>
      <c r="F701" s="26"/>
      <c r="G701" s="24">
        <f>IF((E701*(Utgifter!$E$4+Utgifter!$E$5)/12)&gt;$S$4,(E701*(Utgifter!$E$4+Utgifter!$E$5)/12),IF(E701&gt; 0,$S$4,0))</f>
        <v>0</v>
      </c>
      <c r="I701" s="27">
        <f>IF((I700*(1+Utgifter!$E$5/12)-K700)&gt;0,I700*(1+Utgifter!$E$5/12)-K700,0)</f>
        <v>0</v>
      </c>
      <c r="J701" s="26"/>
      <c r="K701" s="24">
        <f>IF((I701*(Utgifter!$E$4+Utgifter!$E$5)/12)&gt;$S$4,(I701*(Utgifter!$E$4+Utgifter!$E$5)/12),IF(I701&gt; 0,$S$4,0))</f>
        <v>0</v>
      </c>
    </row>
    <row r="702" spans="1:11" x14ac:dyDescent="0.25">
      <c r="A702" s="41"/>
      <c r="D702" s="28" t="str">
        <f t="shared" si="10"/>
        <v/>
      </c>
      <c r="E702" s="27">
        <f>IF((E701*(1+Utgifter!$E$5/12)-G701)&gt;0,E701*(1+Utgifter!$E$5/12)-G701,0)</f>
        <v>0</v>
      </c>
      <c r="F702" s="26"/>
      <c r="G702" s="24">
        <f>IF((E702*(Utgifter!$E$4+Utgifter!$E$5)/12)&gt;$S$4,(E702*(Utgifter!$E$4+Utgifter!$E$5)/12),IF(E702&gt; 0,$S$4,0))</f>
        <v>0</v>
      </c>
      <c r="I702" s="27">
        <f>IF((I701*(1+Utgifter!$E$5/12)-K701)&gt;0,I701*(1+Utgifter!$E$5/12)-K701,0)</f>
        <v>0</v>
      </c>
      <c r="J702" s="26"/>
      <c r="K702" s="24">
        <f>IF((I702*(Utgifter!$E$4+Utgifter!$E$5)/12)&gt;$S$4,(I702*(Utgifter!$E$4+Utgifter!$E$5)/12),IF(I702&gt; 0,$S$4,0))</f>
        <v>0</v>
      </c>
    </row>
    <row r="703" spans="1:11" x14ac:dyDescent="0.25">
      <c r="A703" s="41"/>
      <c r="D703" s="28" t="str">
        <f t="shared" si="10"/>
        <v/>
      </c>
      <c r="E703" s="27">
        <f>IF((E702*(1+Utgifter!$E$5/12)-G702)&gt;0,E702*(1+Utgifter!$E$5/12)-G702,0)</f>
        <v>0</v>
      </c>
      <c r="F703" s="26"/>
      <c r="G703" s="24">
        <f>IF((E703*(Utgifter!$E$4+Utgifter!$E$5)/12)&gt;$S$4,(E703*(Utgifter!$E$4+Utgifter!$E$5)/12),IF(E703&gt; 0,$S$4,0))</f>
        <v>0</v>
      </c>
      <c r="I703" s="27">
        <f>IF((I702*(1+Utgifter!$E$5/12)-K702)&gt;0,I702*(1+Utgifter!$E$5/12)-K702,0)</f>
        <v>0</v>
      </c>
      <c r="J703" s="26"/>
      <c r="K703" s="24">
        <f>IF((I703*(Utgifter!$E$4+Utgifter!$E$5)/12)&gt;$S$4,(I703*(Utgifter!$E$4+Utgifter!$E$5)/12),IF(I703&gt; 0,$S$4,0))</f>
        <v>0</v>
      </c>
    </row>
    <row r="704" spans="1:11" x14ac:dyDescent="0.25">
      <c r="A704" s="41"/>
      <c r="D704" s="28" t="str">
        <f t="shared" si="10"/>
        <v/>
      </c>
      <c r="E704" s="27">
        <f>IF((E703*(1+Utgifter!$E$5/12)-G703)&gt;0,E703*(1+Utgifter!$E$5/12)-G703,0)</f>
        <v>0</v>
      </c>
      <c r="F704" s="26"/>
      <c r="G704" s="24">
        <f>IF((E704*(Utgifter!$E$4+Utgifter!$E$5)/12)&gt;$S$4,(E704*(Utgifter!$E$4+Utgifter!$E$5)/12),IF(E704&gt; 0,$S$4,0))</f>
        <v>0</v>
      </c>
      <c r="I704" s="27">
        <f>IF((I703*(1+Utgifter!$E$5/12)-K703)&gt;0,I703*(1+Utgifter!$E$5/12)-K703,0)</f>
        <v>0</v>
      </c>
      <c r="J704" s="26"/>
      <c r="K704" s="24">
        <f>IF((I704*(Utgifter!$E$4+Utgifter!$E$5)/12)&gt;$S$4,(I704*(Utgifter!$E$4+Utgifter!$E$5)/12),IF(I704&gt; 0,$S$4,0))</f>
        <v>0</v>
      </c>
    </row>
    <row r="705" spans="1:11" x14ac:dyDescent="0.25">
      <c r="A705" s="41"/>
      <c r="D705" s="28" t="str">
        <f t="shared" si="10"/>
        <v/>
      </c>
      <c r="E705" s="27">
        <f>IF((E704*(1+Utgifter!$E$5/12)-G704)&gt;0,E704*(1+Utgifter!$E$5/12)-G704,0)</f>
        <v>0</v>
      </c>
      <c r="F705" s="26"/>
      <c r="G705" s="24">
        <f>IF((E705*(Utgifter!$E$4+Utgifter!$E$5)/12)&gt;$S$4,(E705*(Utgifter!$E$4+Utgifter!$E$5)/12),IF(E705&gt; 0,$S$4,0))</f>
        <v>0</v>
      </c>
      <c r="I705" s="27">
        <f>IF((I704*(1+Utgifter!$E$5/12)-K704)&gt;0,I704*(1+Utgifter!$E$5/12)-K704,0)</f>
        <v>0</v>
      </c>
      <c r="J705" s="26"/>
      <c r="K705" s="24">
        <f>IF((I705*(Utgifter!$E$4+Utgifter!$E$5)/12)&gt;$S$4,(I705*(Utgifter!$E$4+Utgifter!$E$5)/12),IF(I705&gt; 0,$S$4,0))</f>
        <v>0</v>
      </c>
    </row>
    <row r="706" spans="1:11" x14ac:dyDescent="0.25">
      <c r="A706" s="41"/>
      <c r="D706" s="28" t="str">
        <f t="shared" si="10"/>
        <v/>
      </c>
      <c r="E706" s="27">
        <f>IF((E705*(1+Utgifter!$E$5/12)-G705)&gt;0,E705*(1+Utgifter!$E$5/12)-G705,0)</f>
        <v>0</v>
      </c>
      <c r="F706" s="26"/>
      <c r="G706" s="24">
        <f>IF((E706*(Utgifter!$E$4+Utgifter!$E$5)/12)&gt;$S$4,(E706*(Utgifter!$E$4+Utgifter!$E$5)/12),IF(E706&gt; 0,$S$4,0))</f>
        <v>0</v>
      </c>
      <c r="I706" s="27">
        <f>IF((I705*(1+Utgifter!$E$5/12)-K705)&gt;0,I705*(1+Utgifter!$E$5/12)-K705,0)</f>
        <v>0</v>
      </c>
      <c r="J706" s="26"/>
      <c r="K706" s="24">
        <f>IF((I706*(Utgifter!$E$4+Utgifter!$E$5)/12)&gt;$S$4,(I706*(Utgifter!$E$4+Utgifter!$E$5)/12),IF(I706&gt; 0,$S$4,0))</f>
        <v>0</v>
      </c>
    </row>
    <row r="707" spans="1:11" x14ac:dyDescent="0.25">
      <c r="A707" s="41"/>
      <c r="D707" s="28" t="str">
        <f t="shared" si="10"/>
        <v/>
      </c>
      <c r="E707" s="27">
        <f>IF((E706*(1+Utgifter!$E$5/12)-G706)&gt;0,E706*(1+Utgifter!$E$5/12)-G706,0)</f>
        <v>0</v>
      </c>
      <c r="F707" s="26"/>
      <c r="G707" s="24">
        <f>IF((E707*(Utgifter!$E$4+Utgifter!$E$5)/12)&gt;$S$4,(E707*(Utgifter!$E$4+Utgifter!$E$5)/12),IF(E707&gt; 0,$S$4,0))</f>
        <v>0</v>
      </c>
      <c r="I707" s="27">
        <f>IF((I706*(1+Utgifter!$E$5/12)-K706)&gt;0,I706*(1+Utgifter!$E$5/12)-K706,0)</f>
        <v>0</v>
      </c>
      <c r="J707" s="26"/>
      <c r="K707" s="24">
        <f>IF((I707*(Utgifter!$E$4+Utgifter!$E$5)/12)&gt;$S$4,(I707*(Utgifter!$E$4+Utgifter!$E$5)/12),IF(I707&gt; 0,$S$4,0))</f>
        <v>0</v>
      </c>
    </row>
    <row r="708" spans="1:11" x14ac:dyDescent="0.25">
      <c r="A708" s="41"/>
      <c r="D708" s="28" t="str">
        <f t="shared" si="10"/>
        <v/>
      </c>
      <c r="E708" s="27">
        <f>IF((E707*(1+Utgifter!$E$5/12)-G707)&gt;0,E707*(1+Utgifter!$E$5/12)-G707,0)</f>
        <v>0</v>
      </c>
      <c r="F708" s="26"/>
      <c r="G708" s="24">
        <f>IF((E708*(Utgifter!$E$4+Utgifter!$E$5)/12)&gt;$S$4,(E708*(Utgifter!$E$4+Utgifter!$E$5)/12),IF(E708&gt; 0,$S$4,0))</f>
        <v>0</v>
      </c>
      <c r="I708" s="27">
        <f>IF((I707*(1+Utgifter!$E$5/12)-K707)&gt;0,I707*(1+Utgifter!$E$5/12)-K707,0)</f>
        <v>0</v>
      </c>
      <c r="J708" s="26"/>
      <c r="K708" s="24">
        <f>IF((I708*(Utgifter!$E$4+Utgifter!$E$5)/12)&gt;$S$4,(I708*(Utgifter!$E$4+Utgifter!$E$5)/12),IF(I708&gt; 0,$S$4,0))</f>
        <v>0</v>
      </c>
    </row>
    <row r="709" spans="1:11" x14ac:dyDescent="0.25">
      <c r="A709" s="41"/>
      <c r="D709" s="28" t="str">
        <f t="shared" si="10"/>
        <v/>
      </c>
      <c r="E709" s="27">
        <f>IF((E708*(1+Utgifter!$E$5/12)-G708)&gt;0,E708*(1+Utgifter!$E$5/12)-G708,0)</f>
        <v>0</v>
      </c>
      <c r="F709" s="26"/>
      <c r="G709" s="24">
        <f>IF((E709*(Utgifter!$E$4+Utgifter!$E$5)/12)&gt;$S$4,(E709*(Utgifter!$E$4+Utgifter!$E$5)/12),IF(E709&gt; 0,$S$4,0))</f>
        <v>0</v>
      </c>
      <c r="I709" s="27">
        <f>IF((I708*(1+Utgifter!$E$5/12)-K708)&gt;0,I708*(1+Utgifter!$E$5/12)-K708,0)</f>
        <v>0</v>
      </c>
      <c r="J709" s="26"/>
      <c r="K709" s="24">
        <f>IF((I709*(Utgifter!$E$4+Utgifter!$E$5)/12)&gt;$S$4,(I709*(Utgifter!$E$4+Utgifter!$E$5)/12),IF(I709&gt; 0,$S$4,0))</f>
        <v>0</v>
      </c>
    </row>
    <row r="710" spans="1:11" x14ac:dyDescent="0.25">
      <c r="A710" s="41"/>
      <c r="D710" s="28" t="str">
        <f t="shared" si="10"/>
        <v/>
      </c>
      <c r="E710" s="27">
        <f>IF((E709*(1+Utgifter!$E$5/12)-G709)&gt;0,E709*(1+Utgifter!$E$5/12)-G709,0)</f>
        <v>0</v>
      </c>
      <c r="F710" s="26"/>
      <c r="G710" s="24">
        <f>IF((E710*(Utgifter!$E$4+Utgifter!$E$5)/12)&gt;$S$4,(E710*(Utgifter!$E$4+Utgifter!$E$5)/12),IF(E710&gt; 0,$S$4,0))</f>
        <v>0</v>
      </c>
      <c r="I710" s="27">
        <f>IF((I709*(1+Utgifter!$E$5/12)-K709)&gt;0,I709*(1+Utgifter!$E$5/12)-K709,0)</f>
        <v>0</v>
      </c>
      <c r="J710" s="26"/>
      <c r="K710" s="24">
        <f>IF((I710*(Utgifter!$E$4+Utgifter!$E$5)/12)&gt;$S$4,(I710*(Utgifter!$E$4+Utgifter!$E$5)/12),IF(I710&gt; 0,$S$4,0))</f>
        <v>0</v>
      </c>
    </row>
    <row r="711" spans="1:11" x14ac:dyDescent="0.25">
      <c r="A711" s="41"/>
      <c r="D711" s="28" t="str">
        <f t="shared" ref="D711:D774" si="11">IF(OR(E711&gt;0, I711&gt;0),D710+1,"")</f>
        <v/>
      </c>
      <c r="E711" s="27">
        <f>IF((E710*(1+Utgifter!$E$5/12)-G710)&gt;0,E710*(1+Utgifter!$E$5/12)-G710,0)</f>
        <v>0</v>
      </c>
      <c r="F711" s="26"/>
      <c r="G711" s="24">
        <f>IF((E711*(Utgifter!$E$4+Utgifter!$E$5)/12)&gt;$S$4,(E711*(Utgifter!$E$4+Utgifter!$E$5)/12),IF(E711&gt; 0,$S$4,0))</f>
        <v>0</v>
      </c>
      <c r="I711" s="27">
        <f>IF((I710*(1+Utgifter!$E$5/12)-K710)&gt;0,I710*(1+Utgifter!$E$5/12)-K710,0)</f>
        <v>0</v>
      </c>
      <c r="J711" s="26"/>
      <c r="K711" s="24">
        <f>IF((I711*(Utgifter!$E$4+Utgifter!$E$5)/12)&gt;$S$4,(I711*(Utgifter!$E$4+Utgifter!$E$5)/12),IF(I711&gt; 0,$S$4,0))</f>
        <v>0</v>
      </c>
    </row>
    <row r="712" spans="1:11" x14ac:dyDescent="0.25">
      <c r="A712" s="41"/>
      <c r="D712" s="28" t="str">
        <f t="shared" si="11"/>
        <v/>
      </c>
      <c r="E712" s="27">
        <f>IF((E711*(1+Utgifter!$E$5/12)-G711)&gt;0,E711*(1+Utgifter!$E$5/12)-G711,0)</f>
        <v>0</v>
      </c>
      <c r="F712" s="26"/>
      <c r="G712" s="24">
        <f>IF((E712*(Utgifter!$E$4+Utgifter!$E$5)/12)&gt;$S$4,(E712*(Utgifter!$E$4+Utgifter!$E$5)/12),IF(E712&gt; 0,$S$4,0))</f>
        <v>0</v>
      </c>
      <c r="I712" s="27">
        <f>IF((I711*(1+Utgifter!$E$5/12)-K711)&gt;0,I711*(1+Utgifter!$E$5/12)-K711,0)</f>
        <v>0</v>
      </c>
      <c r="J712" s="26"/>
      <c r="K712" s="24">
        <f>IF((I712*(Utgifter!$E$4+Utgifter!$E$5)/12)&gt;$S$4,(I712*(Utgifter!$E$4+Utgifter!$E$5)/12),IF(I712&gt; 0,$S$4,0))</f>
        <v>0</v>
      </c>
    </row>
    <row r="713" spans="1:11" x14ac:dyDescent="0.25">
      <c r="A713" s="41">
        <v>2077</v>
      </c>
      <c r="D713" s="28" t="str">
        <f t="shared" si="11"/>
        <v/>
      </c>
      <c r="E713" s="27">
        <f>IF((E712*(1+Utgifter!$E$5/12)-G712)&gt;0,E712*(1+Utgifter!$E$5/12)-G712,0)</f>
        <v>0</v>
      </c>
      <c r="F713" s="26"/>
      <c r="G713" s="24">
        <f>IF((E713*(Utgifter!$E$4+Utgifter!$E$5)/12)&gt;$S$4,(E713*(Utgifter!$E$4+Utgifter!$E$5)/12),IF(E713&gt; 0,$S$4,0))</f>
        <v>0</v>
      </c>
      <c r="I713" s="27">
        <f>IF((I712*(1+Utgifter!$E$5/12)-K712)&gt;0,I712*(1+Utgifter!$E$5/12)-K712,0)</f>
        <v>0</v>
      </c>
      <c r="J713" s="26"/>
      <c r="K713" s="24">
        <f>IF((I713*(Utgifter!$E$4+Utgifter!$E$5)/12)&gt;$S$4,(I713*(Utgifter!$E$4+Utgifter!$E$5)/12),IF(I713&gt; 0,$S$4,0))</f>
        <v>0</v>
      </c>
    </row>
    <row r="714" spans="1:11" x14ac:dyDescent="0.25">
      <c r="A714" s="41"/>
      <c r="D714" s="28" t="str">
        <f t="shared" si="11"/>
        <v/>
      </c>
      <c r="E714" s="27">
        <f>IF((E713*(1+Utgifter!$E$5/12)-G713)&gt;0,E713*(1+Utgifter!$E$5/12)-G713,0)</f>
        <v>0</v>
      </c>
      <c r="F714" s="26"/>
      <c r="G714" s="24">
        <f>IF((E714*(Utgifter!$E$4+Utgifter!$E$5)/12)&gt;$S$4,(E714*(Utgifter!$E$4+Utgifter!$E$5)/12),IF(E714&gt; 0,$S$4,0))</f>
        <v>0</v>
      </c>
      <c r="I714" s="27">
        <f>IF((I713*(1+Utgifter!$E$5/12)-K713)&gt;0,I713*(1+Utgifter!$E$5/12)-K713,0)</f>
        <v>0</v>
      </c>
      <c r="J714" s="26"/>
      <c r="K714" s="24">
        <f>IF((I714*(Utgifter!$E$4+Utgifter!$E$5)/12)&gt;$S$4,(I714*(Utgifter!$E$4+Utgifter!$E$5)/12),IF(I714&gt; 0,$S$4,0))</f>
        <v>0</v>
      </c>
    </row>
    <row r="715" spans="1:11" x14ac:dyDescent="0.25">
      <c r="A715" s="41"/>
      <c r="D715" s="28" t="str">
        <f t="shared" si="11"/>
        <v/>
      </c>
      <c r="E715" s="27">
        <f>IF((E714*(1+Utgifter!$E$5/12)-G714)&gt;0,E714*(1+Utgifter!$E$5/12)-G714,0)</f>
        <v>0</v>
      </c>
      <c r="F715" s="26"/>
      <c r="G715" s="24">
        <f>IF((E715*(Utgifter!$E$4+Utgifter!$E$5)/12)&gt;$S$4,(E715*(Utgifter!$E$4+Utgifter!$E$5)/12),IF(E715&gt; 0,$S$4,0))</f>
        <v>0</v>
      </c>
      <c r="I715" s="27">
        <f>IF((I714*(1+Utgifter!$E$5/12)-K714)&gt;0,I714*(1+Utgifter!$E$5/12)-K714,0)</f>
        <v>0</v>
      </c>
      <c r="J715" s="26"/>
      <c r="K715" s="24">
        <f>IF((I715*(Utgifter!$E$4+Utgifter!$E$5)/12)&gt;$S$4,(I715*(Utgifter!$E$4+Utgifter!$E$5)/12),IF(I715&gt; 0,$S$4,0))</f>
        <v>0</v>
      </c>
    </row>
    <row r="716" spans="1:11" x14ac:dyDescent="0.25">
      <c r="A716" s="41"/>
      <c r="D716" s="28" t="str">
        <f t="shared" si="11"/>
        <v/>
      </c>
      <c r="E716" s="27">
        <f>IF((E715*(1+Utgifter!$E$5/12)-G715)&gt;0,E715*(1+Utgifter!$E$5/12)-G715,0)</f>
        <v>0</v>
      </c>
      <c r="F716" s="26"/>
      <c r="G716" s="24">
        <f>IF((E716*(Utgifter!$E$4+Utgifter!$E$5)/12)&gt;$S$4,(E716*(Utgifter!$E$4+Utgifter!$E$5)/12),IF(E716&gt; 0,$S$4,0))</f>
        <v>0</v>
      </c>
      <c r="I716" s="27">
        <f>IF((I715*(1+Utgifter!$E$5/12)-K715)&gt;0,I715*(1+Utgifter!$E$5/12)-K715,0)</f>
        <v>0</v>
      </c>
      <c r="J716" s="26"/>
      <c r="K716" s="24">
        <f>IF((I716*(Utgifter!$E$4+Utgifter!$E$5)/12)&gt;$S$4,(I716*(Utgifter!$E$4+Utgifter!$E$5)/12),IF(I716&gt; 0,$S$4,0))</f>
        <v>0</v>
      </c>
    </row>
    <row r="717" spans="1:11" x14ac:dyDescent="0.25">
      <c r="A717" s="41"/>
      <c r="D717" s="28" t="str">
        <f t="shared" si="11"/>
        <v/>
      </c>
      <c r="E717" s="27">
        <f>IF((E716*(1+Utgifter!$E$5/12)-G716)&gt;0,E716*(1+Utgifter!$E$5/12)-G716,0)</f>
        <v>0</v>
      </c>
      <c r="F717" s="26"/>
      <c r="G717" s="24">
        <f>IF((E717*(Utgifter!$E$4+Utgifter!$E$5)/12)&gt;$S$4,(E717*(Utgifter!$E$4+Utgifter!$E$5)/12),IF(E717&gt; 0,$S$4,0))</f>
        <v>0</v>
      </c>
      <c r="I717" s="27">
        <f>IF((I716*(1+Utgifter!$E$5/12)-K716)&gt;0,I716*(1+Utgifter!$E$5/12)-K716,0)</f>
        <v>0</v>
      </c>
      <c r="J717" s="26"/>
      <c r="K717" s="24">
        <f>IF((I717*(Utgifter!$E$4+Utgifter!$E$5)/12)&gt;$S$4,(I717*(Utgifter!$E$4+Utgifter!$E$5)/12),IF(I717&gt; 0,$S$4,0))</f>
        <v>0</v>
      </c>
    </row>
    <row r="718" spans="1:11" x14ac:dyDescent="0.25">
      <c r="A718" s="41"/>
      <c r="D718" s="28" t="str">
        <f t="shared" si="11"/>
        <v/>
      </c>
      <c r="E718" s="27">
        <f>IF((E717*(1+Utgifter!$E$5/12)-G717)&gt;0,E717*(1+Utgifter!$E$5/12)-G717,0)</f>
        <v>0</v>
      </c>
      <c r="F718" s="26"/>
      <c r="G718" s="24">
        <f>IF((E718*(Utgifter!$E$4+Utgifter!$E$5)/12)&gt;$S$4,(E718*(Utgifter!$E$4+Utgifter!$E$5)/12),IF(E718&gt; 0,$S$4,0))</f>
        <v>0</v>
      </c>
      <c r="I718" s="27">
        <f>IF((I717*(1+Utgifter!$E$5/12)-K717)&gt;0,I717*(1+Utgifter!$E$5/12)-K717,0)</f>
        <v>0</v>
      </c>
      <c r="J718" s="26"/>
      <c r="K718" s="24">
        <f>IF((I718*(Utgifter!$E$4+Utgifter!$E$5)/12)&gt;$S$4,(I718*(Utgifter!$E$4+Utgifter!$E$5)/12),IF(I718&gt; 0,$S$4,0))</f>
        <v>0</v>
      </c>
    </row>
    <row r="719" spans="1:11" x14ac:dyDescent="0.25">
      <c r="A719" s="41"/>
      <c r="D719" s="28" t="str">
        <f t="shared" si="11"/>
        <v/>
      </c>
      <c r="E719" s="27">
        <f>IF((E718*(1+Utgifter!$E$5/12)-G718)&gt;0,E718*(1+Utgifter!$E$5/12)-G718,0)</f>
        <v>0</v>
      </c>
      <c r="F719" s="26"/>
      <c r="G719" s="24">
        <f>IF((E719*(Utgifter!$E$4+Utgifter!$E$5)/12)&gt;$S$4,(E719*(Utgifter!$E$4+Utgifter!$E$5)/12),IF(E719&gt; 0,$S$4,0))</f>
        <v>0</v>
      </c>
      <c r="I719" s="27">
        <f>IF((I718*(1+Utgifter!$E$5/12)-K718)&gt;0,I718*(1+Utgifter!$E$5/12)-K718,0)</f>
        <v>0</v>
      </c>
      <c r="J719" s="26"/>
      <c r="K719" s="24">
        <f>IF((I719*(Utgifter!$E$4+Utgifter!$E$5)/12)&gt;$S$4,(I719*(Utgifter!$E$4+Utgifter!$E$5)/12),IF(I719&gt; 0,$S$4,0))</f>
        <v>0</v>
      </c>
    </row>
    <row r="720" spans="1:11" x14ac:dyDescent="0.25">
      <c r="A720" s="41"/>
      <c r="D720" s="28" t="str">
        <f t="shared" si="11"/>
        <v/>
      </c>
      <c r="E720" s="27">
        <f>IF((E719*(1+Utgifter!$E$5/12)-G719)&gt;0,E719*(1+Utgifter!$E$5/12)-G719,0)</f>
        <v>0</v>
      </c>
      <c r="F720" s="26"/>
      <c r="G720" s="24">
        <f>IF((E720*(Utgifter!$E$4+Utgifter!$E$5)/12)&gt;$S$4,(E720*(Utgifter!$E$4+Utgifter!$E$5)/12),IF(E720&gt; 0,$S$4,0))</f>
        <v>0</v>
      </c>
      <c r="I720" s="27">
        <f>IF((I719*(1+Utgifter!$E$5/12)-K719)&gt;0,I719*(1+Utgifter!$E$5/12)-K719,0)</f>
        <v>0</v>
      </c>
      <c r="J720" s="26"/>
      <c r="K720" s="24">
        <f>IF((I720*(Utgifter!$E$4+Utgifter!$E$5)/12)&gt;$S$4,(I720*(Utgifter!$E$4+Utgifter!$E$5)/12),IF(I720&gt; 0,$S$4,0))</f>
        <v>0</v>
      </c>
    </row>
    <row r="721" spans="1:11" x14ac:dyDescent="0.25">
      <c r="A721" s="41"/>
      <c r="D721" s="28" t="str">
        <f t="shared" si="11"/>
        <v/>
      </c>
      <c r="E721" s="27">
        <f>IF((E720*(1+Utgifter!$E$5/12)-G720)&gt;0,E720*(1+Utgifter!$E$5/12)-G720,0)</f>
        <v>0</v>
      </c>
      <c r="F721" s="26"/>
      <c r="G721" s="24">
        <f>IF((E721*(Utgifter!$E$4+Utgifter!$E$5)/12)&gt;$S$4,(E721*(Utgifter!$E$4+Utgifter!$E$5)/12),IF(E721&gt; 0,$S$4,0))</f>
        <v>0</v>
      </c>
      <c r="I721" s="27">
        <f>IF((I720*(1+Utgifter!$E$5/12)-K720)&gt;0,I720*(1+Utgifter!$E$5/12)-K720,0)</f>
        <v>0</v>
      </c>
      <c r="J721" s="26"/>
      <c r="K721" s="24">
        <f>IF((I721*(Utgifter!$E$4+Utgifter!$E$5)/12)&gt;$S$4,(I721*(Utgifter!$E$4+Utgifter!$E$5)/12),IF(I721&gt; 0,$S$4,0))</f>
        <v>0</v>
      </c>
    </row>
    <row r="722" spans="1:11" x14ac:dyDescent="0.25">
      <c r="A722" s="41"/>
      <c r="D722" s="28" t="str">
        <f t="shared" si="11"/>
        <v/>
      </c>
      <c r="E722" s="27">
        <f>IF((E721*(1+Utgifter!$E$5/12)-G721)&gt;0,E721*(1+Utgifter!$E$5/12)-G721,0)</f>
        <v>0</v>
      </c>
      <c r="F722" s="26"/>
      <c r="G722" s="24">
        <f>IF((E722*(Utgifter!$E$4+Utgifter!$E$5)/12)&gt;$S$4,(E722*(Utgifter!$E$4+Utgifter!$E$5)/12),IF(E722&gt; 0,$S$4,0))</f>
        <v>0</v>
      </c>
      <c r="I722" s="27">
        <f>IF((I721*(1+Utgifter!$E$5/12)-K721)&gt;0,I721*(1+Utgifter!$E$5/12)-K721,0)</f>
        <v>0</v>
      </c>
      <c r="J722" s="26"/>
      <c r="K722" s="24">
        <f>IF((I722*(Utgifter!$E$4+Utgifter!$E$5)/12)&gt;$S$4,(I722*(Utgifter!$E$4+Utgifter!$E$5)/12),IF(I722&gt; 0,$S$4,0))</f>
        <v>0</v>
      </c>
    </row>
    <row r="723" spans="1:11" x14ac:dyDescent="0.25">
      <c r="A723" s="41"/>
      <c r="D723" s="28" t="str">
        <f t="shared" si="11"/>
        <v/>
      </c>
      <c r="E723" s="27">
        <f>IF((E722*(1+Utgifter!$E$5/12)-G722)&gt;0,E722*(1+Utgifter!$E$5/12)-G722,0)</f>
        <v>0</v>
      </c>
      <c r="F723" s="26"/>
      <c r="G723" s="24">
        <f>IF((E723*(Utgifter!$E$4+Utgifter!$E$5)/12)&gt;$S$4,(E723*(Utgifter!$E$4+Utgifter!$E$5)/12),IF(E723&gt; 0,$S$4,0))</f>
        <v>0</v>
      </c>
      <c r="I723" s="27">
        <f>IF((I722*(1+Utgifter!$E$5/12)-K722)&gt;0,I722*(1+Utgifter!$E$5/12)-K722,0)</f>
        <v>0</v>
      </c>
      <c r="J723" s="26"/>
      <c r="K723" s="24">
        <f>IF((I723*(Utgifter!$E$4+Utgifter!$E$5)/12)&gt;$S$4,(I723*(Utgifter!$E$4+Utgifter!$E$5)/12),IF(I723&gt; 0,$S$4,0))</f>
        <v>0</v>
      </c>
    </row>
    <row r="724" spans="1:11" x14ac:dyDescent="0.25">
      <c r="A724" s="41"/>
      <c r="D724" s="28" t="str">
        <f t="shared" si="11"/>
        <v/>
      </c>
      <c r="E724" s="27">
        <f>IF((E723*(1+Utgifter!$E$5/12)-G723)&gt;0,E723*(1+Utgifter!$E$5/12)-G723,0)</f>
        <v>0</v>
      </c>
      <c r="F724" s="26"/>
      <c r="G724" s="24">
        <f>IF((E724*(Utgifter!$E$4+Utgifter!$E$5)/12)&gt;$S$4,(E724*(Utgifter!$E$4+Utgifter!$E$5)/12),IF(E724&gt; 0,$S$4,0))</f>
        <v>0</v>
      </c>
      <c r="I724" s="27">
        <f>IF((I723*(1+Utgifter!$E$5/12)-K723)&gt;0,I723*(1+Utgifter!$E$5/12)-K723,0)</f>
        <v>0</v>
      </c>
      <c r="J724" s="26"/>
      <c r="K724" s="24">
        <f>IF((I724*(Utgifter!$E$4+Utgifter!$E$5)/12)&gt;$S$4,(I724*(Utgifter!$E$4+Utgifter!$E$5)/12),IF(I724&gt; 0,$S$4,0))</f>
        <v>0</v>
      </c>
    </row>
    <row r="725" spans="1:11" x14ac:dyDescent="0.25">
      <c r="A725" s="41">
        <v>2078</v>
      </c>
      <c r="D725" s="28" t="str">
        <f t="shared" si="11"/>
        <v/>
      </c>
      <c r="E725" s="27">
        <f>IF((E724*(1+Utgifter!$E$5/12)-G724)&gt;0,E724*(1+Utgifter!$E$5/12)-G724,0)</f>
        <v>0</v>
      </c>
      <c r="F725" s="26"/>
      <c r="G725" s="24">
        <f>IF((E725*(Utgifter!$E$4+Utgifter!$E$5)/12)&gt;$S$4,(E725*(Utgifter!$E$4+Utgifter!$E$5)/12),IF(E725&gt; 0,$S$4,0))</f>
        <v>0</v>
      </c>
      <c r="I725" s="27">
        <f>IF((I724*(1+Utgifter!$E$5/12)-K724)&gt;0,I724*(1+Utgifter!$E$5/12)-K724,0)</f>
        <v>0</v>
      </c>
      <c r="J725" s="26"/>
      <c r="K725" s="24">
        <f>IF((I725*(Utgifter!$E$4+Utgifter!$E$5)/12)&gt;$S$4,(I725*(Utgifter!$E$4+Utgifter!$E$5)/12),IF(I725&gt; 0,$S$4,0))</f>
        <v>0</v>
      </c>
    </row>
    <row r="726" spans="1:11" x14ac:dyDescent="0.25">
      <c r="A726" s="41"/>
      <c r="D726" s="28" t="str">
        <f t="shared" si="11"/>
        <v/>
      </c>
      <c r="E726" s="27">
        <f>IF((E725*(1+Utgifter!$E$5/12)-G725)&gt;0,E725*(1+Utgifter!$E$5/12)-G725,0)</f>
        <v>0</v>
      </c>
      <c r="F726" s="26"/>
      <c r="G726" s="24">
        <f>IF((E726*(Utgifter!$E$4+Utgifter!$E$5)/12)&gt;$S$4,(E726*(Utgifter!$E$4+Utgifter!$E$5)/12),IF(E726&gt; 0,$S$4,0))</f>
        <v>0</v>
      </c>
      <c r="I726" s="27">
        <f>IF((I725*(1+Utgifter!$E$5/12)-K725)&gt;0,I725*(1+Utgifter!$E$5/12)-K725,0)</f>
        <v>0</v>
      </c>
      <c r="J726" s="26"/>
      <c r="K726" s="24">
        <f>IF((I726*(Utgifter!$E$4+Utgifter!$E$5)/12)&gt;$S$4,(I726*(Utgifter!$E$4+Utgifter!$E$5)/12),IF(I726&gt; 0,$S$4,0))</f>
        <v>0</v>
      </c>
    </row>
    <row r="727" spans="1:11" x14ac:dyDescent="0.25">
      <c r="A727" s="41"/>
      <c r="D727" s="28" t="str">
        <f t="shared" si="11"/>
        <v/>
      </c>
      <c r="E727" s="27">
        <f>IF((E726*(1+Utgifter!$E$5/12)-G726)&gt;0,E726*(1+Utgifter!$E$5/12)-G726,0)</f>
        <v>0</v>
      </c>
      <c r="F727" s="26"/>
      <c r="G727" s="24">
        <f>IF((E727*(Utgifter!$E$4+Utgifter!$E$5)/12)&gt;$S$4,(E727*(Utgifter!$E$4+Utgifter!$E$5)/12),IF(E727&gt; 0,$S$4,0))</f>
        <v>0</v>
      </c>
      <c r="I727" s="27">
        <f>IF((I726*(1+Utgifter!$E$5/12)-K726)&gt;0,I726*(1+Utgifter!$E$5/12)-K726,0)</f>
        <v>0</v>
      </c>
      <c r="J727" s="26"/>
      <c r="K727" s="24">
        <f>IF((I727*(Utgifter!$E$4+Utgifter!$E$5)/12)&gt;$S$4,(I727*(Utgifter!$E$4+Utgifter!$E$5)/12),IF(I727&gt; 0,$S$4,0))</f>
        <v>0</v>
      </c>
    </row>
    <row r="728" spans="1:11" x14ac:dyDescent="0.25">
      <c r="A728" s="41"/>
      <c r="D728" s="28" t="str">
        <f t="shared" si="11"/>
        <v/>
      </c>
      <c r="E728" s="27">
        <f>IF((E727*(1+Utgifter!$E$5/12)-G727)&gt;0,E727*(1+Utgifter!$E$5/12)-G727,0)</f>
        <v>0</v>
      </c>
      <c r="F728" s="26"/>
      <c r="G728" s="24">
        <f>IF((E728*(Utgifter!$E$4+Utgifter!$E$5)/12)&gt;$S$4,(E728*(Utgifter!$E$4+Utgifter!$E$5)/12),IF(E728&gt; 0,$S$4,0))</f>
        <v>0</v>
      </c>
      <c r="I728" s="27">
        <f>IF((I727*(1+Utgifter!$E$5/12)-K727)&gt;0,I727*(1+Utgifter!$E$5/12)-K727,0)</f>
        <v>0</v>
      </c>
      <c r="J728" s="26"/>
      <c r="K728" s="24">
        <f>IF((I728*(Utgifter!$E$4+Utgifter!$E$5)/12)&gt;$S$4,(I728*(Utgifter!$E$4+Utgifter!$E$5)/12),IF(I728&gt; 0,$S$4,0))</f>
        <v>0</v>
      </c>
    </row>
    <row r="729" spans="1:11" x14ac:dyDescent="0.25">
      <c r="A729" s="41"/>
      <c r="D729" s="28" t="str">
        <f t="shared" si="11"/>
        <v/>
      </c>
      <c r="E729" s="27">
        <f>IF((E728*(1+Utgifter!$E$5/12)-G728)&gt;0,E728*(1+Utgifter!$E$5/12)-G728,0)</f>
        <v>0</v>
      </c>
      <c r="F729" s="26"/>
      <c r="G729" s="24">
        <f>IF((E729*(Utgifter!$E$4+Utgifter!$E$5)/12)&gt;$S$4,(E729*(Utgifter!$E$4+Utgifter!$E$5)/12),IF(E729&gt; 0,$S$4,0))</f>
        <v>0</v>
      </c>
      <c r="I729" s="27">
        <f>IF((I728*(1+Utgifter!$E$5/12)-K728)&gt;0,I728*(1+Utgifter!$E$5/12)-K728,0)</f>
        <v>0</v>
      </c>
      <c r="J729" s="26"/>
      <c r="K729" s="24">
        <f>IF((I729*(Utgifter!$E$4+Utgifter!$E$5)/12)&gt;$S$4,(I729*(Utgifter!$E$4+Utgifter!$E$5)/12),IF(I729&gt; 0,$S$4,0))</f>
        <v>0</v>
      </c>
    </row>
    <row r="730" spans="1:11" x14ac:dyDescent="0.25">
      <c r="A730" s="41"/>
      <c r="D730" s="28" t="str">
        <f t="shared" si="11"/>
        <v/>
      </c>
      <c r="E730" s="27">
        <f>IF((E729*(1+Utgifter!$E$5/12)-G729)&gt;0,E729*(1+Utgifter!$E$5/12)-G729,0)</f>
        <v>0</v>
      </c>
      <c r="F730" s="26"/>
      <c r="G730" s="24">
        <f>IF((E730*(Utgifter!$E$4+Utgifter!$E$5)/12)&gt;$S$4,(E730*(Utgifter!$E$4+Utgifter!$E$5)/12),IF(E730&gt; 0,$S$4,0))</f>
        <v>0</v>
      </c>
      <c r="I730" s="27">
        <f>IF((I729*(1+Utgifter!$E$5/12)-K729)&gt;0,I729*(1+Utgifter!$E$5/12)-K729,0)</f>
        <v>0</v>
      </c>
      <c r="J730" s="26"/>
      <c r="K730" s="24">
        <f>IF((I730*(Utgifter!$E$4+Utgifter!$E$5)/12)&gt;$S$4,(I730*(Utgifter!$E$4+Utgifter!$E$5)/12),IF(I730&gt; 0,$S$4,0))</f>
        <v>0</v>
      </c>
    </row>
    <row r="731" spans="1:11" x14ac:dyDescent="0.25">
      <c r="A731" s="41"/>
      <c r="D731" s="28" t="str">
        <f t="shared" si="11"/>
        <v/>
      </c>
      <c r="E731" s="27">
        <f>IF((E730*(1+Utgifter!$E$5/12)-G730)&gt;0,E730*(1+Utgifter!$E$5/12)-G730,0)</f>
        <v>0</v>
      </c>
      <c r="F731" s="26"/>
      <c r="G731" s="24">
        <f>IF((E731*(Utgifter!$E$4+Utgifter!$E$5)/12)&gt;$S$4,(E731*(Utgifter!$E$4+Utgifter!$E$5)/12),IF(E731&gt; 0,$S$4,0))</f>
        <v>0</v>
      </c>
      <c r="I731" s="27">
        <f>IF((I730*(1+Utgifter!$E$5/12)-K730)&gt;0,I730*(1+Utgifter!$E$5/12)-K730,0)</f>
        <v>0</v>
      </c>
      <c r="J731" s="26"/>
      <c r="K731" s="24">
        <f>IF((I731*(Utgifter!$E$4+Utgifter!$E$5)/12)&gt;$S$4,(I731*(Utgifter!$E$4+Utgifter!$E$5)/12),IF(I731&gt; 0,$S$4,0))</f>
        <v>0</v>
      </c>
    </row>
    <row r="732" spans="1:11" x14ac:dyDescent="0.25">
      <c r="A732" s="41"/>
      <c r="D732" s="28" t="str">
        <f t="shared" si="11"/>
        <v/>
      </c>
      <c r="E732" s="27">
        <f>IF((E731*(1+Utgifter!$E$5/12)-G731)&gt;0,E731*(1+Utgifter!$E$5/12)-G731,0)</f>
        <v>0</v>
      </c>
      <c r="F732" s="26"/>
      <c r="G732" s="24">
        <f>IF((E732*(Utgifter!$E$4+Utgifter!$E$5)/12)&gt;$S$4,(E732*(Utgifter!$E$4+Utgifter!$E$5)/12),IF(E732&gt; 0,$S$4,0))</f>
        <v>0</v>
      </c>
      <c r="I732" s="27">
        <f>IF((I731*(1+Utgifter!$E$5/12)-K731)&gt;0,I731*(1+Utgifter!$E$5/12)-K731,0)</f>
        <v>0</v>
      </c>
      <c r="J732" s="26"/>
      <c r="K732" s="24">
        <f>IF((I732*(Utgifter!$E$4+Utgifter!$E$5)/12)&gt;$S$4,(I732*(Utgifter!$E$4+Utgifter!$E$5)/12),IF(I732&gt; 0,$S$4,0))</f>
        <v>0</v>
      </c>
    </row>
    <row r="733" spans="1:11" x14ac:dyDescent="0.25">
      <c r="A733" s="41"/>
      <c r="D733" s="28" t="str">
        <f t="shared" si="11"/>
        <v/>
      </c>
      <c r="E733" s="27">
        <f>IF((E732*(1+Utgifter!$E$5/12)-G732)&gt;0,E732*(1+Utgifter!$E$5/12)-G732,0)</f>
        <v>0</v>
      </c>
      <c r="F733" s="26"/>
      <c r="G733" s="24">
        <f>IF((E733*(Utgifter!$E$4+Utgifter!$E$5)/12)&gt;$S$4,(E733*(Utgifter!$E$4+Utgifter!$E$5)/12),IF(E733&gt; 0,$S$4,0))</f>
        <v>0</v>
      </c>
      <c r="I733" s="27">
        <f>IF((I732*(1+Utgifter!$E$5/12)-K732)&gt;0,I732*(1+Utgifter!$E$5/12)-K732,0)</f>
        <v>0</v>
      </c>
      <c r="J733" s="26"/>
      <c r="K733" s="24">
        <f>IF((I733*(Utgifter!$E$4+Utgifter!$E$5)/12)&gt;$S$4,(I733*(Utgifter!$E$4+Utgifter!$E$5)/12),IF(I733&gt; 0,$S$4,0))</f>
        <v>0</v>
      </c>
    </row>
    <row r="734" spans="1:11" x14ac:dyDescent="0.25">
      <c r="A734" s="41"/>
      <c r="D734" s="28" t="str">
        <f t="shared" si="11"/>
        <v/>
      </c>
      <c r="E734" s="27">
        <f>IF((E733*(1+Utgifter!$E$5/12)-G733)&gt;0,E733*(1+Utgifter!$E$5/12)-G733,0)</f>
        <v>0</v>
      </c>
      <c r="F734" s="26"/>
      <c r="G734" s="24">
        <f>IF((E734*(Utgifter!$E$4+Utgifter!$E$5)/12)&gt;$S$4,(E734*(Utgifter!$E$4+Utgifter!$E$5)/12),IF(E734&gt; 0,$S$4,0))</f>
        <v>0</v>
      </c>
      <c r="I734" s="27">
        <f>IF((I733*(1+Utgifter!$E$5/12)-K733)&gt;0,I733*(1+Utgifter!$E$5/12)-K733,0)</f>
        <v>0</v>
      </c>
      <c r="J734" s="26"/>
      <c r="K734" s="24">
        <f>IF((I734*(Utgifter!$E$4+Utgifter!$E$5)/12)&gt;$S$4,(I734*(Utgifter!$E$4+Utgifter!$E$5)/12),IF(I734&gt; 0,$S$4,0))</f>
        <v>0</v>
      </c>
    </row>
    <row r="735" spans="1:11" x14ac:dyDescent="0.25">
      <c r="A735" s="41"/>
      <c r="D735" s="28" t="str">
        <f t="shared" si="11"/>
        <v/>
      </c>
      <c r="E735" s="27">
        <f>IF((E734*(1+Utgifter!$E$5/12)-G734)&gt;0,E734*(1+Utgifter!$E$5/12)-G734,0)</f>
        <v>0</v>
      </c>
      <c r="F735" s="26"/>
      <c r="G735" s="24">
        <f>IF((E735*(Utgifter!$E$4+Utgifter!$E$5)/12)&gt;$S$4,(E735*(Utgifter!$E$4+Utgifter!$E$5)/12),IF(E735&gt; 0,$S$4,0))</f>
        <v>0</v>
      </c>
      <c r="I735" s="27">
        <f>IF((I734*(1+Utgifter!$E$5/12)-K734)&gt;0,I734*(1+Utgifter!$E$5/12)-K734,0)</f>
        <v>0</v>
      </c>
      <c r="J735" s="26"/>
      <c r="K735" s="24">
        <f>IF((I735*(Utgifter!$E$4+Utgifter!$E$5)/12)&gt;$S$4,(I735*(Utgifter!$E$4+Utgifter!$E$5)/12),IF(I735&gt; 0,$S$4,0))</f>
        <v>0</v>
      </c>
    </row>
    <row r="736" spans="1:11" x14ac:dyDescent="0.25">
      <c r="A736" s="41"/>
      <c r="D736" s="28" t="str">
        <f t="shared" si="11"/>
        <v/>
      </c>
      <c r="E736" s="27">
        <f>IF((E735*(1+Utgifter!$E$5/12)-G735)&gt;0,E735*(1+Utgifter!$E$5/12)-G735,0)</f>
        <v>0</v>
      </c>
      <c r="F736" s="26"/>
      <c r="G736" s="24">
        <f>IF((E736*(Utgifter!$E$4+Utgifter!$E$5)/12)&gt;$S$4,(E736*(Utgifter!$E$4+Utgifter!$E$5)/12),IF(E736&gt; 0,$S$4,0))</f>
        <v>0</v>
      </c>
      <c r="I736" s="27">
        <f>IF((I735*(1+Utgifter!$E$5/12)-K735)&gt;0,I735*(1+Utgifter!$E$5/12)-K735,0)</f>
        <v>0</v>
      </c>
      <c r="J736" s="26"/>
      <c r="K736" s="24">
        <f>IF((I736*(Utgifter!$E$4+Utgifter!$E$5)/12)&gt;$S$4,(I736*(Utgifter!$E$4+Utgifter!$E$5)/12),IF(I736&gt; 0,$S$4,0))</f>
        <v>0</v>
      </c>
    </row>
    <row r="737" spans="1:11" x14ac:dyDescent="0.25">
      <c r="A737" s="41">
        <v>2079</v>
      </c>
      <c r="D737" s="28" t="str">
        <f t="shared" si="11"/>
        <v/>
      </c>
      <c r="E737" s="27">
        <f>IF((E736*(1+Utgifter!$E$5/12)-G736)&gt;0,E736*(1+Utgifter!$E$5/12)-G736,0)</f>
        <v>0</v>
      </c>
      <c r="F737" s="26"/>
      <c r="G737" s="24">
        <f>IF((E737*(Utgifter!$E$4+Utgifter!$E$5)/12)&gt;$S$4,(E737*(Utgifter!$E$4+Utgifter!$E$5)/12),IF(E737&gt; 0,$S$4,0))</f>
        <v>0</v>
      </c>
      <c r="I737" s="27">
        <f>IF((I736*(1+Utgifter!$E$5/12)-K736)&gt;0,I736*(1+Utgifter!$E$5/12)-K736,0)</f>
        <v>0</v>
      </c>
      <c r="J737" s="26"/>
      <c r="K737" s="24">
        <f>IF((I737*(Utgifter!$E$4+Utgifter!$E$5)/12)&gt;$S$4,(I737*(Utgifter!$E$4+Utgifter!$E$5)/12),IF(I737&gt; 0,$S$4,0))</f>
        <v>0</v>
      </c>
    </row>
    <row r="738" spans="1:11" x14ac:dyDescent="0.25">
      <c r="A738" s="41"/>
      <c r="D738" s="28" t="str">
        <f t="shared" si="11"/>
        <v/>
      </c>
      <c r="E738" s="27">
        <f>IF((E737*(1+Utgifter!$E$5/12)-G737)&gt;0,E737*(1+Utgifter!$E$5/12)-G737,0)</f>
        <v>0</v>
      </c>
      <c r="F738" s="26"/>
      <c r="G738" s="24">
        <f>IF((E738*(Utgifter!$E$4+Utgifter!$E$5)/12)&gt;$S$4,(E738*(Utgifter!$E$4+Utgifter!$E$5)/12),IF(E738&gt; 0,$S$4,0))</f>
        <v>0</v>
      </c>
      <c r="I738" s="27">
        <f>IF((I737*(1+Utgifter!$E$5/12)-K737)&gt;0,I737*(1+Utgifter!$E$5/12)-K737,0)</f>
        <v>0</v>
      </c>
      <c r="J738" s="26"/>
      <c r="K738" s="24">
        <f>IF((I738*(Utgifter!$E$4+Utgifter!$E$5)/12)&gt;$S$4,(I738*(Utgifter!$E$4+Utgifter!$E$5)/12),IF(I738&gt; 0,$S$4,0))</f>
        <v>0</v>
      </c>
    </row>
    <row r="739" spans="1:11" x14ac:dyDescent="0.25">
      <c r="A739" s="41"/>
      <c r="D739" s="28" t="str">
        <f t="shared" si="11"/>
        <v/>
      </c>
      <c r="E739" s="27">
        <f>IF((E738*(1+Utgifter!$E$5/12)-G738)&gt;0,E738*(1+Utgifter!$E$5/12)-G738,0)</f>
        <v>0</v>
      </c>
      <c r="F739" s="26"/>
      <c r="G739" s="24">
        <f>IF((E739*(Utgifter!$E$4+Utgifter!$E$5)/12)&gt;$S$4,(E739*(Utgifter!$E$4+Utgifter!$E$5)/12),IF(E739&gt; 0,$S$4,0))</f>
        <v>0</v>
      </c>
      <c r="I739" s="27">
        <f>IF((I738*(1+Utgifter!$E$5/12)-K738)&gt;0,I738*(1+Utgifter!$E$5/12)-K738,0)</f>
        <v>0</v>
      </c>
      <c r="J739" s="26"/>
      <c r="K739" s="24">
        <f>IF((I739*(Utgifter!$E$4+Utgifter!$E$5)/12)&gt;$S$4,(I739*(Utgifter!$E$4+Utgifter!$E$5)/12),IF(I739&gt; 0,$S$4,0))</f>
        <v>0</v>
      </c>
    </row>
    <row r="740" spans="1:11" x14ac:dyDescent="0.25">
      <c r="A740" s="41"/>
      <c r="D740" s="28" t="str">
        <f t="shared" si="11"/>
        <v/>
      </c>
      <c r="E740" s="27">
        <f>IF((E739*(1+Utgifter!$E$5/12)-G739)&gt;0,E739*(1+Utgifter!$E$5/12)-G739,0)</f>
        <v>0</v>
      </c>
      <c r="F740" s="26"/>
      <c r="G740" s="24">
        <f>IF((E740*(Utgifter!$E$4+Utgifter!$E$5)/12)&gt;$S$4,(E740*(Utgifter!$E$4+Utgifter!$E$5)/12),IF(E740&gt; 0,$S$4,0))</f>
        <v>0</v>
      </c>
      <c r="I740" s="27">
        <f>IF((I739*(1+Utgifter!$E$5/12)-K739)&gt;0,I739*(1+Utgifter!$E$5/12)-K739,0)</f>
        <v>0</v>
      </c>
      <c r="J740" s="26"/>
      <c r="K740" s="24">
        <f>IF((I740*(Utgifter!$E$4+Utgifter!$E$5)/12)&gt;$S$4,(I740*(Utgifter!$E$4+Utgifter!$E$5)/12),IF(I740&gt; 0,$S$4,0))</f>
        <v>0</v>
      </c>
    </row>
    <row r="741" spans="1:11" x14ac:dyDescent="0.25">
      <c r="A741" s="41"/>
      <c r="D741" s="28" t="str">
        <f t="shared" si="11"/>
        <v/>
      </c>
      <c r="E741" s="27">
        <f>IF((E740*(1+Utgifter!$E$5/12)-G740)&gt;0,E740*(1+Utgifter!$E$5/12)-G740,0)</f>
        <v>0</v>
      </c>
      <c r="F741" s="26"/>
      <c r="G741" s="24">
        <f>IF((E741*(Utgifter!$E$4+Utgifter!$E$5)/12)&gt;$S$4,(E741*(Utgifter!$E$4+Utgifter!$E$5)/12),IF(E741&gt; 0,$S$4,0))</f>
        <v>0</v>
      </c>
      <c r="I741" s="27">
        <f>IF((I740*(1+Utgifter!$E$5/12)-K740)&gt;0,I740*(1+Utgifter!$E$5/12)-K740,0)</f>
        <v>0</v>
      </c>
      <c r="J741" s="26"/>
      <c r="K741" s="24">
        <f>IF((I741*(Utgifter!$E$4+Utgifter!$E$5)/12)&gt;$S$4,(I741*(Utgifter!$E$4+Utgifter!$E$5)/12),IF(I741&gt; 0,$S$4,0))</f>
        <v>0</v>
      </c>
    </row>
    <row r="742" spans="1:11" x14ac:dyDescent="0.25">
      <c r="A742" s="41"/>
      <c r="D742" s="28" t="str">
        <f t="shared" si="11"/>
        <v/>
      </c>
      <c r="E742" s="27">
        <f>IF((E741*(1+Utgifter!$E$5/12)-G741)&gt;0,E741*(1+Utgifter!$E$5/12)-G741,0)</f>
        <v>0</v>
      </c>
      <c r="F742" s="26"/>
      <c r="G742" s="24">
        <f>IF((E742*(Utgifter!$E$4+Utgifter!$E$5)/12)&gt;$S$4,(E742*(Utgifter!$E$4+Utgifter!$E$5)/12),IF(E742&gt; 0,$S$4,0))</f>
        <v>0</v>
      </c>
      <c r="I742" s="27">
        <f>IF((I741*(1+Utgifter!$E$5/12)-K741)&gt;0,I741*(1+Utgifter!$E$5/12)-K741,0)</f>
        <v>0</v>
      </c>
      <c r="J742" s="26"/>
      <c r="K742" s="24">
        <f>IF((I742*(Utgifter!$E$4+Utgifter!$E$5)/12)&gt;$S$4,(I742*(Utgifter!$E$4+Utgifter!$E$5)/12),IF(I742&gt; 0,$S$4,0))</f>
        <v>0</v>
      </c>
    </row>
    <row r="743" spans="1:11" x14ac:dyDescent="0.25">
      <c r="A743" s="41"/>
      <c r="D743" s="28" t="str">
        <f t="shared" si="11"/>
        <v/>
      </c>
      <c r="E743" s="27">
        <f>IF((E742*(1+Utgifter!$E$5/12)-G742)&gt;0,E742*(1+Utgifter!$E$5/12)-G742,0)</f>
        <v>0</v>
      </c>
      <c r="F743" s="26"/>
      <c r="G743" s="24">
        <f>IF((E743*(Utgifter!$E$4+Utgifter!$E$5)/12)&gt;$S$4,(E743*(Utgifter!$E$4+Utgifter!$E$5)/12),IF(E743&gt; 0,$S$4,0))</f>
        <v>0</v>
      </c>
      <c r="I743" s="27">
        <f>IF((I742*(1+Utgifter!$E$5/12)-K742)&gt;0,I742*(1+Utgifter!$E$5/12)-K742,0)</f>
        <v>0</v>
      </c>
      <c r="J743" s="26"/>
      <c r="K743" s="24">
        <f>IF((I743*(Utgifter!$E$4+Utgifter!$E$5)/12)&gt;$S$4,(I743*(Utgifter!$E$4+Utgifter!$E$5)/12),IF(I743&gt; 0,$S$4,0))</f>
        <v>0</v>
      </c>
    </row>
    <row r="744" spans="1:11" x14ac:dyDescent="0.25">
      <c r="A744" s="41"/>
      <c r="D744" s="28" t="str">
        <f t="shared" si="11"/>
        <v/>
      </c>
      <c r="E744" s="27">
        <f>IF((E743*(1+Utgifter!$E$5/12)-G743)&gt;0,E743*(1+Utgifter!$E$5/12)-G743,0)</f>
        <v>0</v>
      </c>
      <c r="F744" s="26"/>
      <c r="G744" s="24">
        <f>IF((E744*(Utgifter!$E$4+Utgifter!$E$5)/12)&gt;$S$4,(E744*(Utgifter!$E$4+Utgifter!$E$5)/12),IF(E744&gt; 0,$S$4,0))</f>
        <v>0</v>
      </c>
      <c r="I744" s="27">
        <f>IF((I743*(1+Utgifter!$E$5/12)-K743)&gt;0,I743*(1+Utgifter!$E$5/12)-K743,0)</f>
        <v>0</v>
      </c>
      <c r="J744" s="26"/>
      <c r="K744" s="24">
        <f>IF((I744*(Utgifter!$E$4+Utgifter!$E$5)/12)&gt;$S$4,(I744*(Utgifter!$E$4+Utgifter!$E$5)/12),IF(I744&gt; 0,$S$4,0))</f>
        <v>0</v>
      </c>
    </row>
    <row r="745" spans="1:11" x14ac:dyDescent="0.25">
      <c r="A745" s="41"/>
      <c r="D745" s="28" t="str">
        <f t="shared" si="11"/>
        <v/>
      </c>
      <c r="E745" s="27">
        <f>IF((E744*(1+Utgifter!$E$5/12)-G744)&gt;0,E744*(1+Utgifter!$E$5/12)-G744,0)</f>
        <v>0</v>
      </c>
      <c r="F745" s="26"/>
      <c r="G745" s="24">
        <f>IF((E745*(Utgifter!$E$4+Utgifter!$E$5)/12)&gt;$S$4,(E745*(Utgifter!$E$4+Utgifter!$E$5)/12),IF(E745&gt; 0,$S$4,0))</f>
        <v>0</v>
      </c>
      <c r="I745" s="27">
        <f>IF((I744*(1+Utgifter!$E$5/12)-K744)&gt;0,I744*(1+Utgifter!$E$5/12)-K744,0)</f>
        <v>0</v>
      </c>
      <c r="J745" s="26"/>
      <c r="K745" s="24">
        <f>IF((I745*(Utgifter!$E$4+Utgifter!$E$5)/12)&gt;$S$4,(I745*(Utgifter!$E$4+Utgifter!$E$5)/12),IF(I745&gt; 0,$S$4,0))</f>
        <v>0</v>
      </c>
    </row>
    <row r="746" spans="1:11" x14ac:dyDescent="0.25">
      <c r="A746" s="41"/>
      <c r="D746" s="28" t="str">
        <f t="shared" si="11"/>
        <v/>
      </c>
      <c r="E746" s="27">
        <f>IF((E745*(1+Utgifter!$E$5/12)-G745)&gt;0,E745*(1+Utgifter!$E$5/12)-G745,0)</f>
        <v>0</v>
      </c>
      <c r="F746" s="26"/>
      <c r="G746" s="24">
        <f>IF((E746*(Utgifter!$E$4+Utgifter!$E$5)/12)&gt;$S$4,(E746*(Utgifter!$E$4+Utgifter!$E$5)/12),IF(E746&gt; 0,$S$4,0))</f>
        <v>0</v>
      </c>
      <c r="I746" s="27">
        <f>IF((I745*(1+Utgifter!$E$5/12)-K745)&gt;0,I745*(1+Utgifter!$E$5/12)-K745,0)</f>
        <v>0</v>
      </c>
      <c r="J746" s="26"/>
      <c r="K746" s="24">
        <f>IF((I746*(Utgifter!$E$4+Utgifter!$E$5)/12)&gt;$S$4,(I746*(Utgifter!$E$4+Utgifter!$E$5)/12),IF(I746&gt; 0,$S$4,0))</f>
        <v>0</v>
      </c>
    </row>
    <row r="747" spans="1:11" x14ac:dyDescent="0.25">
      <c r="A747" s="41"/>
      <c r="D747" s="28" t="str">
        <f t="shared" si="11"/>
        <v/>
      </c>
      <c r="E747" s="27">
        <f>IF((E746*(1+Utgifter!$E$5/12)-G746)&gt;0,E746*(1+Utgifter!$E$5/12)-G746,0)</f>
        <v>0</v>
      </c>
      <c r="F747" s="26"/>
      <c r="G747" s="24">
        <f>IF((E747*(Utgifter!$E$4+Utgifter!$E$5)/12)&gt;$S$4,(E747*(Utgifter!$E$4+Utgifter!$E$5)/12),IF(E747&gt; 0,$S$4,0))</f>
        <v>0</v>
      </c>
      <c r="I747" s="27">
        <f>IF((I746*(1+Utgifter!$E$5/12)-K746)&gt;0,I746*(1+Utgifter!$E$5/12)-K746,0)</f>
        <v>0</v>
      </c>
      <c r="J747" s="26"/>
      <c r="K747" s="24">
        <f>IF((I747*(Utgifter!$E$4+Utgifter!$E$5)/12)&gt;$S$4,(I747*(Utgifter!$E$4+Utgifter!$E$5)/12),IF(I747&gt; 0,$S$4,0))</f>
        <v>0</v>
      </c>
    </row>
    <row r="748" spans="1:11" x14ac:dyDescent="0.25">
      <c r="A748" s="41"/>
      <c r="D748" s="28" t="str">
        <f t="shared" si="11"/>
        <v/>
      </c>
      <c r="E748" s="27">
        <f>IF((E747*(1+Utgifter!$E$5/12)-G747)&gt;0,E747*(1+Utgifter!$E$5/12)-G747,0)</f>
        <v>0</v>
      </c>
      <c r="F748" s="26"/>
      <c r="G748" s="24">
        <f>IF((E748*(Utgifter!$E$4+Utgifter!$E$5)/12)&gt;$S$4,(E748*(Utgifter!$E$4+Utgifter!$E$5)/12),IF(E748&gt; 0,$S$4,0))</f>
        <v>0</v>
      </c>
      <c r="I748" s="27">
        <f>IF((I747*(1+Utgifter!$E$5/12)-K747)&gt;0,I747*(1+Utgifter!$E$5/12)-K747,0)</f>
        <v>0</v>
      </c>
      <c r="J748" s="26"/>
      <c r="K748" s="24">
        <f>IF((I748*(Utgifter!$E$4+Utgifter!$E$5)/12)&gt;$S$4,(I748*(Utgifter!$E$4+Utgifter!$E$5)/12),IF(I748&gt; 0,$S$4,0))</f>
        <v>0</v>
      </c>
    </row>
    <row r="749" spans="1:11" x14ac:dyDescent="0.25">
      <c r="A749" s="41">
        <v>2080</v>
      </c>
      <c r="D749" s="28" t="str">
        <f t="shared" si="11"/>
        <v/>
      </c>
      <c r="E749" s="27">
        <f>IF((E748*(1+Utgifter!$E$5/12)-G748)&gt;0,E748*(1+Utgifter!$E$5/12)-G748,0)</f>
        <v>0</v>
      </c>
      <c r="F749" s="26"/>
      <c r="G749" s="24">
        <f>IF((E749*(Utgifter!$E$4+Utgifter!$E$5)/12)&gt;$S$4,(E749*(Utgifter!$E$4+Utgifter!$E$5)/12),IF(E749&gt; 0,$S$4,0))</f>
        <v>0</v>
      </c>
      <c r="I749" s="27">
        <f>IF((I748*(1+Utgifter!$E$5/12)-K748)&gt;0,I748*(1+Utgifter!$E$5/12)-K748,0)</f>
        <v>0</v>
      </c>
      <c r="J749" s="26"/>
      <c r="K749" s="24">
        <f>IF((I749*(Utgifter!$E$4+Utgifter!$E$5)/12)&gt;$S$4,(I749*(Utgifter!$E$4+Utgifter!$E$5)/12),IF(I749&gt; 0,$S$4,0))</f>
        <v>0</v>
      </c>
    </row>
    <row r="750" spans="1:11" x14ac:dyDescent="0.25">
      <c r="A750" s="41"/>
      <c r="D750" s="28" t="str">
        <f t="shared" si="11"/>
        <v/>
      </c>
      <c r="E750" s="27">
        <f>IF((E749*(1+Utgifter!$E$5/12)-G749)&gt;0,E749*(1+Utgifter!$E$5/12)-G749,0)</f>
        <v>0</v>
      </c>
      <c r="F750" s="26"/>
      <c r="G750" s="24">
        <f>IF((E750*(Utgifter!$E$4+Utgifter!$E$5)/12)&gt;$S$4,(E750*(Utgifter!$E$4+Utgifter!$E$5)/12),IF(E750&gt; 0,$S$4,0))</f>
        <v>0</v>
      </c>
      <c r="I750" s="27">
        <f>IF((I749*(1+Utgifter!$E$5/12)-K749)&gt;0,I749*(1+Utgifter!$E$5/12)-K749,0)</f>
        <v>0</v>
      </c>
      <c r="J750" s="26"/>
      <c r="K750" s="24">
        <f>IF((I750*(Utgifter!$E$4+Utgifter!$E$5)/12)&gt;$S$4,(I750*(Utgifter!$E$4+Utgifter!$E$5)/12),IF(I750&gt; 0,$S$4,0))</f>
        <v>0</v>
      </c>
    </row>
    <row r="751" spans="1:11" x14ac:dyDescent="0.25">
      <c r="A751" s="41"/>
      <c r="D751" s="28" t="str">
        <f t="shared" si="11"/>
        <v/>
      </c>
      <c r="E751" s="27">
        <f>IF((E750*(1+Utgifter!$E$5/12)-G750)&gt;0,E750*(1+Utgifter!$E$5/12)-G750,0)</f>
        <v>0</v>
      </c>
      <c r="F751" s="26"/>
      <c r="G751" s="24">
        <f>IF((E751*(Utgifter!$E$4+Utgifter!$E$5)/12)&gt;$S$4,(E751*(Utgifter!$E$4+Utgifter!$E$5)/12),IF(E751&gt; 0,$S$4,0))</f>
        <v>0</v>
      </c>
      <c r="I751" s="27">
        <f>IF((I750*(1+Utgifter!$E$5/12)-K750)&gt;0,I750*(1+Utgifter!$E$5/12)-K750,0)</f>
        <v>0</v>
      </c>
      <c r="J751" s="26"/>
      <c r="K751" s="24">
        <f>IF((I751*(Utgifter!$E$4+Utgifter!$E$5)/12)&gt;$S$4,(I751*(Utgifter!$E$4+Utgifter!$E$5)/12),IF(I751&gt; 0,$S$4,0))</f>
        <v>0</v>
      </c>
    </row>
    <row r="752" spans="1:11" x14ac:dyDescent="0.25">
      <c r="A752" s="41"/>
      <c r="D752" s="28" t="str">
        <f t="shared" si="11"/>
        <v/>
      </c>
      <c r="E752" s="27">
        <f>IF((E751*(1+Utgifter!$E$5/12)-G751)&gt;0,E751*(1+Utgifter!$E$5/12)-G751,0)</f>
        <v>0</v>
      </c>
      <c r="F752" s="26"/>
      <c r="G752" s="24">
        <f>IF((E752*(Utgifter!$E$4+Utgifter!$E$5)/12)&gt;$S$4,(E752*(Utgifter!$E$4+Utgifter!$E$5)/12),IF(E752&gt; 0,$S$4,0))</f>
        <v>0</v>
      </c>
      <c r="I752" s="27">
        <f>IF((I751*(1+Utgifter!$E$5/12)-K751)&gt;0,I751*(1+Utgifter!$E$5/12)-K751,0)</f>
        <v>0</v>
      </c>
      <c r="J752" s="26"/>
      <c r="K752" s="24">
        <f>IF((I752*(Utgifter!$E$4+Utgifter!$E$5)/12)&gt;$S$4,(I752*(Utgifter!$E$4+Utgifter!$E$5)/12),IF(I752&gt; 0,$S$4,0))</f>
        <v>0</v>
      </c>
    </row>
    <row r="753" spans="1:11" x14ac:dyDescent="0.25">
      <c r="A753" s="41"/>
      <c r="D753" s="28" t="str">
        <f t="shared" si="11"/>
        <v/>
      </c>
      <c r="E753" s="27">
        <f>IF((E752*(1+Utgifter!$E$5/12)-G752)&gt;0,E752*(1+Utgifter!$E$5/12)-G752,0)</f>
        <v>0</v>
      </c>
      <c r="F753" s="26"/>
      <c r="G753" s="24">
        <f>IF((E753*(Utgifter!$E$4+Utgifter!$E$5)/12)&gt;$S$4,(E753*(Utgifter!$E$4+Utgifter!$E$5)/12),IF(E753&gt; 0,$S$4,0))</f>
        <v>0</v>
      </c>
      <c r="I753" s="27">
        <f>IF((I752*(1+Utgifter!$E$5/12)-K752)&gt;0,I752*(1+Utgifter!$E$5/12)-K752,0)</f>
        <v>0</v>
      </c>
      <c r="J753" s="26"/>
      <c r="K753" s="24">
        <f>IF((I753*(Utgifter!$E$4+Utgifter!$E$5)/12)&gt;$S$4,(I753*(Utgifter!$E$4+Utgifter!$E$5)/12),IF(I753&gt; 0,$S$4,0))</f>
        <v>0</v>
      </c>
    </row>
    <row r="754" spans="1:11" x14ac:dyDescent="0.25">
      <c r="A754" s="41"/>
      <c r="D754" s="28" t="str">
        <f t="shared" si="11"/>
        <v/>
      </c>
      <c r="E754" s="27">
        <f>IF((E753*(1+Utgifter!$E$5/12)-G753)&gt;0,E753*(1+Utgifter!$E$5/12)-G753,0)</f>
        <v>0</v>
      </c>
      <c r="F754" s="26"/>
      <c r="G754" s="24">
        <f>IF((E754*(Utgifter!$E$4+Utgifter!$E$5)/12)&gt;$S$4,(E754*(Utgifter!$E$4+Utgifter!$E$5)/12),IF(E754&gt; 0,$S$4,0))</f>
        <v>0</v>
      </c>
      <c r="I754" s="27">
        <f>IF((I753*(1+Utgifter!$E$5/12)-K753)&gt;0,I753*(1+Utgifter!$E$5/12)-K753,0)</f>
        <v>0</v>
      </c>
      <c r="J754" s="26"/>
      <c r="K754" s="24">
        <f>IF((I754*(Utgifter!$E$4+Utgifter!$E$5)/12)&gt;$S$4,(I754*(Utgifter!$E$4+Utgifter!$E$5)/12),IF(I754&gt; 0,$S$4,0))</f>
        <v>0</v>
      </c>
    </row>
    <row r="755" spans="1:11" x14ac:dyDescent="0.25">
      <c r="A755" s="41"/>
      <c r="D755" s="28" t="str">
        <f t="shared" si="11"/>
        <v/>
      </c>
      <c r="E755" s="27">
        <f>IF((E754*(1+Utgifter!$E$5/12)-G754)&gt;0,E754*(1+Utgifter!$E$5/12)-G754,0)</f>
        <v>0</v>
      </c>
      <c r="F755" s="26"/>
      <c r="G755" s="24">
        <f>IF((E755*(Utgifter!$E$4+Utgifter!$E$5)/12)&gt;$S$4,(E755*(Utgifter!$E$4+Utgifter!$E$5)/12),IF(E755&gt; 0,$S$4,0))</f>
        <v>0</v>
      </c>
      <c r="I755" s="27">
        <f>IF((I754*(1+Utgifter!$E$5/12)-K754)&gt;0,I754*(1+Utgifter!$E$5/12)-K754,0)</f>
        <v>0</v>
      </c>
      <c r="J755" s="26"/>
      <c r="K755" s="24">
        <f>IF((I755*(Utgifter!$E$4+Utgifter!$E$5)/12)&gt;$S$4,(I755*(Utgifter!$E$4+Utgifter!$E$5)/12),IF(I755&gt; 0,$S$4,0))</f>
        <v>0</v>
      </c>
    </row>
    <row r="756" spans="1:11" x14ac:dyDescent="0.25">
      <c r="A756" s="41"/>
      <c r="D756" s="28" t="str">
        <f t="shared" si="11"/>
        <v/>
      </c>
      <c r="E756" s="27">
        <f>IF((E755*(1+Utgifter!$E$5/12)-G755)&gt;0,E755*(1+Utgifter!$E$5/12)-G755,0)</f>
        <v>0</v>
      </c>
      <c r="F756" s="26"/>
      <c r="G756" s="24">
        <f>IF((E756*(Utgifter!$E$4+Utgifter!$E$5)/12)&gt;$S$4,(E756*(Utgifter!$E$4+Utgifter!$E$5)/12),IF(E756&gt; 0,$S$4,0))</f>
        <v>0</v>
      </c>
      <c r="I756" s="27">
        <f>IF((I755*(1+Utgifter!$E$5/12)-K755)&gt;0,I755*(1+Utgifter!$E$5/12)-K755,0)</f>
        <v>0</v>
      </c>
      <c r="J756" s="26"/>
      <c r="K756" s="24">
        <f>IF((I756*(Utgifter!$E$4+Utgifter!$E$5)/12)&gt;$S$4,(I756*(Utgifter!$E$4+Utgifter!$E$5)/12),IF(I756&gt; 0,$S$4,0))</f>
        <v>0</v>
      </c>
    </row>
    <row r="757" spans="1:11" x14ac:dyDescent="0.25">
      <c r="A757" s="41"/>
      <c r="D757" s="28" t="str">
        <f t="shared" si="11"/>
        <v/>
      </c>
      <c r="E757" s="27">
        <f>IF((E756*(1+Utgifter!$E$5/12)-G756)&gt;0,E756*(1+Utgifter!$E$5/12)-G756,0)</f>
        <v>0</v>
      </c>
      <c r="F757" s="26"/>
      <c r="G757" s="24">
        <f>IF((E757*(Utgifter!$E$4+Utgifter!$E$5)/12)&gt;$S$4,(E757*(Utgifter!$E$4+Utgifter!$E$5)/12),IF(E757&gt; 0,$S$4,0))</f>
        <v>0</v>
      </c>
      <c r="I757" s="27">
        <f>IF((I756*(1+Utgifter!$E$5/12)-K756)&gt;0,I756*(1+Utgifter!$E$5/12)-K756,0)</f>
        <v>0</v>
      </c>
      <c r="J757" s="26"/>
      <c r="K757" s="24">
        <f>IF((I757*(Utgifter!$E$4+Utgifter!$E$5)/12)&gt;$S$4,(I757*(Utgifter!$E$4+Utgifter!$E$5)/12),IF(I757&gt; 0,$S$4,0))</f>
        <v>0</v>
      </c>
    </row>
    <row r="758" spans="1:11" x14ac:dyDescent="0.25">
      <c r="A758" s="41"/>
      <c r="D758" s="28" t="str">
        <f t="shared" si="11"/>
        <v/>
      </c>
      <c r="E758" s="27">
        <f>IF((E757*(1+Utgifter!$E$5/12)-G757)&gt;0,E757*(1+Utgifter!$E$5/12)-G757,0)</f>
        <v>0</v>
      </c>
      <c r="F758" s="26"/>
      <c r="G758" s="24">
        <f>IF((E758*(Utgifter!$E$4+Utgifter!$E$5)/12)&gt;$S$4,(E758*(Utgifter!$E$4+Utgifter!$E$5)/12),IF(E758&gt; 0,$S$4,0))</f>
        <v>0</v>
      </c>
      <c r="I758" s="27">
        <f>IF((I757*(1+Utgifter!$E$5/12)-K757)&gt;0,I757*(1+Utgifter!$E$5/12)-K757,0)</f>
        <v>0</v>
      </c>
      <c r="J758" s="26"/>
      <c r="K758" s="24">
        <f>IF((I758*(Utgifter!$E$4+Utgifter!$E$5)/12)&gt;$S$4,(I758*(Utgifter!$E$4+Utgifter!$E$5)/12),IF(I758&gt; 0,$S$4,0))</f>
        <v>0</v>
      </c>
    </row>
    <row r="759" spans="1:11" x14ac:dyDescent="0.25">
      <c r="A759" s="41"/>
      <c r="D759" s="28" t="str">
        <f t="shared" si="11"/>
        <v/>
      </c>
      <c r="E759" s="27">
        <f>IF((E758*(1+Utgifter!$E$5/12)-G758)&gt;0,E758*(1+Utgifter!$E$5/12)-G758,0)</f>
        <v>0</v>
      </c>
      <c r="F759" s="26"/>
      <c r="G759" s="24">
        <f>IF((E759*(Utgifter!$E$4+Utgifter!$E$5)/12)&gt;$S$4,(E759*(Utgifter!$E$4+Utgifter!$E$5)/12),IF(E759&gt; 0,$S$4,0))</f>
        <v>0</v>
      </c>
      <c r="I759" s="27">
        <f>IF((I758*(1+Utgifter!$E$5/12)-K758)&gt;0,I758*(1+Utgifter!$E$5/12)-K758,0)</f>
        <v>0</v>
      </c>
      <c r="J759" s="26"/>
      <c r="K759" s="24">
        <f>IF((I759*(Utgifter!$E$4+Utgifter!$E$5)/12)&gt;$S$4,(I759*(Utgifter!$E$4+Utgifter!$E$5)/12),IF(I759&gt; 0,$S$4,0))</f>
        <v>0</v>
      </c>
    </row>
    <row r="760" spans="1:11" x14ac:dyDescent="0.25">
      <c r="A760" s="41"/>
      <c r="D760" s="28" t="str">
        <f t="shared" si="11"/>
        <v/>
      </c>
      <c r="E760" s="27">
        <f>IF((E759*(1+Utgifter!$E$5/12)-G759)&gt;0,E759*(1+Utgifter!$E$5/12)-G759,0)</f>
        <v>0</v>
      </c>
      <c r="F760" s="26"/>
      <c r="G760" s="24">
        <f>IF((E760*(Utgifter!$E$4+Utgifter!$E$5)/12)&gt;$S$4,(E760*(Utgifter!$E$4+Utgifter!$E$5)/12),IF(E760&gt; 0,$S$4,0))</f>
        <v>0</v>
      </c>
      <c r="I760" s="27">
        <f>IF((I759*(1+Utgifter!$E$5/12)-K759)&gt;0,I759*(1+Utgifter!$E$5/12)-K759,0)</f>
        <v>0</v>
      </c>
      <c r="J760" s="26"/>
      <c r="K760" s="24">
        <f>IF((I760*(Utgifter!$E$4+Utgifter!$E$5)/12)&gt;$S$4,(I760*(Utgifter!$E$4+Utgifter!$E$5)/12),IF(I760&gt; 0,$S$4,0))</f>
        <v>0</v>
      </c>
    </row>
    <row r="761" spans="1:11" x14ac:dyDescent="0.25">
      <c r="A761" s="41">
        <v>2081</v>
      </c>
      <c r="D761" s="28" t="str">
        <f t="shared" si="11"/>
        <v/>
      </c>
      <c r="E761" s="27">
        <f>IF((E760*(1+Utgifter!$E$5/12)-G760)&gt;0,E760*(1+Utgifter!$E$5/12)-G760,0)</f>
        <v>0</v>
      </c>
      <c r="F761" s="26"/>
      <c r="G761" s="24">
        <f>IF((E761*(Utgifter!$E$4+Utgifter!$E$5)/12)&gt;$S$4,(E761*(Utgifter!$E$4+Utgifter!$E$5)/12),IF(E761&gt; 0,$S$4,0))</f>
        <v>0</v>
      </c>
      <c r="I761" s="27">
        <f>IF((I760*(1+Utgifter!$E$5/12)-K760)&gt;0,I760*(1+Utgifter!$E$5/12)-K760,0)</f>
        <v>0</v>
      </c>
      <c r="J761" s="26"/>
      <c r="K761" s="24">
        <f>IF((I761*(Utgifter!$E$4+Utgifter!$E$5)/12)&gt;$S$4,(I761*(Utgifter!$E$4+Utgifter!$E$5)/12),IF(I761&gt; 0,$S$4,0))</f>
        <v>0</v>
      </c>
    </row>
    <row r="762" spans="1:11" x14ac:dyDescent="0.25">
      <c r="A762" s="41"/>
      <c r="D762" s="28" t="str">
        <f t="shared" si="11"/>
        <v/>
      </c>
      <c r="E762" s="27">
        <f>IF((E761*(1+Utgifter!$E$5/12)-G761)&gt;0,E761*(1+Utgifter!$E$5/12)-G761,0)</f>
        <v>0</v>
      </c>
      <c r="F762" s="26"/>
      <c r="G762" s="24">
        <f>IF((E762*(Utgifter!$E$4+Utgifter!$E$5)/12)&gt;$S$4,(E762*(Utgifter!$E$4+Utgifter!$E$5)/12),IF(E762&gt; 0,$S$4,0))</f>
        <v>0</v>
      </c>
      <c r="I762" s="27">
        <f>IF((I761*(1+Utgifter!$E$5/12)-K761)&gt;0,I761*(1+Utgifter!$E$5/12)-K761,0)</f>
        <v>0</v>
      </c>
      <c r="J762" s="26"/>
      <c r="K762" s="24">
        <f>IF((I762*(Utgifter!$E$4+Utgifter!$E$5)/12)&gt;$S$4,(I762*(Utgifter!$E$4+Utgifter!$E$5)/12),IF(I762&gt; 0,$S$4,0))</f>
        <v>0</v>
      </c>
    </row>
    <row r="763" spans="1:11" x14ac:dyDescent="0.25">
      <c r="A763" s="41"/>
      <c r="D763" s="28" t="str">
        <f t="shared" si="11"/>
        <v/>
      </c>
      <c r="E763" s="27">
        <f>IF((E762*(1+Utgifter!$E$5/12)-G762)&gt;0,E762*(1+Utgifter!$E$5/12)-G762,0)</f>
        <v>0</v>
      </c>
      <c r="F763" s="26"/>
      <c r="G763" s="24">
        <f>IF((E763*(Utgifter!$E$4+Utgifter!$E$5)/12)&gt;$S$4,(E763*(Utgifter!$E$4+Utgifter!$E$5)/12),IF(E763&gt; 0,$S$4,0))</f>
        <v>0</v>
      </c>
      <c r="I763" s="27">
        <f>IF((I762*(1+Utgifter!$E$5/12)-K762)&gt;0,I762*(1+Utgifter!$E$5/12)-K762,0)</f>
        <v>0</v>
      </c>
      <c r="J763" s="26"/>
      <c r="K763" s="24">
        <f>IF((I763*(Utgifter!$E$4+Utgifter!$E$5)/12)&gt;$S$4,(I763*(Utgifter!$E$4+Utgifter!$E$5)/12),IF(I763&gt; 0,$S$4,0))</f>
        <v>0</v>
      </c>
    </row>
    <row r="764" spans="1:11" x14ac:dyDescent="0.25">
      <c r="A764" s="41"/>
      <c r="D764" s="28" t="str">
        <f t="shared" si="11"/>
        <v/>
      </c>
      <c r="E764" s="27">
        <f>IF((E763*(1+Utgifter!$E$5/12)-G763)&gt;0,E763*(1+Utgifter!$E$5/12)-G763,0)</f>
        <v>0</v>
      </c>
      <c r="F764" s="26"/>
      <c r="G764" s="24">
        <f>IF((E764*(Utgifter!$E$4+Utgifter!$E$5)/12)&gt;$S$4,(E764*(Utgifter!$E$4+Utgifter!$E$5)/12),IF(E764&gt; 0,$S$4,0))</f>
        <v>0</v>
      </c>
      <c r="I764" s="27">
        <f>IF((I763*(1+Utgifter!$E$5/12)-K763)&gt;0,I763*(1+Utgifter!$E$5/12)-K763,0)</f>
        <v>0</v>
      </c>
      <c r="J764" s="26"/>
      <c r="K764" s="24">
        <f>IF((I764*(Utgifter!$E$4+Utgifter!$E$5)/12)&gt;$S$4,(I764*(Utgifter!$E$4+Utgifter!$E$5)/12),IF(I764&gt; 0,$S$4,0))</f>
        <v>0</v>
      </c>
    </row>
    <row r="765" spans="1:11" x14ac:dyDescent="0.25">
      <c r="A765" s="41"/>
      <c r="D765" s="28" t="str">
        <f t="shared" si="11"/>
        <v/>
      </c>
      <c r="E765" s="27">
        <f>IF((E764*(1+Utgifter!$E$5/12)-G764)&gt;0,E764*(1+Utgifter!$E$5/12)-G764,0)</f>
        <v>0</v>
      </c>
      <c r="F765" s="26"/>
      <c r="G765" s="24">
        <f>IF((E765*(Utgifter!$E$4+Utgifter!$E$5)/12)&gt;$S$4,(E765*(Utgifter!$E$4+Utgifter!$E$5)/12),IF(E765&gt; 0,$S$4,0))</f>
        <v>0</v>
      </c>
      <c r="I765" s="27">
        <f>IF((I764*(1+Utgifter!$E$5/12)-K764)&gt;0,I764*(1+Utgifter!$E$5/12)-K764,0)</f>
        <v>0</v>
      </c>
      <c r="J765" s="26"/>
      <c r="K765" s="24">
        <f>IF((I765*(Utgifter!$E$4+Utgifter!$E$5)/12)&gt;$S$4,(I765*(Utgifter!$E$4+Utgifter!$E$5)/12),IF(I765&gt; 0,$S$4,0))</f>
        <v>0</v>
      </c>
    </row>
    <row r="766" spans="1:11" x14ac:dyDescent="0.25">
      <c r="A766" s="41"/>
      <c r="D766" s="28" t="str">
        <f t="shared" si="11"/>
        <v/>
      </c>
      <c r="E766" s="27">
        <f>IF((E765*(1+Utgifter!$E$5/12)-G765)&gt;0,E765*(1+Utgifter!$E$5/12)-G765,0)</f>
        <v>0</v>
      </c>
      <c r="F766" s="26"/>
      <c r="G766" s="24">
        <f>IF((E766*(Utgifter!$E$4+Utgifter!$E$5)/12)&gt;$S$4,(E766*(Utgifter!$E$4+Utgifter!$E$5)/12),IF(E766&gt; 0,$S$4,0))</f>
        <v>0</v>
      </c>
      <c r="I766" s="27">
        <f>IF((I765*(1+Utgifter!$E$5/12)-K765)&gt;0,I765*(1+Utgifter!$E$5/12)-K765,0)</f>
        <v>0</v>
      </c>
      <c r="J766" s="26"/>
      <c r="K766" s="24">
        <f>IF((I766*(Utgifter!$E$4+Utgifter!$E$5)/12)&gt;$S$4,(I766*(Utgifter!$E$4+Utgifter!$E$5)/12),IF(I766&gt; 0,$S$4,0))</f>
        <v>0</v>
      </c>
    </row>
    <row r="767" spans="1:11" x14ac:dyDescent="0.25">
      <c r="A767" s="41"/>
      <c r="D767" s="28" t="str">
        <f t="shared" si="11"/>
        <v/>
      </c>
      <c r="E767" s="27">
        <f>IF((E766*(1+Utgifter!$E$5/12)-G766)&gt;0,E766*(1+Utgifter!$E$5/12)-G766,0)</f>
        <v>0</v>
      </c>
      <c r="F767" s="26"/>
      <c r="G767" s="24">
        <f>IF((E767*(Utgifter!$E$4+Utgifter!$E$5)/12)&gt;$S$4,(E767*(Utgifter!$E$4+Utgifter!$E$5)/12),IF(E767&gt; 0,$S$4,0))</f>
        <v>0</v>
      </c>
      <c r="I767" s="27">
        <f>IF((I766*(1+Utgifter!$E$5/12)-K766)&gt;0,I766*(1+Utgifter!$E$5/12)-K766,0)</f>
        <v>0</v>
      </c>
      <c r="J767" s="26"/>
      <c r="K767" s="24">
        <f>IF((I767*(Utgifter!$E$4+Utgifter!$E$5)/12)&gt;$S$4,(I767*(Utgifter!$E$4+Utgifter!$E$5)/12),IF(I767&gt; 0,$S$4,0))</f>
        <v>0</v>
      </c>
    </row>
    <row r="768" spans="1:11" x14ac:dyDescent="0.25">
      <c r="A768" s="41"/>
      <c r="D768" s="28" t="str">
        <f t="shared" si="11"/>
        <v/>
      </c>
      <c r="E768" s="27">
        <f>IF((E767*(1+Utgifter!$E$5/12)-G767)&gt;0,E767*(1+Utgifter!$E$5/12)-G767,0)</f>
        <v>0</v>
      </c>
      <c r="F768" s="26"/>
      <c r="G768" s="24">
        <f>IF((E768*(Utgifter!$E$4+Utgifter!$E$5)/12)&gt;$S$4,(E768*(Utgifter!$E$4+Utgifter!$E$5)/12),IF(E768&gt; 0,$S$4,0))</f>
        <v>0</v>
      </c>
      <c r="I768" s="27">
        <f>IF((I767*(1+Utgifter!$E$5/12)-K767)&gt;0,I767*(1+Utgifter!$E$5/12)-K767,0)</f>
        <v>0</v>
      </c>
      <c r="J768" s="26"/>
      <c r="K768" s="24">
        <f>IF((I768*(Utgifter!$E$4+Utgifter!$E$5)/12)&gt;$S$4,(I768*(Utgifter!$E$4+Utgifter!$E$5)/12),IF(I768&gt; 0,$S$4,0))</f>
        <v>0</v>
      </c>
    </row>
    <row r="769" spans="1:11" x14ac:dyDescent="0.25">
      <c r="A769" s="41"/>
      <c r="D769" s="28" t="str">
        <f t="shared" si="11"/>
        <v/>
      </c>
      <c r="E769" s="27">
        <f>IF((E768*(1+Utgifter!$E$5/12)-G768)&gt;0,E768*(1+Utgifter!$E$5/12)-G768,0)</f>
        <v>0</v>
      </c>
      <c r="F769" s="26"/>
      <c r="G769" s="24">
        <f>IF((E769*(Utgifter!$E$4+Utgifter!$E$5)/12)&gt;$S$4,(E769*(Utgifter!$E$4+Utgifter!$E$5)/12),IF(E769&gt; 0,$S$4,0))</f>
        <v>0</v>
      </c>
      <c r="I769" s="27">
        <f>IF((I768*(1+Utgifter!$E$5/12)-K768)&gt;0,I768*(1+Utgifter!$E$5/12)-K768,0)</f>
        <v>0</v>
      </c>
      <c r="J769" s="26"/>
      <c r="K769" s="24">
        <f>IF((I769*(Utgifter!$E$4+Utgifter!$E$5)/12)&gt;$S$4,(I769*(Utgifter!$E$4+Utgifter!$E$5)/12),IF(I769&gt; 0,$S$4,0))</f>
        <v>0</v>
      </c>
    </row>
    <row r="770" spans="1:11" x14ac:dyDescent="0.25">
      <c r="A770" s="41"/>
      <c r="D770" s="28" t="str">
        <f t="shared" si="11"/>
        <v/>
      </c>
      <c r="E770" s="27">
        <f>IF((E769*(1+Utgifter!$E$5/12)-G769)&gt;0,E769*(1+Utgifter!$E$5/12)-G769,0)</f>
        <v>0</v>
      </c>
      <c r="F770" s="26"/>
      <c r="G770" s="24">
        <f>IF((E770*(Utgifter!$E$4+Utgifter!$E$5)/12)&gt;$S$4,(E770*(Utgifter!$E$4+Utgifter!$E$5)/12),IF(E770&gt; 0,$S$4,0))</f>
        <v>0</v>
      </c>
      <c r="I770" s="27">
        <f>IF((I769*(1+Utgifter!$E$5/12)-K769)&gt;0,I769*(1+Utgifter!$E$5/12)-K769,0)</f>
        <v>0</v>
      </c>
      <c r="J770" s="26"/>
      <c r="K770" s="24">
        <f>IF((I770*(Utgifter!$E$4+Utgifter!$E$5)/12)&gt;$S$4,(I770*(Utgifter!$E$4+Utgifter!$E$5)/12),IF(I770&gt; 0,$S$4,0))</f>
        <v>0</v>
      </c>
    </row>
    <row r="771" spans="1:11" x14ac:dyDescent="0.25">
      <c r="A771" s="41"/>
      <c r="D771" s="28" t="str">
        <f t="shared" si="11"/>
        <v/>
      </c>
      <c r="E771" s="27">
        <f>IF((E770*(1+Utgifter!$E$5/12)-G770)&gt;0,E770*(1+Utgifter!$E$5/12)-G770,0)</f>
        <v>0</v>
      </c>
      <c r="F771" s="26"/>
      <c r="G771" s="24">
        <f>IF((E771*(Utgifter!$E$4+Utgifter!$E$5)/12)&gt;$S$4,(E771*(Utgifter!$E$4+Utgifter!$E$5)/12),IF(E771&gt; 0,$S$4,0))</f>
        <v>0</v>
      </c>
      <c r="I771" s="27">
        <f>IF((I770*(1+Utgifter!$E$5/12)-K770)&gt;0,I770*(1+Utgifter!$E$5/12)-K770,0)</f>
        <v>0</v>
      </c>
      <c r="J771" s="26"/>
      <c r="K771" s="24">
        <f>IF((I771*(Utgifter!$E$4+Utgifter!$E$5)/12)&gt;$S$4,(I771*(Utgifter!$E$4+Utgifter!$E$5)/12),IF(I771&gt; 0,$S$4,0))</f>
        <v>0</v>
      </c>
    </row>
    <row r="772" spans="1:11" x14ac:dyDescent="0.25">
      <c r="A772" s="41"/>
      <c r="D772" s="28" t="str">
        <f t="shared" si="11"/>
        <v/>
      </c>
      <c r="E772" s="27">
        <f>IF((E771*(1+Utgifter!$E$5/12)-G771)&gt;0,E771*(1+Utgifter!$E$5/12)-G771,0)</f>
        <v>0</v>
      </c>
      <c r="F772" s="26"/>
      <c r="G772" s="24">
        <f>IF((E772*(Utgifter!$E$4+Utgifter!$E$5)/12)&gt;$S$4,(E772*(Utgifter!$E$4+Utgifter!$E$5)/12),IF(E772&gt; 0,$S$4,0))</f>
        <v>0</v>
      </c>
      <c r="I772" s="27">
        <f>IF((I771*(1+Utgifter!$E$5/12)-K771)&gt;0,I771*(1+Utgifter!$E$5/12)-K771,0)</f>
        <v>0</v>
      </c>
      <c r="J772" s="26"/>
      <c r="K772" s="24">
        <f>IF((I772*(Utgifter!$E$4+Utgifter!$E$5)/12)&gt;$S$4,(I772*(Utgifter!$E$4+Utgifter!$E$5)/12),IF(I772&gt; 0,$S$4,0))</f>
        <v>0</v>
      </c>
    </row>
    <row r="773" spans="1:11" x14ac:dyDescent="0.25">
      <c r="A773" s="41">
        <v>2082</v>
      </c>
      <c r="D773" s="28" t="str">
        <f t="shared" si="11"/>
        <v/>
      </c>
      <c r="E773" s="27">
        <f>IF((E772*(1+Utgifter!$E$5/12)-G772)&gt;0,E772*(1+Utgifter!$E$5/12)-G772,0)</f>
        <v>0</v>
      </c>
      <c r="F773" s="26"/>
      <c r="G773" s="24">
        <f>IF((E773*(Utgifter!$E$4+Utgifter!$E$5)/12)&gt;$S$4,(E773*(Utgifter!$E$4+Utgifter!$E$5)/12),IF(E773&gt; 0,$S$4,0))</f>
        <v>0</v>
      </c>
      <c r="I773" s="27">
        <f>IF((I772*(1+Utgifter!$E$5/12)-K772)&gt;0,I772*(1+Utgifter!$E$5/12)-K772,0)</f>
        <v>0</v>
      </c>
      <c r="J773" s="26"/>
      <c r="K773" s="24">
        <f>IF((I773*(Utgifter!$E$4+Utgifter!$E$5)/12)&gt;$S$4,(I773*(Utgifter!$E$4+Utgifter!$E$5)/12),IF(I773&gt; 0,$S$4,0))</f>
        <v>0</v>
      </c>
    </row>
    <row r="774" spans="1:11" x14ac:dyDescent="0.25">
      <c r="A774" s="41"/>
      <c r="D774" s="28" t="str">
        <f t="shared" si="11"/>
        <v/>
      </c>
      <c r="E774" s="27">
        <f>IF((E773*(1+Utgifter!$E$5/12)-G773)&gt;0,E773*(1+Utgifter!$E$5/12)-G773,0)</f>
        <v>0</v>
      </c>
      <c r="F774" s="26"/>
      <c r="G774" s="24">
        <f>IF((E774*(Utgifter!$E$4+Utgifter!$E$5)/12)&gt;$S$4,(E774*(Utgifter!$E$4+Utgifter!$E$5)/12),IF(E774&gt; 0,$S$4,0))</f>
        <v>0</v>
      </c>
      <c r="I774" s="27">
        <f>IF((I773*(1+Utgifter!$E$5/12)-K773)&gt;0,I773*(1+Utgifter!$E$5/12)-K773,0)</f>
        <v>0</v>
      </c>
      <c r="J774" s="26"/>
      <c r="K774" s="24">
        <f>IF((I774*(Utgifter!$E$4+Utgifter!$E$5)/12)&gt;$S$4,(I774*(Utgifter!$E$4+Utgifter!$E$5)/12),IF(I774&gt; 0,$S$4,0))</f>
        <v>0</v>
      </c>
    </row>
    <row r="775" spans="1:11" x14ac:dyDescent="0.25">
      <c r="A775" s="41"/>
      <c r="D775" s="28" t="str">
        <f t="shared" ref="D775:D838" si="12">IF(OR(E775&gt;0, I775&gt;0),D774+1,"")</f>
        <v/>
      </c>
      <c r="E775" s="27">
        <f>IF((E774*(1+Utgifter!$E$5/12)-G774)&gt;0,E774*(1+Utgifter!$E$5/12)-G774,0)</f>
        <v>0</v>
      </c>
      <c r="F775" s="26"/>
      <c r="G775" s="24">
        <f>IF((E775*(Utgifter!$E$4+Utgifter!$E$5)/12)&gt;$S$4,(E775*(Utgifter!$E$4+Utgifter!$E$5)/12),IF(E775&gt; 0,$S$4,0))</f>
        <v>0</v>
      </c>
      <c r="I775" s="27">
        <f>IF((I774*(1+Utgifter!$E$5/12)-K774)&gt;0,I774*(1+Utgifter!$E$5/12)-K774,0)</f>
        <v>0</v>
      </c>
      <c r="J775" s="26"/>
      <c r="K775" s="24">
        <f>IF((I775*(Utgifter!$E$4+Utgifter!$E$5)/12)&gt;$S$4,(I775*(Utgifter!$E$4+Utgifter!$E$5)/12),IF(I775&gt; 0,$S$4,0))</f>
        <v>0</v>
      </c>
    </row>
    <row r="776" spans="1:11" x14ac:dyDescent="0.25">
      <c r="A776" s="41"/>
      <c r="D776" s="28" t="str">
        <f t="shared" si="12"/>
        <v/>
      </c>
      <c r="E776" s="27">
        <f>IF((E775*(1+Utgifter!$E$5/12)-G775)&gt;0,E775*(1+Utgifter!$E$5/12)-G775,0)</f>
        <v>0</v>
      </c>
      <c r="F776" s="26"/>
      <c r="G776" s="24">
        <f>IF((E776*(Utgifter!$E$4+Utgifter!$E$5)/12)&gt;$S$4,(E776*(Utgifter!$E$4+Utgifter!$E$5)/12),IF(E776&gt; 0,$S$4,0))</f>
        <v>0</v>
      </c>
      <c r="I776" s="27">
        <f>IF((I775*(1+Utgifter!$E$5/12)-K775)&gt;0,I775*(1+Utgifter!$E$5/12)-K775,0)</f>
        <v>0</v>
      </c>
      <c r="J776" s="26"/>
      <c r="K776" s="24">
        <f>IF((I776*(Utgifter!$E$4+Utgifter!$E$5)/12)&gt;$S$4,(I776*(Utgifter!$E$4+Utgifter!$E$5)/12),IF(I776&gt; 0,$S$4,0))</f>
        <v>0</v>
      </c>
    </row>
    <row r="777" spans="1:11" x14ac:dyDescent="0.25">
      <c r="A777" s="41"/>
      <c r="D777" s="28" t="str">
        <f t="shared" si="12"/>
        <v/>
      </c>
      <c r="E777" s="27">
        <f>IF((E776*(1+Utgifter!$E$5/12)-G776)&gt;0,E776*(1+Utgifter!$E$5/12)-G776,0)</f>
        <v>0</v>
      </c>
      <c r="F777" s="26"/>
      <c r="G777" s="24">
        <f>IF((E777*(Utgifter!$E$4+Utgifter!$E$5)/12)&gt;$S$4,(E777*(Utgifter!$E$4+Utgifter!$E$5)/12),IF(E777&gt; 0,$S$4,0))</f>
        <v>0</v>
      </c>
      <c r="I777" s="27">
        <f>IF((I776*(1+Utgifter!$E$5/12)-K776)&gt;0,I776*(1+Utgifter!$E$5/12)-K776,0)</f>
        <v>0</v>
      </c>
      <c r="J777" s="26"/>
      <c r="K777" s="24">
        <f>IF((I777*(Utgifter!$E$4+Utgifter!$E$5)/12)&gt;$S$4,(I777*(Utgifter!$E$4+Utgifter!$E$5)/12),IF(I777&gt; 0,$S$4,0))</f>
        <v>0</v>
      </c>
    </row>
    <row r="778" spans="1:11" x14ac:dyDescent="0.25">
      <c r="A778" s="41"/>
      <c r="D778" s="28" t="str">
        <f t="shared" si="12"/>
        <v/>
      </c>
      <c r="E778" s="27">
        <f>IF((E777*(1+Utgifter!$E$5/12)-G777)&gt;0,E777*(1+Utgifter!$E$5/12)-G777,0)</f>
        <v>0</v>
      </c>
      <c r="F778" s="26"/>
      <c r="G778" s="24">
        <f>IF((E778*(Utgifter!$E$4+Utgifter!$E$5)/12)&gt;$S$4,(E778*(Utgifter!$E$4+Utgifter!$E$5)/12),IF(E778&gt; 0,$S$4,0))</f>
        <v>0</v>
      </c>
      <c r="I778" s="27">
        <f>IF((I777*(1+Utgifter!$E$5/12)-K777)&gt;0,I777*(1+Utgifter!$E$5/12)-K777,0)</f>
        <v>0</v>
      </c>
      <c r="J778" s="26"/>
      <c r="K778" s="24">
        <f>IF((I778*(Utgifter!$E$4+Utgifter!$E$5)/12)&gt;$S$4,(I778*(Utgifter!$E$4+Utgifter!$E$5)/12),IF(I778&gt; 0,$S$4,0))</f>
        <v>0</v>
      </c>
    </row>
    <row r="779" spans="1:11" x14ac:dyDescent="0.25">
      <c r="A779" s="41"/>
      <c r="D779" s="28" t="str">
        <f t="shared" si="12"/>
        <v/>
      </c>
      <c r="E779" s="27">
        <f>IF((E778*(1+Utgifter!$E$5/12)-G778)&gt;0,E778*(1+Utgifter!$E$5/12)-G778,0)</f>
        <v>0</v>
      </c>
      <c r="F779" s="26"/>
      <c r="G779" s="24">
        <f>IF((E779*(Utgifter!$E$4+Utgifter!$E$5)/12)&gt;$S$4,(E779*(Utgifter!$E$4+Utgifter!$E$5)/12),IF(E779&gt; 0,$S$4,0))</f>
        <v>0</v>
      </c>
      <c r="I779" s="27">
        <f>IF((I778*(1+Utgifter!$E$5/12)-K778)&gt;0,I778*(1+Utgifter!$E$5/12)-K778,0)</f>
        <v>0</v>
      </c>
      <c r="J779" s="26"/>
      <c r="K779" s="24">
        <f>IF((I779*(Utgifter!$E$4+Utgifter!$E$5)/12)&gt;$S$4,(I779*(Utgifter!$E$4+Utgifter!$E$5)/12),IF(I779&gt; 0,$S$4,0))</f>
        <v>0</v>
      </c>
    </row>
    <row r="780" spans="1:11" x14ac:dyDescent="0.25">
      <c r="A780" s="41"/>
      <c r="D780" s="28" t="str">
        <f t="shared" si="12"/>
        <v/>
      </c>
      <c r="E780" s="27">
        <f>IF((E779*(1+Utgifter!$E$5/12)-G779)&gt;0,E779*(1+Utgifter!$E$5/12)-G779,0)</f>
        <v>0</v>
      </c>
      <c r="F780" s="26"/>
      <c r="G780" s="24">
        <f>IF((E780*(Utgifter!$E$4+Utgifter!$E$5)/12)&gt;$S$4,(E780*(Utgifter!$E$4+Utgifter!$E$5)/12),IF(E780&gt; 0,$S$4,0))</f>
        <v>0</v>
      </c>
      <c r="I780" s="27">
        <f>IF((I779*(1+Utgifter!$E$5/12)-K779)&gt;0,I779*(1+Utgifter!$E$5/12)-K779,0)</f>
        <v>0</v>
      </c>
      <c r="J780" s="26"/>
      <c r="K780" s="24">
        <f>IF((I780*(Utgifter!$E$4+Utgifter!$E$5)/12)&gt;$S$4,(I780*(Utgifter!$E$4+Utgifter!$E$5)/12),IF(I780&gt; 0,$S$4,0))</f>
        <v>0</v>
      </c>
    </row>
    <row r="781" spans="1:11" x14ac:dyDescent="0.25">
      <c r="A781" s="41"/>
      <c r="D781" s="28" t="str">
        <f t="shared" si="12"/>
        <v/>
      </c>
      <c r="E781" s="27">
        <f>IF((E780*(1+Utgifter!$E$5/12)-G780)&gt;0,E780*(1+Utgifter!$E$5/12)-G780,0)</f>
        <v>0</v>
      </c>
      <c r="F781" s="26"/>
      <c r="G781" s="24">
        <f>IF((E781*(Utgifter!$E$4+Utgifter!$E$5)/12)&gt;$S$4,(E781*(Utgifter!$E$4+Utgifter!$E$5)/12),IF(E781&gt; 0,$S$4,0))</f>
        <v>0</v>
      </c>
      <c r="I781" s="27">
        <f>IF((I780*(1+Utgifter!$E$5/12)-K780)&gt;0,I780*(1+Utgifter!$E$5/12)-K780,0)</f>
        <v>0</v>
      </c>
      <c r="J781" s="26"/>
      <c r="K781" s="24">
        <f>IF((I781*(Utgifter!$E$4+Utgifter!$E$5)/12)&gt;$S$4,(I781*(Utgifter!$E$4+Utgifter!$E$5)/12),IF(I781&gt; 0,$S$4,0))</f>
        <v>0</v>
      </c>
    </row>
    <row r="782" spans="1:11" x14ac:dyDescent="0.25">
      <c r="A782" s="41"/>
      <c r="D782" s="28" t="str">
        <f t="shared" si="12"/>
        <v/>
      </c>
      <c r="E782" s="27">
        <f>IF((E781*(1+Utgifter!$E$5/12)-G781)&gt;0,E781*(1+Utgifter!$E$5/12)-G781,0)</f>
        <v>0</v>
      </c>
      <c r="F782" s="26"/>
      <c r="G782" s="24">
        <f>IF((E782*(Utgifter!$E$4+Utgifter!$E$5)/12)&gt;$S$4,(E782*(Utgifter!$E$4+Utgifter!$E$5)/12),IF(E782&gt; 0,$S$4,0))</f>
        <v>0</v>
      </c>
      <c r="I782" s="27">
        <f>IF((I781*(1+Utgifter!$E$5/12)-K781)&gt;0,I781*(1+Utgifter!$E$5/12)-K781,0)</f>
        <v>0</v>
      </c>
      <c r="J782" s="26"/>
      <c r="K782" s="24">
        <f>IF((I782*(Utgifter!$E$4+Utgifter!$E$5)/12)&gt;$S$4,(I782*(Utgifter!$E$4+Utgifter!$E$5)/12),IF(I782&gt; 0,$S$4,0))</f>
        <v>0</v>
      </c>
    </row>
    <row r="783" spans="1:11" x14ac:dyDescent="0.25">
      <c r="A783" s="41"/>
      <c r="D783" s="28" t="str">
        <f t="shared" si="12"/>
        <v/>
      </c>
      <c r="E783" s="27">
        <f>IF((E782*(1+Utgifter!$E$5/12)-G782)&gt;0,E782*(1+Utgifter!$E$5/12)-G782,0)</f>
        <v>0</v>
      </c>
      <c r="F783" s="26"/>
      <c r="G783" s="24">
        <f>IF((E783*(Utgifter!$E$4+Utgifter!$E$5)/12)&gt;$S$4,(E783*(Utgifter!$E$4+Utgifter!$E$5)/12),IF(E783&gt; 0,$S$4,0))</f>
        <v>0</v>
      </c>
      <c r="I783" s="27">
        <f>IF((I782*(1+Utgifter!$E$5/12)-K782)&gt;0,I782*(1+Utgifter!$E$5/12)-K782,0)</f>
        <v>0</v>
      </c>
      <c r="J783" s="26"/>
      <c r="K783" s="24">
        <f>IF((I783*(Utgifter!$E$4+Utgifter!$E$5)/12)&gt;$S$4,(I783*(Utgifter!$E$4+Utgifter!$E$5)/12),IF(I783&gt; 0,$S$4,0))</f>
        <v>0</v>
      </c>
    </row>
    <row r="784" spans="1:11" x14ac:dyDescent="0.25">
      <c r="A784" s="41"/>
      <c r="D784" s="28" t="str">
        <f t="shared" si="12"/>
        <v/>
      </c>
      <c r="E784" s="27">
        <f>IF((E783*(1+Utgifter!$E$5/12)-G783)&gt;0,E783*(1+Utgifter!$E$5/12)-G783,0)</f>
        <v>0</v>
      </c>
      <c r="F784" s="26"/>
      <c r="G784" s="24">
        <f>IF((E784*(Utgifter!$E$4+Utgifter!$E$5)/12)&gt;$S$4,(E784*(Utgifter!$E$4+Utgifter!$E$5)/12),IF(E784&gt; 0,$S$4,0))</f>
        <v>0</v>
      </c>
      <c r="I784" s="27">
        <f>IF((I783*(1+Utgifter!$E$5/12)-K783)&gt;0,I783*(1+Utgifter!$E$5/12)-K783,0)</f>
        <v>0</v>
      </c>
      <c r="J784" s="26"/>
      <c r="K784" s="24">
        <f>IF((I784*(Utgifter!$E$4+Utgifter!$E$5)/12)&gt;$S$4,(I784*(Utgifter!$E$4+Utgifter!$E$5)/12),IF(I784&gt; 0,$S$4,0))</f>
        <v>0</v>
      </c>
    </row>
    <row r="785" spans="1:11" x14ac:dyDescent="0.25">
      <c r="A785" s="41">
        <v>2083</v>
      </c>
      <c r="D785" s="28" t="str">
        <f t="shared" si="12"/>
        <v/>
      </c>
      <c r="E785" s="27">
        <f>IF((E784*(1+Utgifter!$E$5/12)-G784)&gt;0,E784*(1+Utgifter!$E$5/12)-G784,0)</f>
        <v>0</v>
      </c>
      <c r="F785" s="26"/>
      <c r="G785" s="24">
        <f>IF((E785*(Utgifter!$E$4+Utgifter!$E$5)/12)&gt;$S$4,(E785*(Utgifter!$E$4+Utgifter!$E$5)/12),IF(E785&gt; 0,$S$4,0))</f>
        <v>0</v>
      </c>
      <c r="I785" s="27">
        <f>IF((I784*(1+Utgifter!$E$5/12)-K784)&gt;0,I784*(1+Utgifter!$E$5/12)-K784,0)</f>
        <v>0</v>
      </c>
      <c r="J785" s="26"/>
      <c r="K785" s="24">
        <f>IF((I785*(Utgifter!$E$4+Utgifter!$E$5)/12)&gt;$S$4,(I785*(Utgifter!$E$4+Utgifter!$E$5)/12),IF(I785&gt; 0,$S$4,0))</f>
        <v>0</v>
      </c>
    </row>
    <row r="786" spans="1:11" x14ac:dyDescent="0.25">
      <c r="A786" s="41"/>
      <c r="D786" s="28" t="str">
        <f t="shared" si="12"/>
        <v/>
      </c>
      <c r="E786" s="27">
        <f>IF((E785*(1+Utgifter!$E$5/12)-G785)&gt;0,E785*(1+Utgifter!$E$5/12)-G785,0)</f>
        <v>0</v>
      </c>
      <c r="F786" s="26"/>
      <c r="G786" s="24">
        <f>IF((E786*(Utgifter!$E$4+Utgifter!$E$5)/12)&gt;$S$4,(E786*(Utgifter!$E$4+Utgifter!$E$5)/12),IF(E786&gt; 0,$S$4,0))</f>
        <v>0</v>
      </c>
      <c r="I786" s="27">
        <f>IF((I785*(1+Utgifter!$E$5/12)-K785)&gt;0,I785*(1+Utgifter!$E$5/12)-K785,0)</f>
        <v>0</v>
      </c>
      <c r="J786" s="26"/>
      <c r="K786" s="24">
        <f>IF((I786*(Utgifter!$E$4+Utgifter!$E$5)/12)&gt;$S$4,(I786*(Utgifter!$E$4+Utgifter!$E$5)/12),IF(I786&gt; 0,$S$4,0))</f>
        <v>0</v>
      </c>
    </row>
    <row r="787" spans="1:11" x14ac:dyDescent="0.25">
      <c r="A787" s="41"/>
      <c r="D787" s="28" t="str">
        <f t="shared" si="12"/>
        <v/>
      </c>
      <c r="E787" s="27">
        <f>IF((E786*(1+Utgifter!$E$5/12)-G786)&gt;0,E786*(1+Utgifter!$E$5/12)-G786,0)</f>
        <v>0</v>
      </c>
      <c r="F787" s="26"/>
      <c r="G787" s="24">
        <f>IF((E787*(Utgifter!$E$4+Utgifter!$E$5)/12)&gt;$S$4,(E787*(Utgifter!$E$4+Utgifter!$E$5)/12),IF(E787&gt; 0,$S$4,0))</f>
        <v>0</v>
      </c>
      <c r="I787" s="27">
        <f>IF((I786*(1+Utgifter!$E$5/12)-K786)&gt;0,I786*(1+Utgifter!$E$5/12)-K786,0)</f>
        <v>0</v>
      </c>
      <c r="J787" s="26"/>
      <c r="K787" s="24">
        <f>IF((I787*(Utgifter!$E$4+Utgifter!$E$5)/12)&gt;$S$4,(I787*(Utgifter!$E$4+Utgifter!$E$5)/12),IF(I787&gt; 0,$S$4,0))</f>
        <v>0</v>
      </c>
    </row>
    <row r="788" spans="1:11" x14ac:dyDescent="0.25">
      <c r="A788" s="41"/>
      <c r="D788" s="28" t="str">
        <f t="shared" si="12"/>
        <v/>
      </c>
      <c r="E788" s="27">
        <f>IF((E787*(1+Utgifter!$E$5/12)-G787)&gt;0,E787*(1+Utgifter!$E$5/12)-G787,0)</f>
        <v>0</v>
      </c>
      <c r="F788" s="26"/>
      <c r="G788" s="24">
        <f>IF((E788*(Utgifter!$E$4+Utgifter!$E$5)/12)&gt;$S$4,(E788*(Utgifter!$E$4+Utgifter!$E$5)/12),IF(E788&gt; 0,$S$4,0))</f>
        <v>0</v>
      </c>
      <c r="I788" s="27">
        <f>IF((I787*(1+Utgifter!$E$5/12)-K787)&gt;0,I787*(1+Utgifter!$E$5/12)-K787,0)</f>
        <v>0</v>
      </c>
      <c r="J788" s="26"/>
      <c r="K788" s="24">
        <f>IF((I788*(Utgifter!$E$4+Utgifter!$E$5)/12)&gt;$S$4,(I788*(Utgifter!$E$4+Utgifter!$E$5)/12),IF(I788&gt; 0,$S$4,0))</f>
        <v>0</v>
      </c>
    </row>
    <row r="789" spans="1:11" x14ac:dyDescent="0.25">
      <c r="A789" s="41"/>
      <c r="D789" s="28" t="str">
        <f t="shared" si="12"/>
        <v/>
      </c>
      <c r="E789" s="27">
        <f>IF((E788*(1+Utgifter!$E$5/12)-G788)&gt;0,E788*(1+Utgifter!$E$5/12)-G788,0)</f>
        <v>0</v>
      </c>
      <c r="F789" s="26"/>
      <c r="G789" s="24">
        <f>IF((E789*(Utgifter!$E$4+Utgifter!$E$5)/12)&gt;$S$4,(E789*(Utgifter!$E$4+Utgifter!$E$5)/12),IF(E789&gt; 0,$S$4,0))</f>
        <v>0</v>
      </c>
      <c r="I789" s="27">
        <f>IF((I788*(1+Utgifter!$E$5/12)-K788)&gt;0,I788*(1+Utgifter!$E$5/12)-K788,0)</f>
        <v>0</v>
      </c>
      <c r="J789" s="26"/>
      <c r="K789" s="24">
        <f>IF((I789*(Utgifter!$E$4+Utgifter!$E$5)/12)&gt;$S$4,(I789*(Utgifter!$E$4+Utgifter!$E$5)/12),IF(I789&gt; 0,$S$4,0))</f>
        <v>0</v>
      </c>
    </row>
    <row r="790" spans="1:11" x14ac:dyDescent="0.25">
      <c r="A790" s="41"/>
      <c r="D790" s="28" t="str">
        <f t="shared" si="12"/>
        <v/>
      </c>
      <c r="E790" s="27">
        <f>IF((E789*(1+Utgifter!$E$5/12)-G789)&gt;0,E789*(1+Utgifter!$E$5/12)-G789,0)</f>
        <v>0</v>
      </c>
      <c r="F790" s="26"/>
      <c r="G790" s="24">
        <f>IF((E790*(Utgifter!$E$4+Utgifter!$E$5)/12)&gt;$S$4,(E790*(Utgifter!$E$4+Utgifter!$E$5)/12),IF(E790&gt; 0,$S$4,0))</f>
        <v>0</v>
      </c>
      <c r="I790" s="27">
        <f>IF((I789*(1+Utgifter!$E$5/12)-K789)&gt;0,I789*(1+Utgifter!$E$5/12)-K789,0)</f>
        <v>0</v>
      </c>
      <c r="J790" s="26"/>
      <c r="K790" s="24">
        <f>IF((I790*(Utgifter!$E$4+Utgifter!$E$5)/12)&gt;$S$4,(I790*(Utgifter!$E$4+Utgifter!$E$5)/12),IF(I790&gt; 0,$S$4,0))</f>
        <v>0</v>
      </c>
    </row>
    <row r="791" spans="1:11" x14ac:dyDescent="0.25">
      <c r="A791" s="41"/>
      <c r="D791" s="28" t="str">
        <f t="shared" si="12"/>
        <v/>
      </c>
      <c r="E791" s="27">
        <f>IF((E790*(1+Utgifter!$E$5/12)-G790)&gt;0,E790*(1+Utgifter!$E$5/12)-G790,0)</f>
        <v>0</v>
      </c>
      <c r="F791" s="26"/>
      <c r="G791" s="24">
        <f>IF((E791*(Utgifter!$E$4+Utgifter!$E$5)/12)&gt;$S$4,(E791*(Utgifter!$E$4+Utgifter!$E$5)/12),IF(E791&gt; 0,$S$4,0))</f>
        <v>0</v>
      </c>
      <c r="I791" s="27">
        <f>IF((I790*(1+Utgifter!$E$5/12)-K790)&gt;0,I790*(1+Utgifter!$E$5/12)-K790,0)</f>
        <v>0</v>
      </c>
      <c r="J791" s="26"/>
      <c r="K791" s="24">
        <f>IF((I791*(Utgifter!$E$4+Utgifter!$E$5)/12)&gt;$S$4,(I791*(Utgifter!$E$4+Utgifter!$E$5)/12),IF(I791&gt; 0,$S$4,0))</f>
        <v>0</v>
      </c>
    </row>
    <row r="792" spans="1:11" x14ac:dyDescent="0.25">
      <c r="A792" s="41"/>
      <c r="D792" s="28" t="str">
        <f t="shared" si="12"/>
        <v/>
      </c>
      <c r="E792" s="27">
        <f>IF((E791*(1+Utgifter!$E$5/12)-G791)&gt;0,E791*(1+Utgifter!$E$5/12)-G791,0)</f>
        <v>0</v>
      </c>
      <c r="F792" s="26"/>
      <c r="G792" s="24">
        <f>IF((E792*(Utgifter!$E$4+Utgifter!$E$5)/12)&gt;$S$4,(E792*(Utgifter!$E$4+Utgifter!$E$5)/12),IF(E792&gt; 0,$S$4,0))</f>
        <v>0</v>
      </c>
      <c r="I792" s="27">
        <f>IF((I791*(1+Utgifter!$E$5/12)-K791)&gt;0,I791*(1+Utgifter!$E$5/12)-K791,0)</f>
        <v>0</v>
      </c>
      <c r="J792" s="26"/>
      <c r="K792" s="24">
        <f>IF((I792*(Utgifter!$E$4+Utgifter!$E$5)/12)&gt;$S$4,(I792*(Utgifter!$E$4+Utgifter!$E$5)/12),IF(I792&gt; 0,$S$4,0))</f>
        <v>0</v>
      </c>
    </row>
    <row r="793" spans="1:11" x14ac:dyDescent="0.25">
      <c r="A793" s="41"/>
      <c r="D793" s="28" t="str">
        <f t="shared" si="12"/>
        <v/>
      </c>
      <c r="E793" s="27">
        <f>IF((E792*(1+Utgifter!$E$5/12)-G792)&gt;0,E792*(1+Utgifter!$E$5/12)-G792,0)</f>
        <v>0</v>
      </c>
      <c r="F793" s="26"/>
      <c r="G793" s="24">
        <f>IF((E793*(Utgifter!$E$4+Utgifter!$E$5)/12)&gt;$S$4,(E793*(Utgifter!$E$4+Utgifter!$E$5)/12),IF(E793&gt; 0,$S$4,0))</f>
        <v>0</v>
      </c>
      <c r="I793" s="27">
        <f>IF((I792*(1+Utgifter!$E$5/12)-K792)&gt;0,I792*(1+Utgifter!$E$5/12)-K792,0)</f>
        <v>0</v>
      </c>
      <c r="J793" s="26"/>
      <c r="K793" s="24">
        <f>IF((I793*(Utgifter!$E$4+Utgifter!$E$5)/12)&gt;$S$4,(I793*(Utgifter!$E$4+Utgifter!$E$5)/12),IF(I793&gt; 0,$S$4,0))</f>
        <v>0</v>
      </c>
    </row>
    <row r="794" spans="1:11" x14ac:dyDescent="0.25">
      <c r="A794" s="41"/>
      <c r="D794" s="28" t="str">
        <f t="shared" si="12"/>
        <v/>
      </c>
      <c r="E794" s="27">
        <f>IF((E793*(1+Utgifter!$E$5/12)-G793)&gt;0,E793*(1+Utgifter!$E$5/12)-G793,0)</f>
        <v>0</v>
      </c>
      <c r="F794" s="26"/>
      <c r="G794" s="24">
        <f>IF((E794*(Utgifter!$E$4+Utgifter!$E$5)/12)&gt;$S$4,(E794*(Utgifter!$E$4+Utgifter!$E$5)/12),IF(E794&gt; 0,$S$4,0))</f>
        <v>0</v>
      </c>
      <c r="I794" s="27">
        <f>IF((I793*(1+Utgifter!$E$5/12)-K793)&gt;0,I793*(1+Utgifter!$E$5/12)-K793,0)</f>
        <v>0</v>
      </c>
      <c r="J794" s="26"/>
      <c r="K794" s="24">
        <f>IF((I794*(Utgifter!$E$4+Utgifter!$E$5)/12)&gt;$S$4,(I794*(Utgifter!$E$4+Utgifter!$E$5)/12),IF(I794&gt; 0,$S$4,0))</f>
        <v>0</v>
      </c>
    </row>
    <row r="795" spans="1:11" x14ac:dyDescent="0.25">
      <c r="A795" s="41"/>
      <c r="D795" s="28" t="str">
        <f t="shared" si="12"/>
        <v/>
      </c>
      <c r="E795" s="27">
        <f>IF((E794*(1+Utgifter!$E$5/12)-G794)&gt;0,E794*(1+Utgifter!$E$5/12)-G794,0)</f>
        <v>0</v>
      </c>
      <c r="F795" s="26"/>
      <c r="G795" s="24">
        <f>IF((E795*(Utgifter!$E$4+Utgifter!$E$5)/12)&gt;$S$4,(E795*(Utgifter!$E$4+Utgifter!$E$5)/12),IF(E795&gt; 0,$S$4,0))</f>
        <v>0</v>
      </c>
      <c r="I795" s="27">
        <f>IF((I794*(1+Utgifter!$E$5/12)-K794)&gt;0,I794*(1+Utgifter!$E$5/12)-K794,0)</f>
        <v>0</v>
      </c>
      <c r="J795" s="26"/>
      <c r="K795" s="24">
        <f>IF((I795*(Utgifter!$E$4+Utgifter!$E$5)/12)&gt;$S$4,(I795*(Utgifter!$E$4+Utgifter!$E$5)/12),IF(I795&gt; 0,$S$4,0))</f>
        <v>0</v>
      </c>
    </row>
    <row r="796" spans="1:11" x14ac:dyDescent="0.25">
      <c r="A796" s="41"/>
      <c r="D796" s="28" t="str">
        <f t="shared" si="12"/>
        <v/>
      </c>
      <c r="E796" s="27">
        <f>IF((E795*(1+Utgifter!$E$5/12)-G795)&gt;0,E795*(1+Utgifter!$E$5/12)-G795,0)</f>
        <v>0</v>
      </c>
      <c r="F796" s="26"/>
      <c r="G796" s="24">
        <f>IF((E796*(Utgifter!$E$4+Utgifter!$E$5)/12)&gt;$S$4,(E796*(Utgifter!$E$4+Utgifter!$E$5)/12),IF(E796&gt; 0,$S$4,0))</f>
        <v>0</v>
      </c>
      <c r="I796" s="27">
        <f>IF((I795*(1+Utgifter!$E$5/12)-K795)&gt;0,I795*(1+Utgifter!$E$5/12)-K795,0)</f>
        <v>0</v>
      </c>
      <c r="J796" s="26"/>
      <c r="K796" s="24">
        <f>IF((I796*(Utgifter!$E$4+Utgifter!$E$5)/12)&gt;$S$4,(I796*(Utgifter!$E$4+Utgifter!$E$5)/12),IF(I796&gt; 0,$S$4,0))</f>
        <v>0</v>
      </c>
    </row>
    <row r="797" spans="1:11" x14ac:dyDescent="0.25">
      <c r="A797" s="41">
        <v>2084</v>
      </c>
      <c r="D797" s="28" t="str">
        <f t="shared" si="12"/>
        <v/>
      </c>
      <c r="E797" s="27">
        <f>IF((E796*(1+Utgifter!$E$5/12)-G796)&gt;0,E796*(1+Utgifter!$E$5/12)-G796,0)</f>
        <v>0</v>
      </c>
      <c r="F797" s="26"/>
      <c r="G797" s="24">
        <f>IF((E797*(Utgifter!$E$4+Utgifter!$E$5)/12)&gt;$S$4,(E797*(Utgifter!$E$4+Utgifter!$E$5)/12),IF(E797&gt; 0,$S$4,0))</f>
        <v>0</v>
      </c>
      <c r="I797" s="27">
        <f>IF((I796*(1+Utgifter!$E$5/12)-K796)&gt;0,I796*(1+Utgifter!$E$5/12)-K796,0)</f>
        <v>0</v>
      </c>
      <c r="J797" s="26"/>
      <c r="K797" s="24">
        <f>IF((I797*(Utgifter!$E$4+Utgifter!$E$5)/12)&gt;$S$4,(I797*(Utgifter!$E$4+Utgifter!$E$5)/12),IF(I797&gt; 0,$S$4,0))</f>
        <v>0</v>
      </c>
    </row>
    <row r="798" spans="1:11" x14ac:dyDescent="0.25">
      <c r="A798" s="41"/>
      <c r="D798" s="28" t="str">
        <f t="shared" si="12"/>
        <v/>
      </c>
      <c r="E798" s="27">
        <f>IF((E797*(1+Utgifter!$E$5/12)-G797)&gt;0,E797*(1+Utgifter!$E$5/12)-G797,0)</f>
        <v>0</v>
      </c>
      <c r="F798" s="26"/>
      <c r="G798" s="24">
        <f>IF((E798*(Utgifter!$E$4+Utgifter!$E$5)/12)&gt;$S$4,(E798*(Utgifter!$E$4+Utgifter!$E$5)/12),IF(E798&gt; 0,$S$4,0))</f>
        <v>0</v>
      </c>
      <c r="I798" s="27">
        <f>IF((I797*(1+Utgifter!$E$5/12)-K797)&gt;0,I797*(1+Utgifter!$E$5/12)-K797,0)</f>
        <v>0</v>
      </c>
      <c r="J798" s="26"/>
      <c r="K798" s="24">
        <f>IF((I798*(Utgifter!$E$4+Utgifter!$E$5)/12)&gt;$S$4,(I798*(Utgifter!$E$4+Utgifter!$E$5)/12),IF(I798&gt; 0,$S$4,0))</f>
        <v>0</v>
      </c>
    </row>
    <row r="799" spans="1:11" x14ac:dyDescent="0.25">
      <c r="A799" s="41"/>
      <c r="D799" s="28" t="str">
        <f t="shared" si="12"/>
        <v/>
      </c>
      <c r="E799" s="27">
        <f>IF((E798*(1+Utgifter!$E$5/12)-G798)&gt;0,E798*(1+Utgifter!$E$5/12)-G798,0)</f>
        <v>0</v>
      </c>
      <c r="F799" s="26"/>
      <c r="G799" s="24">
        <f>IF((E799*(Utgifter!$E$4+Utgifter!$E$5)/12)&gt;$S$4,(E799*(Utgifter!$E$4+Utgifter!$E$5)/12),IF(E799&gt; 0,$S$4,0))</f>
        <v>0</v>
      </c>
      <c r="I799" s="27">
        <f>IF((I798*(1+Utgifter!$E$5/12)-K798)&gt;0,I798*(1+Utgifter!$E$5/12)-K798,0)</f>
        <v>0</v>
      </c>
      <c r="J799" s="26"/>
      <c r="K799" s="24">
        <f>IF((I799*(Utgifter!$E$4+Utgifter!$E$5)/12)&gt;$S$4,(I799*(Utgifter!$E$4+Utgifter!$E$5)/12),IF(I799&gt; 0,$S$4,0))</f>
        <v>0</v>
      </c>
    </row>
    <row r="800" spans="1:11" x14ac:dyDescent="0.25">
      <c r="A800" s="41"/>
      <c r="D800" s="28" t="str">
        <f t="shared" si="12"/>
        <v/>
      </c>
      <c r="E800" s="27">
        <f>IF((E799*(1+Utgifter!$E$5/12)-G799)&gt;0,E799*(1+Utgifter!$E$5/12)-G799,0)</f>
        <v>0</v>
      </c>
      <c r="F800" s="26"/>
      <c r="G800" s="24">
        <f>IF((E800*(Utgifter!$E$4+Utgifter!$E$5)/12)&gt;$S$4,(E800*(Utgifter!$E$4+Utgifter!$E$5)/12),IF(E800&gt; 0,$S$4,0))</f>
        <v>0</v>
      </c>
      <c r="I800" s="27">
        <f>IF((I799*(1+Utgifter!$E$5/12)-K799)&gt;0,I799*(1+Utgifter!$E$5/12)-K799,0)</f>
        <v>0</v>
      </c>
      <c r="J800" s="26"/>
      <c r="K800" s="24">
        <f>IF((I800*(Utgifter!$E$4+Utgifter!$E$5)/12)&gt;$S$4,(I800*(Utgifter!$E$4+Utgifter!$E$5)/12),IF(I800&gt; 0,$S$4,0))</f>
        <v>0</v>
      </c>
    </row>
    <row r="801" spans="1:11" x14ac:dyDescent="0.25">
      <c r="A801" s="41"/>
      <c r="D801" s="28" t="str">
        <f t="shared" si="12"/>
        <v/>
      </c>
      <c r="E801" s="27">
        <f>IF((E800*(1+Utgifter!$E$5/12)-G800)&gt;0,E800*(1+Utgifter!$E$5/12)-G800,0)</f>
        <v>0</v>
      </c>
      <c r="F801" s="26"/>
      <c r="G801" s="24">
        <f>IF((E801*(Utgifter!$E$4+Utgifter!$E$5)/12)&gt;$S$4,(E801*(Utgifter!$E$4+Utgifter!$E$5)/12),IF(E801&gt; 0,$S$4,0))</f>
        <v>0</v>
      </c>
      <c r="I801" s="27">
        <f>IF((I800*(1+Utgifter!$E$5/12)-K800)&gt;0,I800*(1+Utgifter!$E$5/12)-K800,0)</f>
        <v>0</v>
      </c>
      <c r="J801" s="26"/>
      <c r="K801" s="24">
        <f>IF((I801*(Utgifter!$E$4+Utgifter!$E$5)/12)&gt;$S$4,(I801*(Utgifter!$E$4+Utgifter!$E$5)/12),IF(I801&gt; 0,$S$4,0))</f>
        <v>0</v>
      </c>
    </row>
    <row r="802" spans="1:11" x14ac:dyDescent="0.25">
      <c r="A802" s="41"/>
      <c r="D802" s="28" t="str">
        <f t="shared" si="12"/>
        <v/>
      </c>
      <c r="E802" s="27">
        <f>IF((E801*(1+Utgifter!$E$5/12)-G801)&gt;0,E801*(1+Utgifter!$E$5/12)-G801,0)</f>
        <v>0</v>
      </c>
      <c r="F802" s="26"/>
      <c r="G802" s="24">
        <f>IF((E802*(Utgifter!$E$4+Utgifter!$E$5)/12)&gt;$S$4,(E802*(Utgifter!$E$4+Utgifter!$E$5)/12),IF(E802&gt; 0,$S$4,0))</f>
        <v>0</v>
      </c>
      <c r="I802" s="27">
        <f>IF((I801*(1+Utgifter!$E$5/12)-K801)&gt;0,I801*(1+Utgifter!$E$5/12)-K801,0)</f>
        <v>0</v>
      </c>
      <c r="J802" s="26"/>
      <c r="K802" s="24">
        <f>IF((I802*(Utgifter!$E$4+Utgifter!$E$5)/12)&gt;$S$4,(I802*(Utgifter!$E$4+Utgifter!$E$5)/12),IF(I802&gt; 0,$S$4,0))</f>
        <v>0</v>
      </c>
    </row>
    <row r="803" spans="1:11" x14ac:dyDescent="0.25">
      <c r="A803" s="41"/>
      <c r="D803" s="28" t="str">
        <f t="shared" si="12"/>
        <v/>
      </c>
      <c r="E803" s="27">
        <f>IF((E802*(1+Utgifter!$E$5/12)-G802)&gt;0,E802*(1+Utgifter!$E$5/12)-G802,0)</f>
        <v>0</v>
      </c>
      <c r="F803" s="26"/>
      <c r="G803" s="24">
        <f>IF((E803*(Utgifter!$E$4+Utgifter!$E$5)/12)&gt;$S$4,(E803*(Utgifter!$E$4+Utgifter!$E$5)/12),IF(E803&gt; 0,$S$4,0))</f>
        <v>0</v>
      </c>
      <c r="I803" s="27">
        <f>IF((I802*(1+Utgifter!$E$5/12)-K802)&gt;0,I802*(1+Utgifter!$E$5/12)-K802,0)</f>
        <v>0</v>
      </c>
      <c r="J803" s="26"/>
      <c r="K803" s="24">
        <f>IF((I803*(Utgifter!$E$4+Utgifter!$E$5)/12)&gt;$S$4,(I803*(Utgifter!$E$4+Utgifter!$E$5)/12),IF(I803&gt; 0,$S$4,0))</f>
        <v>0</v>
      </c>
    </row>
    <row r="804" spans="1:11" x14ac:dyDescent="0.25">
      <c r="A804" s="41"/>
      <c r="D804" s="28" t="str">
        <f t="shared" si="12"/>
        <v/>
      </c>
      <c r="E804" s="27">
        <f>IF((E803*(1+Utgifter!$E$5/12)-G803)&gt;0,E803*(1+Utgifter!$E$5/12)-G803,0)</f>
        <v>0</v>
      </c>
      <c r="F804" s="26"/>
      <c r="G804" s="24">
        <f>IF((E804*(Utgifter!$E$4+Utgifter!$E$5)/12)&gt;$S$4,(E804*(Utgifter!$E$4+Utgifter!$E$5)/12),IF(E804&gt; 0,$S$4,0))</f>
        <v>0</v>
      </c>
      <c r="I804" s="27">
        <f>IF((I803*(1+Utgifter!$E$5/12)-K803)&gt;0,I803*(1+Utgifter!$E$5/12)-K803,0)</f>
        <v>0</v>
      </c>
      <c r="J804" s="26"/>
      <c r="K804" s="24">
        <f>IF((I804*(Utgifter!$E$4+Utgifter!$E$5)/12)&gt;$S$4,(I804*(Utgifter!$E$4+Utgifter!$E$5)/12),IF(I804&gt; 0,$S$4,0))</f>
        <v>0</v>
      </c>
    </row>
    <row r="805" spans="1:11" x14ac:dyDescent="0.25">
      <c r="A805" s="41"/>
      <c r="D805" s="28" t="str">
        <f t="shared" si="12"/>
        <v/>
      </c>
      <c r="E805" s="27">
        <f>IF((E804*(1+Utgifter!$E$5/12)-G804)&gt;0,E804*(1+Utgifter!$E$5/12)-G804,0)</f>
        <v>0</v>
      </c>
      <c r="F805" s="26"/>
      <c r="G805" s="24">
        <f>IF((E805*(Utgifter!$E$4+Utgifter!$E$5)/12)&gt;$S$4,(E805*(Utgifter!$E$4+Utgifter!$E$5)/12),IF(E805&gt; 0,$S$4,0))</f>
        <v>0</v>
      </c>
      <c r="I805" s="27">
        <f>IF((I804*(1+Utgifter!$E$5/12)-K804)&gt;0,I804*(1+Utgifter!$E$5/12)-K804,0)</f>
        <v>0</v>
      </c>
      <c r="J805" s="26"/>
      <c r="K805" s="24">
        <f>IF((I805*(Utgifter!$E$4+Utgifter!$E$5)/12)&gt;$S$4,(I805*(Utgifter!$E$4+Utgifter!$E$5)/12),IF(I805&gt; 0,$S$4,0))</f>
        <v>0</v>
      </c>
    </row>
    <row r="806" spans="1:11" x14ac:dyDescent="0.25">
      <c r="A806" s="41"/>
      <c r="D806" s="28" t="str">
        <f t="shared" si="12"/>
        <v/>
      </c>
      <c r="E806" s="27">
        <f>IF((E805*(1+Utgifter!$E$5/12)-G805)&gt;0,E805*(1+Utgifter!$E$5/12)-G805,0)</f>
        <v>0</v>
      </c>
      <c r="F806" s="26"/>
      <c r="G806" s="24">
        <f>IF((E806*(Utgifter!$E$4+Utgifter!$E$5)/12)&gt;$S$4,(E806*(Utgifter!$E$4+Utgifter!$E$5)/12),IF(E806&gt; 0,$S$4,0))</f>
        <v>0</v>
      </c>
      <c r="I806" s="27">
        <f>IF((I805*(1+Utgifter!$E$5/12)-K805)&gt;0,I805*(1+Utgifter!$E$5/12)-K805,0)</f>
        <v>0</v>
      </c>
      <c r="J806" s="26"/>
      <c r="K806" s="24">
        <f>IF((I806*(Utgifter!$E$4+Utgifter!$E$5)/12)&gt;$S$4,(I806*(Utgifter!$E$4+Utgifter!$E$5)/12),IF(I806&gt; 0,$S$4,0))</f>
        <v>0</v>
      </c>
    </row>
    <row r="807" spans="1:11" x14ac:dyDescent="0.25">
      <c r="A807" s="41"/>
      <c r="D807" s="28" t="str">
        <f t="shared" si="12"/>
        <v/>
      </c>
      <c r="E807" s="27">
        <f>IF((E806*(1+Utgifter!$E$5/12)-G806)&gt;0,E806*(1+Utgifter!$E$5/12)-G806,0)</f>
        <v>0</v>
      </c>
      <c r="F807" s="26"/>
      <c r="G807" s="24">
        <f>IF((E807*(Utgifter!$E$4+Utgifter!$E$5)/12)&gt;$S$4,(E807*(Utgifter!$E$4+Utgifter!$E$5)/12),IF(E807&gt; 0,$S$4,0))</f>
        <v>0</v>
      </c>
      <c r="I807" s="27">
        <f>IF((I806*(1+Utgifter!$E$5/12)-K806)&gt;0,I806*(1+Utgifter!$E$5/12)-K806,0)</f>
        <v>0</v>
      </c>
      <c r="J807" s="26"/>
      <c r="K807" s="24">
        <f>IF((I807*(Utgifter!$E$4+Utgifter!$E$5)/12)&gt;$S$4,(I807*(Utgifter!$E$4+Utgifter!$E$5)/12),IF(I807&gt; 0,$S$4,0))</f>
        <v>0</v>
      </c>
    </row>
    <row r="808" spans="1:11" x14ac:dyDescent="0.25">
      <c r="A808" s="41"/>
      <c r="D808" s="28" t="str">
        <f t="shared" si="12"/>
        <v/>
      </c>
      <c r="E808" s="27">
        <f>IF((E807*(1+Utgifter!$E$5/12)-G807)&gt;0,E807*(1+Utgifter!$E$5/12)-G807,0)</f>
        <v>0</v>
      </c>
      <c r="F808" s="26"/>
      <c r="G808" s="24">
        <f>IF((E808*(Utgifter!$E$4+Utgifter!$E$5)/12)&gt;$S$4,(E808*(Utgifter!$E$4+Utgifter!$E$5)/12),IF(E808&gt; 0,$S$4,0))</f>
        <v>0</v>
      </c>
      <c r="I808" s="27">
        <f>IF((I807*(1+Utgifter!$E$5/12)-K807)&gt;0,I807*(1+Utgifter!$E$5/12)-K807,0)</f>
        <v>0</v>
      </c>
      <c r="J808" s="26"/>
      <c r="K808" s="24">
        <f>IF((I808*(Utgifter!$E$4+Utgifter!$E$5)/12)&gt;$S$4,(I808*(Utgifter!$E$4+Utgifter!$E$5)/12),IF(I808&gt; 0,$S$4,0))</f>
        <v>0</v>
      </c>
    </row>
    <row r="809" spans="1:11" x14ac:dyDescent="0.25">
      <c r="A809" s="41">
        <v>2085</v>
      </c>
      <c r="D809" s="28" t="str">
        <f t="shared" si="12"/>
        <v/>
      </c>
      <c r="E809" s="27">
        <f>IF((E808*(1+Utgifter!$E$5/12)-G808)&gt;0,E808*(1+Utgifter!$E$5/12)-G808,0)</f>
        <v>0</v>
      </c>
      <c r="F809" s="26"/>
      <c r="G809" s="24">
        <f>IF((E809*(Utgifter!$E$4+Utgifter!$E$5)/12)&gt;$S$4,(E809*(Utgifter!$E$4+Utgifter!$E$5)/12),IF(E809&gt; 0,$S$4,0))</f>
        <v>0</v>
      </c>
      <c r="I809" s="27">
        <f>IF((I808*(1+Utgifter!$E$5/12)-K808)&gt;0,I808*(1+Utgifter!$E$5/12)-K808,0)</f>
        <v>0</v>
      </c>
      <c r="J809" s="26"/>
      <c r="K809" s="24">
        <f>IF((I809*(Utgifter!$E$4+Utgifter!$E$5)/12)&gt;$S$4,(I809*(Utgifter!$E$4+Utgifter!$E$5)/12),IF(I809&gt; 0,$S$4,0))</f>
        <v>0</v>
      </c>
    </row>
    <row r="810" spans="1:11" x14ac:dyDescent="0.25">
      <c r="A810" s="41"/>
      <c r="D810" s="28" t="str">
        <f t="shared" si="12"/>
        <v/>
      </c>
      <c r="E810" s="27">
        <f>IF((E809*(1+Utgifter!$E$5/12)-G809)&gt;0,E809*(1+Utgifter!$E$5/12)-G809,0)</f>
        <v>0</v>
      </c>
      <c r="F810" s="26"/>
      <c r="G810" s="24">
        <f>IF((E810*(Utgifter!$E$4+Utgifter!$E$5)/12)&gt;$S$4,(E810*(Utgifter!$E$4+Utgifter!$E$5)/12),IF(E810&gt; 0,$S$4,0))</f>
        <v>0</v>
      </c>
      <c r="I810" s="27">
        <f>IF((I809*(1+Utgifter!$E$5/12)-K809)&gt;0,I809*(1+Utgifter!$E$5/12)-K809,0)</f>
        <v>0</v>
      </c>
      <c r="J810" s="26"/>
      <c r="K810" s="24">
        <f>IF((I810*(Utgifter!$E$4+Utgifter!$E$5)/12)&gt;$S$4,(I810*(Utgifter!$E$4+Utgifter!$E$5)/12),IF(I810&gt; 0,$S$4,0))</f>
        <v>0</v>
      </c>
    </row>
    <row r="811" spans="1:11" x14ac:dyDescent="0.25">
      <c r="A811" s="41"/>
      <c r="D811" s="28" t="str">
        <f t="shared" si="12"/>
        <v/>
      </c>
      <c r="E811" s="27">
        <f>IF((E810*(1+Utgifter!$E$5/12)-G810)&gt;0,E810*(1+Utgifter!$E$5/12)-G810,0)</f>
        <v>0</v>
      </c>
      <c r="F811" s="26"/>
      <c r="G811" s="24">
        <f>IF((E811*(Utgifter!$E$4+Utgifter!$E$5)/12)&gt;$S$4,(E811*(Utgifter!$E$4+Utgifter!$E$5)/12),IF(E811&gt; 0,$S$4,0))</f>
        <v>0</v>
      </c>
      <c r="I811" s="27">
        <f>IF((I810*(1+Utgifter!$E$5/12)-K810)&gt;0,I810*(1+Utgifter!$E$5/12)-K810,0)</f>
        <v>0</v>
      </c>
      <c r="J811" s="26"/>
      <c r="K811" s="24">
        <f>IF((I811*(Utgifter!$E$4+Utgifter!$E$5)/12)&gt;$S$4,(I811*(Utgifter!$E$4+Utgifter!$E$5)/12),IF(I811&gt; 0,$S$4,0))</f>
        <v>0</v>
      </c>
    </row>
    <row r="812" spans="1:11" x14ac:dyDescent="0.25">
      <c r="A812" s="41"/>
      <c r="D812" s="28" t="str">
        <f t="shared" si="12"/>
        <v/>
      </c>
      <c r="E812" s="27">
        <f>IF((E811*(1+Utgifter!$E$5/12)-G811)&gt;0,E811*(1+Utgifter!$E$5/12)-G811,0)</f>
        <v>0</v>
      </c>
      <c r="F812" s="26"/>
      <c r="G812" s="24">
        <f>IF((E812*(Utgifter!$E$4+Utgifter!$E$5)/12)&gt;$S$4,(E812*(Utgifter!$E$4+Utgifter!$E$5)/12),IF(E812&gt; 0,$S$4,0))</f>
        <v>0</v>
      </c>
      <c r="I812" s="27">
        <f>IF((I811*(1+Utgifter!$E$5/12)-K811)&gt;0,I811*(1+Utgifter!$E$5/12)-K811,0)</f>
        <v>0</v>
      </c>
      <c r="J812" s="26"/>
      <c r="K812" s="24">
        <f>IF((I812*(Utgifter!$E$4+Utgifter!$E$5)/12)&gt;$S$4,(I812*(Utgifter!$E$4+Utgifter!$E$5)/12),IF(I812&gt; 0,$S$4,0))</f>
        <v>0</v>
      </c>
    </row>
    <row r="813" spans="1:11" x14ac:dyDescent="0.25">
      <c r="A813" s="41"/>
      <c r="D813" s="28" t="str">
        <f t="shared" si="12"/>
        <v/>
      </c>
      <c r="E813" s="27">
        <f>IF((E812*(1+Utgifter!$E$5/12)-G812)&gt;0,E812*(1+Utgifter!$E$5/12)-G812,0)</f>
        <v>0</v>
      </c>
      <c r="F813" s="26"/>
      <c r="G813" s="24">
        <f>IF((E813*(Utgifter!$E$4+Utgifter!$E$5)/12)&gt;$S$4,(E813*(Utgifter!$E$4+Utgifter!$E$5)/12),IF(E813&gt; 0,$S$4,0))</f>
        <v>0</v>
      </c>
      <c r="I813" s="27">
        <f>IF((I812*(1+Utgifter!$E$5/12)-K812)&gt;0,I812*(1+Utgifter!$E$5/12)-K812,0)</f>
        <v>0</v>
      </c>
      <c r="J813" s="26"/>
      <c r="K813" s="24">
        <f>IF((I813*(Utgifter!$E$4+Utgifter!$E$5)/12)&gt;$S$4,(I813*(Utgifter!$E$4+Utgifter!$E$5)/12),IF(I813&gt; 0,$S$4,0))</f>
        <v>0</v>
      </c>
    </row>
    <row r="814" spans="1:11" x14ac:dyDescent="0.25">
      <c r="A814" s="41"/>
      <c r="D814" s="28" t="str">
        <f t="shared" si="12"/>
        <v/>
      </c>
      <c r="E814" s="27">
        <f>IF((E813*(1+Utgifter!$E$5/12)-G813)&gt;0,E813*(1+Utgifter!$E$5/12)-G813,0)</f>
        <v>0</v>
      </c>
      <c r="F814" s="26"/>
      <c r="G814" s="24">
        <f>IF((E814*(Utgifter!$E$4+Utgifter!$E$5)/12)&gt;$S$4,(E814*(Utgifter!$E$4+Utgifter!$E$5)/12),IF(E814&gt; 0,$S$4,0))</f>
        <v>0</v>
      </c>
      <c r="I814" s="27">
        <f>IF((I813*(1+Utgifter!$E$5/12)-K813)&gt;0,I813*(1+Utgifter!$E$5/12)-K813,0)</f>
        <v>0</v>
      </c>
      <c r="J814" s="26"/>
      <c r="K814" s="24">
        <f>IF((I814*(Utgifter!$E$4+Utgifter!$E$5)/12)&gt;$S$4,(I814*(Utgifter!$E$4+Utgifter!$E$5)/12),IF(I814&gt; 0,$S$4,0))</f>
        <v>0</v>
      </c>
    </row>
    <row r="815" spans="1:11" x14ac:dyDescent="0.25">
      <c r="A815" s="41"/>
      <c r="D815" s="28" t="str">
        <f t="shared" si="12"/>
        <v/>
      </c>
      <c r="E815" s="27">
        <f>IF((E814*(1+Utgifter!$E$5/12)-G814)&gt;0,E814*(1+Utgifter!$E$5/12)-G814,0)</f>
        <v>0</v>
      </c>
      <c r="F815" s="26"/>
      <c r="G815" s="24">
        <f>IF((E815*(Utgifter!$E$4+Utgifter!$E$5)/12)&gt;$S$4,(E815*(Utgifter!$E$4+Utgifter!$E$5)/12),IF(E815&gt; 0,$S$4,0))</f>
        <v>0</v>
      </c>
      <c r="I815" s="27">
        <f>IF((I814*(1+Utgifter!$E$5/12)-K814)&gt;0,I814*(1+Utgifter!$E$5/12)-K814,0)</f>
        <v>0</v>
      </c>
      <c r="J815" s="26"/>
      <c r="K815" s="24">
        <f>IF((I815*(Utgifter!$E$4+Utgifter!$E$5)/12)&gt;$S$4,(I815*(Utgifter!$E$4+Utgifter!$E$5)/12),IF(I815&gt; 0,$S$4,0))</f>
        <v>0</v>
      </c>
    </row>
    <row r="816" spans="1:11" x14ac:dyDescent="0.25">
      <c r="A816" s="41"/>
      <c r="D816" s="28" t="str">
        <f t="shared" si="12"/>
        <v/>
      </c>
      <c r="E816" s="27">
        <f>IF((E815*(1+Utgifter!$E$5/12)-G815)&gt;0,E815*(1+Utgifter!$E$5/12)-G815,0)</f>
        <v>0</v>
      </c>
      <c r="F816" s="26"/>
      <c r="G816" s="24">
        <f>IF((E816*(Utgifter!$E$4+Utgifter!$E$5)/12)&gt;$S$4,(E816*(Utgifter!$E$4+Utgifter!$E$5)/12),IF(E816&gt; 0,$S$4,0))</f>
        <v>0</v>
      </c>
      <c r="I816" s="27">
        <f>IF((I815*(1+Utgifter!$E$5/12)-K815)&gt;0,I815*(1+Utgifter!$E$5/12)-K815,0)</f>
        <v>0</v>
      </c>
      <c r="J816" s="26"/>
      <c r="K816" s="24">
        <f>IF((I816*(Utgifter!$E$4+Utgifter!$E$5)/12)&gt;$S$4,(I816*(Utgifter!$E$4+Utgifter!$E$5)/12),IF(I816&gt; 0,$S$4,0))</f>
        <v>0</v>
      </c>
    </row>
    <row r="817" spans="1:11" x14ac:dyDescent="0.25">
      <c r="A817" s="41"/>
      <c r="D817" s="28" t="str">
        <f t="shared" si="12"/>
        <v/>
      </c>
      <c r="E817" s="27">
        <f>IF((E816*(1+Utgifter!$E$5/12)-G816)&gt;0,E816*(1+Utgifter!$E$5/12)-G816,0)</f>
        <v>0</v>
      </c>
      <c r="F817" s="26"/>
      <c r="G817" s="24">
        <f>IF((E817*(Utgifter!$E$4+Utgifter!$E$5)/12)&gt;$S$4,(E817*(Utgifter!$E$4+Utgifter!$E$5)/12),IF(E817&gt; 0,$S$4,0))</f>
        <v>0</v>
      </c>
      <c r="I817" s="27">
        <f>IF((I816*(1+Utgifter!$E$5/12)-K816)&gt;0,I816*(1+Utgifter!$E$5/12)-K816,0)</f>
        <v>0</v>
      </c>
      <c r="J817" s="26"/>
      <c r="K817" s="24">
        <f>IF((I817*(Utgifter!$E$4+Utgifter!$E$5)/12)&gt;$S$4,(I817*(Utgifter!$E$4+Utgifter!$E$5)/12),IF(I817&gt; 0,$S$4,0))</f>
        <v>0</v>
      </c>
    </row>
    <row r="818" spans="1:11" x14ac:dyDescent="0.25">
      <c r="A818" s="41"/>
      <c r="D818" s="28" t="str">
        <f t="shared" si="12"/>
        <v/>
      </c>
      <c r="E818" s="27">
        <f>IF((E817*(1+Utgifter!$E$5/12)-G817)&gt;0,E817*(1+Utgifter!$E$5/12)-G817,0)</f>
        <v>0</v>
      </c>
      <c r="F818" s="26"/>
      <c r="G818" s="24">
        <f>IF((E818*(Utgifter!$E$4+Utgifter!$E$5)/12)&gt;$S$4,(E818*(Utgifter!$E$4+Utgifter!$E$5)/12),IF(E818&gt; 0,$S$4,0))</f>
        <v>0</v>
      </c>
      <c r="I818" s="27">
        <f>IF((I817*(1+Utgifter!$E$5/12)-K817)&gt;0,I817*(1+Utgifter!$E$5/12)-K817,0)</f>
        <v>0</v>
      </c>
      <c r="J818" s="26"/>
      <c r="K818" s="24">
        <f>IF((I818*(Utgifter!$E$4+Utgifter!$E$5)/12)&gt;$S$4,(I818*(Utgifter!$E$4+Utgifter!$E$5)/12),IF(I818&gt; 0,$S$4,0))</f>
        <v>0</v>
      </c>
    </row>
    <row r="819" spans="1:11" x14ac:dyDescent="0.25">
      <c r="A819" s="41"/>
      <c r="D819" s="28" t="str">
        <f t="shared" si="12"/>
        <v/>
      </c>
      <c r="E819" s="27">
        <f>IF((E818*(1+Utgifter!$E$5/12)-G818)&gt;0,E818*(1+Utgifter!$E$5/12)-G818,0)</f>
        <v>0</v>
      </c>
      <c r="F819" s="26"/>
      <c r="G819" s="24">
        <f>IF((E819*(Utgifter!$E$4+Utgifter!$E$5)/12)&gt;$S$4,(E819*(Utgifter!$E$4+Utgifter!$E$5)/12),IF(E819&gt; 0,$S$4,0))</f>
        <v>0</v>
      </c>
      <c r="I819" s="27">
        <f>IF((I818*(1+Utgifter!$E$5/12)-K818)&gt;0,I818*(1+Utgifter!$E$5/12)-K818,0)</f>
        <v>0</v>
      </c>
      <c r="J819" s="26"/>
      <c r="K819" s="24">
        <f>IF((I819*(Utgifter!$E$4+Utgifter!$E$5)/12)&gt;$S$4,(I819*(Utgifter!$E$4+Utgifter!$E$5)/12),IF(I819&gt; 0,$S$4,0))</f>
        <v>0</v>
      </c>
    </row>
    <row r="820" spans="1:11" x14ac:dyDescent="0.25">
      <c r="A820" s="41"/>
      <c r="D820" s="28" t="str">
        <f t="shared" si="12"/>
        <v/>
      </c>
      <c r="E820" s="27">
        <f>IF((E819*(1+Utgifter!$E$5/12)-G819)&gt;0,E819*(1+Utgifter!$E$5/12)-G819,0)</f>
        <v>0</v>
      </c>
      <c r="F820" s="26"/>
      <c r="G820" s="24">
        <f>IF((E820*(Utgifter!$E$4+Utgifter!$E$5)/12)&gt;$S$4,(E820*(Utgifter!$E$4+Utgifter!$E$5)/12),IF(E820&gt; 0,$S$4,0))</f>
        <v>0</v>
      </c>
      <c r="I820" s="27">
        <f>IF((I819*(1+Utgifter!$E$5/12)-K819)&gt;0,I819*(1+Utgifter!$E$5/12)-K819,0)</f>
        <v>0</v>
      </c>
      <c r="J820" s="26"/>
      <c r="K820" s="24">
        <f>IF((I820*(Utgifter!$E$4+Utgifter!$E$5)/12)&gt;$S$4,(I820*(Utgifter!$E$4+Utgifter!$E$5)/12),IF(I820&gt; 0,$S$4,0))</f>
        <v>0</v>
      </c>
    </row>
    <row r="821" spans="1:11" x14ac:dyDescent="0.25">
      <c r="A821" s="41">
        <v>2086</v>
      </c>
      <c r="D821" s="28" t="str">
        <f t="shared" si="12"/>
        <v/>
      </c>
      <c r="E821" s="27">
        <f>IF((E820*(1+Utgifter!$E$5/12)-G820)&gt;0,E820*(1+Utgifter!$E$5/12)-G820,0)</f>
        <v>0</v>
      </c>
      <c r="F821" s="26"/>
      <c r="G821" s="24">
        <f>IF((E821*(Utgifter!$E$4+Utgifter!$E$5)/12)&gt;$S$4,(E821*(Utgifter!$E$4+Utgifter!$E$5)/12),IF(E821&gt; 0,$S$4,0))</f>
        <v>0</v>
      </c>
      <c r="I821" s="27">
        <f>IF((I820*(1+Utgifter!$E$5/12)-K820)&gt;0,I820*(1+Utgifter!$E$5/12)-K820,0)</f>
        <v>0</v>
      </c>
      <c r="J821" s="26"/>
      <c r="K821" s="24">
        <f>IF((I821*(Utgifter!$E$4+Utgifter!$E$5)/12)&gt;$S$4,(I821*(Utgifter!$E$4+Utgifter!$E$5)/12),IF(I821&gt; 0,$S$4,0))</f>
        <v>0</v>
      </c>
    </row>
    <row r="822" spans="1:11" x14ac:dyDescent="0.25">
      <c r="A822" s="41"/>
      <c r="D822" s="28" t="str">
        <f t="shared" si="12"/>
        <v/>
      </c>
      <c r="E822" s="27">
        <f>IF((E821*(1+Utgifter!$E$5/12)-G821)&gt;0,E821*(1+Utgifter!$E$5/12)-G821,0)</f>
        <v>0</v>
      </c>
      <c r="F822" s="26"/>
      <c r="G822" s="24">
        <f>IF((E822*(Utgifter!$E$4+Utgifter!$E$5)/12)&gt;$S$4,(E822*(Utgifter!$E$4+Utgifter!$E$5)/12),IF(E822&gt; 0,$S$4,0))</f>
        <v>0</v>
      </c>
      <c r="I822" s="27">
        <f>IF((I821*(1+Utgifter!$E$5/12)-K821)&gt;0,I821*(1+Utgifter!$E$5/12)-K821,0)</f>
        <v>0</v>
      </c>
      <c r="J822" s="26"/>
      <c r="K822" s="24">
        <f>IF((I822*(Utgifter!$E$4+Utgifter!$E$5)/12)&gt;$S$4,(I822*(Utgifter!$E$4+Utgifter!$E$5)/12),IF(I822&gt; 0,$S$4,0))</f>
        <v>0</v>
      </c>
    </row>
    <row r="823" spans="1:11" x14ac:dyDescent="0.25">
      <c r="A823" s="41"/>
      <c r="D823" s="28" t="str">
        <f t="shared" si="12"/>
        <v/>
      </c>
      <c r="E823" s="27">
        <f>IF((E822*(1+Utgifter!$E$5/12)-G822)&gt;0,E822*(1+Utgifter!$E$5/12)-G822,0)</f>
        <v>0</v>
      </c>
      <c r="F823" s="26"/>
      <c r="G823" s="24">
        <f>IF((E823*(Utgifter!$E$4+Utgifter!$E$5)/12)&gt;$S$4,(E823*(Utgifter!$E$4+Utgifter!$E$5)/12),IF(E823&gt; 0,$S$4,0))</f>
        <v>0</v>
      </c>
      <c r="I823" s="27">
        <f>IF((I822*(1+Utgifter!$E$5/12)-K822)&gt;0,I822*(1+Utgifter!$E$5/12)-K822,0)</f>
        <v>0</v>
      </c>
      <c r="J823" s="26"/>
      <c r="K823" s="24">
        <f>IF((I823*(Utgifter!$E$4+Utgifter!$E$5)/12)&gt;$S$4,(I823*(Utgifter!$E$4+Utgifter!$E$5)/12),IF(I823&gt; 0,$S$4,0))</f>
        <v>0</v>
      </c>
    </row>
    <row r="824" spans="1:11" x14ac:dyDescent="0.25">
      <c r="A824" s="41"/>
      <c r="D824" s="28" t="str">
        <f t="shared" si="12"/>
        <v/>
      </c>
      <c r="E824" s="27">
        <f>IF((E823*(1+Utgifter!$E$5/12)-G823)&gt;0,E823*(1+Utgifter!$E$5/12)-G823,0)</f>
        <v>0</v>
      </c>
      <c r="F824" s="26"/>
      <c r="G824" s="24">
        <f>IF((E824*(Utgifter!$E$4+Utgifter!$E$5)/12)&gt;$S$4,(E824*(Utgifter!$E$4+Utgifter!$E$5)/12),IF(E824&gt; 0,$S$4,0))</f>
        <v>0</v>
      </c>
      <c r="I824" s="27">
        <f>IF((I823*(1+Utgifter!$E$5/12)-K823)&gt;0,I823*(1+Utgifter!$E$5/12)-K823,0)</f>
        <v>0</v>
      </c>
      <c r="J824" s="26"/>
      <c r="K824" s="24">
        <f>IF((I824*(Utgifter!$E$4+Utgifter!$E$5)/12)&gt;$S$4,(I824*(Utgifter!$E$4+Utgifter!$E$5)/12),IF(I824&gt; 0,$S$4,0))</f>
        <v>0</v>
      </c>
    </row>
    <row r="825" spans="1:11" x14ac:dyDescent="0.25">
      <c r="A825" s="41"/>
      <c r="D825" s="28" t="str">
        <f t="shared" si="12"/>
        <v/>
      </c>
      <c r="E825" s="27">
        <f>IF((E824*(1+Utgifter!$E$5/12)-G824)&gt;0,E824*(1+Utgifter!$E$5/12)-G824,0)</f>
        <v>0</v>
      </c>
      <c r="F825" s="26"/>
      <c r="G825" s="24">
        <f>IF((E825*(Utgifter!$E$4+Utgifter!$E$5)/12)&gt;$S$4,(E825*(Utgifter!$E$4+Utgifter!$E$5)/12),IF(E825&gt; 0,$S$4,0))</f>
        <v>0</v>
      </c>
      <c r="I825" s="27">
        <f>IF((I824*(1+Utgifter!$E$5/12)-K824)&gt;0,I824*(1+Utgifter!$E$5/12)-K824,0)</f>
        <v>0</v>
      </c>
      <c r="J825" s="26"/>
      <c r="K825" s="24">
        <f>IF((I825*(Utgifter!$E$4+Utgifter!$E$5)/12)&gt;$S$4,(I825*(Utgifter!$E$4+Utgifter!$E$5)/12),IF(I825&gt; 0,$S$4,0))</f>
        <v>0</v>
      </c>
    </row>
    <row r="826" spans="1:11" x14ac:dyDescent="0.25">
      <c r="A826" s="41"/>
      <c r="D826" s="28" t="str">
        <f t="shared" si="12"/>
        <v/>
      </c>
      <c r="E826" s="27">
        <f>IF((E825*(1+Utgifter!$E$5/12)-G825)&gt;0,E825*(1+Utgifter!$E$5/12)-G825,0)</f>
        <v>0</v>
      </c>
      <c r="F826" s="26"/>
      <c r="G826" s="24">
        <f>IF((E826*(Utgifter!$E$4+Utgifter!$E$5)/12)&gt;$S$4,(E826*(Utgifter!$E$4+Utgifter!$E$5)/12),IF(E826&gt; 0,$S$4,0))</f>
        <v>0</v>
      </c>
      <c r="I826" s="27">
        <f>IF((I825*(1+Utgifter!$E$5/12)-K825)&gt;0,I825*(1+Utgifter!$E$5/12)-K825,0)</f>
        <v>0</v>
      </c>
      <c r="J826" s="26"/>
      <c r="K826" s="24">
        <f>IF((I826*(Utgifter!$E$4+Utgifter!$E$5)/12)&gt;$S$4,(I826*(Utgifter!$E$4+Utgifter!$E$5)/12),IF(I826&gt; 0,$S$4,0))</f>
        <v>0</v>
      </c>
    </row>
    <row r="827" spans="1:11" x14ac:dyDescent="0.25">
      <c r="A827" s="41"/>
      <c r="D827" s="28" t="str">
        <f t="shared" si="12"/>
        <v/>
      </c>
      <c r="E827" s="27">
        <f>IF((E826*(1+Utgifter!$E$5/12)-G826)&gt;0,E826*(1+Utgifter!$E$5/12)-G826,0)</f>
        <v>0</v>
      </c>
      <c r="F827" s="26"/>
      <c r="G827" s="24">
        <f>IF((E827*(Utgifter!$E$4+Utgifter!$E$5)/12)&gt;$S$4,(E827*(Utgifter!$E$4+Utgifter!$E$5)/12),IF(E827&gt; 0,$S$4,0))</f>
        <v>0</v>
      </c>
      <c r="I827" s="27">
        <f>IF((I826*(1+Utgifter!$E$5/12)-K826)&gt;0,I826*(1+Utgifter!$E$5/12)-K826,0)</f>
        <v>0</v>
      </c>
      <c r="J827" s="26"/>
      <c r="K827" s="24">
        <f>IF((I827*(Utgifter!$E$4+Utgifter!$E$5)/12)&gt;$S$4,(I827*(Utgifter!$E$4+Utgifter!$E$5)/12),IF(I827&gt; 0,$S$4,0))</f>
        <v>0</v>
      </c>
    </row>
    <row r="828" spans="1:11" x14ac:dyDescent="0.25">
      <c r="A828" s="41"/>
      <c r="D828" s="28" t="str">
        <f t="shared" si="12"/>
        <v/>
      </c>
      <c r="E828" s="27">
        <f>IF((E827*(1+Utgifter!$E$5/12)-G827)&gt;0,E827*(1+Utgifter!$E$5/12)-G827,0)</f>
        <v>0</v>
      </c>
      <c r="F828" s="26"/>
      <c r="G828" s="24">
        <f>IF((E828*(Utgifter!$E$4+Utgifter!$E$5)/12)&gt;$S$4,(E828*(Utgifter!$E$4+Utgifter!$E$5)/12),IF(E828&gt; 0,$S$4,0))</f>
        <v>0</v>
      </c>
      <c r="I828" s="27">
        <f>IF((I827*(1+Utgifter!$E$5/12)-K827)&gt;0,I827*(1+Utgifter!$E$5/12)-K827,0)</f>
        <v>0</v>
      </c>
      <c r="J828" s="26"/>
      <c r="K828" s="24">
        <f>IF((I828*(Utgifter!$E$4+Utgifter!$E$5)/12)&gt;$S$4,(I828*(Utgifter!$E$4+Utgifter!$E$5)/12),IF(I828&gt; 0,$S$4,0))</f>
        <v>0</v>
      </c>
    </row>
    <row r="829" spans="1:11" x14ac:dyDescent="0.25">
      <c r="A829" s="41"/>
      <c r="D829" s="28" t="str">
        <f t="shared" si="12"/>
        <v/>
      </c>
      <c r="E829" s="27">
        <f>IF((E828*(1+Utgifter!$E$5/12)-G828)&gt;0,E828*(1+Utgifter!$E$5/12)-G828,0)</f>
        <v>0</v>
      </c>
      <c r="F829" s="26"/>
      <c r="G829" s="24">
        <f>IF((E829*(Utgifter!$E$4+Utgifter!$E$5)/12)&gt;$S$4,(E829*(Utgifter!$E$4+Utgifter!$E$5)/12),IF(E829&gt; 0,$S$4,0))</f>
        <v>0</v>
      </c>
      <c r="I829" s="27">
        <f>IF((I828*(1+Utgifter!$E$5/12)-K828)&gt;0,I828*(1+Utgifter!$E$5/12)-K828,0)</f>
        <v>0</v>
      </c>
      <c r="J829" s="26"/>
      <c r="K829" s="24">
        <f>IF((I829*(Utgifter!$E$4+Utgifter!$E$5)/12)&gt;$S$4,(I829*(Utgifter!$E$4+Utgifter!$E$5)/12),IF(I829&gt; 0,$S$4,0))</f>
        <v>0</v>
      </c>
    </row>
    <row r="830" spans="1:11" x14ac:dyDescent="0.25">
      <c r="A830" s="41"/>
      <c r="D830" s="28" t="str">
        <f t="shared" si="12"/>
        <v/>
      </c>
      <c r="E830" s="27">
        <f>IF((E829*(1+Utgifter!$E$5/12)-G829)&gt;0,E829*(1+Utgifter!$E$5/12)-G829,0)</f>
        <v>0</v>
      </c>
      <c r="F830" s="26"/>
      <c r="G830" s="24">
        <f>IF((E830*(Utgifter!$E$4+Utgifter!$E$5)/12)&gt;$S$4,(E830*(Utgifter!$E$4+Utgifter!$E$5)/12),IF(E830&gt; 0,$S$4,0))</f>
        <v>0</v>
      </c>
      <c r="I830" s="27">
        <f>IF((I829*(1+Utgifter!$E$5/12)-K829)&gt;0,I829*(1+Utgifter!$E$5/12)-K829,0)</f>
        <v>0</v>
      </c>
      <c r="J830" s="26"/>
      <c r="K830" s="24">
        <f>IF((I830*(Utgifter!$E$4+Utgifter!$E$5)/12)&gt;$S$4,(I830*(Utgifter!$E$4+Utgifter!$E$5)/12),IF(I830&gt; 0,$S$4,0))</f>
        <v>0</v>
      </c>
    </row>
    <row r="831" spans="1:11" x14ac:dyDescent="0.25">
      <c r="A831" s="41"/>
      <c r="D831" s="28" t="str">
        <f t="shared" si="12"/>
        <v/>
      </c>
      <c r="E831" s="27">
        <f>IF((E830*(1+Utgifter!$E$5/12)-G830)&gt;0,E830*(1+Utgifter!$E$5/12)-G830,0)</f>
        <v>0</v>
      </c>
      <c r="F831" s="26"/>
      <c r="G831" s="24">
        <f>IF((E831*(Utgifter!$E$4+Utgifter!$E$5)/12)&gt;$S$4,(E831*(Utgifter!$E$4+Utgifter!$E$5)/12),IF(E831&gt; 0,$S$4,0))</f>
        <v>0</v>
      </c>
      <c r="I831" s="27">
        <f>IF((I830*(1+Utgifter!$E$5/12)-K830)&gt;0,I830*(1+Utgifter!$E$5/12)-K830,0)</f>
        <v>0</v>
      </c>
      <c r="J831" s="26"/>
      <c r="K831" s="24">
        <f>IF((I831*(Utgifter!$E$4+Utgifter!$E$5)/12)&gt;$S$4,(I831*(Utgifter!$E$4+Utgifter!$E$5)/12),IF(I831&gt; 0,$S$4,0))</f>
        <v>0</v>
      </c>
    </row>
    <row r="832" spans="1:11" x14ac:dyDescent="0.25">
      <c r="A832" s="41"/>
      <c r="D832" s="28" t="str">
        <f t="shared" si="12"/>
        <v/>
      </c>
      <c r="E832" s="27">
        <f>IF((E831*(1+Utgifter!$E$5/12)-G831)&gt;0,E831*(1+Utgifter!$E$5/12)-G831,0)</f>
        <v>0</v>
      </c>
      <c r="F832" s="26"/>
      <c r="G832" s="24">
        <f>IF((E832*(Utgifter!$E$4+Utgifter!$E$5)/12)&gt;$S$4,(E832*(Utgifter!$E$4+Utgifter!$E$5)/12),IF(E832&gt; 0,$S$4,0))</f>
        <v>0</v>
      </c>
      <c r="I832" s="27">
        <f>IF((I831*(1+Utgifter!$E$5/12)-K831)&gt;0,I831*(1+Utgifter!$E$5/12)-K831,0)</f>
        <v>0</v>
      </c>
      <c r="J832" s="26"/>
      <c r="K832" s="24">
        <f>IF((I832*(Utgifter!$E$4+Utgifter!$E$5)/12)&gt;$S$4,(I832*(Utgifter!$E$4+Utgifter!$E$5)/12),IF(I832&gt; 0,$S$4,0))</f>
        <v>0</v>
      </c>
    </row>
    <row r="833" spans="1:11" x14ac:dyDescent="0.25">
      <c r="A833" s="41">
        <v>2087</v>
      </c>
      <c r="D833" s="28" t="str">
        <f t="shared" si="12"/>
        <v/>
      </c>
      <c r="E833" s="27">
        <f>IF((E832*(1+Utgifter!$E$5/12)-G832)&gt;0,E832*(1+Utgifter!$E$5/12)-G832,0)</f>
        <v>0</v>
      </c>
      <c r="F833" s="26"/>
      <c r="G833" s="24">
        <f>IF((E833*(Utgifter!$E$4+Utgifter!$E$5)/12)&gt;$S$4,(E833*(Utgifter!$E$4+Utgifter!$E$5)/12),IF(E833&gt; 0,$S$4,0))</f>
        <v>0</v>
      </c>
      <c r="I833" s="27">
        <f>IF((I832*(1+Utgifter!$E$5/12)-K832)&gt;0,I832*(1+Utgifter!$E$5/12)-K832,0)</f>
        <v>0</v>
      </c>
      <c r="J833" s="26"/>
      <c r="K833" s="24">
        <f>IF((I833*(Utgifter!$E$4+Utgifter!$E$5)/12)&gt;$S$4,(I833*(Utgifter!$E$4+Utgifter!$E$5)/12),IF(I833&gt; 0,$S$4,0))</f>
        <v>0</v>
      </c>
    </row>
    <row r="834" spans="1:11" x14ac:dyDescent="0.25">
      <c r="A834" s="41"/>
      <c r="D834" s="28" t="str">
        <f t="shared" si="12"/>
        <v/>
      </c>
      <c r="E834" s="27">
        <f>IF((E833*(1+Utgifter!$E$5/12)-G833)&gt;0,E833*(1+Utgifter!$E$5/12)-G833,0)</f>
        <v>0</v>
      </c>
      <c r="F834" s="26"/>
      <c r="G834" s="24">
        <f>IF((E834*(Utgifter!$E$4+Utgifter!$E$5)/12)&gt;$S$4,(E834*(Utgifter!$E$4+Utgifter!$E$5)/12),IF(E834&gt; 0,$S$4,0))</f>
        <v>0</v>
      </c>
      <c r="I834" s="27">
        <f>IF((I833*(1+Utgifter!$E$5/12)-K833)&gt;0,I833*(1+Utgifter!$E$5/12)-K833,0)</f>
        <v>0</v>
      </c>
      <c r="J834" s="26"/>
      <c r="K834" s="24">
        <f>IF((I834*(Utgifter!$E$4+Utgifter!$E$5)/12)&gt;$S$4,(I834*(Utgifter!$E$4+Utgifter!$E$5)/12),IF(I834&gt; 0,$S$4,0))</f>
        <v>0</v>
      </c>
    </row>
    <row r="835" spans="1:11" x14ac:dyDescent="0.25">
      <c r="A835" s="41"/>
      <c r="D835" s="28" t="str">
        <f t="shared" si="12"/>
        <v/>
      </c>
      <c r="E835" s="27">
        <f>IF((E834*(1+Utgifter!$E$5/12)-G834)&gt;0,E834*(1+Utgifter!$E$5/12)-G834,0)</f>
        <v>0</v>
      </c>
      <c r="F835" s="26"/>
      <c r="G835" s="24">
        <f>IF((E835*(Utgifter!$E$4+Utgifter!$E$5)/12)&gt;$S$4,(E835*(Utgifter!$E$4+Utgifter!$E$5)/12),IF(E835&gt; 0,$S$4,0))</f>
        <v>0</v>
      </c>
      <c r="I835" s="27">
        <f>IF((I834*(1+Utgifter!$E$5/12)-K834)&gt;0,I834*(1+Utgifter!$E$5/12)-K834,0)</f>
        <v>0</v>
      </c>
      <c r="J835" s="26"/>
      <c r="K835" s="24">
        <f>IF((I835*(Utgifter!$E$4+Utgifter!$E$5)/12)&gt;$S$4,(I835*(Utgifter!$E$4+Utgifter!$E$5)/12),IF(I835&gt; 0,$S$4,0))</f>
        <v>0</v>
      </c>
    </row>
    <row r="836" spans="1:11" x14ac:dyDescent="0.25">
      <c r="A836" s="41"/>
      <c r="D836" s="28" t="str">
        <f t="shared" si="12"/>
        <v/>
      </c>
      <c r="E836" s="27">
        <f>IF((E835*(1+Utgifter!$E$5/12)-G835)&gt;0,E835*(1+Utgifter!$E$5/12)-G835,0)</f>
        <v>0</v>
      </c>
      <c r="F836" s="26"/>
      <c r="G836" s="24">
        <f>IF((E836*(Utgifter!$E$4+Utgifter!$E$5)/12)&gt;$S$4,(E836*(Utgifter!$E$4+Utgifter!$E$5)/12),IF(E836&gt; 0,$S$4,0))</f>
        <v>0</v>
      </c>
      <c r="I836" s="27">
        <f>IF((I835*(1+Utgifter!$E$5/12)-K835)&gt;0,I835*(1+Utgifter!$E$5/12)-K835,0)</f>
        <v>0</v>
      </c>
      <c r="J836" s="26"/>
      <c r="K836" s="24">
        <f>IF((I836*(Utgifter!$E$4+Utgifter!$E$5)/12)&gt;$S$4,(I836*(Utgifter!$E$4+Utgifter!$E$5)/12),IF(I836&gt; 0,$S$4,0))</f>
        <v>0</v>
      </c>
    </row>
    <row r="837" spans="1:11" x14ac:dyDescent="0.25">
      <c r="A837" s="41"/>
      <c r="D837" s="28" t="str">
        <f t="shared" si="12"/>
        <v/>
      </c>
      <c r="E837" s="27">
        <f>IF((E836*(1+Utgifter!$E$5/12)-G836)&gt;0,E836*(1+Utgifter!$E$5/12)-G836,0)</f>
        <v>0</v>
      </c>
      <c r="F837" s="26"/>
      <c r="G837" s="24">
        <f>IF((E837*(Utgifter!$E$4+Utgifter!$E$5)/12)&gt;$S$4,(E837*(Utgifter!$E$4+Utgifter!$E$5)/12),IF(E837&gt; 0,$S$4,0))</f>
        <v>0</v>
      </c>
      <c r="I837" s="27">
        <f>IF((I836*(1+Utgifter!$E$5/12)-K836)&gt;0,I836*(1+Utgifter!$E$5/12)-K836,0)</f>
        <v>0</v>
      </c>
      <c r="J837" s="26"/>
      <c r="K837" s="24">
        <f>IF((I837*(Utgifter!$E$4+Utgifter!$E$5)/12)&gt;$S$4,(I837*(Utgifter!$E$4+Utgifter!$E$5)/12),IF(I837&gt; 0,$S$4,0))</f>
        <v>0</v>
      </c>
    </row>
    <row r="838" spans="1:11" x14ac:dyDescent="0.25">
      <c r="A838" s="41"/>
      <c r="D838" s="28" t="str">
        <f t="shared" si="12"/>
        <v/>
      </c>
      <c r="E838" s="27">
        <f>IF((E837*(1+Utgifter!$E$5/12)-G837)&gt;0,E837*(1+Utgifter!$E$5/12)-G837,0)</f>
        <v>0</v>
      </c>
      <c r="F838" s="26"/>
      <c r="G838" s="24">
        <f>IF((E838*(Utgifter!$E$4+Utgifter!$E$5)/12)&gt;$S$4,(E838*(Utgifter!$E$4+Utgifter!$E$5)/12),IF(E838&gt; 0,$S$4,0))</f>
        <v>0</v>
      </c>
      <c r="I838" s="27">
        <f>IF((I837*(1+Utgifter!$E$5/12)-K837)&gt;0,I837*(1+Utgifter!$E$5/12)-K837,0)</f>
        <v>0</v>
      </c>
      <c r="J838" s="26"/>
      <c r="K838" s="24">
        <f>IF((I838*(Utgifter!$E$4+Utgifter!$E$5)/12)&gt;$S$4,(I838*(Utgifter!$E$4+Utgifter!$E$5)/12),IF(I838&gt; 0,$S$4,0))</f>
        <v>0</v>
      </c>
    </row>
    <row r="839" spans="1:11" x14ac:dyDescent="0.25">
      <c r="A839" s="41"/>
      <c r="D839" s="28" t="str">
        <f t="shared" ref="D839:D902" si="13">IF(OR(E839&gt;0, I839&gt;0),D838+1,"")</f>
        <v/>
      </c>
      <c r="E839" s="27">
        <f>IF((E838*(1+Utgifter!$E$5/12)-G838)&gt;0,E838*(1+Utgifter!$E$5/12)-G838,0)</f>
        <v>0</v>
      </c>
      <c r="F839" s="26"/>
      <c r="G839" s="24">
        <f>IF((E839*(Utgifter!$E$4+Utgifter!$E$5)/12)&gt;$S$4,(E839*(Utgifter!$E$4+Utgifter!$E$5)/12),IF(E839&gt; 0,$S$4,0))</f>
        <v>0</v>
      </c>
      <c r="I839" s="27">
        <f>IF((I838*(1+Utgifter!$E$5/12)-K838)&gt;0,I838*(1+Utgifter!$E$5/12)-K838,0)</f>
        <v>0</v>
      </c>
      <c r="J839" s="26"/>
      <c r="K839" s="24">
        <f>IF((I839*(Utgifter!$E$4+Utgifter!$E$5)/12)&gt;$S$4,(I839*(Utgifter!$E$4+Utgifter!$E$5)/12),IF(I839&gt; 0,$S$4,0))</f>
        <v>0</v>
      </c>
    </row>
    <row r="840" spans="1:11" x14ac:dyDescent="0.25">
      <c r="A840" s="41"/>
      <c r="D840" s="28" t="str">
        <f t="shared" si="13"/>
        <v/>
      </c>
      <c r="E840" s="27">
        <f>IF((E839*(1+Utgifter!$E$5/12)-G839)&gt;0,E839*(1+Utgifter!$E$5/12)-G839,0)</f>
        <v>0</v>
      </c>
      <c r="F840" s="26"/>
      <c r="G840" s="24">
        <f>IF((E840*(Utgifter!$E$4+Utgifter!$E$5)/12)&gt;$S$4,(E840*(Utgifter!$E$4+Utgifter!$E$5)/12),IF(E840&gt; 0,$S$4,0))</f>
        <v>0</v>
      </c>
      <c r="I840" s="27">
        <f>IF((I839*(1+Utgifter!$E$5/12)-K839)&gt;0,I839*(1+Utgifter!$E$5/12)-K839,0)</f>
        <v>0</v>
      </c>
      <c r="J840" s="26"/>
      <c r="K840" s="24">
        <f>IF((I840*(Utgifter!$E$4+Utgifter!$E$5)/12)&gt;$S$4,(I840*(Utgifter!$E$4+Utgifter!$E$5)/12),IF(I840&gt; 0,$S$4,0))</f>
        <v>0</v>
      </c>
    </row>
    <row r="841" spans="1:11" x14ac:dyDescent="0.25">
      <c r="A841" s="41"/>
      <c r="D841" s="28" t="str">
        <f t="shared" si="13"/>
        <v/>
      </c>
      <c r="E841" s="27">
        <f>IF((E840*(1+Utgifter!$E$5/12)-G840)&gt;0,E840*(1+Utgifter!$E$5/12)-G840,0)</f>
        <v>0</v>
      </c>
      <c r="F841" s="26"/>
      <c r="G841" s="24">
        <f>IF((E841*(Utgifter!$E$4+Utgifter!$E$5)/12)&gt;$S$4,(E841*(Utgifter!$E$4+Utgifter!$E$5)/12),IF(E841&gt; 0,$S$4,0))</f>
        <v>0</v>
      </c>
      <c r="I841" s="27">
        <f>IF((I840*(1+Utgifter!$E$5/12)-K840)&gt;0,I840*(1+Utgifter!$E$5/12)-K840,0)</f>
        <v>0</v>
      </c>
      <c r="J841" s="26"/>
      <c r="K841" s="24">
        <f>IF((I841*(Utgifter!$E$4+Utgifter!$E$5)/12)&gt;$S$4,(I841*(Utgifter!$E$4+Utgifter!$E$5)/12),IF(I841&gt; 0,$S$4,0))</f>
        <v>0</v>
      </c>
    </row>
    <row r="842" spans="1:11" x14ac:dyDescent="0.25">
      <c r="A842" s="41"/>
      <c r="D842" s="28" t="str">
        <f t="shared" si="13"/>
        <v/>
      </c>
      <c r="E842" s="27">
        <f>IF((E841*(1+Utgifter!$E$5/12)-G841)&gt;0,E841*(1+Utgifter!$E$5/12)-G841,0)</f>
        <v>0</v>
      </c>
      <c r="F842" s="26"/>
      <c r="G842" s="24">
        <f>IF((E842*(Utgifter!$E$4+Utgifter!$E$5)/12)&gt;$S$4,(E842*(Utgifter!$E$4+Utgifter!$E$5)/12),IF(E842&gt; 0,$S$4,0))</f>
        <v>0</v>
      </c>
      <c r="I842" s="27">
        <f>IF((I841*(1+Utgifter!$E$5/12)-K841)&gt;0,I841*(1+Utgifter!$E$5/12)-K841,0)</f>
        <v>0</v>
      </c>
      <c r="J842" s="26"/>
      <c r="K842" s="24">
        <f>IF((I842*(Utgifter!$E$4+Utgifter!$E$5)/12)&gt;$S$4,(I842*(Utgifter!$E$4+Utgifter!$E$5)/12),IF(I842&gt; 0,$S$4,0))</f>
        <v>0</v>
      </c>
    </row>
    <row r="843" spans="1:11" x14ac:dyDescent="0.25">
      <c r="A843" s="41"/>
      <c r="D843" s="28" t="str">
        <f t="shared" si="13"/>
        <v/>
      </c>
      <c r="E843" s="27">
        <f>IF((E842*(1+Utgifter!$E$5/12)-G842)&gt;0,E842*(1+Utgifter!$E$5/12)-G842,0)</f>
        <v>0</v>
      </c>
      <c r="F843" s="26"/>
      <c r="G843" s="24">
        <f>IF((E843*(Utgifter!$E$4+Utgifter!$E$5)/12)&gt;$S$4,(E843*(Utgifter!$E$4+Utgifter!$E$5)/12),IF(E843&gt; 0,$S$4,0))</f>
        <v>0</v>
      </c>
      <c r="I843" s="27">
        <f>IF((I842*(1+Utgifter!$E$5/12)-K842)&gt;0,I842*(1+Utgifter!$E$5/12)-K842,0)</f>
        <v>0</v>
      </c>
      <c r="J843" s="26"/>
      <c r="K843" s="24">
        <f>IF((I843*(Utgifter!$E$4+Utgifter!$E$5)/12)&gt;$S$4,(I843*(Utgifter!$E$4+Utgifter!$E$5)/12),IF(I843&gt; 0,$S$4,0))</f>
        <v>0</v>
      </c>
    </row>
    <row r="844" spans="1:11" x14ac:dyDescent="0.25">
      <c r="A844" s="41"/>
      <c r="D844" s="28" t="str">
        <f t="shared" si="13"/>
        <v/>
      </c>
      <c r="E844" s="27">
        <f>IF((E843*(1+Utgifter!$E$5/12)-G843)&gt;0,E843*(1+Utgifter!$E$5/12)-G843,0)</f>
        <v>0</v>
      </c>
      <c r="F844" s="26"/>
      <c r="G844" s="24">
        <f>IF((E844*(Utgifter!$E$4+Utgifter!$E$5)/12)&gt;$S$4,(E844*(Utgifter!$E$4+Utgifter!$E$5)/12),IF(E844&gt; 0,$S$4,0))</f>
        <v>0</v>
      </c>
      <c r="I844" s="27">
        <f>IF((I843*(1+Utgifter!$E$5/12)-K843)&gt;0,I843*(1+Utgifter!$E$5/12)-K843,0)</f>
        <v>0</v>
      </c>
      <c r="J844" s="26"/>
      <c r="K844" s="24">
        <f>IF((I844*(Utgifter!$E$4+Utgifter!$E$5)/12)&gt;$S$4,(I844*(Utgifter!$E$4+Utgifter!$E$5)/12),IF(I844&gt; 0,$S$4,0))</f>
        <v>0</v>
      </c>
    </row>
    <row r="845" spans="1:11" x14ac:dyDescent="0.25">
      <c r="A845" s="41">
        <v>2088</v>
      </c>
      <c r="D845" s="28" t="str">
        <f t="shared" si="13"/>
        <v/>
      </c>
      <c r="E845" s="27">
        <f>IF((E844*(1+Utgifter!$E$5/12)-G844)&gt;0,E844*(1+Utgifter!$E$5/12)-G844,0)</f>
        <v>0</v>
      </c>
      <c r="F845" s="26"/>
      <c r="G845" s="24">
        <f>IF((E845*(Utgifter!$E$4+Utgifter!$E$5)/12)&gt;$S$4,(E845*(Utgifter!$E$4+Utgifter!$E$5)/12),IF(E845&gt; 0,$S$4,0))</f>
        <v>0</v>
      </c>
      <c r="I845" s="27">
        <f>IF((I844*(1+Utgifter!$E$5/12)-K844)&gt;0,I844*(1+Utgifter!$E$5/12)-K844,0)</f>
        <v>0</v>
      </c>
      <c r="J845" s="26"/>
      <c r="K845" s="24">
        <f>IF((I845*(Utgifter!$E$4+Utgifter!$E$5)/12)&gt;$S$4,(I845*(Utgifter!$E$4+Utgifter!$E$5)/12),IF(I845&gt; 0,$S$4,0))</f>
        <v>0</v>
      </c>
    </row>
    <row r="846" spans="1:11" x14ac:dyDescent="0.25">
      <c r="A846" s="41"/>
      <c r="D846" s="28" t="str">
        <f t="shared" si="13"/>
        <v/>
      </c>
      <c r="E846" s="27">
        <f>IF((E845*(1+Utgifter!$E$5/12)-G845)&gt;0,E845*(1+Utgifter!$E$5/12)-G845,0)</f>
        <v>0</v>
      </c>
      <c r="F846" s="26"/>
      <c r="G846" s="24">
        <f>IF((E846*(Utgifter!$E$4+Utgifter!$E$5)/12)&gt;$S$4,(E846*(Utgifter!$E$4+Utgifter!$E$5)/12),IF(E846&gt; 0,$S$4,0))</f>
        <v>0</v>
      </c>
      <c r="I846" s="27">
        <f>IF((I845*(1+Utgifter!$E$5/12)-K845)&gt;0,I845*(1+Utgifter!$E$5/12)-K845,0)</f>
        <v>0</v>
      </c>
      <c r="J846" s="26"/>
      <c r="K846" s="24">
        <f>IF((I846*(Utgifter!$E$4+Utgifter!$E$5)/12)&gt;$S$4,(I846*(Utgifter!$E$4+Utgifter!$E$5)/12),IF(I846&gt; 0,$S$4,0))</f>
        <v>0</v>
      </c>
    </row>
    <row r="847" spans="1:11" x14ac:dyDescent="0.25">
      <c r="A847" s="41"/>
      <c r="D847" s="28" t="str">
        <f t="shared" si="13"/>
        <v/>
      </c>
      <c r="E847" s="27">
        <f>IF((E846*(1+Utgifter!$E$5/12)-G846)&gt;0,E846*(1+Utgifter!$E$5/12)-G846,0)</f>
        <v>0</v>
      </c>
      <c r="F847" s="26"/>
      <c r="G847" s="24">
        <f>IF((E847*(Utgifter!$E$4+Utgifter!$E$5)/12)&gt;$S$4,(E847*(Utgifter!$E$4+Utgifter!$E$5)/12),IF(E847&gt; 0,$S$4,0))</f>
        <v>0</v>
      </c>
      <c r="I847" s="27">
        <f>IF((I846*(1+Utgifter!$E$5/12)-K846)&gt;0,I846*(1+Utgifter!$E$5/12)-K846,0)</f>
        <v>0</v>
      </c>
      <c r="J847" s="26"/>
      <c r="K847" s="24">
        <f>IF((I847*(Utgifter!$E$4+Utgifter!$E$5)/12)&gt;$S$4,(I847*(Utgifter!$E$4+Utgifter!$E$5)/12),IF(I847&gt; 0,$S$4,0))</f>
        <v>0</v>
      </c>
    </row>
    <row r="848" spans="1:11" x14ac:dyDescent="0.25">
      <c r="A848" s="41"/>
      <c r="D848" s="28" t="str">
        <f t="shared" si="13"/>
        <v/>
      </c>
      <c r="E848" s="27">
        <f>IF((E847*(1+Utgifter!$E$5/12)-G847)&gt;0,E847*(1+Utgifter!$E$5/12)-G847,0)</f>
        <v>0</v>
      </c>
      <c r="F848" s="26"/>
      <c r="G848" s="24">
        <f>IF((E848*(Utgifter!$E$4+Utgifter!$E$5)/12)&gt;$S$4,(E848*(Utgifter!$E$4+Utgifter!$E$5)/12),IF(E848&gt; 0,$S$4,0))</f>
        <v>0</v>
      </c>
      <c r="I848" s="27">
        <f>IF((I847*(1+Utgifter!$E$5/12)-K847)&gt;0,I847*(1+Utgifter!$E$5/12)-K847,0)</f>
        <v>0</v>
      </c>
      <c r="J848" s="26"/>
      <c r="K848" s="24">
        <f>IF((I848*(Utgifter!$E$4+Utgifter!$E$5)/12)&gt;$S$4,(I848*(Utgifter!$E$4+Utgifter!$E$5)/12),IF(I848&gt; 0,$S$4,0))</f>
        <v>0</v>
      </c>
    </row>
    <row r="849" spans="1:11" x14ac:dyDescent="0.25">
      <c r="A849" s="41"/>
      <c r="D849" s="28" t="str">
        <f t="shared" si="13"/>
        <v/>
      </c>
      <c r="E849" s="27">
        <f>IF((E848*(1+Utgifter!$E$5/12)-G848)&gt;0,E848*(1+Utgifter!$E$5/12)-G848,0)</f>
        <v>0</v>
      </c>
      <c r="F849" s="26"/>
      <c r="G849" s="24">
        <f>IF((E849*(Utgifter!$E$4+Utgifter!$E$5)/12)&gt;$S$4,(E849*(Utgifter!$E$4+Utgifter!$E$5)/12),IF(E849&gt; 0,$S$4,0))</f>
        <v>0</v>
      </c>
      <c r="I849" s="27">
        <f>IF((I848*(1+Utgifter!$E$5/12)-K848)&gt;0,I848*(1+Utgifter!$E$5/12)-K848,0)</f>
        <v>0</v>
      </c>
      <c r="J849" s="26"/>
      <c r="K849" s="24">
        <f>IF((I849*(Utgifter!$E$4+Utgifter!$E$5)/12)&gt;$S$4,(I849*(Utgifter!$E$4+Utgifter!$E$5)/12),IF(I849&gt; 0,$S$4,0))</f>
        <v>0</v>
      </c>
    </row>
    <row r="850" spans="1:11" x14ac:dyDescent="0.25">
      <c r="A850" s="41"/>
      <c r="D850" s="28" t="str">
        <f t="shared" si="13"/>
        <v/>
      </c>
      <c r="E850" s="27">
        <f>IF((E849*(1+Utgifter!$E$5/12)-G849)&gt;0,E849*(1+Utgifter!$E$5/12)-G849,0)</f>
        <v>0</v>
      </c>
      <c r="F850" s="26"/>
      <c r="G850" s="24">
        <f>IF((E850*(Utgifter!$E$4+Utgifter!$E$5)/12)&gt;$S$4,(E850*(Utgifter!$E$4+Utgifter!$E$5)/12),IF(E850&gt; 0,$S$4,0))</f>
        <v>0</v>
      </c>
      <c r="I850" s="27">
        <f>IF((I849*(1+Utgifter!$E$5/12)-K849)&gt;0,I849*(1+Utgifter!$E$5/12)-K849,0)</f>
        <v>0</v>
      </c>
      <c r="J850" s="26"/>
      <c r="K850" s="24">
        <f>IF((I850*(Utgifter!$E$4+Utgifter!$E$5)/12)&gt;$S$4,(I850*(Utgifter!$E$4+Utgifter!$E$5)/12),IF(I850&gt; 0,$S$4,0))</f>
        <v>0</v>
      </c>
    </row>
    <row r="851" spans="1:11" x14ac:dyDescent="0.25">
      <c r="A851" s="41"/>
      <c r="D851" s="28" t="str">
        <f t="shared" si="13"/>
        <v/>
      </c>
      <c r="E851" s="27">
        <f>IF((E850*(1+Utgifter!$E$5/12)-G850)&gt;0,E850*(1+Utgifter!$E$5/12)-G850,0)</f>
        <v>0</v>
      </c>
      <c r="F851" s="26"/>
      <c r="G851" s="24">
        <f>IF((E851*(Utgifter!$E$4+Utgifter!$E$5)/12)&gt;$S$4,(E851*(Utgifter!$E$4+Utgifter!$E$5)/12),IF(E851&gt; 0,$S$4,0))</f>
        <v>0</v>
      </c>
      <c r="I851" s="27">
        <f>IF((I850*(1+Utgifter!$E$5/12)-K850)&gt;0,I850*(1+Utgifter!$E$5/12)-K850,0)</f>
        <v>0</v>
      </c>
      <c r="J851" s="26"/>
      <c r="K851" s="24">
        <f>IF((I851*(Utgifter!$E$4+Utgifter!$E$5)/12)&gt;$S$4,(I851*(Utgifter!$E$4+Utgifter!$E$5)/12),IF(I851&gt; 0,$S$4,0))</f>
        <v>0</v>
      </c>
    </row>
    <row r="852" spans="1:11" x14ac:dyDescent="0.25">
      <c r="A852" s="41"/>
      <c r="D852" s="28" t="str">
        <f t="shared" si="13"/>
        <v/>
      </c>
      <c r="E852" s="27">
        <f>IF((E851*(1+Utgifter!$E$5/12)-G851)&gt;0,E851*(1+Utgifter!$E$5/12)-G851,0)</f>
        <v>0</v>
      </c>
      <c r="F852" s="26"/>
      <c r="G852" s="24">
        <f>IF((E852*(Utgifter!$E$4+Utgifter!$E$5)/12)&gt;$S$4,(E852*(Utgifter!$E$4+Utgifter!$E$5)/12),IF(E852&gt; 0,$S$4,0))</f>
        <v>0</v>
      </c>
      <c r="I852" s="27">
        <f>IF((I851*(1+Utgifter!$E$5/12)-K851)&gt;0,I851*(1+Utgifter!$E$5/12)-K851,0)</f>
        <v>0</v>
      </c>
      <c r="J852" s="26"/>
      <c r="K852" s="24">
        <f>IF((I852*(Utgifter!$E$4+Utgifter!$E$5)/12)&gt;$S$4,(I852*(Utgifter!$E$4+Utgifter!$E$5)/12),IF(I852&gt; 0,$S$4,0))</f>
        <v>0</v>
      </c>
    </row>
    <row r="853" spans="1:11" x14ac:dyDescent="0.25">
      <c r="A853" s="41"/>
      <c r="D853" s="28" t="str">
        <f t="shared" si="13"/>
        <v/>
      </c>
      <c r="E853" s="27">
        <f>IF((E852*(1+Utgifter!$E$5/12)-G852)&gt;0,E852*(1+Utgifter!$E$5/12)-G852,0)</f>
        <v>0</v>
      </c>
      <c r="F853" s="26"/>
      <c r="G853" s="24">
        <f>IF((E853*(Utgifter!$E$4+Utgifter!$E$5)/12)&gt;$S$4,(E853*(Utgifter!$E$4+Utgifter!$E$5)/12),IF(E853&gt; 0,$S$4,0))</f>
        <v>0</v>
      </c>
      <c r="I853" s="27">
        <f>IF((I852*(1+Utgifter!$E$5/12)-K852)&gt;0,I852*(1+Utgifter!$E$5/12)-K852,0)</f>
        <v>0</v>
      </c>
      <c r="J853" s="26"/>
      <c r="K853" s="24">
        <f>IF((I853*(Utgifter!$E$4+Utgifter!$E$5)/12)&gt;$S$4,(I853*(Utgifter!$E$4+Utgifter!$E$5)/12),IF(I853&gt; 0,$S$4,0))</f>
        <v>0</v>
      </c>
    </row>
    <row r="854" spans="1:11" x14ac:dyDescent="0.25">
      <c r="A854" s="41"/>
      <c r="D854" s="28" t="str">
        <f t="shared" si="13"/>
        <v/>
      </c>
      <c r="E854" s="27">
        <f>IF((E853*(1+Utgifter!$E$5/12)-G853)&gt;0,E853*(1+Utgifter!$E$5/12)-G853,0)</f>
        <v>0</v>
      </c>
      <c r="F854" s="26"/>
      <c r="G854" s="24">
        <f>IF((E854*(Utgifter!$E$4+Utgifter!$E$5)/12)&gt;$S$4,(E854*(Utgifter!$E$4+Utgifter!$E$5)/12),IF(E854&gt; 0,$S$4,0))</f>
        <v>0</v>
      </c>
      <c r="I854" s="27">
        <f>IF((I853*(1+Utgifter!$E$5/12)-K853)&gt;0,I853*(1+Utgifter!$E$5/12)-K853,0)</f>
        <v>0</v>
      </c>
      <c r="J854" s="26"/>
      <c r="K854" s="24">
        <f>IF((I854*(Utgifter!$E$4+Utgifter!$E$5)/12)&gt;$S$4,(I854*(Utgifter!$E$4+Utgifter!$E$5)/12),IF(I854&gt; 0,$S$4,0))</f>
        <v>0</v>
      </c>
    </row>
    <row r="855" spans="1:11" x14ac:dyDescent="0.25">
      <c r="A855" s="41"/>
      <c r="D855" s="28" t="str">
        <f t="shared" si="13"/>
        <v/>
      </c>
      <c r="E855" s="27">
        <f>IF((E854*(1+Utgifter!$E$5/12)-G854)&gt;0,E854*(1+Utgifter!$E$5/12)-G854,0)</f>
        <v>0</v>
      </c>
      <c r="F855" s="26"/>
      <c r="G855" s="24">
        <f>IF((E855*(Utgifter!$E$4+Utgifter!$E$5)/12)&gt;$S$4,(E855*(Utgifter!$E$4+Utgifter!$E$5)/12),IF(E855&gt; 0,$S$4,0))</f>
        <v>0</v>
      </c>
      <c r="I855" s="27">
        <f>IF((I854*(1+Utgifter!$E$5/12)-K854)&gt;0,I854*(1+Utgifter!$E$5/12)-K854,0)</f>
        <v>0</v>
      </c>
      <c r="J855" s="26"/>
      <c r="K855" s="24">
        <f>IF((I855*(Utgifter!$E$4+Utgifter!$E$5)/12)&gt;$S$4,(I855*(Utgifter!$E$4+Utgifter!$E$5)/12),IF(I855&gt; 0,$S$4,0))</f>
        <v>0</v>
      </c>
    </row>
    <row r="856" spans="1:11" x14ac:dyDescent="0.25">
      <c r="A856" s="41"/>
      <c r="D856" s="28" t="str">
        <f t="shared" si="13"/>
        <v/>
      </c>
      <c r="E856" s="27">
        <f>IF((E855*(1+Utgifter!$E$5/12)-G855)&gt;0,E855*(1+Utgifter!$E$5/12)-G855,0)</f>
        <v>0</v>
      </c>
      <c r="F856" s="26"/>
      <c r="G856" s="24">
        <f>IF((E856*(Utgifter!$E$4+Utgifter!$E$5)/12)&gt;$S$4,(E856*(Utgifter!$E$4+Utgifter!$E$5)/12),IF(E856&gt; 0,$S$4,0))</f>
        <v>0</v>
      </c>
      <c r="I856" s="27">
        <f>IF((I855*(1+Utgifter!$E$5/12)-K855)&gt;0,I855*(1+Utgifter!$E$5/12)-K855,0)</f>
        <v>0</v>
      </c>
      <c r="J856" s="26"/>
      <c r="K856" s="24">
        <f>IF((I856*(Utgifter!$E$4+Utgifter!$E$5)/12)&gt;$S$4,(I856*(Utgifter!$E$4+Utgifter!$E$5)/12),IF(I856&gt; 0,$S$4,0))</f>
        <v>0</v>
      </c>
    </row>
    <row r="857" spans="1:11" x14ac:dyDescent="0.25">
      <c r="A857" s="41">
        <v>2089</v>
      </c>
      <c r="D857" s="28" t="str">
        <f t="shared" si="13"/>
        <v/>
      </c>
      <c r="E857" s="27">
        <f>IF((E856*(1+Utgifter!$E$5/12)-G856)&gt;0,E856*(1+Utgifter!$E$5/12)-G856,0)</f>
        <v>0</v>
      </c>
      <c r="F857" s="26"/>
      <c r="G857" s="24">
        <f>IF((E857*(Utgifter!$E$4+Utgifter!$E$5)/12)&gt;$S$4,(E857*(Utgifter!$E$4+Utgifter!$E$5)/12),IF(E857&gt; 0,$S$4,0))</f>
        <v>0</v>
      </c>
      <c r="I857" s="27">
        <f>IF((I856*(1+Utgifter!$E$5/12)-K856)&gt;0,I856*(1+Utgifter!$E$5/12)-K856,0)</f>
        <v>0</v>
      </c>
      <c r="J857" s="26"/>
      <c r="K857" s="24">
        <f>IF((I857*(Utgifter!$E$4+Utgifter!$E$5)/12)&gt;$S$4,(I857*(Utgifter!$E$4+Utgifter!$E$5)/12),IF(I857&gt; 0,$S$4,0))</f>
        <v>0</v>
      </c>
    </row>
    <row r="858" spans="1:11" x14ac:dyDescent="0.25">
      <c r="A858" s="41"/>
      <c r="D858" s="28" t="str">
        <f t="shared" si="13"/>
        <v/>
      </c>
      <c r="E858" s="27">
        <f>IF((E857*(1+Utgifter!$E$5/12)-G857)&gt;0,E857*(1+Utgifter!$E$5/12)-G857,0)</f>
        <v>0</v>
      </c>
      <c r="F858" s="26"/>
      <c r="G858" s="24">
        <f>IF((E858*(Utgifter!$E$4+Utgifter!$E$5)/12)&gt;$S$4,(E858*(Utgifter!$E$4+Utgifter!$E$5)/12),IF(E858&gt; 0,$S$4,0))</f>
        <v>0</v>
      </c>
      <c r="I858" s="27">
        <f>IF((I857*(1+Utgifter!$E$5/12)-K857)&gt;0,I857*(1+Utgifter!$E$5/12)-K857,0)</f>
        <v>0</v>
      </c>
      <c r="J858" s="26"/>
      <c r="K858" s="24">
        <f>IF((I858*(Utgifter!$E$4+Utgifter!$E$5)/12)&gt;$S$4,(I858*(Utgifter!$E$4+Utgifter!$E$5)/12),IF(I858&gt; 0,$S$4,0))</f>
        <v>0</v>
      </c>
    </row>
    <row r="859" spans="1:11" x14ac:dyDescent="0.25">
      <c r="A859" s="41"/>
      <c r="D859" s="28" t="str">
        <f t="shared" si="13"/>
        <v/>
      </c>
      <c r="E859" s="27">
        <f>IF((E858*(1+Utgifter!$E$5/12)-G858)&gt;0,E858*(1+Utgifter!$E$5/12)-G858,0)</f>
        <v>0</v>
      </c>
      <c r="F859" s="26"/>
      <c r="G859" s="24">
        <f>IF((E859*(Utgifter!$E$4+Utgifter!$E$5)/12)&gt;$S$4,(E859*(Utgifter!$E$4+Utgifter!$E$5)/12),IF(E859&gt; 0,$S$4,0))</f>
        <v>0</v>
      </c>
      <c r="I859" s="27">
        <f>IF((I858*(1+Utgifter!$E$5/12)-K858)&gt;0,I858*(1+Utgifter!$E$5/12)-K858,0)</f>
        <v>0</v>
      </c>
      <c r="J859" s="26"/>
      <c r="K859" s="24">
        <f>IF((I859*(Utgifter!$E$4+Utgifter!$E$5)/12)&gt;$S$4,(I859*(Utgifter!$E$4+Utgifter!$E$5)/12),IF(I859&gt; 0,$S$4,0))</f>
        <v>0</v>
      </c>
    </row>
    <row r="860" spans="1:11" x14ac:dyDescent="0.25">
      <c r="A860" s="41"/>
      <c r="D860" s="28" t="str">
        <f t="shared" si="13"/>
        <v/>
      </c>
      <c r="E860" s="27">
        <f>IF((E859*(1+Utgifter!$E$5/12)-G859)&gt;0,E859*(1+Utgifter!$E$5/12)-G859,0)</f>
        <v>0</v>
      </c>
      <c r="F860" s="26"/>
      <c r="G860" s="24">
        <f>IF((E860*(Utgifter!$E$4+Utgifter!$E$5)/12)&gt;$S$4,(E860*(Utgifter!$E$4+Utgifter!$E$5)/12),IF(E860&gt; 0,$S$4,0))</f>
        <v>0</v>
      </c>
      <c r="I860" s="27">
        <f>IF((I859*(1+Utgifter!$E$5/12)-K859)&gt;0,I859*(1+Utgifter!$E$5/12)-K859,0)</f>
        <v>0</v>
      </c>
      <c r="J860" s="26"/>
      <c r="K860" s="24">
        <f>IF((I860*(Utgifter!$E$4+Utgifter!$E$5)/12)&gt;$S$4,(I860*(Utgifter!$E$4+Utgifter!$E$5)/12),IF(I860&gt; 0,$S$4,0))</f>
        <v>0</v>
      </c>
    </row>
    <row r="861" spans="1:11" x14ac:dyDescent="0.25">
      <c r="A861" s="41"/>
      <c r="D861" s="28" t="str">
        <f t="shared" si="13"/>
        <v/>
      </c>
      <c r="E861" s="27">
        <f>IF((E860*(1+Utgifter!$E$5/12)-G860)&gt;0,E860*(1+Utgifter!$E$5/12)-G860,0)</f>
        <v>0</v>
      </c>
      <c r="F861" s="26"/>
      <c r="G861" s="24">
        <f>IF((E861*(Utgifter!$E$4+Utgifter!$E$5)/12)&gt;$S$4,(E861*(Utgifter!$E$4+Utgifter!$E$5)/12),IF(E861&gt; 0,$S$4,0))</f>
        <v>0</v>
      </c>
      <c r="I861" s="27">
        <f>IF((I860*(1+Utgifter!$E$5/12)-K860)&gt;0,I860*(1+Utgifter!$E$5/12)-K860,0)</f>
        <v>0</v>
      </c>
      <c r="J861" s="26"/>
      <c r="K861" s="24">
        <f>IF((I861*(Utgifter!$E$4+Utgifter!$E$5)/12)&gt;$S$4,(I861*(Utgifter!$E$4+Utgifter!$E$5)/12),IF(I861&gt; 0,$S$4,0))</f>
        <v>0</v>
      </c>
    </row>
    <row r="862" spans="1:11" x14ac:dyDescent="0.25">
      <c r="A862" s="41"/>
      <c r="D862" s="28" t="str">
        <f t="shared" si="13"/>
        <v/>
      </c>
      <c r="E862" s="27">
        <f>IF((E861*(1+Utgifter!$E$5/12)-G861)&gt;0,E861*(1+Utgifter!$E$5/12)-G861,0)</f>
        <v>0</v>
      </c>
      <c r="F862" s="26"/>
      <c r="G862" s="24">
        <f>IF((E862*(Utgifter!$E$4+Utgifter!$E$5)/12)&gt;$S$4,(E862*(Utgifter!$E$4+Utgifter!$E$5)/12),IF(E862&gt; 0,$S$4,0))</f>
        <v>0</v>
      </c>
      <c r="I862" s="27">
        <f>IF((I861*(1+Utgifter!$E$5/12)-K861)&gt;0,I861*(1+Utgifter!$E$5/12)-K861,0)</f>
        <v>0</v>
      </c>
      <c r="J862" s="26"/>
      <c r="K862" s="24">
        <f>IF((I862*(Utgifter!$E$4+Utgifter!$E$5)/12)&gt;$S$4,(I862*(Utgifter!$E$4+Utgifter!$E$5)/12),IF(I862&gt; 0,$S$4,0))</f>
        <v>0</v>
      </c>
    </row>
    <row r="863" spans="1:11" x14ac:dyDescent="0.25">
      <c r="A863" s="41"/>
      <c r="D863" s="28" t="str">
        <f t="shared" si="13"/>
        <v/>
      </c>
      <c r="E863" s="27">
        <f>IF((E862*(1+Utgifter!$E$5/12)-G862)&gt;0,E862*(1+Utgifter!$E$5/12)-G862,0)</f>
        <v>0</v>
      </c>
      <c r="F863" s="26"/>
      <c r="G863" s="24">
        <f>IF((E863*(Utgifter!$E$4+Utgifter!$E$5)/12)&gt;$S$4,(E863*(Utgifter!$E$4+Utgifter!$E$5)/12),IF(E863&gt; 0,$S$4,0))</f>
        <v>0</v>
      </c>
      <c r="I863" s="27">
        <f>IF((I862*(1+Utgifter!$E$5/12)-K862)&gt;0,I862*(1+Utgifter!$E$5/12)-K862,0)</f>
        <v>0</v>
      </c>
      <c r="J863" s="26"/>
      <c r="K863" s="24">
        <f>IF((I863*(Utgifter!$E$4+Utgifter!$E$5)/12)&gt;$S$4,(I863*(Utgifter!$E$4+Utgifter!$E$5)/12),IF(I863&gt; 0,$S$4,0))</f>
        <v>0</v>
      </c>
    </row>
    <row r="864" spans="1:11" x14ac:dyDescent="0.25">
      <c r="A864" s="41"/>
      <c r="D864" s="28" t="str">
        <f t="shared" si="13"/>
        <v/>
      </c>
      <c r="E864" s="27">
        <f>IF((E863*(1+Utgifter!$E$5/12)-G863)&gt;0,E863*(1+Utgifter!$E$5/12)-G863,0)</f>
        <v>0</v>
      </c>
      <c r="F864" s="26"/>
      <c r="G864" s="24">
        <f>IF((E864*(Utgifter!$E$4+Utgifter!$E$5)/12)&gt;$S$4,(E864*(Utgifter!$E$4+Utgifter!$E$5)/12),IF(E864&gt; 0,$S$4,0))</f>
        <v>0</v>
      </c>
      <c r="I864" s="27">
        <f>IF((I863*(1+Utgifter!$E$5/12)-K863)&gt;0,I863*(1+Utgifter!$E$5/12)-K863,0)</f>
        <v>0</v>
      </c>
      <c r="J864" s="26"/>
      <c r="K864" s="24">
        <f>IF((I864*(Utgifter!$E$4+Utgifter!$E$5)/12)&gt;$S$4,(I864*(Utgifter!$E$4+Utgifter!$E$5)/12),IF(I864&gt; 0,$S$4,0))</f>
        <v>0</v>
      </c>
    </row>
    <row r="865" spans="1:11" x14ac:dyDescent="0.25">
      <c r="A865" s="41"/>
      <c r="D865" s="28" t="str">
        <f t="shared" si="13"/>
        <v/>
      </c>
      <c r="E865" s="27">
        <f>IF((E864*(1+Utgifter!$E$5/12)-G864)&gt;0,E864*(1+Utgifter!$E$5/12)-G864,0)</f>
        <v>0</v>
      </c>
      <c r="F865" s="26"/>
      <c r="G865" s="24">
        <f>IF((E865*(Utgifter!$E$4+Utgifter!$E$5)/12)&gt;$S$4,(E865*(Utgifter!$E$4+Utgifter!$E$5)/12),IF(E865&gt; 0,$S$4,0))</f>
        <v>0</v>
      </c>
      <c r="I865" s="27">
        <f>IF((I864*(1+Utgifter!$E$5/12)-K864)&gt;0,I864*(1+Utgifter!$E$5/12)-K864,0)</f>
        <v>0</v>
      </c>
      <c r="J865" s="26"/>
      <c r="K865" s="24">
        <f>IF((I865*(Utgifter!$E$4+Utgifter!$E$5)/12)&gt;$S$4,(I865*(Utgifter!$E$4+Utgifter!$E$5)/12),IF(I865&gt; 0,$S$4,0))</f>
        <v>0</v>
      </c>
    </row>
    <row r="866" spans="1:11" x14ac:dyDescent="0.25">
      <c r="A866" s="41"/>
      <c r="D866" s="28" t="str">
        <f t="shared" si="13"/>
        <v/>
      </c>
      <c r="E866" s="27">
        <f>IF((E865*(1+Utgifter!$E$5/12)-G865)&gt;0,E865*(1+Utgifter!$E$5/12)-G865,0)</f>
        <v>0</v>
      </c>
      <c r="F866" s="26"/>
      <c r="G866" s="24">
        <f>IF((E866*(Utgifter!$E$4+Utgifter!$E$5)/12)&gt;$S$4,(E866*(Utgifter!$E$4+Utgifter!$E$5)/12),IF(E866&gt; 0,$S$4,0))</f>
        <v>0</v>
      </c>
      <c r="I866" s="27">
        <f>IF((I865*(1+Utgifter!$E$5/12)-K865)&gt;0,I865*(1+Utgifter!$E$5/12)-K865,0)</f>
        <v>0</v>
      </c>
      <c r="J866" s="26"/>
      <c r="K866" s="24">
        <f>IF((I866*(Utgifter!$E$4+Utgifter!$E$5)/12)&gt;$S$4,(I866*(Utgifter!$E$4+Utgifter!$E$5)/12),IF(I866&gt; 0,$S$4,0))</f>
        <v>0</v>
      </c>
    </row>
    <row r="867" spans="1:11" x14ac:dyDescent="0.25">
      <c r="A867" s="41"/>
      <c r="D867" s="28" t="str">
        <f t="shared" si="13"/>
        <v/>
      </c>
      <c r="E867" s="27">
        <f>IF((E866*(1+Utgifter!$E$5/12)-G866)&gt;0,E866*(1+Utgifter!$E$5/12)-G866,0)</f>
        <v>0</v>
      </c>
      <c r="F867" s="26"/>
      <c r="G867" s="24">
        <f>IF((E867*(Utgifter!$E$4+Utgifter!$E$5)/12)&gt;$S$4,(E867*(Utgifter!$E$4+Utgifter!$E$5)/12),IF(E867&gt; 0,$S$4,0))</f>
        <v>0</v>
      </c>
      <c r="I867" s="27">
        <f>IF((I866*(1+Utgifter!$E$5/12)-K866)&gt;0,I866*(1+Utgifter!$E$5/12)-K866,0)</f>
        <v>0</v>
      </c>
      <c r="J867" s="26"/>
      <c r="K867" s="24">
        <f>IF((I867*(Utgifter!$E$4+Utgifter!$E$5)/12)&gt;$S$4,(I867*(Utgifter!$E$4+Utgifter!$E$5)/12),IF(I867&gt; 0,$S$4,0))</f>
        <v>0</v>
      </c>
    </row>
    <row r="868" spans="1:11" x14ac:dyDescent="0.25">
      <c r="A868" s="41"/>
      <c r="D868" s="28" t="str">
        <f t="shared" si="13"/>
        <v/>
      </c>
      <c r="E868" s="27">
        <f>IF((E867*(1+Utgifter!$E$5/12)-G867)&gt;0,E867*(1+Utgifter!$E$5/12)-G867,0)</f>
        <v>0</v>
      </c>
      <c r="F868" s="26"/>
      <c r="G868" s="24">
        <f>IF((E868*(Utgifter!$E$4+Utgifter!$E$5)/12)&gt;$S$4,(E868*(Utgifter!$E$4+Utgifter!$E$5)/12),IF(E868&gt; 0,$S$4,0))</f>
        <v>0</v>
      </c>
      <c r="I868" s="27">
        <f>IF((I867*(1+Utgifter!$E$5/12)-K867)&gt;0,I867*(1+Utgifter!$E$5/12)-K867,0)</f>
        <v>0</v>
      </c>
      <c r="J868" s="26"/>
      <c r="K868" s="24">
        <f>IF((I868*(Utgifter!$E$4+Utgifter!$E$5)/12)&gt;$S$4,(I868*(Utgifter!$E$4+Utgifter!$E$5)/12),IF(I868&gt; 0,$S$4,0))</f>
        <v>0</v>
      </c>
    </row>
    <row r="869" spans="1:11" x14ac:dyDescent="0.25">
      <c r="A869" s="41">
        <v>2090</v>
      </c>
      <c r="D869" s="28" t="str">
        <f t="shared" si="13"/>
        <v/>
      </c>
      <c r="E869" s="27">
        <f>IF((E868*(1+Utgifter!$E$5/12)-G868)&gt;0,E868*(1+Utgifter!$E$5/12)-G868,0)</f>
        <v>0</v>
      </c>
      <c r="F869" s="26"/>
      <c r="G869" s="24">
        <f>IF((E869*(Utgifter!$E$4+Utgifter!$E$5)/12)&gt;$S$4,(E869*(Utgifter!$E$4+Utgifter!$E$5)/12),IF(E869&gt; 0,$S$4,0))</f>
        <v>0</v>
      </c>
      <c r="I869" s="27">
        <f>IF((I868*(1+Utgifter!$E$5/12)-K868)&gt;0,I868*(1+Utgifter!$E$5/12)-K868,0)</f>
        <v>0</v>
      </c>
      <c r="J869" s="26"/>
      <c r="K869" s="24">
        <f>IF((I869*(Utgifter!$E$4+Utgifter!$E$5)/12)&gt;$S$4,(I869*(Utgifter!$E$4+Utgifter!$E$5)/12),IF(I869&gt; 0,$S$4,0))</f>
        <v>0</v>
      </c>
    </row>
    <row r="870" spans="1:11" x14ac:dyDescent="0.25">
      <c r="A870" s="41"/>
      <c r="D870" s="28" t="str">
        <f t="shared" si="13"/>
        <v/>
      </c>
      <c r="E870" s="27">
        <f>IF((E869*(1+Utgifter!$E$5/12)-G869)&gt;0,E869*(1+Utgifter!$E$5/12)-G869,0)</f>
        <v>0</v>
      </c>
      <c r="F870" s="26"/>
      <c r="G870" s="24">
        <f>IF((E870*(Utgifter!$E$4+Utgifter!$E$5)/12)&gt;$S$4,(E870*(Utgifter!$E$4+Utgifter!$E$5)/12),IF(E870&gt; 0,$S$4,0))</f>
        <v>0</v>
      </c>
      <c r="I870" s="27">
        <f>IF((I869*(1+Utgifter!$E$5/12)-K869)&gt;0,I869*(1+Utgifter!$E$5/12)-K869,0)</f>
        <v>0</v>
      </c>
      <c r="J870" s="26"/>
      <c r="K870" s="24">
        <f>IF((I870*(Utgifter!$E$4+Utgifter!$E$5)/12)&gt;$S$4,(I870*(Utgifter!$E$4+Utgifter!$E$5)/12),IF(I870&gt; 0,$S$4,0))</f>
        <v>0</v>
      </c>
    </row>
    <row r="871" spans="1:11" x14ac:dyDescent="0.25">
      <c r="A871" s="41"/>
      <c r="D871" s="28" t="str">
        <f t="shared" si="13"/>
        <v/>
      </c>
      <c r="E871" s="27">
        <f>IF((E870*(1+Utgifter!$E$5/12)-G870)&gt;0,E870*(1+Utgifter!$E$5/12)-G870,0)</f>
        <v>0</v>
      </c>
      <c r="F871" s="26"/>
      <c r="G871" s="24">
        <f>IF((E871*(Utgifter!$E$4+Utgifter!$E$5)/12)&gt;$S$4,(E871*(Utgifter!$E$4+Utgifter!$E$5)/12),IF(E871&gt; 0,$S$4,0))</f>
        <v>0</v>
      </c>
      <c r="I871" s="27">
        <f>IF((I870*(1+Utgifter!$E$5/12)-K870)&gt;0,I870*(1+Utgifter!$E$5/12)-K870,0)</f>
        <v>0</v>
      </c>
      <c r="J871" s="26"/>
      <c r="K871" s="24">
        <f>IF((I871*(Utgifter!$E$4+Utgifter!$E$5)/12)&gt;$S$4,(I871*(Utgifter!$E$4+Utgifter!$E$5)/12),IF(I871&gt; 0,$S$4,0))</f>
        <v>0</v>
      </c>
    </row>
    <row r="872" spans="1:11" x14ac:dyDescent="0.25">
      <c r="A872" s="41"/>
      <c r="D872" s="28" t="str">
        <f t="shared" si="13"/>
        <v/>
      </c>
      <c r="E872" s="27">
        <f>IF((E871*(1+Utgifter!$E$5/12)-G871)&gt;0,E871*(1+Utgifter!$E$5/12)-G871,0)</f>
        <v>0</v>
      </c>
      <c r="F872" s="26"/>
      <c r="G872" s="24">
        <f>IF((E872*(Utgifter!$E$4+Utgifter!$E$5)/12)&gt;$S$4,(E872*(Utgifter!$E$4+Utgifter!$E$5)/12),IF(E872&gt; 0,$S$4,0))</f>
        <v>0</v>
      </c>
      <c r="I872" s="27">
        <f>IF((I871*(1+Utgifter!$E$5/12)-K871)&gt;0,I871*(1+Utgifter!$E$5/12)-K871,0)</f>
        <v>0</v>
      </c>
      <c r="J872" s="26"/>
      <c r="K872" s="24">
        <f>IF((I872*(Utgifter!$E$4+Utgifter!$E$5)/12)&gt;$S$4,(I872*(Utgifter!$E$4+Utgifter!$E$5)/12),IF(I872&gt; 0,$S$4,0))</f>
        <v>0</v>
      </c>
    </row>
    <row r="873" spans="1:11" x14ac:dyDescent="0.25">
      <c r="A873" s="41"/>
      <c r="D873" s="28" t="str">
        <f t="shared" si="13"/>
        <v/>
      </c>
      <c r="E873" s="27">
        <f>IF((E872*(1+Utgifter!$E$5/12)-G872)&gt;0,E872*(1+Utgifter!$E$5/12)-G872,0)</f>
        <v>0</v>
      </c>
      <c r="F873" s="26"/>
      <c r="G873" s="24">
        <f>IF((E873*(Utgifter!$E$4+Utgifter!$E$5)/12)&gt;$S$4,(E873*(Utgifter!$E$4+Utgifter!$E$5)/12),IF(E873&gt; 0,$S$4,0))</f>
        <v>0</v>
      </c>
      <c r="I873" s="27">
        <f>IF((I872*(1+Utgifter!$E$5/12)-K872)&gt;0,I872*(1+Utgifter!$E$5/12)-K872,0)</f>
        <v>0</v>
      </c>
      <c r="J873" s="26"/>
      <c r="K873" s="24">
        <f>IF((I873*(Utgifter!$E$4+Utgifter!$E$5)/12)&gt;$S$4,(I873*(Utgifter!$E$4+Utgifter!$E$5)/12),IF(I873&gt; 0,$S$4,0))</f>
        <v>0</v>
      </c>
    </row>
    <row r="874" spans="1:11" x14ac:dyDescent="0.25">
      <c r="A874" s="41"/>
      <c r="D874" s="28" t="str">
        <f t="shared" si="13"/>
        <v/>
      </c>
      <c r="E874" s="27">
        <f>IF((E873*(1+Utgifter!$E$5/12)-G873)&gt;0,E873*(1+Utgifter!$E$5/12)-G873,0)</f>
        <v>0</v>
      </c>
      <c r="F874" s="26"/>
      <c r="G874" s="24">
        <f>IF((E874*(Utgifter!$E$4+Utgifter!$E$5)/12)&gt;$S$4,(E874*(Utgifter!$E$4+Utgifter!$E$5)/12),IF(E874&gt; 0,$S$4,0))</f>
        <v>0</v>
      </c>
      <c r="I874" s="27">
        <f>IF((I873*(1+Utgifter!$E$5/12)-K873)&gt;0,I873*(1+Utgifter!$E$5/12)-K873,0)</f>
        <v>0</v>
      </c>
      <c r="J874" s="26"/>
      <c r="K874" s="24">
        <f>IF((I874*(Utgifter!$E$4+Utgifter!$E$5)/12)&gt;$S$4,(I874*(Utgifter!$E$4+Utgifter!$E$5)/12),IF(I874&gt; 0,$S$4,0))</f>
        <v>0</v>
      </c>
    </row>
    <row r="875" spans="1:11" x14ac:dyDescent="0.25">
      <c r="A875" s="41"/>
      <c r="D875" s="28" t="str">
        <f t="shared" si="13"/>
        <v/>
      </c>
      <c r="E875" s="27">
        <f>IF((E874*(1+Utgifter!$E$5/12)-G874)&gt;0,E874*(1+Utgifter!$E$5/12)-G874,0)</f>
        <v>0</v>
      </c>
      <c r="F875" s="26"/>
      <c r="G875" s="24">
        <f>IF((E875*(Utgifter!$E$4+Utgifter!$E$5)/12)&gt;$S$4,(E875*(Utgifter!$E$4+Utgifter!$E$5)/12),IF(E875&gt; 0,$S$4,0))</f>
        <v>0</v>
      </c>
      <c r="I875" s="27">
        <f>IF((I874*(1+Utgifter!$E$5/12)-K874)&gt;0,I874*(1+Utgifter!$E$5/12)-K874,0)</f>
        <v>0</v>
      </c>
      <c r="J875" s="26"/>
      <c r="K875" s="24">
        <f>IF((I875*(Utgifter!$E$4+Utgifter!$E$5)/12)&gt;$S$4,(I875*(Utgifter!$E$4+Utgifter!$E$5)/12),IF(I875&gt; 0,$S$4,0))</f>
        <v>0</v>
      </c>
    </row>
    <row r="876" spans="1:11" x14ac:dyDescent="0.25">
      <c r="A876" s="41"/>
      <c r="D876" s="28" t="str">
        <f t="shared" si="13"/>
        <v/>
      </c>
      <c r="E876" s="27">
        <f>IF((E875*(1+Utgifter!$E$5/12)-G875)&gt;0,E875*(1+Utgifter!$E$5/12)-G875,0)</f>
        <v>0</v>
      </c>
      <c r="F876" s="26"/>
      <c r="G876" s="24">
        <f>IF((E876*(Utgifter!$E$4+Utgifter!$E$5)/12)&gt;$S$4,(E876*(Utgifter!$E$4+Utgifter!$E$5)/12),IF(E876&gt; 0,$S$4,0))</f>
        <v>0</v>
      </c>
      <c r="I876" s="27">
        <f>IF((I875*(1+Utgifter!$E$5/12)-K875)&gt;0,I875*(1+Utgifter!$E$5/12)-K875,0)</f>
        <v>0</v>
      </c>
      <c r="J876" s="26"/>
      <c r="K876" s="24">
        <f>IF((I876*(Utgifter!$E$4+Utgifter!$E$5)/12)&gt;$S$4,(I876*(Utgifter!$E$4+Utgifter!$E$5)/12),IF(I876&gt; 0,$S$4,0))</f>
        <v>0</v>
      </c>
    </row>
    <row r="877" spans="1:11" x14ac:dyDescent="0.25">
      <c r="A877" s="41"/>
      <c r="D877" s="28" t="str">
        <f t="shared" si="13"/>
        <v/>
      </c>
      <c r="E877" s="27">
        <f>IF((E876*(1+Utgifter!$E$5/12)-G876)&gt;0,E876*(1+Utgifter!$E$5/12)-G876,0)</f>
        <v>0</v>
      </c>
      <c r="F877" s="26"/>
      <c r="G877" s="24">
        <f>IF((E877*(Utgifter!$E$4+Utgifter!$E$5)/12)&gt;$S$4,(E877*(Utgifter!$E$4+Utgifter!$E$5)/12),IF(E877&gt; 0,$S$4,0))</f>
        <v>0</v>
      </c>
      <c r="I877" s="27">
        <f>IF((I876*(1+Utgifter!$E$5/12)-K876)&gt;0,I876*(1+Utgifter!$E$5/12)-K876,0)</f>
        <v>0</v>
      </c>
      <c r="J877" s="26"/>
      <c r="K877" s="24">
        <f>IF((I877*(Utgifter!$E$4+Utgifter!$E$5)/12)&gt;$S$4,(I877*(Utgifter!$E$4+Utgifter!$E$5)/12),IF(I877&gt; 0,$S$4,0))</f>
        <v>0</v>
      </c>
    </row>
    <row r="878" spans="1:11" x14ac:dyDescent="0.25">
      <c r="A878" s="41"/>
      <c r="D878" s="28" t="str">
        <f t="shared" si="13"/>
        <v/>
      </c>
      <c r="E878" s="27">
        <f>IF((E877*(1+Utgifter!$E$5/12)-G877)&gt;0,E877*(1+Utgifter!$E$5/12)-G877,0)</f>
        <v>0</v>
      </c>
      <c r="F878" s="26"/>
      <c r="G878" s="24">
        <f>IF((E878*(Utgifter!$E$4+Utgifter!$E$5)/12)&gt;$S$4,(E878*(Utgifter!$E$4+Utgifter!$E$5)/12),IF(E878&gt; 0,$S$4,0))</f>
        <v>0</v>
      </c>
      <c r="I878" s="27">
        <f>IF((I877*(1+Utgifter!$E$5/12)-K877)&gt;0,I877*(1+Utgifter!$E$5/12)-K877,0)</f>
        <v>0</v>
      </c>
      <c r="J878" s="26"/>
      <c r="K878" s="24">
        <f>IF((I878*(Utgifter!$E$4+Utgifter!$E$5)/12)&gt;$S$4,(I878*(Utgifter!$E$4+Utgifter!$E$5)/12),IF(I878&gt; 0,$S$4,0))</f>
        <v>0</v>
      </c>
    </row>
    <row r="879" spans="1:11" x14ac:dyDescent="0.25">
      <c r="A879" s="41"/>
      <c r="D879" s="28" t="str">
        <f t="shared" si="13"/>
        <v/>
      </c>
      <c r="E879" s="27">
        <f>IF((E878*(1+Utgifter!$E$5/12)-G878)&gt;0,E878*(1+Utgifter!$E$5/12)-G878,0)</f>
        <v>0</v>
      </c>
      <c r="F879" s="26"/>
      <c r="G879" s="24">
        <f>IF((E879*(Utgifter!$E$4+Utgifter!$E$5)/12)&gt;$S$4,(E879*(Utgifter!$E$4+Utgifter!$E$5)/12),IF(E879&gt; 0,$S$4,0))</f>
        <v>0</v>
      </c>
      <c r="I879" s="27">
        <f>IF((I878*(1+Utgifter!$E$5/12)-K878)&gt;0,I878*(1+Utgifter!$E$5/12)-K878,0)</f>
        <v>0</v>
      </c>
      <c r="J879" s="26"/>
      <c r="K879" s="24">
        <f>IF((I879*(Utgifter!$E$4+Utgifter!$E$5)/12)&gt;$S$4,(I879*(Utgifter!$E$4+Utgifter!$E$5)/12),IF(I879&gt; 0,$S$4,0))</f>
        <v>0</v>
      </c>
    </row>
    <row r="880" spans="1:11" x14ac:dyDescent="0.25">
      <c r="A880" s="41"/>
      <c r="D880" s="28" t="str">
        <f t="shared" si="13"/>
        <v/>
      </c>
      <c r="E880" s="27">
        <f>IF((E879*(1+Utgifter!$E$5/12)-G879)&gt;0,E879*(1+Utgifter!$E$5/12)-G879,0)</f>
        <v>0</v>
      </c>
      <c r="F880" s="26"/>
      <c r="G880" s="24">
        <f>IF((E880*(Utgifter!$E$4+Utgifter!$E$5)/12)&gt;$S$4,(E880*(Utgifter!$E$4+Utgifter!$E$5)/12),IF(E880&gt; 0,$S$4,0))</f>
        <v>0</v>
      </c>
      <c r="I880" s="27">
        <f>IF((I879*(1+Utgifter!$E$5/12)-K879)&gt;0,I879*(1+Utgifter!$E$5/12)-K879,0)</f>
        <v>0</v>
      </c>
      <c r="J880" s="26"/>
      <c r="K880" s="24">
        <f>IF((I880*(Utgifter!$E$4+Utgifter!$E$5)/12)&gt;$S$4,(I880*(Utgifter!$E$4+Utgifter!$E$5)/12),IF(I880&gt; 0,$S$4,0))</f>
        <v>0</v>
      </c>
    </row>
    <row r="881" spans="1:11" x14ac:dyDescent="0.25">
      <c r="A881" s="41">
        <v>2091</v>
      </c>
      <c r="D881" s="28" t="str">
        <f t="shared" si="13"/>
        <v/>
      </c>
      <c r="E881" s="27">
        <f>IF((E880*(1+Utgifter!$E$5/12)-G880)&gt;0,E880*(1+Utgifter!$E$5/12)-G880,0)</f>
        <v>0</v>
      </c>
      <c r="F881" s="26"/>
      <c r="G881" s="24">
        <f>IF((E881*(Utgifter!$E$4+Utgifter!$E$5)/12)&gt;$S$4,(E881*(Utgifter!$E$4+Utgifter!$E$5)/12),IF(E881&gt; 0,$S$4,0))</f>
        <v>0</v>
      </c>
      <c r="I881" s="27">
        <f>IF((I880*(1+Utgifter!$E$5/12)-K880)&gt;0,I880*(1+Utgifter!$E$5/12)-K880,0)</f>
        <v>0</v>
      </c>
      <c r="J881" s="26"/>
      <c r="K881" s="24">
        <f>IF((I881*(Utgifter!$E$4+Utgifter!$E$5)/12)&gt;$S$4,(I881*(Utgifter!$E$4+Utgifter!$E$5)/12),IF(I881&gt; 0,$S$4,0))</f>
        <v>0</v>
      </c>
    </row>
    <row r="882" spans="1:11" x14ac:dyDescent="0.25">
      <c r="A882" s="41"/>
      <c r="D882" s="28" t="str">
        <f t="shared" si="13"/>
        <v/>
      </c>
      <c r="E882" s="27">
        <f>IF((E881*(1+Utgifter!$E$5/12)-G881)&gt;0,E881*(1+Utgifter!$E$5/12)-G881,0)</f>
        <v>0</v>
      </c>
      <c r="F882" s="26"/>
      <c r="G882" s="24">
        <f>IF((E882*(Utgifter!$E$4+Utgifter!$E$5)/12)&gt;$S$4,(E882*(Utgifter!$E$4+Utgifter!$E$5)/12),IF(E882&gt; 0,$S$4,0))</f>
        <v>0</v>
      </c>
      <c r="I882" s="27">
        <f>IF((I881*(1+Utgifter!$E$5/12)-K881)&gt;0,I881*(1+Utgifter!$E$5/12)-K881,0)</f>
        <v>0</v>
      </c>
      <c r="J882" s="26"/>
      <c r="K882" s="24">
        <f>IF((I882*(Utgifter!$E$4+Utgifter!$E$5)/12)&gt;$S$4,(I882*(Utgifter!$E$4+Utgifter!$E$5)/12),IF(I882&gt; 0,$S$4,0))</f>
        <v>0</v>
      </c>
    </row>
    <row r="883" spans="1:11" x14ac:dyDescent="0.25">
      <c r="A883" s="41"/>
      <c r="D883" s="28" t="str">
        <f t="shared" si="13"/>
        <v/>
      </c>
      <c r="E883" s="27">
        <f>IF((E882*(1+Utgifter!$E$5/12)-G882)&gt;0,E882*(1+Utgifter!$E$5/12)-G882,0)</f>
        <v>0</v>
      </c>
      <c r="F883" s="26"/>
      <c r="G883" s="24">
        <f>IF((E883*(Utgifter!$E$4+Utgifter!$E$5)/12)&gt;$S$4,(E883*(Utgifter!$E$4+Utgifter!$E$5)/12),IF(E883&gt; 0,$S$4,0))</f>
        <v>0</v>
      </c>
      <c r="I883" s="27">
        <f>IF((I882*(1+Utgifter!$E$5/12)-K882)&gt;0,I882*(1+Utgifter!$E$5/12)-K882,0)</f>
        <v>0</v>
      </c>
      <c r="J883" s="26"/>
      <c r="K883" s="24">
        <f>IF((I883*(Utgifter!$E$4+Utgifter!$E$5)/12)&gt;$S$4,(I883*(Utgifter!$E$4+Utgifter!$E$5)/12),IF(I883&gt; 0,$S$4,0))</f>
        <v>0</v>
      </c>
    </row>
    <row r="884" spans="1:11" x14ac:dyDescent="0.25">
      <c r="A884" s="41"/>
      <c r="D884" s="28" t="str">
        <f t="shared" si="13"/>
        <v/>
      </c>
      <c r="E884" s="27">
        <f>IF((E883*(1+Utgifter!$E$5/12)-G883)&gt;0,E883*(1+Utgifter!$E$5/12)-G883,0)</f>
        <v>0</v>
      </c>
      <c r="F884" s="26"/>
      <c r="G884" s="24">
        <f>IF((E884*(Utgifter!$E$4+Utgifter!$E$5)/12)&gt;$S$4,(E884*(Utgifter!$E$4+Utgifter!$E$5)/12),IF(E884&gt; 0,$S$4,0))</f>
        <v>0</v>
      </c>
      <c r="I884" s="27">
        <f>IF((I883*(1+Utgifter!$E$5/12)-K883)&gt;0,I883*(1+Utgifter!$E$5/12)-K883,0)</f>
        <v>0</v>
      </c>
      <c r="J884" s="26"/>
      <c r="K884" s="24">
        <f>IF((I884*(Utgifter!$E$4+Utgifter!$E$5)/12)&gt;$S$4,(I884*(Utgifter!$E$4+Utgifter!$E$5)/12),IF(I884&gt; 0,$S$4,0))</f>
        <v>0</v>
      </c>
    </row>
    <row r="885" spans="1:11" x14ac:dyDescent="0.25">
      <c r="A885" s="41"/>
      <c r="D885" s="28" t="str">
        <f t="shared" si="13"/>
        <v/>
      </c>
      <c r="E885" s="27">
        <f>IF((E884*(1+Utgifter!$E$5/12)-G884)&gt;0,E884*(1+Utgifter!$E$5/12)-G884,0)</f>
        <v>0</v>
      </c>
      <c r="F885" s="26"/>
      <c r="G885" s="24">
        <f>IF((E885*(Utgifter!$E$4+Utgifter!$E$5)/12)&gt;$S$4,(E885*(Utgifter!$E$4+Utgifter!$E$5)/12),IF(E885&gt; 0,$S$4,0))</f>
        <v>0</v>
      </c>
      <c r="I885" s="27">
        <f>IF((I884*(1+Utgifter!$E$5/12)-K884)&gt;0,I884*(1+Utgifter!$E$5/12)-K884,0)</f>
        <v>0</v>
      </c>
      <c r="J885" s="26"/>
      <c r="K885" s="24">
        <f>IF((I885*(Utgifter!$E$4+Utgifter!$E$5)/12)&gt;$S$4,(I885*(Utgifter!$E$4+Utgifter!$E$5)/12),IF(I885&gt; 0,$S$4,0))</f>
        <v>0</v>
      </c>
    </row>
    <row r="886" spans="1:11" x14ac:dyDescent="0.25">
      <c r="A886" s="41"/>
      <c r="D886" s="28" t="str">
        <f t="shared" si="13"/>
        <v/>
      </c>
      <c r="E886" s="27">
        <f>IF((E885*(1+Utgifter!$E$5/12)-G885)&gt;0,E885*(1+Utgifter!$E$5/12)-G885,0)</f>
        <v>0</v>
      </c>
      <c r="F886" s="26"/>
      <c r="G886" s="24">
        <f>IF((E886*(Utgifter!$E$4+Utgifter!$E$5)/12)&gt;$S$4,(E886*(Utgifter!$E$4+Utgifter!$E$5)/12),IF(E886&gt; 0,$S$4,0))</f>
        <v>0</v>
      </c>
      <c r="I886" s="27">
        <f>IF((I885*(1+Utgifter!$E$5/12)-K885)&gt;0,I885*(1+Utgifter!$E$5/12)-K885,0)</f>
        <v>0</v>
      </c>
      <c r="J886" s="26"/>
      <c r="K886" s="24">
        <f>IF((I886*(Utgifter!$E$4+Utgifter!$E$5)/12)&gt;$S$4,(I886*(Utgifter!$E$4+Utgifter!$E$5)/12),IF(I886&gt; 0,$S$4,0))</f>
        <v>0</v>
      </c>
    </row>
    <row r="887" spans="1:11" x14ac:dyDescent="0.25">
      <c r="A887" s="41"/>
      <c r="D887" s="28" t="str">
        <f t="shared" si="13"/>
        <v/>
      </c>
      <c r="E887" s="27">
        <f>IF((E886*(1+Utgifter!$E$5/12)-G886)&gt;0,E886*(1+Utgifter!$E$5/12)-G886,0)</f>
        <v>0</v>
      </c>
      <c r="F887" s="26"/>
      <c r="G887" s="24">
        <f>IF((E887*(Utgifter!$E$4+Utgifter!$E$5)/12)&gt;$S$4,(E887*(Utgifter!$E$4+Utgifter!$E$5)/12),IF(E887&gt; 0,$S$4,0))</f>
        <v>0</v>
      </c>
      <c r="I887" s="27">
        <f>IF((I886*(1+Utgifter!$E$5/12)-K886)&gt;0,I886*(1+Utgifter!$E$5/12)-K886,0)</f>
        <v>0</v>
      </c>
      <c r="J887" s="26"/>
      <c r="K887" s="24">
        <f>IF((I887*(Utgifter!$E$4+Utgifter!$E$5)/12)&gt;$S$4,(I887*(Utgifter!$E$4+Utgifter!$E$5)/12),IF(I887&gt; 0,$S$4,0))</f>
        <v>0</v>
      </c>
    </row>
    <row r="888" spans="1:11" x14ac:dyDescent="0.25">
      <c r="A888" s="41"/>
      <c r="D888" s="28" t="str">
        <f t="shared" si="13"/>
        <v/>
      </c>
      <c r="E888" s="27">
        <f>IF((E887*(1+Utgifter!$E$5/12)-G887)&gt;0,E887*(1+Utgifter!$E$5/12)-G887,0)</f>
        <v>0</v>
      </c>
      <c r="F888" s="26"/>
      <c r="G888" s="24">
        <f>IF((E888*(Utgifter!$E$4+Utgifter!$E$5)/12)&gt;$S$4,(E888*(Utgifter!$E$4+Utgifter!$E$5)/12),IF(E888&gt; 0,$S$4,0))</f>
        <v>0</v>
      </c>
      <c r="I888" s="27">
        <f>IF((I887*(1+Utgifter!$E$5/12)-K887)&gt;0,I887*(1+Utgifter!$E$5/12)-K887,0)</f>
        <v>0</v>
      </c>
      <c r="J888" s="26"/>
      <c r="K888" s="24">
        <f>IF((I888*(Utgifter!$E$4+Utgifter!$E$5)/12)&gt;$S$4,(I888*(Utgifter!$E$4+Utgifter!$E$5)/12),IF(I888&gt; 0,$S$4,0))</f>
        <v>0</v>
      </c>
    </row>
    <row r="889" spans="1:11" x14ac:dyDescent="0.25">
      <c r="A889" s="41"/>
      <c r="D889" s="28" t="str">
        <f t="shared" si="13"/>
        <v/>
      </c>
      <c r="E889" s="27">
        <f>IF((E888*(1+Utgifter!$E$5/12)-G888)&gt;0,E888*(1+Utgifter!$E$5/12)-G888,0)</f>
        <v>0</v>
      </c>
      <c r="F889" s="26"/>
      <c r="G889" s="24">
        <f>IF((E889*(Utgifter!$E$4+Utgifter!$E$5)/12)&gt;$S$4,(E889*(Utgifter!$E$4+Utgifter!$E$5)/12),IF(E889&gt; 0,$S$4,0))</f>
        <v>0</v>
      </c>
      <c r="I889" s="27">
        <f>IF((I888*(1+Utgifter!$E$5/12)-K888)&gt;0,I888*(1+Utgifter!$E$5/12)-K888,0)</f>
        <v>0</v>
      </c>
      <c r="J889" s="26"/>
      <c r="K889" s="24">
        <f>IF((I889*(Utgifter!$E$4+Utgifter!$E$5)/12)&gt;$S$4,(I889*(Utgifter!$E$4+Utgifter!$E$5)/12),IF(I889&gt; 0,$S$4,0))</f>
        <v>0</v>
      </c>
    </row>
    <row r="890" spans="1:11" x14ac:dyDescent="0.25">
      <c r="A890" s="41"/>
      <c r="D890" s="28" t="str">
        <f t="shared" si="13"/>
        <v/>
      </c>
      <c r="E890" s="27">
        <f>IF((E889*(1+Utgifter!$E$5/12)-G889)&gt;0,E889*(1+Utgifter!$E$5/12)-G889,0)</f>
        <v>0</v>
      </c>
      <c r="F890" s="26"/>
      <c r="G890" s="24">
        <f>IF((E890*(Utgifter!$E$4+Utgifter!$E$5)/12)&gt;$S$4,(E890*(Utgifter!$E$4+Utgifter!$E$5)/12),IF(E890&gt; 0,$S$4,0))</f>
        <v>0</v>
      </c>
      <c r="I890" s="27">
        <f>IF((I889*(1+Utgifter!$E$5/12)-K889)&gt;0,I889*(1+Utgifter!$E$5/12)-K889,0)</f>
        <v>0</v>
      </c>
      <c r="J890" s="26"/>
      <c r="K890" s="24">
        <f>IF((I890*(Utgifter!$E$4+Utgifter!$E$5)/12)&gt;$S$4,(I890*(Utgifter!$E$4+Utgifter!$E$5)/12),IF(I890&gt; 0,$S$4,0))</f>
        <v>0</v>
      </c>
    </row>
    <row r="891" spans="1:11" x14ac:dyDescent="0.25">
      <c r="A891" s="41"/>
      <c r="D891" s="28" t="str">
        <f t="shared" si="13"/>
        <v/>
      </c>
      <c r="E891" s="27">
        <f>IF((E890*(1+Utgifter!$E$5/12)-G890)&gt;0,E890*(1+Utgifter!$E$5/12)-G890,0)</f>
        <v>0</v>
      </c>
      <c r="F891" s="26"/>
      <c r="G891" s="24">
        <f>IF((E891*(Utgifter!$E$4+Utgifter!$E$5)/12)&gt;$S$4,(E891*(Utgifter!$E$4+Utgifter!$E$5)/12),IF(E891&gt; 0,$S$4,0))</f>
        <v>0</v>
      </c>
      <c r="I891" s="27">
        <f>IF((I890*(1+Utgifter!$E$5/12)-K890)&gt;0,I890*(1+Utgifter!$E$5/12)-K890,0)</f>
        <v>0</v>
      </c>
      <c r="J891" s="26"/>
      <c r="K891" s="24">
        <f>IF((I891*(Utgifter!$E$4+Utgifter!$E$5)/12)&gt;$S$4,(I891*(Utgifter!$E$4+Utgifter!$E$5)/12),IF(I891&gt; 0,$S$4,0))</f>
        <v>0</v>
      </c>
    </row>
    <row r="892" spans="1:11" x14ac:dyDescent="0.25">
      <c r="A892" s="41"/>
      <c r="D892" s="28" t="str">
        <f t="shared" si="13"/>
        <v/>
      </c>
      <c r="E892" s="27">
        <f>IF((E891*(1+Utgifter!$E$5/12)-G891)&gt;0,E891*(1+Utgifter!$E$5/12)-G891,0)</f>
        <v>0</v>
      </c>
      <c r="F892" s="26"/>
      <c r="G892" s="24">
        <f>IF((E892*(Utgifter!$E$4+Utgifter!$E$5)/12)&gt;$S$4,(E892*(Utgifter!$E$4+Utgifter!$E$5)/12),IF(E892&gt; 0,$S$4,0))</f>
        <v>0</v>
      </c>
      <c r="I892" s="27">
        <f>IF((I891*(1+Utgifter!$E$5/12)-K891)&gt;0,I891*(1+Utgifter!$E$5/12)-K891,0)</f>
        <v>0</v>
      </c>
      <c r="J892" s="26"/>
      <c r="K892" s="24">
        <f>IF((I892*(Utgifter!$E$4+Utgifter!$E$5)/12)&gt;$S$4,(I892*(Utgifter!$E$4+Utgifter!$E$5)/12),IF(I892&gt; 0,$S$4,0))</f>
        <v>0</v>
      </c>
    </row>
    <row r="893" spans="1:11" x14ac:dyDescent="0.25">
      <c r="A893" s="41">
        <v>2092</v>
      </c>
      <c r="D893" s="28" t="str">
        <f t="shared" si="13"/>
        <v/>
      </c>
      <c r="E893" s="27">
        <f>IF((E892*(1+Utgifter!$E$5/12)-G892)&gt;0,E892*(1+Utgifter!$E$5/12)-G892,0)</f>
        <v>0</v>
      </c>
      <c r="F893" s="26"/>
      <c r="G893" s="24">
        <f>IF((E893*(Utgifter!$E$4+Utgifter!$E$5)/12)&gt;$S$4,(E893*(Utgifter!$E$4+Utgifter!$E$5)/12),IF(E893&gt; 0,$S$4,0))</f>
        <v>0</v>
      </c>
      <c r="I893" s="27">
        <f>IF((I892*(1+Utgifter!$E$5/12)-K892)&gt;0,I892*(1+Utgifter!$E$5/12)-K892,0)</f>
        <v>0</v>
      </c>
      <c r="J893" s="26"/>
      <c r="K893" s="24">
        <f>IF((I893*(Utgifter!$E$4+Utgifter!$E$5)/12)&gt;$S$4,(I893*(Utgifter!$E$4+Utgifter!$E$5)/12),IF(I893&gt; 0,$S$4,0))</f>
        <v>0</v>
      </c>
    </row>
    <row r="894" spans="1:11" x14ac:dyDescent="0.25">
      <c r="A894" s="41"/>
      <c r="D894" s="28" t="str">
        <f t="shared" si="13"/>
        <v/>
      </c>
      <c r="E894" s="27">
        <f>IF((E893*(1+Utgifter!$E$5/12)-G893)&gt;0,E893*(1+Utgifter!$E$5/12)-G893,0)</f>
        <v>0</v>
      </c>
      <c r="F894" s="26"/>
      <c r="G894" s="24">
        <f>IF((E894*(Utgifter!$E$4+Utgifter!$E$5)/12)&gt;$S$4,(E894*(Utgifter!$E$4+Utgifter!$E$5)/12),IF(E894&gt; 0,$S$4,0))</f>
        <v>0</v>
      </c>
      <c r="I894" s="27">
        <f>IF((I893*(1+Utgifter!$E$5/12)-K893)&gt;0,I893*(1+Utgifter!$E$5/12)-K893,0)</f>
        <v>0</v>
      </c>
      <c r="J894" s="26"/>
      <c r="K894" s="24">
        <f>IF((I894*(Utgifter!$E$4+Utgifter!$E$5)/12)&gt;$S$4,(I894*(Utgifter!$E$4+Utgifter!$E$5)/12),IF(I894&gt; 0,$S$4,0))</f>
        <v>0</v>
      </c>
    </row>
    <row r="895" spans="1:11" x14ac:dyDescent="0.25">
      <c r="A895" s="41"/>
      <c r="D895" s="28" t="str">
        <f t="shared" si="13"/>
        <v/>
      </c>
      <c r="E895" s="27">
        <f>IF((E894*(1+Utgifter!$E$5/12)-G894)&gt;0,E894*(1+Utgifter!$E$5/12)-G894,0)</f>
        <v>0</v>
      </c>
      <c r="F895" s="26"/>
      <c r="G895" s="24">
        <f>IF((E895*(Utgifter!$E$4+Utgifter!$E$5)/12)&gt;$S$4,(E895*(Utgifter!$E$4+Utgifter!$E$5)/12),IF(E895&gt; 0,$S$4,0))</f>
        <v>0</v>
      </c>
      <c r="I895" s="27">
        <f>IF((I894*(1+Utgifter!$E$5/12)-K894)&gt;0,I894*(1+Utgifter!$E$5/12)-K894,0)</f>
        <v>0</v>
      </c>
      <c r="J895" s="26"/>
      <c r="K895" s="24">
        <f>IF((I895*(Utgifter!$E$4+Utgifter!$E$5)/12)&gt;$S$4,(I895*(Utgifter!$E$4+Utgifter!$E$5)/12),IF(I895&gt; 0,$S$4,0))</f>
        <v>0</v>
      </c>
    </row>
    <row r="896" spans="1:11" x14ac:dyDescent="0.25">
      <c r="A896" s="41"/>
      <c r="D896" s="28" t="str">
        <f t="shared" si="13"/>
        <v/>
      </c>
      <c r="E896" s="27">
        <f>IF((E895*(1+Utgifter!$E$5/12)-G895)&gt;0,E895*(1+Utgifter!$E$5/12)-G895,0)</f>
        <v>0</v>
      </c>
      <c r="F896" s="26"/>
      <c r="G896" s="24">
        <f>IF((E896*(Utgifter!$E$4+Utgifter!$E$5)/12)&gt;$S$4,(E896*(Utgifter!$E$4+Utgifter!$E$5)/12),IF(E896&gt; 0,$S$4,0))</f>
        <v>0</v>
      </c>
      <c r="I896" s="27">
        <f>IF((I895*(1+Utgifter!$E$5/12)-K895)&gt;0,I895*(1+Utgifter!$E$5/12)-K895,0)</f>
        <v>0</v>
      </c>
      <c r="J896" s="26"/>
      <c r="K896" s="24">
        <f>IF((I896*(Utgifter!$E$4+Utgifter!$E$5)/12)&gt;$S$4,(I896*(Utgifter!$E$4+Utgifter!$E$5)/12),IF(I896&gt; 0,$S$4,0))</f>
        <v>0</v>
      </c>
    </row>
    <row r="897" spans="1:11" x14ac:dyDescent="0.25">
      <c r="A897" s="41"/>
      <c r="D897" s="28" t="str">
        <f t="shared" si="13"/>
        <v/>
      </c>
      <c r="E897" s="27">
        <f>IF((E896*(1+Utgifter!$E$5/12)-G896)&gt;0,E896*(1+Utgifter!$E$5/12)-G896,0)</f>
        <v>0</v>
      </c>
      <c r="F897" s="26"/>
      <c r="G897" s="24">
        <f>IF((E897*(Utgifter!$E$4+Utgifter!$E$5)/12)&gt;$S$4,(E897*(Utgifter!$E$4+Utgifter!$E$5)/12),IF(E897&gt; 0,$S$4,0))</f>
        <v>0</v>
      </c>
      <c r="I897" s="27">
        <f>IF((I896*(1+Utgifter!$E$5/12)-K896)&gt;0,I896*(1+Utgifter!$E$5/12)-K896,0)</f>
        <v>0</v>
      </c>
      <c r="J897" s="26"/>
      <c r="K897" s="24">
        <f>IF((I897*(Utgifter!$E$4+Utgifter!$E$5)/12)&gt;$S$4,(I897*(Utgifter!$E$4+Utgifter!$E$5)/12),IF(I897&gt; 0,$S$4,0))</f>
        <v>0</v>
      </c>
    </row>
    <row r="898" spans="1:11" x14ac:dyDescent="0.25">
      <c r="A898" s="41"/>
      <c r="D898" s="28" t="str">
        <f t="shared" si="13"/>
        <v/>
      </c>
      <c r="E898" s="27">
        <f>IF((E897*(1+Utgifter!$E$5/12)-G897)&gt;0,E897*(1+Utgifter!$E$5/12)-G897,0)</f>
        <v>0</v>
      </c>
      <c r="F898" s="26"/>
      <c r="G898" s="24">
        <f>IF((E898*(Utgifter!$E$4+Utgifter!$E$5)/12)&gt;$S$4,(E898*(Utgifter!$E$4+Utgifter!$E$5)/12),IF(E898&gt; 0,$S$4,0))</f>
        <v>0</v>
      </c>
      <c r="I898" s="27">
        <f>IF((I897*(1+Utgifter!$E$5/12)-K897)&gt;0,I897*(1+Utgifter!$E$5/12)-K897,0)</f>
        <v>0</v>
      </c>
      <c r="J898" s="26"/>
      <c r="K898" s="24">
        <f>IF((I898*(Utgifter!$E$4+Utgifter!$E$5)/12)&gt;$S$4,(I898*(Utgifter!$E$4+Utgifter!$E$5)/12),IF(I898&gt; 0,$S$4,0))</f>
        <v>0</v>
      </c>
    </row>
    <row r="899" spans="1:11" x14ac:dyDescent="0.25">
      <c r="A899" s="41"/>
      <c r="D899" s="28" t="str">
        <f t="shared" si="13"/>
        <v/>
      </c>
      <c r="E899" s="27">
        <f>IF((E898*(1+Utgifter!$E$5/12)-G898)&gt;0,E898*(1+Utgifter!$E$5/12)-G898,0)</f>
        <v>0</v>
      </c>
      <c r="F899" s="26"/>
      <c r="G899" s="24">
        <f>IF((E899*(Utgifter!$E$4+Utgifter!$E$5)/12)&gt;$S$4,(E899*(Utgifter!$E$4+Utgifter!$E$5)/12),IF(E899&gt; 0,$S$4,0))</f>
        <v>0</v>
      </c>
      <c r="I899" s="27">
        <f>IF((I898*(1+Utgifter!$E$5/12)-K898)&gt;0,I898*(1+Utgifter!$E$5/12)-K898,0)</f>
        <v>0</v>
      </c>
      <c r="J899" s="26"/>
      <c r="K899" s="24">
        <f>IF((I899*(Utgifter!$E$4+Utgifter!$E$5)/12)&gt;$S$4,(I899*(Utgifter!$E$4+Utgifter!$E$5)/12),IF(I899&gt; 0,$S$4,0))</f>
        <v>0</v>
      </c>
    </row>
    <row r="900" spans="1:11" x14ac:dyDescent="0.25">
      <c r="A900" s="41"/>
      <c r="D900" s="28" t="str">
        <f t="shared" si="13"/>
        <v/>
      </c>
      <c r="E900" s="27">
        <f>IF((E899*(1+Utgifter!$E$5/12)-G899)&gt;0,E899*(1+Utgifter!$E$5/12)-G899,0)</f>
        <v>0</v>
      </c>
      <c r="F900" s="26"/>
      <c r="G900" s="24">
        <f>IF((E900*(Utgifter!$E$4+Utgifter!$E$5)/12)&gt;$S$4,(E900*(Utgifter!$E$4+Utgifter!$E$5)/12),IF(E900&gt; 0,$S$4,0))</f>
        <v>0</v>
      </c>
      <c r="I900" s="27">
        <f>IF((I899*(1+Utgifter!$E$5/12)-K899)&gt;0,I899*(1+Utgifter!$E$5/12)-K899,0)</f>
        <v>0</v>
      </c>
      <c r="J900" s="26"/>
      <c r="K900" s="24">
        <f>IF((I900*(Utgifter!$E$4+Utgifter!$E$5)/12)&gt;$S$4,(I900*(Utgifter!$E$4+Utgifter!$E$5)/12),IF(I900&gt; 0,$S$4,0))</f>
        <v>0</v>
      </c>
    </row>
    <row r="901" spans="1:11" x14ac:dyDescent="0.25">
      <c r="A901" s="41"/>
      <c r="D901" s="28" t="str">
        <f t="shared" si="13"/>
        <v/>
      </c>
      <c r="E901" s="27">
        <f>IF((E900*(1+Utgifter!$E$5/12)-G900)&gt;0,E900*(1+Utgifter!$E$5/12)-G900,0)</f>
        <v>0</v>
      </c>
      <c r="F901" s="26"/>
      <c r="G901" s="24">
        <f>IF((E901*(Utgifter!$E$4+Utgifter!$E$5)/12)&gt;$S$4,(E901*(Utgifter!$E$4+Utgifter!$E$5)/12),IF(E901&gt; 0,$S$4,0))</f>
        <v>0</v>
      </c>
      <c r="I901" s="27">
        <f>IF((I900*(1+Utgifter!$E$5/12)-K900)&gt;0,I900*(1+Utgifter!$E$5/12)-K900,0)</f>
        <v>0</v>
      </c>
      <c r="J901" s="26"/>
      <c r="K901" s="24">
        <f>IF((I901*(Utgifter!$E$4+Utgifter!$E$5)/12)&gt;$S$4,(I901*(Utgifter!$E$4+Utgifter!$E$5)/12),IF(I901&gt; 0,$S$4,0))</f>
        <v>0</v>
      </c>
    </row>
    <row r="902" spans="1:11" x14ac:dyDescent="0.25">
      <c r="A902" s="41"/>
      <c r="D902" s="28" t="str">
        <f t="shared" si="13"/>
        <v/>
      </c>
      <c r="E902" s="27">
        <f>IF((E901*(1+Utgifter!$E$5/12)-G901)&gt;0,E901*(1+Utgifter!$E$5/12)-G901,0)</f>
        <v>0</v>
      </c>
      <c r="F902" s="26"/>
      <c r="G902" s="24">
        <f>IF((E902*(Utgifter!$E$4+Utgifter!$E$5)/12)&gt;$S$4,(E902*(Utgifter!$E$4+Utgifter!$E$5)/12),IF(E902&gt; 0,$S$4,0))</f>
        <v>0</v>
      </c>
      <c r="I902" s="27">
        <f>IF((I901*(1+Utgifter!$E$5/12)-K901)&gt;0,I901*(1+Utgifter!$E$5/12)-K901,0)</f>
        <v>0</v>
      </c>
      <c r="J902" s="26"/>
      <c r="K902" s="24">
        <f>IF((I902*(Utgifter!$E$4+Utgifter!$E$5)/12)&gt;$S$4,(I902*(Utgifter!$E$4+Utgifter!$E$5)/12),IF(I902&gt; 0,$S$4,0))</f>
        <v>0</v>
      </c>
    </row>
    <row r="903" spans="1:11" x14ac:dyDescent="0.25">
      <c r="A903" s="41"/>
      <c r="D903" s="28" t="str">
        <f t="shared" ref="D903:D966" si="14">IF(OR(E903&gt;0, I903&gt;0),D902+1,"")</f>
        <v/>
      </c>
      <c r="E903" s="27">
        <f>IF((E902*(1+Utgifter!$E$5/12)-G902)&gt;0,E902*(1+Utgifter!$E$5/12)-G902,0)</f>
        <v>0</v>
      </c>
      <c r="F903" s="26"/>
      <c r="G903" s="24">
        <f>IF((E903*(Utgifter!$E$4+Utgifter!$E$5)/12)&gt;$S$4,(E903*(Utgifter!$E$4+Utgifter!$E$5)/12),IF(E903&gt; 0,$S$4,0))</f>
        <v>0</v>
      </c>
      <c r="I903" s="27">
        <f>IF((I902*(1+Utgifter!$E$5/12)-K902)&gt;0,I902*(1+Utgifter!$E$5/12)-K902,0)</f>
        <v>0</v>
      </c>
      <c r="J903" s="26"/>
      <c r="K903" s="24">
        <f>IF((I903*(Utgifter!$E$4+Utgifter!$E$5)/12)&gt;$S$4,(I903*(Utgifter!$E$4+Utgifter!$E$5)/12),IF(I903&gt; 0,$S$4,0))</f>
        <v>0</v>
      </c>
    </row>
    <row r="904" spans="1:11" x14ac:dyDescent="0.25">
      <c r="A904" s="41"/>
      <c r="D904" s="28" t="str">
        <f t="shared" si="14"/>
        <v/>
      </c>
      <c r="E904" s="27">
        <f>IF((E903*(1+Utgifter!$E$5/12)-G903)&gt;0,E903*(1+Utgifter!$E$5/12)-G903,0)</f>
        <v>0</v>
      </c>
      <c r="F904" s="26"/>
      <c r="G904" s="24">
        <f>IF((E904*(Utgifter!$E$4+Utgifter!$E$5)/12)&gt;$S$4,(E904*(Utgifter!$E$4+Utgifter!$E$5)/12),IF(E904&gt; 0,$S$4,0))</f>
        <v>0</v>
      </c>
      <c r="I904" s="27">
        <f>IF((I903*(1+Utgifter!$E$5/12)-K903)&gt;0,I903*(1+Utgifter!$E$5/12)-K903,0)</f>
        <v>0</v>
      </c>
      <c r="J904" s="26"/>
      <c r="K904" s="24">
        <f>IF((I904*(Utgifter!$E$4+Utgifter!$E$5)/12)&gt;$S$4,(I904*(Utgifter!$E$4+Utgifter!$E$5)/12),IF(I904&gt; 0,$S$4,0))</f>
        <v>0</v>
      </c>
    </row>
    <row r="905" spans="1:11" x14ac:dyDescent="0.25">
      <c r="A905" s="41">
        <v>2093</v>
      </c>
      <c r="D905" s="28" t="str">
        <f t="shared" si="14"/>
        <v/>
      </c>
      <c r="E905" s="27">
        <f>IF((E904*(1+Utgifter!$E$5/12)-G904)&gt;0,E904*(1+Utgifter!$E$5/12)-G904,0)</f>
        <v>0</v>
      </c>
      <c r="F905" s="26"/>
      <c r="G905" s="24">
        <f>IF((E905*(Utgifter!$E$4+Utgifter!$E$5)/12)&gt;$S$4,(E905*(Utgifter!$E$4+Utgifter!$E$5)/12),IF(E905&gt; 0,$S$4,0))</f>
        <v>0</v>
      </c>
      <c r="I905" s="27">
        <f>IF((I904*(1+Utgifter!$E$5/12)-K904)&gt;0,I904*(1+Utgifter!$E$5/12)-K904,0)</f>
        <v>0</v>
      </c>
      <c r="J905" s="26"/>
      <c r="K905" s="24">
        <f>IF((I905*(Utgifter!$E$4+Utgifter!$E$5)/12)&gt;$S$4,(I905*(Utgifter!$E$4+Utgifter!$E$5)/12),IF(I905&gt; 0,$S$4,0))</f>
        <v>0</v>
      </c>
    </row>
    <row r="906" spans="1:11" x14ac:dyDescent="0.25">
      <c r="A906" s="41"/>
      <c r="D906" s="28" t="str">
        <f t="shared" si="14"/>
        <v/>
      </c>
      <c r="E906" s="27">
        <f>IF((E905*(1+Utgifter!$E$5/12)-G905)&gt;0,E905*(1+Utgifter!$E$5/12)-G905,0)</f>
        <v>0</v>
      </c>
      <c r="F906" s="26"/>
      <c r="G906" s="24">
        <f>IF((E906*(Utgifter!$E$4+Utgifter!$E$5)/12)&gt;$S$4,(E906*(Utgifter!$E$4+Utgifter!$E$5)/12),IF(E906&gt; 0,$S$4,0))</f>
        <v>0</v>
      </c>
      <c r="I906" s="27">
        <f>IF((I905*(1+Utgifter!$E$5/12)-K905)&gt;0,I905*(1+Utgifter!$E$5/12)-K905,0)</f>
        <v>0</v>
      </c>
      <c r="J906" s="26"/>
      <c r="K906" s="24">
        <f>IF((I906*(Utgifter!$E$4+Utgifter!$E$5)/12)&gt;$S$4,(I906*(Utgifter!$E$4+Utgifter!$E$5)/12),IF(I906&gt; 0,$S$4,0))</f>
        <v>0</v>
      </c>
    </row>
    <row r="907" spans="1:11" x14ac:dyDescent="0.25">
      <c r="A907" s="41"/>
      <c r="D907" s="28" t="str">
        <f t="shared" si="14"/>
        <v/>
      </c>
      <c r="E907" s="27">
        <f>IF((E906*(1+Utgifter!$E$5/12)-G906)&gt;0,E906*(1+Utgifter!$E$5/12)-G906,0)</f>
        <v>0</v>
      </c>
      <c r="F907" s="26"/>
      <c r="G907" s="24">
        <f>IF((E907*(Utgifter!$E$4+Utgifter!$E$5)/12)&gt;$S$4,(E907*(Utgifter!$E$4+Utgifter!$E$5)/12),IF(E907&gt; 0,$S$4,0))</f>
        <v>0</v>
      </c>
      <c r="I907" s="27">
        <f>IF((I906*(1+Utgifter!$E$5/12)-K906)&gt;0,I906*(1+Utgifter!$E$5/12)-K906,0)</f>
        <v>0</v>
      </c>
      <c r="J907" s="26"/>
      <c r="K907" s="24">
        <f>IF((I907*(Utgifter!$E$4+Utgifter!$E$5)/12)&gt;$S$4,(I907*(Utgifter!$E$4+Utgifter!$E$5)/12),IF(I907&gt; 0,$S$4,0))</f>
        <v>0</v>
      </c>
    </row>
    <row r="908" spans="1:11" x14ac:dyDescent="0.25">
      <c r="A908" s="41"/>
      <c r="D908" s="28" t="str">
        <f t="shared" si="14"/>
        <v/>
      </c>
      <c r="E908" s="27">
        <f>IF((E907*(1+Utgifter!$E$5/12)-G907)&gt;0,E907*(1+Utgifter!$E$5/12)-G907,0)</f>
        <v>0</v>
      </c>
      <c r="F908" s="26"/>
      <c r="G908" s="24">
        <f>IF((E908*(Utgifter!$E$4+Utgifter!$E$5)/12)&gt;$S$4,(E908*(Utgifter!$E$4+Utgifter!$E$5)/12),IF(E908&gt; 0,$S$4,0))</f>
        <v>0</v>
      </c>
      <c r="I908" s="27">
        <f>IF((I907*(1+Utgifter!$E$5/12)-K907)&gt;0,I907*(1+Utgifter!$E$5/12)-K907,0)</f>
        <v>0</v>
      </c>
      <c r="J908" s="26"/>
      <c r="K908" s="24">
        <f>IF((I908*(Utgifter!$E$4+Utgifter!$E$5)/12)&gt;$S$4,(I908*(Utgifter!$E$4+Utgifter!$E$5)/12),IF(I908&gt; 0,$S$4,0))</f>
        <v>0</v>
      </c>
    </row>
    <row r="909" spans="1:11" x14ac:dyDescent="0.25">
      <c r="A909" s="41"/>
      <c r="D909" s="28" t="str">
        <f t="shared" si="14"/>
        <v/>
      </c>
      <c r="E909" s="27">
        <f>IF((E908*(1+Utgifter!$E$5/12)-G908)&gt;0,E908*(1+Utgifter!$E$5/12)-G908,0)</f>
        <v>0</v>
      </c>
      <c r="F909" s="26"/>
      <c r="G909" s="24">
        <f>IF((E909*(Utgifter!$E$4+Utgifter!$E$5)/12)&gt;$S$4,(E909*(Utgifter!$E$4+Utgifter!$E$5)/12),IF(E909&gt; 0,$S$4,0))</f>
        <v>0</v>
      </c>
      <c r="I909" s="27">
        <f>IF((I908*(1+Utgifter!$E$5/12)-K908)&gt;0,I908*(1+Utgifter!$E$5/12)-K908,0)</f>
        <v>0</v>
      </c>
      <c r="J909" s="26"/>
      <c r="K909" s="24">
        <f>IF((I909*(Utgifter!$E$4+Utgifter!$E$5)/12)&gt;$S$4,(I909*(Utgifter!$E$4+Utgifter!$E$5)/12),IF(I909&gt; 0,$S$4,0))</f>
        <v>0</v>
      </c>
    </row>
    <row r="910" spans="1:11" x14ac:dyDescent="0.25">
      <c r="A910" s="41"/>
      <c r="D910" s="28" t="str">
        <f t="shared" si="14"/>
        <v/>
      </c>
      <c r="E910" s="27">
        <f>IF((E909*(1+Utgifter!$E$5/12)-G909)&gt;0,E909*(1+Utgifter!$E$5/12)-G909,0)</f>
        <v>0</v>
      </c>
      <c r="F910" s="26"/>
      <c r="G910" s="24">
        <f>IF((E910*(Utgifter!$E$4+Utgifter!$E$5)/12)&gt;$S$4,(E910*(Utgifter!$E$4+Utgifter!$E$5)/12),IF(E910&gt; 0,$S$4,0))</f>
        <v>0</v>
      </c>
      <c r="I910" s="27">
        <f>IF((I909*(1+Utgifter!$E$5/12)-K909)&gt;0,I909*(1+Utgifter!$E$5/12)-K909,0)</f>
        <v>0</v>
      </c>
      <c r="J910" s="26"/>
      <c r="K910" s="24">
        <f>IF((I910*(Utgifter!$E$4+Utgifter!$E$5)/12)&gt;$S$4,(I910*(Utgifter!$E$4+Utgifter!$E$5)/12),IF(I910&gt; 0,$S$4,0))</f>
        <v>0</v>
      </c>
    </row>
    <row r="911" spans="1:11" x14ac:dyDescent="0.25">
      <c r="A911" s="41"/>
      <c r="D911" s="28" t="str">
        <f t="shared" si="14"/>
        <v/>
      </c>
      <c r="E911" s="27">
        <f>IF((E910*(1+Utgifter!$E$5/12)-G910)&gt;0,E910*(1+Utgifter!$E$5/12)-G910,0)</f>
        <v>0</v>
      </c>
      <c r="F911" s="26"/>
      <c r="G911" s="24">
        <f>IF((E911*(Utgifter!$E$4+Utgifter!$E$5)/12)&gt;$S$4,(E911*(Utgifter!$E$4+Utgifter!$E$5)/12),IF(E911&gt; 0,$S$4,0))</f>
        <v>0</v>
      </c>
      <c r="I911" s="27">
        <f>IF((I910*(1+Utgifter!$E$5/12)-K910)&gt;0,I910*(1+Utgifter!$E$5/12)-K910,0)</f>
        <v>0</v>
      </c>
      <c r="J911" s="26"/>
      <c r="K911" s="24">
        <f>IF((I911*(Utgifter!$E$4+Utgifter!$E$5)/12)&gt;$S$4,(I911*(Utgifter!$E$4+Utgifter!$E$5)/12),IF(I911&gt; 0,$S$4,0))</f>
        <v>0</v>
      </c>
    </row>
    <row r="912" spans="1:11" x14ac:dyDescent="0.25">
      <c r="A912" s="41"/>
      <c r="D912" s="28" t="str">
        <f t="shared" si="14"/>
        <v/>
      </c>
      <c r="E912" s="27">
        <f>IF((E911*(1+Utgifter!$E$5/12)-G911)&gt;0,E911*(1+Utgifter!$E$5/12)-G911,0)</f>
        <v>0</v>
      </c>
      <c r="F912" s="26"/>
      <c r="G912" s="24">
        <f>IF((E912*(Utgifter!$E$4+Utgifter!$E$5)/12)&gt;$S$4,(E912*(Utgifter!$E$4+Utgifter!$E$5)/12),IF(E912&gt; 0,$S$4,0))</f>
        <v>0</v>
      </c>
      <c r="I912" s="27">
        <f>IF((I911*(1+Utgifter!$E$5/12)-K911)&gt;0,I911*(1+Utgifter!$E$5/12)-K911,0)</f>
        <v>0</v>
      </c>
      <c r="J912" s="26"/>
      <c r="K912" s="24">
        <f>IF((I912*(Utgifter!$E$4+Utgifter!$E$5)/12)&gt;$S$4,(I912*(Utgifter!$E$4+Utgifter!$E$5)/12),IF(I912&gt; 0,$S$4,0))</f>
        <v>0</v>
      </c>
    </row>
    <row r="913" spans="1:11" x14ac:dyDescent="0.25">
      <c r="A913" s="41"/>
      <c r="D913" s="28" t="str">
        <f t="shared" si="14"/>
        <v/>
      </c>
      <c r="E913" s="27">
        <f>IF((E912*(1+Utgifter!$E$5/12)-G912)&gt;0,E912*(1+Utgifter!$E$5/12)-G912,0)</f>
        <v>0</v>
      </c>
      <c r="F913" s="26"/>
      <c r="G913" s="24">
        <f>IF((E913*(Utgifter!$E$4+Utgifter!$E$5)/12)&gt;$S$4,(E913*(Utgifter!$E$4+Utgifter!$E$5)/12),IF(E913&gt; 0,$S$4,0))</f>
        <v>0</v>
      </c>
      <c r="I913" s="27">
        <f>IF((I912*(1+Utgifter!$E$5/12)-K912)&gt;0,I912*(1+Utgifter!$E$5/12)-K912,0)</f>
        <v>0</v>
      </c>
      <c r="J913" s="26"/>
      <c r="K913" s="24">
        <f>IF((I913*(Utgifter!$E$4+Utgifter!$E$5)/12)&gt;$S$4,(I913*(Utgifter!$E$4+Utgifter!$E$5)/12),IF(I913&gt; 0,$S$4,0))</f>
        <v>0</v>
      </c>
    </row>
    <row r="914" spans="1:11" x14ac:dyDescent="0.25">
      <c r="A914" s="41"/>
      <c r="D914" s="28" t="str">
        <f t="shared" si="14"/>
        <v/>
      </c>
      <c r="E914" s="27">
        <f>IF((E913*(1+Utgifter!$E$5/12)-G913)&gt;0,E913*(1+Utgifter!$E$5/12)-G913,0)</f>
        <v>0</v>
      </c>
      <c r="F914" s="26"/>
      <c r="G914" s="24">
        <f>IF((E914*(Utgifter!$E$4+Utgifter!$E$5)/12)&gt;$S$4,(E914*(Utgifter!$E$4+Utgifter!$E$5)/12),IF(E914&gt; 0,$S$4,0))</f>
        <v>0</v>
      </c>
      <c r="I914" s="27">
        <f>IF((I913*(1+Utgifter!$E$5/12)-K913)&gt;0,I913*(1+Utgifter!$E$5/12)-K913,0)</f>
        <v>0</v>
      </c>
      <c r="J914" s="26"/>
      <c r="K914" s="24">
        <f>IF((I914*(Utgifter!$E$4+Utgifter!$E$5)/12)&gt;$S$4,(I914*(Utgifter!$E$4+Utgifter!$E$5)/12),IF(I914&gt; 0,$S$4,0))</f>
        <v>0</v>
      </c>
    </row>
    <row r="915" spans="1:11" x14ac:dyDescent="0.25">
      <c r="A915" s="41"/>
      <c r="D915" s="28" t="str">
        <f t="shared" si="14"/>
        <v/>
      </c>
      <c r="E915" s="27">
        <f>IF((E914*(1+Utgifter!$E$5/12)-G914)&gt;0,E914*(1+Utgifter!$E$5/12)-G914,0)</f>
        <v>0</v>
      </c>
      <c r="F915" s="26"/>
      <c r="G915" s="24">
        <f>IF((E915*(Utgifter!$E$4+Utgifter!$E$5)/12)&gt;$S$4,(E915*(Utgifter!$E$4+Utgifter!$E$5)/12),IF(E915&gt; 0,$S$4,0))</f>
        <v>0</v>
      </c>
      <c r="I915" s="27">
        <f>IF((I914*(1+Utgifter!$E$5/12)-K914)&gt;0,I914*(1+Utgifter!$E$5/12)-K914,0)</f>
        <v>0</v>
      </c>
      <c r="J915" s="26"/>
      <c r="K915" s="24">
        <f>IF((I915*(Utgifter!$E$4+Utgifter!$E$5)/12)&gt;$S$4,(I915*(Utgifter!$E$4+Utgifter!$E$5)/12),IF(I915&gt; 0,$S$4,0))</f>
        <v>0</v>
      </c>
    </row>
    <row r="916" spans="1:11" x14ac:dyDescent="0.25">
      <c r="A916" s="41"/>
      <c r="D916" s="28" t="str">
        <f t="shared" si="14"/>
        <v/>
      </c>
      <c r="E916" s="27">
        <f>IF((E915*(1+Utgifter!$E$5/12)-G915)&gt;0,E915*(1+Utgifter!$E$5/12)-G915,0)</f>
        <v>0</v>
      </c>
      <c r="F916" s="26"/>
      <c r="G916" s="24">
        <f>IF((E916*(Utgifter!$E$4+Utgifter!$E$5)/12)&gt;$S$4,(E916*(Utgifter!$E$4+Utgifter!$E$5)/12),IF(E916&gt; 0,$S$4,0))</f>
        <v>0</v>
      </c>
      <c r="I916" s="27">
        <f>IF((I915*(1+Utgifter!$E$5/12)-K915)&gt;0,I915*(1+Utgifter!$E$5/12)-K915,0)</f>
        <v>0</v>
      </c>
      <c r="J916" s="26"/>
      <c r="K916" s="24">
        <f>IF((I916*(Utgifter!$E$4+Utgifter!$E$5)/12)&gt;$S$4,(I916*(Utgifter!$E$4+Utgifter!$E$5)/12),IF(I916&gt; 0,$S$4,0))</f>
        <v>0</v>
      </c>
    </row>
    <row r="917" spans="1:11" x14ac:dyDescent="0.25">
      <c r="A917" s="41">
        <v>2094</v>
      </c>
      <c r="D917" s="28" t="str">
        <f t="shared" si="14"/>
        <v/>
      </c>
      <c r="E917" s="27">
        <f>IF((E916*(1+Utgifter!$E$5/12)-G916)&gt;0,E916*(1+Utgifter!$E$5/12)-G916,0)</f>
        <v>0</v>
      </c>
      <c r="F917" s="26"/>
      <c r="G917" s="24">
        <f>IF((E917*(Utgifter!$E$4+Utgifter!$E$5)/12)&gt;$S$4,(E917*(Utgifter!$E$4+Utgifter!$E$5)/12),IF(E917&gt; 0,$S$4,0))</f>
        <v>0</v>
      </c>
      <c r="I917" s="27">
        <f>IF((I916*(1+Utgifter!$E$5/12)-K916)&gt;0,I916*(1+Utgifter!$E$5/12)-K916,0)</f>
        <v>0</v>
      </c>
      <c r="J917" s="26"/>
      <c r="K917" s="24">
        <f>IF((I917*(Utgifter!$E$4+Utgifter!$E$5)/12)&gt;$S$4,(I917*(Utgifter!$E$4+Utgifter!$E$5)/12),IF(I917&gt; 0,$S$4,0))</f>
        <v>0</v>
      </c>
    </row>
    <row r="918" spans="1:11" x14ac:dyDescent="0.25">
      <c r="A918" s="41"/>
      <c r="D918" s="28" t="str">
        <f t="shared" si="14"/>
        <v/>
      </c>
      <c r="E918" s="27">
        <f>IF((E917*(1+Utgifter!$E$5/12)-G917)&gt;0,E917*(1+Utgifter!$E$5/12)-G917,0)</f>
        <v>0</v>
      </c>
      <c r="F918" s="26"/>
      <c r="G918" s="24">
        <f>IF((E918*(Utgifter!$E$4+Utgifter!$E$5)/12)&gt;$S$4,(E918*(Utgifter!$E$4+Utgifter!$E$5)/12),IF(E918&gt; 0,$S$4,0))</f>
        <v>0</v>
      </c>
      <c r="I918" s="27">
        <f>IF((I917*(1+Utgifter!$E$5/12)-K917)&gt;0,I917*(1+Utgifter!$E$5/12)-K917,0)</f>
        <v>0</v>
      </c>
      <c r="J918" s="26"/>
      <c r="K918" s="24">
        <f>IF((I918*(Utgifter!$E$4+Utgifter!$E$5)/12)&gt;$S$4,(I918*(Utgifter!$E$4+Utgifter!$E$5)/12),IF(I918&gt; 0,$S$4,0))</f>
        <v>0</v>
      </c>
    </row>
    <row r="919" spans="1:11" x14ac:dyDescent="0.25">
      <c r="A919" s="41"/>
      <c r="D919" s="28" t="str">
        <f t="shared" si="14"/>
        <v/>
      </c>
      <c r="E919" s="27">
        <f>IF((E918*(1+Utgifter!$E$5/12)-G918)&gt;0,E918*(1+Utgifter!$E$5/12)-G918,0)</f>
        <v>0</v>
      </c>
      <c r="F919" s="26"/>
      <c r="G919" s="24">
        <f>IF((E919*(Utgifter!$E$4+Utgifter!$E$5)/12)&gt;$S$4,(E919*(Utgifter!$E$4+Utgifter!$E$5)/12),IF(E919&gt; 0,$S$4,0))</f>
        <v>0</v>
      </c>
      <c r="I919" s="27">
        <f>IF((I918*(1+Utgifter!$E$5/12)-K918)&gt;0,I918*(1+Utgifter!$E$5/12)-K918,0)</f>
        <v>0</v>
      </c>
      <c r="J919" s="26"/>
      <c r="K919" s="24">
        <f>IF((I919*(Utgifter!$E$4+Utgifter!$E$5)/12)&gt;$S$4,(I919*(Utgifter!$E$4+Utgifter!$E$5)/12),IF(I919&gt; 0,$S$4,0))</f>
        <v>0</v>
      </c>
    </row>
    <row r="920" spans="1:11" x14ac:dyDescent="0.25">
      <c r="A920" s="41"/>
      <c r="D920" s="28" t="str">
        <f t="shared" si="14"/>
        <v/>
      </c>
      <c r="E920" s="27">
        <f>IF((E919*(1+Utgifter!$E$5/12)-G919)&gt;0,E919*(1+Utgifter!$E$5/12)-G919,0)</f>
        <v>0</v>
      </c>
      <c r="F920" s="26"/>
      <c r="G920" s="24">
        <f>IF((E920*(Utgifter!$E$4+Utgifter!$E$5)/12)&gt;$S$4,(E920*(Utgifter!$E$4+Utgifter!$E$5)/12),IF(E920&gt; 0,$S$4,0))</f>
        <v>0</v>
      </c>
      <c r="I920" s="27">
        <f>IF((I919*(1+Utgifter!$E$5/12)-K919)&gt;0,I919*(1+Utgifter!$E$5/12)-K919,0)</f>
        <v>0</v>
      </c>
      <c r="J920" s="26"/>
      <c r="K920" s="24">
        <f>IF((I920*(Utgifter!$E$4+Utgifter!$E$5)/12)&gt;$S$4,(I920*(Utgifter!$E$4+Utgifter!$E$5)/12),IF(I920&gt; 0,$S$4,0))</f>
        <v>0</v>
      </c>
    </row>
    <row r="921" spans="1:11" x14ac:dyDescent="0.25">
      <c r="A921" s="41"/>
      <c r="D921" s="28" t="str">
        <f t="shared" si="14"/>
        <v/>
      </c>
      <c r="E921" s="27">
        <f>IF((E920*(1+Utgifter!$E$5/12)-G920)&gt;0,E920*(1+Utgifter!$E$5/12)-G920,0)</f>
        <v>0</v>
      </c>
      <c r="F921" s="26"/>
      <c r="G921" s="24">
        <f>IF((E921*(Utgifter!$E$4+Utgifter!$E$5)/12)&gt;$S$4,(E921*(Utgifter!$E$4+Utgifter!$E$5)/12),IF(E921&gt; 0,$S$4,0))</f>
        <v>0</v>
      </c>
      <c r="I921" s="27">
        <f>IF((I920*(1+Utgifter!$E$5/12)-K920)&gt;0,I920*(1+Utgifter!$E$5/12)-K920,0)</f>
        <v>0</v>
      </c>
      <c r="J921" s="26"/>
      <c r="K921" s="24">
        <f>IF((I921*(Utgifter!$E$4+Utgifter!$E$5)/12)&gt;$S$4,(I921*(Utgifter!$E$4+Utgifter!$E$5)/12),IF(I921&gt; 0,$S$4,0))</f>
        <v>0</v>
      </c>
    </row>
    <row r="922" spans="1:11" x14ac:dyDescent="0.25">
      <c r="A922" s="41"/>
      <c r="D922" s="28" t="str">
        <f t="shared" si="14"/>
        <v/>
      </c>
      <c r="E922" s="27">
        <f>IF((E921*(1+Utgifter!$E$5/12)-G921)&gt;0,E921*(1+Utgifter!$E$5/12)-G921,0)</f>
        <v>0</v>
      </c>
      <c r="F922" s="26"/>
      <c r="G922" s="24">
        <f>IF((E922*(Utgifter!$E$4+Utgifter!$E$5)/12)&gt;$S$4,(E922*(Utgifter!$E$4+Utgifter!$E$5)/12),IF(E922&gt; 0,$S$4,0))</f>
        <v>0</v>
      </c>
      <c r="I922" s="27">
        <f>IF((I921*(1+Utgifter!$E$5/12)-K921)&gt;0,I921*(1+Utgifter!$E$5/12)-K921,0)</f>
        <v>0</v>
      </c>
      <c r="J922" s="26"/>
      <c r="K922" s="24">
        <f>IF((I922*(Utgifter!$E$4+Utgifter!$E$5)/12)&gt;$S$4,(I922*(Utgifter!$E$4+Utgifter!$E$5)/12),IF(I922&gt; 0,$S$4,0))</f>
        <v>0</v>
      </c>
    </row>
    <row r="923" spans="1:11" x14ac:dyDescent="0.25">
      <c r="A923" s="41"/>
      <c r="D923" s="28" t="str">
        <f t="shared" si="14"/>
        <v/>
      </c>
      <c r="E923" s="27">
        <f>IF((E922*(1+Utgifter!$E$5/12)-G922)&gt;0,E922*(1+Utgifter!$E$5/12)-G922,0)</f>
        <v>0</v>
      </c>
      <c r="F923" s="26"/>
      <c r="G923" s="24">
        <f>IF((E923*(Utgifter!$E$4+Utgifter!$E$5)/12)&gt;$S$4,(E923*(Utgifter!$E$4+Utgifter!$E$5)/12),IF(E923&gt; 0,$S$4,0))</f>
        <v>0</v>
      </c>
      <c r="I923" s="27">
        <f>IF((I922*(1+Utgifter!$E$5/12)-K922)&gt;0,I922*(1+Utgifter!$E$5/12)-K922,0)</f>
        <v>0</v>
      </c>
      <c r="J923" s="26"/>
      <c r="K923" s="24">
        <f>IF((I923*(Utgifter!$E$4+Utgifter!$E$5)/12)&gt;$S$4,(I923*(Utgifter!$E$4+Utgifter!$E$5)/12),IF(I923&gt; 0,$S$4,0))</f>
        <v>0</v>
      </c>
    </row>
    <row r="924" spans="1:11" x14ac:dyDescent="0.25">
      <c r="A924" s="41"/>
      <c r="D924" s="28" t="str">
        <f t="shared" si="14"/>
        <v/>
      </c>
      <c r="E924" s="27">
        <f>IF((E923*(1+Utgifter!$E$5/12)-G923)&gt;0,E923*(1+Utgifter!$E$5/12)-G923,0)</f>
        <v>0</v>
      </c>
      <c r="F924" s="26"/>
      <c r="G924" s="24">
        <f>IF((E924*(Utgifter!$E$4+Utgifter!$E$5)/12)&gt;$S$4,(E924*(Utgifter!$E$4+Utgifter!$E$5)/12),IF(E924&gt; 0,$S$4,0))</f>
        <v>0</v>
      </c>
      <c r="I924" s="27">
        <f>IF((I923*(1+Utgifter!$E$5/12)-K923)&gt;0,I923*(1+Utgifter!$E$5/12)-K923,0)</f>
        <v>0</v>
      </c>
      <c r="J924" s="26"/>
      <c r="K924" s="24">
        <f>IF((I924*(Utgifter!$E$4+Utgifter!$E$5)/12)&gt;$S$4,(I924*(Utgifter!$E$4+Utgifter!$E$5)/12),IF(I924&gt; 0,$S$4,0))</f>
        <v>0</v>
      </c>
    </row>
    <row r="925" spans="1:11" x14ac:dyDescent="0.25">
      <c r="A925" s="41"/>
      <c r="D925" s="28" t="str">
        <f t="shared" si="14"/>
        <v/>
      </c>
      <c r="E925" s="27">
        <f>IF((E924*(1+Utgifter!$E$5/12)-G924)&gt;0,E924*(1+Utgifter!$E$5/12)-G924,0)</f>
        <v>0</v>
      </c>
      <c r="F925" s="26"/>
      <c r="G925" s="24">
        <f>IF((E925*(Utgifter!$E$4+Utgifter!$E$5)/12)&gt;$S$4,(E925*(Utgifter!$E$4+Utgifter!$E$5)/12),IF(E925&gt; 0,$S$4,0))</f>
        <v>0</v>
      </c>
      <c r="I925" s="27">
        <f>IF((I924*(1+Utgifter!$E$5/12)-K924)&gt;0,I924*(1+Utgifter!$E$5/12)-K924,0)</f>
        <v>0</v>
      </c>
      <c r="J925" s="26"/>
      <c r="K925" s="24">
        <f>IF((I925*(Utgifter!$E$4+Utgifter!$E$5)/12)&gt;$S$4,(I925*(Utgifter!$E$4+Utgifter!$E$5)/12),IF(I925&gt; 0,$S$4,0))</f>
        <v>0</v>
      </c>
    </row>
    <row r="926" spans="1:11" x14ac:dyDescent="0.25">
      <c r="A926" s="41"/>
      <c r="D926" s="28" t="str">
        <f t="shared" si="14"/>
        <v/>
      </c>
      <c r="E926" s="27">
        <f>IF((E925*(1+Utgifter!$E$5/12)-G925)&gt;0,E925*(1+Utgifter!$E$5/12)-G925,0)</f>
        <v>0</v>
      </c>
      <c r="F926" s="26"/>
      <c r="G926" s="24">
        <f>IF((E926*(Utgifter!$E$4+Utgifter!$E$5)/12)&gt;$S$4,(E926*(Utgifter!$E$4+Utgifter!$E$5)/12),IF(E926&gt; 0,$S$4,0))</f>
        <v>0</v>
      </c>
      <c r="I926" s="27">
        <f>IF((I925*(1+Utgifter!$E$5/12)-K925)&gt;0,I925*(1+Utgifter!$E$5/12)-K925,0)</f>
        <v>0</v>
      </c>
      <c r="J926" s="26"/>
      <c r="K926" s="24">
        <f>IF((I926*(Utgifter!$E$4+Utgifter!$E$5)/12)&gt;$S$4,(I926*(Utgifter!$E$4+Utgifter!$E$5)/12),IF(I926&gt; 0,$S$4,0))</f>
        <v>0</v>
      </c>
    </row>
    <row r="927" spans="1:11" x14ac:dyDescent="0.25">
      <c r="A927" s="41"/>
      <c r="D927" s="28" t="str">
        <f t="shared" si="14"/>
        <v/>
      </c>
      <c r="E927" s="27">
        <f>IF((E926*(1+Utgifter!$E$5/12)-G926)&gt;0,E926*(1+Utgifter!$E$5/12)-G926,0)</f>
        <v>0</v>
      </c>
      <c r="F927" s="26"/>
      <c r="G927" s="24">
        <f>IF((E927*(Utgifter!$E$4+Utgifter!$E$5)/12)&gt;$S$4,(E927*(Utgifter!$E$4+Utgifter!$E$5)/12),IF(E927&gt; 0,$S$4,0))</f>
        <v>0</v>
      </c>
      <c r="I927" s="27">
        <f>IF((I926*(1+Utgifter!$E$5/12)-K926)&gt;0,I926*(1+Utgifter!$E$5/12)-K926,0)</f>
        <v>0</v>
      </c>
      <c r="J927" s="26"/>
      <c r="K927" s="24">
        <f>IF((I927*(Utgifter!$E$4+Utgifter!$E$5)/12)&gt;$S$4,(I927*(Utgifter!$E$4+Utgifter!$E$5)/12),IF(I927&gt; 0,$S$4,0))</f>
        <v>0</v>
      </c>
    </row>
    <row r="928" spans="1:11" x14ac:dyDescent="0.25">
      <c r="A928" s="41"/>
      <c r="D928" s="28" t="str">
        <f t="shared" si="14"/>
        <v/>
      </c>
      <c r="E928" s="27">
        <f>IF((E927*(1+Utgifter!$E$5/12)-G927)&gt;0,E927*(1+Utgifter!$E$5/12)-G927,0)</f>
        <v>0</v>
      </c>
      <c r="F928" s="26"/>
      <c r="G928" s="24">
        <f>IF((E928*(Utgifter!$E$4+Utgifter!$E$5)/12)&gt;$S$4,(E928*(Utgifter!$E$4+Utgifter!$E$5)/12),IF(E928&gt; 0,$S$4,0))</f>
        <v>0</v>
      </c>
      <c r="I928" s="27">
        <f>IF((I927*(1+Utgifter!$E$5/12)-K927)&gt;0,I927*(1+Utgifter!$E$5/12)-K927,0)</f>
        <v>0</v>
      </c>
      <c r="J928" s="26"/>
      <c r="K928" s="24">
        <f>IF((I928*(Utgifter!$E$4+Utgifter!$E$5)/12)&gt;$S$4,(I928*(Utgifter!$E$4+Utgifter!$E$5)/12),IF(I928&gt; 0,$S$4,0))</f>
        <v>0</v>
      </c>
    </row>
    <row r="929" spans="1:11" x14ac:dyDescent="0.25">
      <c r="A929" s="41">
        <v>2095</v>
      </c>
      <c r="D929" s="28" t="str">
        <f t="shared" si="14"/>
        <v/>
      </c>
      <c r="E929" s="27">
        <f>IF((E928*(1+Utgifter!$E$5/12)-G928)&gt;0,E928*(1+Utgifter!$E$5/12)-G928,0)</f>
        <v>0</v>
      </c>
      <c r="F929" s="26"/>
      <c r="G929" s="24">
        <f>IF((E929*(Utgifter!$E$4+Utgifter!$E$5)/12)&gt;$S$4,(E929*(Utgifter!$E$4+Utgifter!$E$5)/12),IF(E929&gt; 0,$S$4,0))</f>
        <v>0</v>
      </c>
      <c r="I929" s="27">
        <f>IF((I928*(1+Utgifter!$E$5/12)-K928)&gt;0,I928*(1+Utgifter!$E$5/12)-K928,0)</f>
        <v>0</v>
      </c>
      <c r="J929" s="26"/>
      <c r="K929" s="24">
        <f>IF((I929*(Utgifter!$E$4+Utgifter!$E$5)/12)&gt;$S$4,(I929*(Utgifter!$E$4+Utgifter!$E$5)/12),IF(I929&gt; 0,$S$4,0))</f>
        <v>0</v>
      </c>
    </row>
    <row r="930" spans="1:11" x14ac:dyDescent="0.25">
      <c r="A930" s="41"/>
      <c r="D930" s="28" t="str">
        <f t="shared" si="14"/>
        <v/>
      </c>
      <c r="E930" s="27">
        <f>IF((E929*(1+Utgifter!$E$5/12)-G929)&gt;0,E929*(1+Utgifter!$E$5/12)-G929,0)</f>
        <v>0</v>
      </c>
      <c r="F930" s="26"/>
      <c r="G930" s="24">
        <f>IF((E930*(Utgifter!$E$4+Utgifter!$E$5)/12)&gt;$S$4,(E930*(Utgifter!$E$4+Utgifter!$E$5)/12),IF(E930&gt; 0,$S$4,0))</f>
        <v>0</v>
      </c>
      <c r="I930" s="27">
        <f>IF((I929*(1+Utgifter!$E$5/12)-K929)&gt;0,I929*(1+Utgifter!$E$5/12)-K929,0)</f>
        <v>0</v>
      </c>
      <c r="J930" s="26"/>
      <c r="K930" s="24">
        <f>IF((I930*(Utgifter!$E$4+Utgifter!$E$5)/12)&gt;$S$4,(I930*(Utgifter!$E$4+Utgifter!$E$5)/12),IF(I930&gt; 0,$S$4,0))</f>
        <v>0</v>
      </c>
    </row>
    <row r="931" spans="1:11" x14ac:dyDescent="0.25">
      <c r="A931" s="41"/>
      <c r="D931" s="28" t="str">
        <f t="shared" si="14"/>
        <v/>
      </c>
      <c r="E931" s="27">
        <f>IF((E930*(1+Utgifter!$E$5/12)-G930)&gt;0,E930*(1+Utgifter!$E$5/12)-G930,0)</f>
        <v>0</v>
      </c>
      <c r="F931" s="26"/>
      <c r="G931" s="24">
        <f>IF((E931*(Utgifter!$E$4+Utgifter!$E$5)/12)&gt;$S$4,(E931*(Utgifter!$E$4+Utgifter!$E$5)/12),IF(E931&gt; 0,$S$4,0))</f>
        <v>0</v>
      </c>
      <c r="I931" s="27">
        <f>IF((I930*(1+Utgifter!$E$5/12)-K930)&gt;0,I930*(1+Utgifter!$E$5/12)-K930,0)</f>
        <v>0</v>
      </c>
      <c r="J931" s="26"/>
      <c r="K931" s="24">
        <f>IF((I931*(Utgifter!$E$4+Utgifter!$E$5)/12)&gt;$S$4,(I931*(Utgifter!$E$4+Utgifter!$E$5)/12),IF(I931&gt; 0,$S$4,0))</f>
        <v>0</v>
      </c>
    </row>
    <row r="932" spans="1:11" x14ac:dyDescent="0.25">
      <c r="A932" s="41"/>
      <c r="D932" s="28" t="str">
        <f t="shared" si="14"/>
        <v/>
      </c>
      <c r="E932" s="27">
        <f>IF((E931*(1+Utgifter!$E$5/12)-G931)&gt;0,E931*(1+Utgifter!$E$5/12)-G931,0)</f>
        <v>0</v>
      </c>
      <c r="F932" s="26"/>
      <c r="G932" s="24">
        <f>IF((E932*(Utgifter!$E$4+Utgifter!$E$5)/12)&gt;$S$4,(E932*(Utgifter!$E$4+Utgifter!$E$5)/12),IF(E932&gt; 0,$S$4,0))</f>
        <v>0</v>
      </c>
      <c r="I932" s="27">
        <f>IF((I931*(1+Utgifter!$E$5/12)-K931)&gt;0,I931*(1+Utgifter!$E$5/12)-K931,0)</f>
        <v>0</v>
      </c>
      <c r="J932" s="26"/>
      <c r="K932" s="24">
        <f>IF((I932*(Utgifter!$E$4+Utgifter!$E$5)/12)&gt;$S$4,(I932*(Utgifter!$E$4+Utgifter!$E$5)/12),IF(I932&gt; 0,$S$4,0))</f>
        <v>0</v>
      </c>
    </row>
    <row r="933" spans="1:11" x14ac:dyDescent="0.25">
      <c r="A933" s="41"/>
      <c r="D933" s="28" t="str">
        <f t="shared" si="14"/>
        <v/>
      </c>
      <c r="E933" s="27">
        <f>IF((E932*(1+Utgifter!$E$5/12)-G932)&gt;0,E932*(1+Utgifter!$E$5/12)-G932,0)</f>
        <v>0</v>
      </c>
      <c r="F933" s="26"/>
      <c r="G933" s="24">
        <f>IF((E933*(Utgifter!$E$4+Utgifter!$E$5)/12)&gt;$S$4,(E933*(Utgifter!$E$4+Utgifter!$E$5)/12),IF(E933&gt; 0,$S$4,0))</f>
        <v>0</v>
      </c>
      <c r="I933" s="27">
        <f>IF((I932*(1+Utgifter!$E$5/12)-K932)&gt;0,I932*(1+Utgifter!$E$5/12)-K932,0)</f>
        <v>0</v>
      </c>
      <c r="J933" s="26"/>
      <c r="K933" s="24">
        <f>IF((I933*(Utgifter!$E$4+Utgifter!$E$5)/12)&gt;$S$4,(I933*(Utgifter!$E$4+Utgifter!$E$5)/12),IF(I933&gt; 0,$S$4,0))</f>
        <v>0</v>
      </c>
    </row>
    <row r="934" spans="1:11" x14ac:dyDescent="0.25">
      <c r="A934" s="41"/>
      <c r="D934" s="28" t="str">
        <f t="shared" si="14"/>
        <v/>
      </c>
      <c r="E934" s="27">
        <f>IF((E933*(1+Utgifter!$E$5/12)-G933)&gt;0,E933*(1+Utgifter!$E$5/12)-G933,0)</f>
        <v>0</v>
      </c>
      <c r="F934" s="26"/>
      <c r="G934" s="24">
        <f>IF((E934*(Utgifter!$E$4+Utgifter!$E$5)/12)&gt;$S$4,(E934*(Utgifter!$E$4+Utgifter!$E$5)/12),IF(E934&gt; 0,$S$4,0))</f>
        <v>0</v>
      </c>
      <c r="I934" s="27">
        <f>IF((I933*(1+Utgifter!$E$5/12)-K933)&gt;0,I933*(1+Utgifter!$E$5/12)-K933,0)</f>
        <v>0</v>
      </c>
      <c r="J934" s="26"/>
      <c r="K934" s="24">
        <f>IF((I934*(Utgifter!$E$4+Utgifter!$E$5)/12)&gt;$S$4,(I934*(Utgifter!$E$4+Utgifter!$E$5)/12),IF(I934&gt; 0,$S$4,0))</f>
        <v>0</v>
      </c>
    </row>
    <row r="935" spans="1:11" x14ac:dyDescent="0.25">
      <c r="A935" s="41"/>
      <c r="D935" s="28" t="str">
        <f t="shared" si="14"/>
        <v/>
      </c>
      <c r="E935" s="27">
        <f>IF((E934*(1+Utgifter!$E$5/12)-G934)&gt;0,E934*(1+Utgifter!$E$5/12)-G934,0)</f>
        <v>0</v>
      </c>
      <c r="F935" s="26"/>
      <c r="G935" s="24">
        <f>IF((E935*(Utgifter!$E$4+Utgifter!$E$5)/12)&gt;$S$4,(E935*(Utgifter!$E$4+Utgifter!$E$5)/12),IF(E935&gt; 0,$S$4,0))</f>
        <v>0</v>
      </c>
      <c r="I935" s="27">
        <f>IF((I934*(1+Utgifter!$E$5/12)-K934)&gt;0,I934*(1+Utgifter!$E$5/12)-K934,0)</f>
        <v>0</v>
      </c>
      <c r="J935" s="26"/>
      <c r="K935" s="24">
        <f>IF((I935*(Utgifter!$E$4+Utgifter!$E$5)/12)&gt;$S$4,(I935*(Utgifter!$E$4+Utgifter!$E$5)/12),IF(I935&gt; 0,$S$4,0))</f>
        <v>0</v>
      </c>
    </row>
    <row r="936" spans="1:11" x14ac:dyDescent="0.25">
      <c r="A936" s="41"/>
      <c r="D936" s="28" t="str">
        <f t="shared" si="14"/>
        <v/>
      </c>
      <c r="E936" s="27">
        <f>IF((E935*(1+Utgifter!$E$5/12)-G935)&gt;0,E935*(1+Utgifter!$E$5/12)-G935,0)</f>
        <v>0</v>
      </c>
      <c r="F936" s="26"/>
      <c r="G936" s="24">
        <f>IF((E936*(Utgifter!$E$4+Utgifter!$E$5)/12)&gt;$S$4,(E936*(Utgifter!$E$4+Utgifter!$E$5)/12),IF(E936&gt; 0,$S$4,0))</f>
        <v>0</v>
      </c>
      <c r="I936" s="27">
        <f>IF((I935*(1+Utgifter!$E$5/12)-K935)&gt;0,I935*(1+Utgifter!$E$5/12)-K935,0)</f>
        <v>0</v>
      </c>
      <c r="J936" s="26"/>
      <c r="K936" s="24">
        <f>IF((I936*(Utgifter!$E$4+Utgifter!$E$5)/12)&gt;$S$4,(I936*(Utgifter!$E$4+Utgifter!$E$5)/12),IF(I936&gt; 0,$S$4,0))</f>
        <v>0</v>
      </c>
    </row>
    <row r="937" spans="1:11" x14ac:dyDescent="0.25">
      <c r="A937" s="41"/>
      <c r="D937" s="28" t="str">
        <f t="shared" si="14"/>
        <v/>
      </c>
      <c r="E937" s="27">
        <f>IF((E936*(1+Utgifter!$E$5/12)-G936)&gt;0,E936*(1+Utgifter!$E$5/12)-G936,0)</f>
        <v>0</v>
      </c>
      <c r="F937" s="26"/>
      <c r="G937" s="24">
        <f>IF((E937*(Utgifter!$E$4+Utgifter!$E$5)/12)&gt;$S$4,(E937*(Utgifter!$E$4+Utgifter!$E$5)/12),IF(E937&gt; 0,$S$4,0))</f>
        <v>0</v>
      </c>
      <c r="I937" s="27">
        <f>IF((I936*(1+Utgifter!$E$5/12)-K936)&gt;0,I936*(1+Utgifter!$E$5/12)-K936,0)</f>
        <v>0</v>
      </c>
      <c r="J937" s="26"/>
      <c r="K937" s="24">
        <f>IF((I937*(Utgifter!$E$4+Utgifter!$E$5)/12)&gt;$S$4,(I937*(Utgifter!$E$4+Utgifter!$E$5)/12),IF(I937&gt; 0,$S$4,0))</f>
        <v>0</v>
      </c>
    </row>
    <row r="938" spans="1:11" x14ac:dyDescent="0.25">
      <c r="A938" s="41"/>
      <c r="D938" s="28" t="str">
        <f t="shared" si="14"/>
        <v/>
      </c>
      <c r="E938" s="27">
        <f>IF((E937*(1+Utgifter!$E$5/12)-G937)&gt;0,E937*(1+Utgifter!$E$5/12)-G937,0)</f>
        <v>0</v>
      </c>
      <c r="F938" s="26"/>
      <c r="G938" s="24">
        <f>IF((E938*(Utgifter!$E$4+Utgifter!$E$5)/12)&gt;$S$4,(E938*(Utgifter!$E$4+Utgifter!$E$5)/12),IF(E938&gt; 0,$S$4,0))</f>
        <v>0</v>
      </c>
      <c r="I938" s="27">
        <f>IF((I937*(1+Utgifter!$E$5/12)-K937)&gt;0,I937*(1+Utgifter!$E$5/12)-K937,0)</f>
        <v>0</v>
      </c>
      <c r="J938" s="26"/>
      <c r="K938" s="24">
        <f>IF((I938*(Utgifter!$E$4+Utgifter!$E$5)/12)&gt;$S$4,(I938*(Utgifter!$E$4+Utgifter!$E$5)/12),IF(I938&gt; 0,$S$4,0))</f>
        <v>0</v>
      </c>
    </row>
    <row r="939" spans="1:11" x14ac:dyDescent="0.25">
      <c r="A939" s="41"/>
      <c r="D939" s="28" t="str">
        <f t="shared" si="14"/>
        <v/>
      </c>
      <c r="E939" s="27">
        <f>IF((E938*(1+Utgifter!$E$5/12)-G938)&gt;0,E938*(1+Utgifter!$E$5/12)-G938,0)</f>
        <v>0</v>
      </c>
      <c r="F939" s="26"/>
      <c r="G939" s="24">
        <f>IF((E939*(Utgifter!$E$4+Utgifter!$E$5)/12)&gt;$S$4,(E939*(Utgifter!$E$4+Utgifter!$E$5)/12),IF(E939&gt; 0,$S$4,0))</f>
        <v>0</v>
      </c>
      <c r="I939" s="27">
        <f>IF((I938*(1+Utgifter!$E$5/12)-K938)&gt;0,I938*(1+Utgifter!$E$5/12)-K938,0)</f>
        <v>0</v>
      </c>
      <c r="J939" s="26"/>
      <c r="K939" s="24">
        <f>IF((I939*(Utgifter!$E$4+Utgifter!$E$5)/12)&gt;$S$4,(I939*(Utgifter!$E$4+Utgifter!$E$5)/12),IF(I939&gt; 0,$S$4,0))</f>
        <v>0</v>
      </c>
    </row>
    <row r="940" spans="1:11" x14ac:dyDescent="0.25">
      <c r="A940" s="41"/>
      <c r="D940" s="28" t="str">
        <f t="shared" si="14"/>
        <v/>
      </c>
      <c r="E940" s="27">
        <f>IF((E939*(1+Utgifter!$E$5/12)-G939)&gt;0,E939*(1+Utgifter!$E$5/12)-G939,0)</f>
        <v>0</v>
      </c>
      <c r="F940" s="26"/>
      <c r="G940" s="24">
        <f>IF((E940*(Utgifter!$E$4+Utgifter!$E$5)/12)&gt;$S$4,(E940*(Utgifter!$E$4+Utgifter!$E$5)/12),IF(E940&gt; 0,$S$4,0))</f>
        <v>0</v>
      </c>
      <c r="I940" s="27">
        <f>IF((I939*(1+Utgifter!$E$5/12)-K939)&gt;0,I939*(1+Utgifter!$E$5/12)-K939,0)</f>
        <v>0</v>
      </c>
      <c r="J940" s="26"/>
      <c r="K940" s="24">
        <f>IF((I940*(Utgifter!$E$4+Utgifter!$E$5)/12)&gt;$S$4,(I940*(Utgifter!$E$4+Utgifter!$E$5)/12),IF(I940&gt; 0,$S$4,0))</f>
        <v>0</v>
      </c>
    </row>
    <row r="941" spans="1:11" x14ac:dyDescent="0.25">
      <c r="A941" s="41">
        <v>2096</v>
      </c>
      <c r="D941" s="28" t="str">
        <f t="shared" si="14"/>
        <v/>
      </c>
      <c r="E941" s="27">
        <f>IF((E940*(1+Utgifter!$E$5/12)-G940)&gt;0,E940*(1+Utgifter!$E$5/12)-G940,0)</f>
        <v>0</v>
      </c>
      <c r="F941" s="26"/>
      <c r="G941" s="24">
        <f>IF((E941*(Utgifter!$E$4+Utgifter!$E$5)/12)&gt;$S$4,(E941*(Utgifter!$E$4+Utgifter!$E$5)/12),IF(E941&gt; 0,$S$4,0))</f>
        <v>0</v>
      </c>
      <c r="I941" s="27">
        <f>IF((I940*(1+Utgifter!$E$5/12)-K940)&gt;0,I940*(1+Utgifter!$E$5/12)-K940,0)</f>
        <v>0</v>
      </c>
      <c r="J941" s="26"/>
      <c r="K941" s="24">
        <f>IF((I941*(Utgifter!$E$4+Utgifter!$E$5)/12)&gt;$S$4,(I941*(Utgifter!$E$4+Utgifter!$E$5)/12),IF(I941&gt; 0,$S$4,0))</f>
        <v>0</v>
      </c>
    </row>
    <row r="942" spans="1:11" x14ac:dyDescent="0.25">
      <c r="A942" s="41"/>
      <c r="D942" s="28" t="str">
        <f t="shared" si="14"/>
        <v/>
      </c>
      <c r="E942" s="27">
        <f>IF((E941*(1+Utgifter!$E$5/12)-G941)&gt;0,E941*(1+Utgifter!$E$5/12)-G941,0)</f>
        <v>0</v>
      </c>
      <c r="F942" s="26"/>
      <c r="G942" s="24">
        <f>IF((E942*(Utgifter!$E$4+Utgifter!$E$5)/12)&gt;$S$4,(E942*(Utgifter!$E$4+Utgifter!$E$5)/12),IF(E942&gt; 0,$S$4,0))</f>
        <v>0</v>
      </c>
      <c r="I942" s="27">
        <f>IF((I941*(1+Utgifter!$E$5/12)-K941)&gt;0,I941*(1+Utgifter!$E$5/12)-K941,0)</f>
        <v>0</v>
      </c>
      <c r="J942" s="26"/>
      <c r="K942" s="24">
        <f>IF((I942*(Utgifter!$E$4+Utgifter!$E$5)/12)&gt;$S$4,(I942*(Utgifter!$E$4+Utgifter!$E$5)/12),IF(I942&gt; 0,$S$4,0))</f>
        <v>0</v>
      </c>
    </row>
    <row r="943" spans="1:11" x14ac:dyDescent="0.25">
      <c r="A943" s="41"/>
      <c r="D943" s="28" t="str">
        <f t="shared" si="14"/>
        <v/>
      </c>
      <c r="E943" s="27">
        <f>IF((E942*(1+Utgifter!$E$5/12)-G942)&gt;0,E942*(1+Utgifter!$E$5/12)-G942,0)</f>
        <v>0</v>
      </c>
      <c r="F943" s="26"/>
      <c r="G943" s="24">
        <f>IF((E943*(Utgifter!$E$4+Utgifter!$E$5)/12)&gt;$S$4,(E943*(Utgifter!$E$4+Utgifter!$E$5)/12),IF(E943&gt; 0,$S$4,0))</f>
        <v>0</v>
      </c>
      <c r="I943" s="27">
        <f>IF((I942*(1+Utgifter!$E$5/12)-K942)&gt;0,I942*(1+Utgifter!$E$5/12)-K942,0)</f>
        <v>0</v>
      </c>
      <c r="J943" s="26"/>
      <c r="K943" s="24">
        <f>IF((I943*(Utgifter!$E$4+Utgifter!$E$5)/12)&gt;$S$4,(I943*(Utgifter!$E$4+Utgifter!$E$5)/12),IF(I943&gt; 0,$S$4,0))</f>
        <v>0</v>
      </c>
    </row>
    <row r="944" spans="1:11" x14ac:dyDescent="0.25">
      <c r="A944" s="41"/>
      <c r="D944" s="28" t="str">
        <f t="shared" si="14"/>
        <v/>
      </c>
      <c r="E944" s="27">
        <f>IF((E943*(1+Utgifter!$E$5/12)-G943)&gt;0,E943*(1+Utgifter!$E$5/12)-G943,0)</f>
        <v>0</v>
      </c>
      <c r="F944" s="26"/>
      <c r="G944" s="24">
        <f>IF((E944*(Utgifter!$E$4+Utgifter!$E$5)/12)&gt;$S$4,(E944*(Utgifter!$E$4+Utgifter!$E$5)/12),IF(E944&gt; 0,$S$4,0))</f>
        <v>0</v>
      </c>
      <c r="I944" s="27">
        <f>IF((I943*(1+Utgifter!$E$5/12)-K943)&gt;0,I943*(1+Utgifter!$E$5/12)-K943,0)</f>
        <v>0</v>
      </c>
      <c r="J944" s="26"/>
      <c r="K944" s="24">
        <f>IF((I944*(Utgifter!$E$4+Utgifter!$E$5)/12)&gt;$S$4,(I944*(Utgifter!$E$4+Utgifter!$E$5)/12),IF(I944&gt; 0,$S$4,0))</f>
        <v>0</v>
      </c>
    </row>
    <row r="945" spans="1:11" x14ac:dyDescent="0.25">
      <c r="A945" s="41"/>
      <c r="D945" s="28" t="str">
        <f t="shared" si="14"/>
        <v/>
      </c>
      <c r="E945" s="27">
        <f>IF((E944*(1+Utgifter!$E$5/12)-G944)&gt;0,E944*(1+Utgifter!$E$5/12)-G944,0)</f>
        <v>0</v>
      </c>
      <c r="F945" s="26"/>
      <c r="G945" s="24">
        <f>IF((E945*(Utgifter!$E$4+Utgifter!$E$5)/12)&gt;$S$4,(E945*(Utgifter!$E$4+Utgifter!$E$5)/12),IF(E945&gt; 0,$S$4,0))</f>
        <v>0</v>
      </c>
      <c r="I945" s="27">
        <f>IF((I944*(1+Utgifter!$E$5/12)-K944)&gt;0,I944*(1+Utgifter!$E$5/12)-K944,0)</f>
        <v>0</v>
      </c>
      <c r="J945" s="26"/>
      <c r="K945" s="24">
        <f>IF((I945*(Utgifter!$E$4+Utgifter!$E$5)/12)&gt;$S$4,(I945*(Utgifter!$E$4+Utgifter!$E$5)/12),IF(I945&gt; 0,$S$4,0))</f>
        <v>0</v>
      </c>
    </row>
    <row r="946" spans="1:11" x14ac:dyDescent="0.25">
      <c r="A946" s="41"/>
      <c r="D946" s="28" t="str">
        <f t="shared" si="14"/>
        <v/>
      </c>
      <c r="E946" s="27">
        <f>IF((E945*(1+Utgifter!$E$5/12)-G945)&gt;0,E945*(1+Utgifter!$E$5/12)-G945,0)</f>
        <v>0</v>
      </c>
      <c r="F946" s="26"/>
      <c r="G946" s="24">
        <f>IF((E946*(Utgifter!$E$4+Utgifter!$E$5)/12)&gt;$S$4,(E946*(Utgifter!$E$4+Utgifter!$E$5)/12),IF(E946&gt; 0,$S$4,0))</f>
        <v>0</v>
      </c>
      <c r="I946" s="27">
        <f>IF((I945*(1+Utgifter!$E$5/12)-K945)&gt;0,I945*(1+Utgifter!$E$5/12)-K945,0)</f>
        <v>0</v>
      </c>
      <c r="J946" s="26"/>
      <c r="K946" s="24">
        <f>IF((I946*(Utgifter!$E$4+Utgifter!$E$5)/12)&gt;$S$4,(I946*(Utgifter!$E$4+Utgifter!$E$5)/12),IF(I946&gt; 0,$S$4,0))</f>
        <v>0</v>
      </c>
    </row>
    <row r="947" spans="1:11" x14ac:dyDescent="0.25">
      <c r="A947" s="41"/>
      <c r="D947" s="28" t="str">
        <f t="shared" si="14"/>
        <v/>
      </c>
      <c r="E947" s="27">
        <f>IF((E946*(1+Utgifter!$E$5/12)-G946)&gt;0,E946*(1+Utgifter!$E$5/12)-G946,0)</f>
        <v>0</v>
      </c>
      <c r="F947" s="26"/>
      <c r="G947" s="24">
        <f>IF((E947*(Utgifter!$E$4+Utgifter!$E$5)/12)&gt;$S$4,(E947*(Utgifter!$E$4+Utgifter!$E$5)/12),IF(E947&gt; 0,$S$4,0))</f>
        <v>0</v>
      </c>
      <c r="I947" s="27">
        <f>IF((I946*(1+Utgifter!$E$5/12)-K946)&gt;0,I946*(1+Utgifter!$E$5/12)-K946,0)</f>
        <v>0</v>
      </c>
      <c r="J947" s="26"/>
      <c r="K947" s="24">
        <f>IF((I947*(Utgifter!$E$4+Utgifter!$E$5)/12)&gt;$S$4,(I947*(Utgifter!$E$4+Utgifter!$E$5)/12),IF(I947&gt; 0,$S$4,0))</f>
        <v>0</v>
      </c>
    </row>
    <row r="948" spans="1:11" x14ac:dyDescent="0.25">
      <c r="A948" s="41"/>
      <c r="D948" s="28" t="str">
        <f t="shared" si="14"/>
        <v/>
      </c>
      <c r="E948" s="27">
        <f>IF((E947*(1+Utgifter!$E$5/12)-G947)&gt;0,E947*(1+Utgifter!$E$5/12)-G947,0)</f>
        <v>0</v>
      </c>
      <c r="F948" s="26"/>
      <c r="G948" s="24">
        <f>IF((E948*(Utgifter!$E$4+Utgifter!$E$5)/12)&gt;$S$4,(E948*(Utgifter!$E$4+Utgifter!$E$5)/12),IF(E948&gt; 0,$S$4,0))</f>
        <v>0</v>
      </c>
      <c r="I948" s="27">
        <f>IF((I947*(1+Utgifter!$E$5/12)-K947)&gt;0,I947*(1+Utgifter!$E$5/12)-K947,0)</f>
        <v>0</v>
      </c>
      <c r="J948" s="26"/>
      <c r="K948" s="24">
        <f>IF((I948*(Utgifter!$E$4+Utgifter!$E$5)/12)&gt;$S$4,(I948*(Utgifter!$E$4+Utgifter!$E$5)/12),IF(I948&gt; 0,$S$4,0))</f>
        <v>0</v>
      </c>
    </row>
    <row r="949" spans="1:11" x14ac:dyDescent="0.25">
      <c r="A949" s="41"/>
      <c r="D949" s="28" t="str">
        <f t="shared" si="14"/>
        <v/>
      </c>
      <c r="E949" s="27">
        <f>IF((E948*(1+Utgifter!$E$5/12)-G948)&gt;0,E948*(1+Utgifter!$E$5/12)-G948,0)</f>
        <v>0</v>
      </c>
      <c r="F949" s="26"/>
      <c r="G949" s="24">
        <f>IF((E949*(Utgifter!$E$4+Utgifter!$E$5)/12)&gt;$S$4,(E949*(Utgifter!$E$4+Utgifter!$E$5)/12),IF(E949&gt; 0,$S$4,0))</f>
        <v>0</v>
      </c>
      <c r="I949" s="27">
        <f>IF((I948*(1+Utgifter!$E$5/12)-K948)&gt;0,I948*(1+Utgifter!$E$5/12)-K948,0)</f>
        <v>0</v>
      </c>
      <c r="J949" s="26"/>
      <c r="K949" s="24">
        <f>IF((I949*(Utgifter!$E$4+Utgifter!$E$5)/12)&gt;$S$4,(I949*(Utgifter!$E$4+Utgifter!$E$5)/12),IF(I949&gt; 0,$S$4,0))</f>
        <v>0</v>
      </c>
    </row>
    <row r="950" spans="1:11" x14ac:dyDescent="0.25">
      <c r="A950" s="41"/>
      <c r="D950" s="28" t="str">
        <f t="shared" si="14"/>
        <v/>
      </c>
      <c r="E950" s="27">
        <f>IF((E949*(1+Utgifter!$E$5/12)-G949)&gt;0,E949*(1+Utgifter!$E$5/12)-G949,0)</f>
        <v>0</v>
      </c>
      <c r="F950" s="26"/>
      <c r="G950" s="24">
        <f>IF((E950*(Utgifter!$E$4+Utgifter!$E$5)/12)&gt;$S$4,(E950*(Utgifter!$E$4+Utgifter!$E$5)/12),IF(E950&gt; 0,$S$4,0))</f>
        <v>0</v>
      </c>
      <c r="I950" s="27">
        <f>IF((I949*(1+Utgifter!$E$5/12)-K949)&gt;0,I949*(1+Utgifter!$E$5/12)-K949,0)</f>
        <v>0</v>
      </c>
      <c r="J950" s="26"/>
      <c r="K950" s="24">
        <f>IF((I950*(Utgifter!$E$4+Utgifter!$E$5)/12)&gt;$S$4,(I950*(Utgifter!$E$4+Utgifter!$E$5)/12),IF(I950&gt; 0,$S$4,0))</f>
        <v>0</v>
      </c>
    </row>
    <row r="951" spans="1:11" x14ac:dyDescent="0.25">
      <c r="A951" s="41"/>
      <c r="D951" s="28" t="str">
        <f t="shared" si="14"/>
        <v/>
      </c>
      <c r="E951" s="27">
        <f>IF((E950*(1+Utgifter!$E$5/12)-G950)&gt;0,E950*(1+Utgifter!$E$5/12)-G950,0)</f>
        <v>0</v>
      </c>
      <c r="F951" s="26"/>
      <c r="G951" s="24">
        <f>IF((E951*(Utgifter!$E$4+Utgifter!$E$5)/12)&gt;$S$4,(E951*(Utgifter!$E$4+Utgifter!$E$5)/12),IF(E951&gt; 0,$S$4,0))</f>
        <v>0</v>
      </c>
      <c r="I951" s="27">
        <f>IF((I950*(1+Utgifter!$E$5/12)-K950)&gt;0,I950*(1+Utgifter!$E$5/12)-K950,0)</f>
        <v>0</v>
      </c>
      <c r="J951" s="26"/>
      <c r="K951" s="24">
        <f>IF((I951*(Utgifter!$E$4+Utgifter!$E$5)/12)&gt;$S$4,(I951*(Utgifter!$E$4+Utgifter!$E$5)/12),IF(I951&gt; 0,$S$4,0))</f>
        <v>0</v>
      </c>
    </row>
    <row r="952" spans="1:11" x14ac:dyDescent="0.25">
      <c r="A952" s="41"/>
      <c r="D952" s="28" t="str">
        <f t="shared" si="14"/>
        <v/>
      </c>
      <c r="E952" s="27">
        <f>IF((E951*(1+Utgifter!$E$5/12)-G951)&gt;0,E951*(1+Utgifter!$E$5/12)-G951,0)</f>
        <v>0</v>
      </c>
      <c r="F952" s="26"/>
      <c r="G952" s="24">
        <f>IF((E952*(Utgifter!$E$4+Utgifter!$E$5)/12)&gt;$S$4,(E952*(Utgifter!$E$4+Utgifter!$E$5)/12),IF(E952&gt; 0,$S$4,0))</f>
        <v>0</v>
      </c>
      <c r="I952" s="27">
        <f>IF((I951*(1+Utgifter!$E$5/12)-K951)&gt;0,I951*(1+Utgifter!$E$5/12)-K951,0)</f>
        <v>0</v>
      </c>
      <c r="J952" s="26"/>
      <c r="K952" s="24">
        <f>IF((I952*(Utgifter!$E$4+Utgifter!$E$5)/12)&gt;$S$4,(I952*(Utgifter!$E$4+Utgifter!$E$5)/12),IF(I952&gt; 0,$S$4,0))</f>
        <v>0</v>
      </c>
    </row>
    <row r="953" spans="1:11" x14ac:dyDescent="0.25">
      <c r="A953" s="41">
        <v>2097</v>
      </c>
      <c r="D953" s="28" t="str">
        <f t="shared" si="14"/>
        <v/>
      </c>
      <c r="E953" s="27">
        <f>IF((E952*(1+Utgifter!$E$5/12)-G952)&gt;0,E952*(1+Utgifter!$E$5/12)-G952,0)</f>
        <v>0</v>
      </c>
      <c r="F953" s="26"/>
      <c r="G953" s="24">
        <f>IF((E953*(Utgifter!$E$4+Utgifter!$E$5)/12)&gt;$S$4,(E953*(Utgifter!$E$4+Utgifter!$E$5)/12),IF(E953&gt; 0,$S$4,0))</f>
        <v>0</v>
      </c>
      <c r="I953" s="27">
        <f>IF((I952*(1+Utgifter!$E$5/12)-K952)&gt;0,I952*(1+Utgifter!$E$5/12)-K952,0)</f>
        <v>0</v>
      </c>
      <c r="J953" s="26"/>
      <c r="K953" s="24">
        <f>IF((I953*(Utgifter!$E$4+Utgifter!$E$5)/12)&gt;$S$4,(I953*(Utgifter!$E$4+Utgifter!$E$5)/12),IF(I953&gt; 0,$S$4,0))</f>
        <v>0</v>
      </c>
    </row>
    <row r="954" spans="1:11" x14ac:dyDescent="0.25">
      <c r="A954" s="41"/>
      <c r="D954" s="28" t="str">
        <f t="shared" si="14"/>
        <v/>
      </c>
      <c r="E954" s="27">
        <f>IF((E953*(1+Utgifter!$E$5/12)-G953)&gt;0,E953*(1+Utgifter!$E$5/12)-G953,0)</f>
        <v>0</v>
      </c>
      <c r="F954" s="26"/>
      <c r="G954" s="24">
        <f>IF((E954*(Utgifter!$E$4+Utgifter!$E$5)/12)&gt;$S$4,(E954*(Utgifter!$E$4+Utgifter!$E$5)/12),IF(E954&gt; 0,$S$4,0))</f>
        <v>0</v>
      </c>
      <c r="I954" s="27">
        <f>IF((I953*(1+Utgifter!$E$5/12)-K953)&gt;0,I953*(1+Utgifter!$E$5/12)-K953,0)</f>
        <v>0</v>
      </c>
      <c r="J954" s="26"/>
      <c r="K954" s="24">
        <f>IF((I954*(Utgifter!$E$4+Utgifter!$E$5)/12)&gt;$S$4,(I954*(Utgifter!$E$4+Utgifter!$E$5)/12),IF(I954&gt; 0,$S$4,0))</f>
        <v>0</v>
      </c>
    </row>
    <row r="955" spans="1:11" x14ac:dyDescent="0.25">
      <c r="A955" s="41"/>
      <c r="D955" s="28" t="str">
        <f t="shared" si="14"/>
        <v/>
      </c>
      <c r="E955" s="27">
        <f>IF((E954*(1+Utgifter!$E$5/12)-G954)&gt;0,E954*(1+Utgifter!$E$5/12)-G954,0)</f>
        <v>0</v>
      </c>
      <c r="F955" s="26"/>
      <c r="G955" s="24">
        <f>IF((E955*(Utgifter!$E$4+Utgifter!$E$5)/12)&gt;$S$4,(E955*(Utgifter!$E$4+Utgifter!$E$5)/12),IF(E955&gt; 0,$S$4,0))</f>
        <v>0</v>
      </c>
      <c r="I955" s="27">
        <f>IF((I954*(1+Utgifter!$E$5/12)-K954)&gt;0,I954*(1+Utgifter!$E$5/12)-K954,0)</f>
        <v>0</v>
      </c>
      <c r="J955" s="26"/>
      <c r="K955" s="24">
        <f>IF((I955*(Utgifter!$E$4+Utgifter!$E$5)/12)&gt;$S$4,(I955*(Utgifter!$E$4+Utgifter!$E$5)/12),IF(I955&gt; 0,$S$4,0))</f>
        <v>0</v>
      </c>
    </row>
    <row r="956" spans="1:11" x14ac:dyDescent="0.25">
      <c r="A956" s="41"/>
      <c r="D956" s="28" t="str">
        <f t="shared" si="14"/>
        <v/>
      </c>
      <c r="E956" s="27">
        <f>IF((E955*(1+Utgifter!$E$5/12)-G955)&gt;0,E955*(1+Utgifter!$E$5/12)-G955,0)</f>
        <v>0</v>
      </c>
      <c r="F956" s="26"/>
      <c r="G956" s="24">
        <f>IF((E956*(Utgifter!$E$4+Utgifter!$E$5)/12)&gt;$S$4,(E956*(Utgifter!$E$4+Utgifter!$E$5)/12),IF(E956&gt; 0,$S$4,0))</f>
        <v>0</v>
      </c>
      <c r="I956" s="27">
        <f>IF((I955*(1+Utgifter!$E$5/12)-K955)&gt;0,I955*(1+Utgifter!$E$5/12)-K955,0)</f>
        <v>0</v>
      </c>
      <c r="J956" s="26"/>
      <c r="K956" s="24">
        <f>IF((I956*(Utgifter!$E$4+Utgifter!$E$5)/12)&gt;$S$4,(I956*(Utgifter!$E$4+Utgifter!$E$5)/12),IF(I956&gt; 0,$S$4,0))</f>
        <v>0</v>
      </c>
    </row>
    <row r="957" spans="1:11" x14ac:dyDescent="0.25">
      <c r="A957" s="41"/>
      <c r="D957" s="28" t="str">
        <f t="shared" si="14"/>
        <v/>
      </c>
      <c r="E957" s="27">
        <f>IF((E956*(1+Utgifter!$E$5/12)-G956)&gt;0,E956*(1+Utgifter!$E$5/12)-G956,0)</f>
        <v>0</v>
      </c>
      <c r="F957" s="26"/>
      <c r="G957" s="24">
        <f>IF((E957*(Utgifter!$E$4+Utgifter!$E$5)/12)&gt;$S$4,(E957*(Utgifter!$E$4+Utgifter!$E$5)/12),IF(E957&gt; 0,$S$4,0))</f>
        <v>0</v>
      </c>
      <c r="I957" s="27">
        <f>IF((I956*(1+Utgifter!$E$5/12)-K956)&gt;0,I956*(1+Utgifter!$E$5/12)-K956,0)</f>
        <v>0</v>
      </c>
      <c r="J957" s="26"/>
      <c r="K957" s="24">
        <f>IF((I957*(Utgifter!$E$4+Utgifter!$E$5)/12)&gt;$S$4,(I957*(Utgifter!$E$4+Utgifter!$E$5)/12),IF(I957&gt; 0,$S$4,0))</f>
        <v>0</v>
      </c>
    </row>
    <row r="958" spans="1:11" x14ac:dyDescent="0.25">
      <c r="A958" s="41"/>
      <c r="D958" s="28" t="str">
        <f t="shared" si="14"/>
        <v/>
      </c>
      <c r="E958" s="27">
        <f>IF((E957*(1+Utgifter!$E$5/12)-G957)&gt;0,E957*(1+Utgifter!$E$5/12)-G957,0)</f>
        <v>0</v>
      </c>
      <c r="F958" s="26"/>
      <c r="G958" s="24">
        <f>IF((E958*(Utgifter!$E$4+Utgifter!$E$5)/12)&gt;$S$4,(E958*(Utgifter!$E$4+Utgifter!$E$5)/12),IF(E958&gt; 0,$S$4,0))</f>
        <v>0</v>
      </c>
      <c r="I958" s="27">
        <f>IF((I957*(1+Utgifter!$E$5/12)-K957)&gt;0,I957*(1+Utgifter!$E$5/12)-K957,0)</f>
        <v>0</v>
      </c>
      <c r="J958" s="26"/>
      <c r="K958" s="24">
        <f>IF((I958*(Utgifter!$E$4+Utgifter!$E$5)/12)&gt;$S$4,(I958*(Utgifter!$E$4+Utgifter!$E$5)/12),IF(I958&gt; 0,$S$4,0))</f>
        <v>0</v>
      </c>
    </row>
    <row r="959" spans="1:11" x14ac:dyDescent="0.25">
      <c r="A959" s="41"/>
      <c r="D959" s="28" t="str">
        <f t="shared" si="14"/>
        <v/>
      </c>
      <c r="E959" s="27">
        <f>IF((E958*(1+Utgifter!$E$5/12)-G958)&gt;0,E958*(1+Utgifter!$E$5/12)-G958,0)</f>
        <v>0</v>
      </c>
      <c r="F959" s="26"/>
      <c r="G959" s="24">
        <f>IF((E959*(Utgifter!$E$4+Utgifter!$E$5)/12)&gt;$S$4,(E959*(Utgifter!$E$4+Utgifter!$E$5)/12),IF(E959&gt; 0,$S$4,0))</f>
        <v>0</v>
      </c>
      <c r="I959" s="27">
        <f>IF((I958*(1+Utgifter!$E$5/12)-K958)&gt;0,I958*(1+Utgifter!$E$5/12)-K958,0)</f>
        <v>0</v>
      </c>
      <c r="J959" s="26"/>
      <c r="K959" s="24">
        <f>IF((I959*(Utgifter!$E$4+Utgifter!$E$5)/12)&gt;$S$4,(I959*(Utgifter!$E$4+Utgifter!$E$5)/12),IF(I959&gt; 0,$S$4,0))</f>
        <v>0</v>
      </c>
    </row>
    <row r="960" spans="1:11" x14ac:dyDescent="0.25">
      <c r="A960" s="41"/>
      <c r="D960" s="28" t="str">
        <f t="shared" si="14"/>
        <v/>
      </c>
      <c r="E960" s="27">
        <f>IF((E959*(1+Utgifter!$E$5/12)-G959)&gt;0,E959*(1+Utgifter!$E$5/12)-G959,0)</f>
        <v>0</v>
      </c>
      <c r="F960" s="26"/>
      <c r="G960" s="24">
        <f>IF((E960*(Utgifter!$E$4+Utgifter!$E$5)/12)&gt;$S$4,(E960*(Utgifter!$E$4+Utgifter!$E$5)/12),IF(E960&gt; 0,$S$4,0))</f>
        <v>0</v>
      </c>
      <c r="I960" s="27">
        <f>IF((I959*(1+Utgifter!$E$5/12)-K959)&gt;0,I959*(1+Utgifter!$E$5/12)-K959,0)</f>
        <v>0</v>
      </c>
      <c r="J960" s="26"/>
      <c r="K960" s="24">
        <f>IF((I960*(Utgifter!$E$4+Utgifter!$E$5)/12)&gt;$S$4,(I960*(Utgifter!$E$4+Utgifter!$E$5)/12),IF(I960&gt; 0,$S$4,0))</f>
        <v>0</v>
      </c>
    </row>
    <row r="961" spans="1:11" x14ac:dyDescent="0.25">
      <c r="A961" s="41"/>
      <c r="D961" s="28" t="str">
        <f t="shared" si="14"/>
        <v/>
      </c>
      <c r="E961" s="27">
        <f>IF((E960*(1+Utgifter!$E$5/12)-G960)&gt;0,E960*(1+Utgifter!$E$5/12)-G960,0)</f>
        <v>0</v>
      </c>
      <c r="F961" s="26"/>
      <c r="G961" s="24">
        <f>IF((E961*(Utgifter!$E$4+Utgifter!$E$5)/12)&gt;$S$4,(E961*(Utgifter!$E$4+Utgifter!$E$5)/12),IF(E961&gt; 0,$S$4,0))</f>
        <v>0</v>
      </c>
      <c r="I961" s="27">
        <f>IF((I960*(1+Utgifter!$E$5/12)-K960)&gt;0,I960*(1+Utgifter!$E$5/12)-K960,0)</f>
        <v>0</v>
      </c>
      <c r="J961" s="26"/>
      <c r="K961" s="24">
        <f>IF((I961*(Utgifter!$E$4+Utgifter!$E$5)/12)&gt;$S$4,(I961*(Utgifter!$E$4+Utgifter!$E$5)/12),IF(I961&gt; 0,$S$4,0))</f>
        <v>0</v>
      </c>
    </row>
    <row r="962" spans="1:11" x14ac:dyDescent="0.25">
      <c r="A962" s="41"/>
      <c r="D962" s="28" t="str">
        <f t="shared" si="14"/>
        <v/>
      </c>
      <c r="E962" s="27">
        <f>IF((E961*(1+Utgifter!$E$5/12)-G961)&gt;0,E961*(1+Utgifter!$E$5/12)-G961,0)</f>
        <v>0</v>
      </c>
      <c r="F962" s="26"/>
      <c r="G962" s="24">
        <f>IF((E962*(Utgifter!$E$4+Utgifter!$E$5)/12)&gt;$S$4,(E962*(Utgifter!$E$4+Utgifter!$E$5)/12),IF(E962&gt; 0,$S$4,0))</f>
        <v>0</v>
      </c>
      <c r="I962" s="27">
        <f>IF((I961*(1+Utgifter!$E$5/12)-K961)&gt;0,I961*(1+Utgifter!$E$5/12)-K961,0)</f>
        <v>0</v>
      </c>
      <c r="J962" s="26"/>
      <c r="K962" s="24">
        <f>IF((I962*(Utgifter!$E$4+Utgifter!$E$5)/12)&gt;$S$4,(I962*(Utgifter!$E$4+Utgifter!$E$5)/12),IF(I962&gt; 0,$S$4,0))</f>
        <v>0</v>
      </c>
    </row>
    <row r="963" spans="1:11" x14ac:dyDescent="0.25">
      <c r="A963" s="41"/>
      <c r="D963" s="28" t="str">
        <f t="shared" si="14"/>
        <v/>
      </c>
      <c r="E963" s="27">
        <f>IF((E962*(1+Utgifter!$E$5/12)-G962)&gt;0,E962*(1+Utgifter!$E$5/12)-G962,0)</f>
        <v>0</v>
      </c>
      <c r="F963" s="26"/>
      <c r="G963" s="24">
        <f>IF((E963*(Utgifter!$E$4+Utgifter!$E$5)/12)&gt;$S$4,(E963*(Utgifter!$E$4+Utgifter!$E$5)/12),IF(E963&gt; 0,$S$4,0))</f>
        <v>0</v>
      </c>
      <c r="I963" s="27">
        <f>IF((I962*(1+Utgifter!$E$5/12)-K962)&gt;0,I962*(1+Utgifter!$E$5/12)-K962,0)</f>
        <v>0</v>
      </c>
      <c r="J963" s="26"/>
      <c r="K963" s="24">
        <f>IF((I963*(Utgifter!$E$4+Utgifter!$E$5)/12)&gt;$S$4,(I963*(Utgifter!$E$4+Utgifter!$E$5)/12),IF(I963&gt; 0,$S$4,0))</f>
        <v>0</v>
      </c>
    </row>
    <row r="964" spans="1:11" x14ac:dyDescent="0.25">
      <c r="A964" s="41"/>
      <c r="D964" s="28" t="str">
        <f t="shared" si="14"/>
        <v/>
      </c>
      <c r="E964" s="27">
        <f>IF((E963*(1+Utgifter!$E$5/12)-G963)&gt;0,E963*(1+Utgifter!$E$5/12)-G963,0)</f>
        <v>0</v>
      </c>
      <c r="F964" s="26"/>
      <c r="G964" s="24">
        <f>IF((E964*(Utgifter!$E$4+Utgifter!$E$5)/12)&gt;$S$4,(E964*(Utgifter!$E$4+Utgifter!$E$5)/12),IF(E964&gt; 0,$S$4,0))</f>
        <v>0</v>
      </c>
      <c r="I964" s="27">
        <f>IF((I963*(1+Utgifter!$E$5/12)-K963)&gt;0,I963*(1+Utgifter!$E$5/12)-K963,0)</f>
        <v>0</v>
      </c>
      <c r="J964" s="26"/>
      <c r="K964" s="24">
        <f>IF((I964*(Utgifter!$E$4+Utgifter!$E$5)/12)&gt;$S$4,(I964*(Utgifter!$E$4+Utgifter!$E$5)/12),IF(I964&gt; 0,$S$4,0))</f>
        <v>0</v>
      </c>
    </row>
    <row r="965" spans="1:11" x14ac:dyDescent="0.25">
      <c r="A965" s="41">
        <v>2098</v>
      </c>
      <c r="D965" s="28" t="str">
        <f t="shared" si="14"/>
        <v/>
      </c>
      <c r="E965" s="27">
        <f>IF((E964*(1+Utgifter!$E$5/12)-G964)&gt;0,E964*(1+Utgifter!$E$5/12)-G964,0)</f>
        <v>0</v>
      </c>
      <c r="F965" s="26"/>
      <c r="G965" s="24">
        <f>IF((E965*(Utgifter!$E$4+Utgifter!$E$5)/12)&gt;$S$4,(E965*(Utgifter!$E$4+Utgifter!$E$5)/12),IF(E965&gt; 0,$S$4,0))</f>
        <v>0</v>
      </c>
      <c r="I965" s="27">
        <f>IF((I964*(1+Utgifter!$E$5/12)-K964)&gt;0,I964*(1+Utgifter!$E$5/12)-K964,0)</f>
        <v>0</v>
      </c>
      <c r="J965" s="26"/>
      <c r="K965" s="24">
        <f>IF((I965*(Utgifter!$E$4+Utgifter!$E$5)/12)&gt;$S$4,(I965*(Utgifter!$E$4+Utgifter!$E$5)/12),IF(I965&gt; 0,$S$4,0))</f>
        <v>0</v>
      </c>
    </row>
    <row r="966" spans="1:11" x14ac:dyDescent="0.25">
      <c r="A966" s="41"/>
      <c r="D966" s="28" t="str">
        <f t="shared" si="14"/>
        <v/>
      </c>
      <c r="E966" s="27">
        <f>IF((E965*(1+Utgifter!$E$5/12)-G965)&gt;0,E965*(1+Utgifter!$E$5/12)-G965,0)</f>
        <v>0</v>
      </c>
      <c r="F966" s="26"/>
      <c r="G966" s="24">
        <f>IF((E966*(Utgifter!$E$4+Utgifter!$E$5)/12)&gt;$S$4,(E966*(Utgifter!$E$4+Utgifter!$E$5)/12),IF(E966&gt; 0,$S$4,0))</f>
        <v>0</v>
      </c>
      <c r="I966" s="27">
        <f>IF((I965*(1+Utgifter!$E$5/12)-K965)&gt;0,I965*(1+Utgifter!$E$5/12)-K965,0)</f>
        <v>0</v>
      </c>
      <c r="J966" s="26"/>
      <c r="K966" s="24">
        <f>IF((I966*(Utgifter!$E$4+Utgifter!$E$5)/12)&gt;$S$4,(I966*(Utgifter!$E$4+Utgifter!$E$5)/12),IF(I966&gt; 0,$S$4,0))</f>
        <v>0</v>
      </c>
    </row>
    <row r="967" spans="1:11" x14ac:dyDescent="0.25">
      <c r="A967" s="41"/>
      <c r="D967" s="28" t="str">
        <f t="shared" ref="D967:D1030" si="15">IF(OR(E967&gt;0, I967&gt;0),D966+1,"")</f>
        <v/>
      </c>
      <c r="E967" s="27">
        <f>IF((E966*(1+Utgifter!$E$5/12)-G966)&gt;0,E966*(1+Utgifter!$E$5/12)-G966,0)</f>
        <v>0</v>
      </c>
      <c r="F967" s="26"/>
      <c r="G967" s="24">
        <f>IF((E967*(Utgifter!$E$4+Utgifter!$E$5)/12)&gt;$S$4,(E967*(Utgifter!$E$4+Utgifter!$E$5)/12),IF(E967&gt; 0,$S$4,0))</f>
        <v>0</v>
      </c>
      <c r="I967" s="27">
        <f>IF((I966*(1+Utgifter!$E$5/12)-K966)&gt;0,I966*(1+Utgifter!$E$5/12)-K966,0)</f>
        <v>0</v>
      </c>
      <c r="J967" s="26"/>
      <c r="K967" s="24">
        <f>IF((I967*(Utgifter!$E$4+Utgifter!$E$5)/12)&gt;$S$4,(I967*(Utgifter!$E$4+Utgifter!$E$5)/12),IF(I967&gt; 0,$S$4,0))</f>
        <v>0</v>
      </c>
    </row>
    <row r="968" spans="1:11" x14ac:dyDescent="0.25">
      <c r="A968" s="41"/>
      <c r="D968" s="28" t="str">
        <f t="shared" si="15"/>
        <v/>
      </c>
      <c r="E968" s="27">
        <f>IF((E967*(1+Utgifter!$E$5/12)-G967)&gt;0,E967*(1+Utgifter!$E$5/12)-G967,0)</f>
        <v>0</v>
      </c>
      <c r="F968" s="26"/>
      <c r="G968" s="24">
        <f>IF((E968*(Utgifter!$E$4+Utgifter!$E$5)/12)&gt;$S$4,(E968*(Utgifter!$E$4+Utgifter!$E$5)/12),IF(E968&gt; 0,$S$4,0))</f>
        <v>0</v>
      </c>
      <c r="I968" s="27">
        <f>IF((I967*(1+Utgifter!$E$5/12)-K967)&gt;0,I967*(1+Utgifter!$E$5/12)-K967,0)</f>
        <v>0</v>
      </c>
      <c r="J968" s="26"/>
      <c r="K968" s="24">
        <f>IF((I968*(Utgifter!$E$4+Utgifter!$E$5)/12)&gt;$S$4,(I968*(Utgifter!$E$4+Utgifter!$E$5)/12),IF(I968&gt; 0,$S$4,0))</f>
        <v>0</v>
      </c>
    </row>
    <row r="969" spans="1:11" x14ac:dyDescent="0.25">
      <c r="A969" s="41"/>
      <c r="D969" s="28" t="str">
        <f t="shared" si="15"/>
        <v/>
      </c>
      <c r="E969" s="27">
        <f>IF((E968*(1+Utgifter!$E$5/12)-G968)&gt;0,E968*(1+Utgifter!$E$5/12)-G968,0)</f>
        <v>0</v>
      </c>
      <c r="F969" s="26"/>
      <c r="G969" s="24">
        <f>IF((E969*(Utgifter!$E$4+Utgifter!$E$5)/12)&gt;$S$4,(E969*(Utgifter!$E$4+Utgifter!$E$5)/12),IF(E969&gt; 0,$S$4,0))</f>
        <v>0</v>
      </c>
      <c r="I969" s="27">
        <f>IF((I968*(1+Utgifter!$E$5/12)-K968)&gt;0,I968*(1+Utgifter!$E$5/12)-K968,0)</f>
        <v>0</v>
      </c>
      <c r="J969" s="26"/>
      <c r="K969" s="24">
        <f>IF((I969*(Utgifter!$E$4+Utgifter!$E$5)/12)&gt;$S$4,(I969*(Utgifter!$E$4+Utgifter!$E$5)/12),IF(I969&gt; 0,$S$4,0))</f>
        <v>0</v>
      </c>
    </row>
    <row r="970" spans="1:11" x14ac:dyDescent="0.25">
      <c r="A970" s="41"/>
      <c r="D970" s="28" t="str">
        <f t="shared" si="15"/>
        <v/>
      </c>
      <c r="E970" s="27">
        <f>IF((E969*(1+Utgifter!$E$5/12)-G969)&gt;0,E969*(1+Utgifter!$E$5/12)-G969,0)</f>
        <v>0</v>
      </c>
      <c r="F970" s="26"/>
      <c r="G970" s="24">
        <f>IF((E970*(Utgifter!$E$4+Utgifter!$E$5)/12)&gt;$S$4,(E970*(Utgifter!$E$4+Utgifter!$E$5)/12),IF(E970&gt; 0,$S$4,0))</f>
        <v>0</v>
      </c>
      <c r="I970" s="27">
        <f>IF((I969*(1+Utgifter!$E$5/12)-K969)&gt;0,I969*(1+Utgifter!$E$5/12)-K969,0)</f>
        <v>0</v>
      </c>
      <c r="J970" s="26"/>
      <c r="K970" s="24">
        <f>IF((I970*(Utgifter!$E$4+Utgifter!$E$5)/12)&gt;$S$4,(I970*(Utgifter!$E$4+Utgifter!$E$5)/12),IF(I970&gt; 0,$S$4,0))</f>
        <v>0</v>
      </c>
    </row>
    <row r="971" spans="1:11" x14ac:dyDescent="0.25">
      <c r="A971" s="41"/>
      <c r="D971" s="28" t="str">
        <f t="shared" si="15"/>
        <v/>
      </c>
      <c r="E971" s="27">
        <f>IF((E970*(1+Utgifter!$E$5/12)-G970)&gt;0,E970*(1+Utgifter!$E$5/12)-G970,0)</f>
        <v>0</v>
      </c>
      <c r="F971" s="26"/>
      <c r="G971" s="24">
        <f>IF((E971*(Utgifter!$E$4+Utgifter!$E$5)/12)&gt;$S$4,(E971*(Utgifter!$E$4+Utgifter!$E$5)/12),IF(E971&gt; 0,$S$4,0))</f>
        <v>0</v>
      </c>
      <c r="I971" s="27">
        <f>IF((I970*(1+Utgifter!$E$5/12)-K970)&gt;0,I970*(1+Utgifter!$E$5/12)-K970,0)</f>
        <v>0</v>
      </c>
      <c r="J971" s="26"/>
      <c r="K971" s="24">
        <f>IF((I971*(Utgifter!$E$4+Utgifter!$E$5)/12)&gt;$S$4,(I971*(Utgifter!$E$4+Utgifter!$E$5)/12),IF(I971&gt; 0,$S$4,0))</f>
        <v>0</v>
      </c>
    </row>
    <row r="972" spans="1:11" x14ac:dyDescent="0.25">
      <c r="A972" s="41"/>
      <c r="D972" s="28" t="str">
        <f t="shared" si="15"/>
        <v/>
      </c>
      <c r="E972" s="27">
        <f>IF((E971*(1+Utgifter!$E$5/12)-G971)&gt;0,E971*(1+Utgifter!$E$5/12)-G971,0)</f>
        <v>0</v>
      </c>
      <c r="F972" s="26"/>
      <c r="G972" s="24">
        <f>IF((E972*(Utgifter!$E$4+Utgifter!$E$5)/12)&gt;$S$4,(E972*(Utgifter!$E$4+Utgifter!$E$5)/12),IF(E972&gt; 0,$S$4,0))</f>
        <v>0</v>
      </c>
      <c r="I972" s="27">
        <f>IF((I971*(1+Utgifter!$E$5/12)-K971)&gt;0,I971*(1+Utgifter!$E$5/12)-K971,0)</f>
        <v>0</v>
      </c>
      <c r="J972" s="26"/>
      <c r="K972" s="24">
        <f>IF((I972*(Utgifter!$E$4+Utgifter!$E$5)/12)&gt;$S$4,(I972*(Utgifter!$E$4+Utgifter!$E$5)/12),IF(I972&gt; 0,$S$4,0))</f>
        <v>0</v>
      </c>
    </row>
    <row r="973" spans="1:11" x14ac:dyDescent="0.25">
      <c r="A973" s="41"/>
      <c r="D973" s="28" t="str">
        <f t="shared" si="15"/>
        <v/>
      </c>
      <c r="E973" s="27">
        <f>IF((E972*(1+Utgifter!$E$5/12)-G972)&gt;0,E972*(1+Utgifter!$E$5/12)-G972,0)</f>
        <v>0</v>
      </c>
      <c r="F973" s="26"/>
      <c r="G973" s="24">
        <f>IF((E973*(Utgifter!$E$4+Utgifter!$E$5)/12)&gt;$S$4,(E973*(Utgifter!$E$4+Utgifter!$E$5)/12),IF(E973&gt; 0,$S$4,0))</f>
        <v>0</v>
      </c>
      <c r="I973" s="27">
        <f>IF((I972*(1+Utgifter!$E$5/12)-K972)&gt;0,I972*(1+Utgifter!$E$5/12)-K972,0)</f>
        <v>0</v>
      </c>
      <c r="J973" s="26"/>
      <c r="K973" s="24">
        <f>IF((I973*(Utgifter!$E$4+Utgifter!$E$5)/12)&gt;$S$4,(I973*(Utgifter!$E$4+Utgifter!$E$5)/12),IF(I973&gt; 0,$S$4,0))</f>
        <v>0</v>
      </c>
    </row>
    <row r="974" spans="1:11" x14ac:dyDescent="0.25">
      <c r="A974" s="41"/>
      <c r="D974" s="28" t="str">
        <f t="shared" si="15"/>
        <v/>
      </c>
      <c r="E974" s="27">
        <f>IF((E973*(1+Utgifter!$E$5/12)-G973)&gt;0,E973*(1+Utgifter!$E$5/12)-G973,0)</f>
        <v>0</v>
      </c>
      <c r="F974" s="26"/>
      <c r="G974" s="24">
        <f>IF((E974*(Utgifter!$E$4+Utgifter!$E$5)/12)&gt;$S$4,(E974*(Utgifter!$E$4+Utgifter!$E$5)/12),IF(E974&gt; 0,$S$4,0))</f>
        <v>0</v>
      </c>
      <c r="I974" s="27">
        <f>IF((I973*(1+Utgifter!$E$5/12)-K973)&gt;0,I973*(1+Utgifter!$E$5/12)-K973,0)</f>
        <v>0</v>
      </c>
      <c r="J974" s="26"/>
      <c r="K974" s="24">
        <f>IF((I974*(Utgifter!$E$4+Utgifter!$E$5)/12)&gt;$S$4,(I974*(Utgifter!$E$4+Utgifter!$E$5)/12),IF(I974&gt; 0,$S$4,0))</f>
        <v>0</v>
      </c>
    </row>
    <row r="975" spans="1:11" x14ac:dyDescent="0.25">
      <c r="A975" s="41"/>
      <c r="D975" s="28" t="str">
        <f t="shared" si="15"/>
        <v/>
      </c>
      <c r="E975" s="27">
        <f>IF((E974*(1+Utgifter!$E$5/12)-G974)&gt;0,E974*(1+Utgifter!$E$5/12)-G974,0)</f>
        <v>0</v>
      </c>
      <c r="F975" s="26"/>
      <c r="G975" s="24">
        <f>IF((E975*(Utgifter!$E$4+Utgifter!$E$5)/12)&gt;$S$4,(E975*(Utgifter!$E$4+Utgifter!$E$5)/12),IF(E975&gt; 0,$S$4,0))</f>
        <v>0</v>
      </c>
      <c r="I975" s="27">
        <f>IF((I974*(1+Utgifter!$E$5/12)-K974)&gt;0,I974*(1+Utgifter!$E$5/12)-K974,0)</f>
        <v>0</v>
      </c>
      <c r="J975" s="26"/>
      <c r="K975" s="24">
        <f>IF((I975*(Utgifter!$E$4+Utgifter!$E$5)/12)&gt;$S$4,(I975*(Utgifter!$E$4+Utgifter!$E$5)/12),IF(I975&gt; 0,$S$4,0))</f>
        <v>0</v>
      </c>
    </row>
    <row r="976" spans="1:11" x14ac:dyDescent="0.25">
      <c r="A976" s="41"/>
      <c r="D976" s="28" t="str">
        <f t="shared" si="15"/>
        <v/>
      </c>
      <c r="E976" s="27">
        <f>IF((E975*(1+Utgifter!$E$5/12)-G975)&gt;0,E975*(1+Utgifter!$E$5/12)-G975,0)</f>
        <v>0</v>
      </c>
      <c r="F976" s="26"/>
      <c r="G976" s="24">
        <f>IF((E976*(Utgifter!$E$4+Utgifter!$E$5)/12)&gt;$S$4,(E976*(Utgifter!$E$4+Utgifter!$E$5)/12),IF(E976&gt; 0,$S$4,0))</f>
        <v>0</v>
      </c>
      <c r="I976" s="27">
        <f>IF((I975*(1+Utgifter!$E$5/12)-K975)&gt;0,I975*(1+Utgifter!$E$5/12)-K975,0)</f>
        <v>0</v>
      </c>
      <c r="J976" s="26"/>
      <c r="K976" s="24">
        <f>IF((I976*(Utgifter!$E$4+Utgifter!$E$5)/12)&gt;$S$4,(I976*(Utgifter!$E$4+Utgifter!$E$5)/12),IF(I976&gt; 0,$S$4,0))</f>
        <v>0</v>
      </c>
    </row>
    <row r="977" spans="1:11" x14ac:dyDescent="0.25">
      <c r="A977" s="41">
        <v>2099</v>
      </c>
      <c r="D977" s="28" t="str">
        <f t="shared" si="15"/>
        <v/>
      </c>
      <c r="E977" s="27">
        <f>IF((E976*(1+Utgifter!$E$5/12)-G976)&gt;0,E976*(1+Utgifter!$E$5/12)-G976,0)</f>
        <v>0</v>
      </c>
      <c r="F977" s="26"/>
      <c r="G977" s="24">
        <f>IF((E977*(Utgifter!$E$4+Utgifter!$E$5)/12)&gt;$S$4,(E977*(Utgifter!$E$4+Utgifter!$E$5)/12),IF(E977&gt; 0,$S$4,0))</f>
        <v>0</v>
      </c>
      <c r="I977" s="27">
        <f>IF((I976*(1+Utgifter!$E$5/12)-K976)&gt;0,I976*(1+Utgifter!$E$5/12)-K976,0)</f>
        <v>0</v>
      </c>
      <c r="J977" s="26"/>
      <c r="K977" s="24">
        <f>IF((I977*(Utgifter!$E$4+Utgifter!$E$5)/12)&gt;$S$4,(I977*(Utgifter!$E$4+Utgifter!$E$5)/12),IF(I977&gt; 0,$S$4,0))</f>
        <v>0</v>
      </c>
    </row>
    <row r="978" spans="1:11" x14ac:dyDescent="0.25">
      <c r="A978" s="41"/>
      <c r="D978" s="28" t="str">
        <f t="shared" si="15"/>
        <v/>
      </c>
      <c r="E978" s="27">
        <f>IF((E977*(1+Utgifter!$E$5/12)-G977)&gt;0,E977*(1+Utgifter!$E$5/12)-G977,0)</f>
        <v>0</v>
      </c>
      <c r="F978" s="26"/>
      <c r="G978" s="24">
        <f>IF((E978*(Utgifter!$E$4+Utgifter!$E$5)/12)&gt;$S$4,(E978*(Utgifter!$E$4+Utgifter!$E$5)/12),IF(E978&gt; 0,$S$4,0))</f>
        <v>0</v>
      </c>
      <c r="I978" s="27">
        <f>IF((I977*(1+Utgifter!$E$5/12)-K977)&gt;0,I977*(1+Utgifter!$E$5/12)-K977,0)</f>
        <v>0</v>
      </c>
      <c r="J978" s="26"/>
      <c r="K978" s="24">
        <f>IF((I978*(Utgifter!$E$4+Utgifter!$E$5)/12)&gt;$S$4,(I978*(Utgifter!$E$4+Utgifter!$E$5)/12),IF(I978&gt; 0,$S$4,0))</f>
        <v>0</v>
      </c>
    </row>
    <row r="979" spans="1:11" x14ac:dyDescent="0.25">
      <c r="A979" s="41"/>
      <c r="D979" s="28" t="str">
        <f t="shared" si="15"/>
        <v/>
      </c>
      <c r="E979" s="27">
        <f>IF((E978*(1+Utgifter!$E$5/12)-G978)&gt;0,E978*(1+Utgifter!$E$5/12)-G978,0)</f>
        <v>0</v>
      </c>
      <c r="F979" s="26"/>
      <c r="G979" s="24">
        <f>IF((E979*(Utgifter!$E$4+Utgifter!$E$5)/12)&gt;$S$4,(E979*(Utgifter!$E$4+Utgifter!$E$5)/12),IF(E979&gt; 0,$S$4,0))</f>
        <v>0</v>
      </c>
      <c r="I979" s="27">
        <f>IF((I978*(1+Utgifter!$E$5/12)-K978)&gt;0,I978*(1+Utgifter!$E$5/12)-K978,0)</f>
        <v>0</v>
      </c>
      <c r="J979" s="26"/>
      <c r="K979" s="24">
        <f>IF((I979*(Utgifter!$E$4+Utgifter!$E$5)/12)&gt;$S$4,(I979*(Utgifter!$E$4+Utgifter!$E$5)/12),IF(I979&gt; 0,$S$4,0))</f>
        <v>0</v>
      </c>
    </row>
    <row r="980" spans="1:11" x14ac:dyDescent="0.25">
      <c r="A980" s="41"/>
      <c r="D980" s="28" t="str">
        <f t="shared" si="15"/>
        <v/>
      </c>
      <c r="E980" s="27">
        <f>IF((E979*(1+Utgifter!$E$5/12)-G979)&gt;0,E979*(1+Utgifter!$E$5/12)-G979,0)</f>
        <v>0</v>
      </c>
      <c r="F980" s="26"/>
      <c r="G980" s="24">
        <f>IF((E980*(Utgifter!$E$4+Utgifter!$E$5)/12)&gt;$S$4,(E980*(Utgifter!$E$4+Utgifter!$E$5)/12),IF(E980&gt; 0,$S$4,0))</f>
        <v>0</v>
      </c>
      <c r="I980" s="27">
        <f>IF((I979*(1+Utgifter!$E$5/12)-K979)&gt;0,I979*(1+Utgifter!$E$5/12)-K979,0)</f>
        <v>0</v>
      </c>
      <c r="J980" s="26"/>
      <c r="K980" s="24">
        <f>IF((I980*(Utgifter!$E$4+Utgifter!$E$5)/12)&gt;$S$4,(I980*(Utgifter!$E$4+Utgifter!$E$5)/12),IF(I980&gt; 0,$S$4,0))</f>
        <v>0</v>
      </c>
    </row>
    <row r="981" spans="1:11" x14ac:dyDescent="0.25">
      <c r="A981" s="41"/>
      <c r="D981" s="28" t="str">
        <f t="shared" si="15"/>
        <v/>
      </c>
      <c r="E981" s="27">
        <f>IF((E980*(1+Utgifter!$E$5/12)-G980)&gt;0,E980*(1+Utgifter!$E$5/12)-G980,0)</f>
        <v>0</v>
      </c>
      <c r="F981" s="26"/>
      <c r="G981" s="24">
        <f>IF((E981*(Utgifter!$E$4+Utgifter!$E$5)/12)&gt;$S$4,(E981*(Utgifter!$E$4+Utgifter!$E$5)/12),IF(E981&gt; 0,$S$4,0))</f>
        <v>0</v>
      </c>
      <c r="I981" s="27">
        <f>IF((I980*(1+Utgifter!$E$5/12)-K980)&gt;0,I980*(1+Utgifter!$E$5/12)-K980,0)</f>
        <v>0</v>
      </c>
      <c r="J981" s="26"/>
      <c r="K981" s="24">
        <f>IF((I981*(Utgifter!$E$4+Utgifter!$E$5)/12)&gt;$S$4,(I981*(Utgifter!$E$4+Utgifter!$E$5)/12),IF(I981&gt; 0,$S$4,0))</f>
        <v>0</v>
      </c>
    </row>
    <row r="982" spans="1:11" x14ac:dyDescent="0.25">
      <c r="A982" s="41"/>
      <c r="D982" s="28" t="str">
        <f t="shared" si="15"/>
        <v/>
      </c>
      <c r="E982" s="27">
        <f>IF((E981*(1+Utgifter!$E$5/12)-G981)&gt;0,E981*(1+Utgifter!$E$5/12)-G981,0)</f>
        <v>0</v>
      </c>
      <c r="F982" s="26"/>
      <c r="G982" s="24">
        <f>IF((E982*(Utgifter!$E$4+Utgifter!$E$5)/12)&gt;$S$4,(E982*(Utgifter!$E$4+Utgifter!$E$5)/12),IF(E982&gt; 0,$S$4,0))</f>
        <v>0</v>
      </c>
      <c r="I982" s="27">
        <f>IF((I981*(1+Utgifter!$E$5/12)-K981)&gt;0,I981*(1+Utgifter!$E$5/12)-K981,0)</f>
        <v>0</v>
      </c>
      <c r="J982" s="26"/>
      <c r="K982" s="24">
        <f>IF((I982*(Utgifter!$E$4+Utgifter!$E$5)/12)&gt;$S$4,(I982*(Utgifter!$E$4+Utgifter!$E$5)/12),IF(I982&gt; 0,$S$4,0))</f>
        <v>0</v>
      </c>
    </row>
    <row r="983" spans="1:11" x14ac:dyDescent="0.25">
      <c r="A983" s="41"/>
      <c r="D983" s="28" t="str">
        <f t="shared" si="15"/>
        <v/>
      </c>
      <c r="E983" s="27">
        <f>IF((E982*(1+Utgifter!$E$5/12)-G982)&gt;0,E982*(1+Utgifter!$E$5/12)-G982,0)</f>
        <v>0</v>
      </c>
      <c r="F983" s="26"/>
      <c r="G983" s="24">
        <f>IF((E983*(Utgifter!$E$4+Utgifter!$E$5)/12)&gt;$S$4,(E983*(Utgifter!$E$4+Utgifter!$E$5)/12),IF(E983&gt; 0,$S$4,0))</f>
        <v>0</v>
      </c>
      <c r="I983" s="27">
        <f>IF((I982*(1+Utgifter!$E$5/12)-K982)&gt;0,I982*(1+Utgifter!$E$5/12)-K982,0)</f>
        <v>0</v>
      </c>
      <c r="J983" s="26"/>
      <c r="K983" s="24">
        <f>IF((I983*(Utgifter!$E$4+Utgifter!$E$5)/12)&gt;$S$4,(I983*(Utgifter!$E$4+Utgifter!$E$5)/12),IF(I983&gt; 0,$S$4,0))</f>
        <v>0</v>
      </c>
    </row>
    <row r="984" spans="1:11" x14ac:dyDescent="0.25">
      <c r="A984" s="41"/>
      <c r="D984" s="28" t="str">
        <f t="shared" si="15"/>
        <v/>
      </c>
      <c r="E984" s="27">
        <f>IF((E983*(1+Utgifter!$E$5/12)-G983)&gt;0,E983*(1+Utgifter!$E$5/12)-G983,0)</f>
        <v>0</v>
      </c>
      <c r="F984" s="26"/>
      <c r="G984" s="24">
        <f>IF((E984*(Utgifter!$E$4+Utgifter!$E$5)/12)&gt;$S$4,(E984*(Utgifter!$E$4+Utgifter!$E$5)/12),IF(E984&gt; 0,$S$4,0))</f>
        <v>0</v>
      </c>
      <c r="I984" s="27">
        <f>IF((I983*(1+Utgifter!$E$5/12)-K983)&gt;0,I983*(1+Utgifter!$E$5/12)-K983,0)</f>
        <v>0</v>
      </c>
      <c r="J984" s="26"/>
      <c r="K984" s="24">
        <f>IF((I984*(Utgifter!$E$4+Utgifter!$E$5)/12)&gt;$S$4,(I984*(Utgifter!$E$4+Utgifter!$E$5)/12),IF(I984&gt; 0,$S$4,0))</f>
        <v>0</v>
      </c>
    </row>
    <row r="985" spans="1:11" x14ac:dyDescent="0.25">
      <c r="A985" s="41"/>
      <c r="D985" s="28" t="str">
        <f t="shared" si="15"/>
        <v/>
      </c>
      <c r="E985" s="27">
        <f>IF((E984*(1+Utgifter!$E$5/12)-G984)&gt;0,E984*(1+Utgifter!$E$5/12)-G984,0)</f>
        <v>0</v>
      </c>
      <c r="F985" s="26"/>
      <c r="G985" s="24">
        <f>IF((E985*(Utgifter!$E$4+Utgifter!$E$5)/12)&gt;$S$4,(E985*(Utgifter!$E$4+Utgifter!$E$5)/12),IF(E985&gt; 0,$S$4,0))</f>
        <v>0</v>
      </c>
      <c r="I985" s="27">
        <f>IF((I984*(1+Utgifter!$E$5/12)-K984)&gt;0,I984*(1+Utgifter!$E$5/12)-K984,0)</f>
        <v>0</v>
      </c>
      <c r="J985" s="26"/>
      <c r="K985" s="24">
        <f>IF((I985*(Utgifter!$E$4+Utgifter!$E$5)/12)&gt;$S$4,(I985*(Utgifter!$E$4+Utgifter!$E$5)/12),IF(I985&gt; 0,$S$4,0))</f>
        <v>0</v>
      </c>
    </row>
    <row r="986" spans="1:11" x14ac:dyDescent="0.25">
      <c r="A986" s="41"/>
      <c r="D986" s="28" t="str">
        <f t="shared" si="15"/>
        <v/>
      </c>
      <c r="E986" s="27">
        <f>IF((E985*(1+Utgifter!$E$5/12)-G985)&gt;0,E985*(1+Utgifter!$E$5/12)-G985,0)</f>
        <v>0</v>
      </c>
      <c r="F986" s="26"/>
      <c r="G986" s="24">
        <f>IF((E986*(Utgifter!$E$4+Utgifter!$E$5)/12)&gt;$S$4,(E986*(Utgifter!$E$4+Utgifter!$E$5)/12),IF(E986&gt; 0,$S$4,0))</f>
        <v>0</v>
      </c>
      <c r="I986" s="27">
        <f>IF((I985*(1+Utgifter!$E$5/12)-K985)&gt;0,I985*(1+Utgifter!$E$5/12)-K985,0)</f>
        <v>0</v>
      </c>
      <c r="J986" s="26"/>
      <c r="K986" s="24">
        <f>IF((I986*(Utgifter!$E$4+Utgifter!$E$5)/12)&gt;$S$4,(I986*(Utgifter!$E$4+Utgifter!$E$5)/12),IF(I986&gt; 0,$S$4,0))</f>
        <v>0</v>
      </c>
    </row>
    <row r="987" spans="1:11" x14ac:dyDescent="0.25">
      <c r="A987" s="41"/>
      <c r="D987" s="28" t="str">
        <f t="shared" si="15"/>
        <v/>
      </c>
      <c r="E987" s="27">
        <f>IF((E986*(1+Utgifter!$E$5/12)-G986)&gt;0,E986*(1+Utgifter!$E$5/12)-G986,0)</f>
        <v>0</v>
      </c>
      <c r="F987" s="26"/>
      <c r="G987" s="24">
        <f>IF((E987*(Utgifter!$E$4+Utgifter!$E$5)/12)&gt;$S$4,(E987*(Utgifter!$E$4+Utgifter!$E$5)/12),IF(E987&gt; 0,$S$4,0))</f>
        <v>0</v>
      </c>
      <c r="I987" s="27">
        <f>IF((I986*(1+Utgifter!$E$5/12)-K986)&gt;0,I986*(1+Utgifter!$E$5/12)-K986,0)</f>
        <v>0</v>
      </c>
      <c r="J987" s="26"/>
      <c r="K987" s="24">
        <f>IF((I987*(Utgifter!$E$4+Utgifter!$E$5)/12)&gt;$S$4,(I987*(Utgifter!$E$4+Utgifter!$E$5)/12),IF(I987&gt; 0,$S$4,0))</f>
        <v>0</v>
      </c>
    </row>
    <row r="988" spans="1:11" x14ac:dyDescent="0.25">
      <c r="A988" s="41"/>
      <c r="D988" s="28" t="str">
        <f t="shared" si="15"/>
        <v/>
      </c>
      <c r="E988" s="27">
        <f>IF((E987*(1+Utgifter!$E$5/12)-G987)&gt;0,E987*(1+Utgifter!$E$5/12)-G987,0)</f>
        <v>0</v>
      </c>
      <c r="F988" s="26"/>
      <c r="G988" s="24">
        <f>IF((E988*(Utgifter!$E$4+Utgifter!$E$5)/12)&gt;$S$4,(E988*(Utgifter!$E$4+Utgifter!$E$5)/12),IF(E988&gt; 0,$S$4,0))</f>
        <v>0</v>
      </c>
      <c r="I988" s="27">
        <f>IF((I987*(1+Utgifter!$E$5/12)-K987)&gt;0,I987*(1+Utgifter!$E$5/12)-K987,0)</f>
        <v>0</v>
      </c>
      <c r="J988" s="26"/>
      <c r="K988" s="24">
        <f>IF((I988*(Utgifter!$E$4+Utgifter!$E$5)/12)&gt;$S$4,(I988*(Utgifter!$E$4+Utgifter!$E$5)/12),IF(I988&gt; 0,$S$4,0))</f>
        <v>0</v>
      </c>
    </row>
    <row r="989" spans="1:11" x14ac:dyDescent="0.25">
      <c r="A989" s="41">
        <v>2100</v>
      </c>
      <c r="D989" s="28" t="str">
        <f t="shared" si="15"/>
        <v/>
      </c>
      <c r="E989" s="27">
        <f>IF((E988*(1+Utgifter!$E$5/12)-G988)&gt;0,E988*(1+Utgifter!$E$5/12)-G988,0)</f>
        <v>0</v>
      </c>
      <c r="F989" s="26"/>
      <c r="G989" s="24">
        <f>IF((E989*(Utgifter!$E$4+Utgifter!$E$5)/12)&gt;$S$4,(E989*(Utgifter!$E$4+Utgifter!$E$5)/12),IF(E989&gt; 0,$S$4,0))</f>
        <v>0</v>
      </c>
      <c r="I989" s="27">
        <f>IF((I988*(1+Utgifter!$E$5/12)-K988)&gt;0,I988*(1+Utgifter!$E$5/12)-K988,0)</f>
        <v>0</v>
      </c>
      <c r="J989" s="26"/>
      <c r="K989" s="24">
        <f>IF((I989*(Utgifter!$E$4+Utgifter!$E$5)/12)&gt;$S$4,(I989*(Utgifter!$E$4+Utgifter!$E$5)/12),IF(I989&gt; 0,$S$4,0))</f>
        <v>0</v>
      </c>
    </row>
    <row r="990" spans="1:11" x14ac:dyDescent="0.25">
      <c r="A990" s="41"/>
      <c r="D990" s="28" t="str">
        <f t="shared" si="15"/>
        <v/>
      </c>
      <c r="E990" s="27">
        <f>IF((E989*(1+Utgifter!$E$5/12)-G989)&gt;0,E989*(1+Utgifter!$E$5/12)-G989,0)</f>
        <v>0</v>
      </c>
      <c r="F990" s="26"/>
      <c r="G990" s="24">
        <f>IF((E990*(Utgifter!$E$4+Utgifter!$E$5)/12)&gt;$S$4,(E990*(Utgifter!$E$4+Utgifter!$E$5)/12),IF(E990&gt; 0,$S$4,0))</f>
        <v>0</v>
      </c>
      <c r="I990" s="27">
        <f>IF((I989*(1+Utgifter!$E$5/12)-K989)&gt;0,I989*(1+Utgifter!$E$5/12)-K989,0)</f>
        <v>0</v>
      </c>
      <c r="J990" s="26"/>
      <c r="K990" s="24">
        <f>IF((I990*(Utgifter!$E$4+Utgifter!$E$5)/12)&gt;$S$4,(I990*(Utgifter!$E$4+Utgifter!$E$5)/12),IF(I990&gt; 0,$S$4,0))</f>
        <v>0</v>
      </c>
    </row>
    <row r="991" spans="1:11" x14ac:dyDescent="0.25">
      <c r="A991" s="41"/>
      <c r="D991" s="28" t="str">
        <f t="shared" si="15"/>
        <v/>
      </c>
      <c r="E991" s="27">
        <f>IF((E990*(1+Utgifter!$E$5/12)-G990)&gt;0,E990*(1+Utgifter!$E$5/12)-G990,0)</f>
        <v>0</v>
      </c>
      <c r="F991" s="26"/>
      <c r="G991" s="24">
        <f>IF((E991*(Utgifter!$E$4+Utgifter!$E$5)/12)&gt;$S$4,(E991*(Utgifter!$E$4+Utgifter!$E$5)/12),IF(E991&gt; 0,$S$4,0))</f>
        <v>0</v>
      </c>
      <c r="I991" s="27">
        <f>IF((I990*(1+Utgifter!$E$5/12)-K990)&gt;0,I990*(1+Utgifter!$E$5/12)-K990,0)</f>
        <v>0</v>
      </c>
      <c r="J991" s="26"/>
      <c r="K991" s="24">
        <f>IF((I991*(Utgifter!$E$4+Utgifter!$E$5)/12)&gt;$S$4,(I991*(Utgifter!$E$4+Utgifter!$E$5)/12),IF(I991&gt; 0,$S$4,0))</f>
        <v>0</v>
      </c>
    </row>
    <row r="992" spans="1:11" x14ac:dyDescent="0.25">
      <c r="A992" s="41"/>
      <c r="D992" s="28" t="str">
        <f t="shared" si="15"/>
        <v/>
      </c>
      <c r="E992" s="27">
        <f>IF((E991*(1+Utgifter!$E$5/12)-G991)&gt;0,E991*(1+Utgifter!$E$5/12)-G991,0)</f>
        <v>0</v>
      </c>
      <c r="F992" s="26"/>
      <c r="G992" s="24">
        <f>IF((E992*(Utgifter!$E$4+Utgifter!$E$5)/12)&gt;$S$4,(E992*(Utgifter!$E$4+Utgifter!$E$5)/12),IF(E992&gt; 0,$S$4,0))</f>
        <v>0</v>
      </c>
      <c r="I992" s="27">
        <f>IF((I991*(1+Utgifter!$E$5/12)-K991)&gt;0,I991*(1+Utgifter!$E$5/12)-K991,0)</f>
        <v>0</v>
      </c>
      <c r="J992" s="26"/>
      <c r="K992" s="24">
        <f>IF((I992*(Utgifter!$E$4+Utgifter!$E$5)/12)&gt;$S$4,(I992*(Utgifter!$E$4+Utgifter!$E$5)/12),IF(I992&gt; 0,$S$4,0))</f>
        <v>0</v>
      </c>
    </row>
    <row r="993" spans="1:11" x14ac:dyDescent="0.25">
      <c r="A993" s="41"/>
      <c r="D993" s="28" t="str">
        <f t="shared" si="15"/>
        <v/>
      </c>
      <c r="E993" s="27">
        <f>IF((E992*(1+Utgifter!$E$5/12)-G992)&gt;0,E992*(1+Utgifter!$E$5/12)-G992,0)</f>
        <v>0</v>
      </c>
      <c r="F993" s="26"/>
      <c r="G993" s="24">
        <f>IF((E993*(Utgifter!$E$4+Utgifter!$E$5)/12)&gt;$S$4,(E993*(Utgifter!$E$4+Utgifter!$E$5)/12),IF(E993&gt; 0,$S$4,0))</f>
        <v>0</v>
      </c>
      <c r="I993" s="27">
        <f>IF((I992*(1+Utgifter!$E$5/12)-K992)&gt;0,I992*(1+Utgifter!$E$5/12)-K992,0)</f>
        <v>0</v>
      </c>
      <c r="J993" s="26"/>
      <c r="K993" s="24">
        <f>IF((I993*(Utgifter!$E$4+Utgifter!$E$5)/12)&gt;$S$4,(I993*(Utgifter!$E$4+Utgifter!$E$5)/12),IF(I993&gt; 0,$S$4,0))</f>
        <v>0</v>
      </c>
    </row>
    <row r="994" spans="1:11" x14ac:dyDescent="0.25">
      <c r="A994" s="41"/>
      <c r="D994" s="28" t="str">
        <f t="shared" si="15"/>
        <v/>
      </c>
      <c r="E994" s="27">
        <f>IF((E993*(1+Utgifter!$E$5/12)-G993)&gt;0,E993*(1+Utgifter!$E$5/12)-G993,0)</f>
        <v>0</v>
      </c>
      <c r="F994" s="26"/>
      <c r="G994" s="24">
        <f>IF((E994*(Utgifter!$E$4+Utgifter!$E$5)/12)&gt;$S$4,(E994*(Utgifter!$E$4+Utgifter!$E$5)/12),IF(E994&gt; 0,$S$4,0))</f>
        <v>0</v>
      </c>
      <c r="I994" s="27">
        <f>IF((I993*(1+Utgifter!$E$5/12)-K993)&gt;0,I993*(1+Utgifter!$E$5/12)-K993,0)</f>
        <v>0</v>
      </c>
      <c r="J994" s="26"/>
      <c r="K994" s="24">
        <f>IF((I994*(Utgifter!$E$4+Utgifter!$E$5)/12)&gt;$S$4,(I994*(Utgifter!$E$4+Utgifter!$E$5)/12),IF(I994&gt; 0,$S$4,0))</f>
        <v>0</v>
      </c>
    </row>
    <row r="995" spans="1:11" x14ac:dyDescent="0.25">
      <c r="A995" s="41"/>
      <c r="D995" s="28" t="str">
        <f t="shared" si="15"/>
        <v/>
      </c>
      <c r="E995" s="27">
        <f>IF((E994*(1+Utgifter!$E$5/12)-G994)&gt;0,E994*(1+Utgifter!$E$5/12)-G994,0)</f>
        <v>0</v>
      </c>
      <c r="F995" s="26"/>
      <c r="G995" s="24">
        <f>IF((E995*(Utgifter!$E$4+Utgifter!$E$5)/12)&gt;$S$4,(E995*(Utgifter!$E$4+Utgifter!$E$5)/12),IF(E995&gt; 0,$S$4,0))</f>
        <v>0</v>
      </c>
      <c r="I995" s="27">
        <f>IF((I994*(1+Utgifter!$E$5/12)-K994)&gt;0,I994*(1+Utgifter!$E$5/12)-K994,0)</f>
        <v>0</v>
      </c>
      <c r="J995" s="26"/>
      <c r="K995" s="24">
        <f>IF((I995*(Utgifter!$E$4+Utgifter!$E$5)/12)&gt;$S$4,(I995*(Utgifter!$E$4+Utgifter!$E$5)/12),IF(I995&gt; 0,$S$4,0))</f>
        <v>0</v>
      </c>
    </row>
    <row r="996" spans="1:11" x14ac:dyDescent="0.25">
      <c r="A996" s="41"/>
      <c r="D996" s="28" t="str">
        <f t="shared" si="15"/>
        <v/>
      </c>
      <c r="E996" s="27">
        <f>IF((E995*(1+Utgifter!$E$5/12)-G995)&gt;0,E995*(1+Utgifter!$E$5/12)-G995,0)</f>
        <v>0</v>
      </c>
      <c r="F996" s="26"/>
      <c r="G996" s="24">
        <f>IF((E996*(Utgifter!$E$4+Utgifter!$E$5)/12)&gt;$S$4,(E996*(Utgifter!$E$4+Utgifter!$E$5)/12),IF(E996&gt; 0,$S$4,0))</f>
        <v>0</v>
      </c>
      <c r="I996" s="27">
        <f>IF((I995*(1+Utgifter!$E$5/12)-K995)&gt;0,I995*(1+Utgifter!$E$5/12)-K995,0)</f>
        <v>0</v>
      </c>
      <c r="J996" s="26"/>
      <c r="K996" s="24">
        <f>IF((I996*(Utgifter!$E$4+Utgifter!$E$5)/12)&gt;$S$4,(I996*(Utgifter!$E$4+Utgifter!$E$5)/12),IF(I996&gt; 0,$S$4,0))</f>
        <v>0</v>
      </c>
    </row>
    <row r="997" spans="1:11" x14ac:dyDescent="0.25">
      <c r="A997" s="41"/>
      <c r="D997" s="28" t="str">
        <f t="shared" si="15"/>
        <v/>
      </c>
      <c r="E997" s="27">
        <f>IF((E996*(1+Utgifter!$E$5/12)-G996)&gt;0,E996*(1+Utgifter!$E$5/12)-G996,0)</f>
        <v>0</v>
      </c>
      <c r="F997" s="26"/>
      <c r="G997" s="24">
        <f>IF((E997*(Utgifter!$E$4+Utgifter!$E$5)/12)&gt;$S$4,(E997*(Utgifter!$E$4+Utgifter!$E$5)/12),IF(E997&gt; 0,$S$4,0))</f>
        <v>0</v>
      </c>
      <c r="I997" s="27">
        <f>IF((I996*(1+Utgifter!$E$5/12)-K996)&gt;0,I996*(1+Utgifter!$E$5/12)-K996,0)</f>
        <v>0</v>
      </c>
      <c r="J997" s="26"/>
      <c r="K997" s="24">
        <f>IF((I997*(Utgifter!$E$4+Utgifter!$E$5)/12)&gt;$S$4,(I997*(Utgifter!$E$4+Utgifter!$E$5)/12),IF(I997&gt; 0,$S$4,0))</f>
        <v>0</v>
      </c>
    </row>
    <row r="998" spans="1:11" x14ac:dyDescent="0.25">
      <c r="A998" s="41"/>
      <c r="D998" s="28" t="str">
        <f t="shared" si="15"/>
        <v/>
      </c>
      <c r="E998" s="27">
        <f>IF((E997*(1+Utgifter!$E$5/12)-G997)&gt;0,E997*(1+Utgifter!$E$5/12)-G997,0)</f>
        <v>0</v>
      </c>
      <c r="F998" s="26"/>
      <c r="G998" s="24">
        <f>IF((E998*(Utgifter!$E$4+Utgifter!$E$5)/12)&gt;$S$4,(E998*(Utgifter!$E$4+Utgifter!$E$5)/12),IF(E998&gt; 0,$S$4,0))</f>
        <v>0</v>
      </c>
      <c r="I998" s="27">
        <f>IF((I997*(1+Utgifter!$E$5/12)-K997)&gt;0,I997*(1+Utgifter!$E$5/12)-K997,0)</f>
        <v>0</v>
      </c>
      <c r="J998" s="26"/>
      <c r="K998" s="24">
        <f>IF((I998*(Utgifter!$E$4+Utgifter!$E$5)/12)&gt;$S$4,(I998*(Utgifter!$E$4+Utgifter!$E$5)/12),IF(I998&gt; 0,$S$4,0))</f>
        <v>0</v>
      </c>
    </row>
    <row r="999" spans="1:11" x14ac:dyDescent="0.25">
      <c r="A999" s="41"/>
      <c r="D999" s="28" t="str">
        <f t="shared" si="15"/>
        <v/>
      </c>
      <c r="E999" s="27">
        <f>IF((E998*(1+Utgifter!$E$5/12)-G998)&gt;0,E998*(1+Utgifter!$E$5/12)-G998,0)</f>
        <v>0</v>
      </c>
      <c r="F999" s="26"/>
      <c r="G999" s="24">
        <f>IF((E999*(Utgifter!$E$4+Utgifter!$E$5)/12)&gt;$S$4,(E999*(Utgifter!$E$4+Utgifter!$E$5)/12),IF(E999&gt; 0,$S$4,0))</f>
        <v>0</v>
      </c>
      <c r="I999" s="27">
        <f>IF((I998*(1+Utgifter!$E$5/12)-K998)&gt;0,I998*(1+Utgifter!$E$5/12)-K998,0)</f>
        <v>0</v>
      </c>
      <c r="J999" s="26"/>
      <c r="K999" s="24">
        <f>IF((I999*(Utgifter!$E$4+Utgifter!$E$5)/12)&gt;$S$4,(I999*(Utgifter!$E$4+Utgifter!$E$5)/12),IF(I999&gt; 0,$S$4,0))</f>
        <v>0</v>
      </c>
    </row>
    <row r="1000" spans="1:11" x14ac:dyDescent="0.25">
      <c r="A1000" s="41"/>
      <c r="D1000" s="28" t="str">
        <f t="shared" si="15"/>
        <v/>
      </c>
      <c r="E1000" s="27">
        <f>IF((E999*(1+Utgifter!$E$5/12)-G999)&gt;0,E999*(1+Utgifter!$E$5/12)-G999,0)</f>
        <v>0</v>
      </c>
      <c r="F1000" s="26"/>
      <c r="G1000" s="24">
        <f>IF((E1000*(Utgifter!$E$4+Utgifter!$E$5)/12)&gt;$S$4,(E1000*(Utgifter!$E$4+Utgifter!$E$5)/12),IF(E1000&gt; 0,$S$4,0))</f>
        <v>0</v>
      </c>
      <c r="I1000" s="27">
        <f>IF((I999*(1+Utgifter!$E$5/12)-K999)&gt;0,I999*(1+Utgifter!$E$5/12)-K999,0)</f>
        <v>0</v>
      </c>
      <c r="J1000" s="26"/>
      <c r="K1000" s="24">
        <f>IF((I1000*(Utgifter!$E$4+Utgifter!$E$5)/12)&gt;$S$4,(I1000*(Utgifter!$E$4+Utgifter!$E$5)/12),IF(I1000&gt; 0,$S$4,0))</f>
        <v>0</v>
      </c>
    </row>
    <row r="1001" spans="1:11" x14ac:dyDescent="0.25">
      <c r="A1001" s="41">
        <v>2101</v>
      </c>
      <c r="D1001" s="28" t="str">
        <f t="shared" si="15"/>
        <v/>
      </c>
      <c r="E1001" s="27">
        <f>IF((E1000*(1+Utgifter!$E$5/12)-G1000)&gt;0,E1000*(1+Utgifter!$E$5/12)-G1000,0)</f>
        <v>0</v>
      </c>
      <c r="F1001" s="26"/>
      <c r="G1001" s="24">
        <f>IF((E1001*(Utgifter!$E$4+Utgifter!$E$5)/12)&gt;$S$4,(E1001*(Utgifter!$E$4+Utgifter!$E$5)/12),IF(E1001&gt; 0,$S$4,0))</f>
        <v>0</v>
      </c>
      <c r="I1001" s="27">
        <f>IF((I1000*(1+Utgifter!$E$5/12)-K1000)&gt;0,I1000*(1+Utgifter!$E$5/12)-K1000,0)</f>
        <v>0</v>
      </c>
      <c r="J1001" s="26"/>
      <c r="K1001" s="24">
        <f>IF((I1001*(Utgifter!$E$4+Utgifter!$E$5)/12)&gt;$S$4,(I1001*(Utgifter!$E$4+Utgifter!$E$5)/12),IF(I1001&gt; 0,$S$4,0))</f>
        <v>0</v>
      </c>
    </row>
    <row r="1002" spans="1:11" x14ac:dyDescent="0.25">
      <c r="A1002" s="41"/>
      <c r="D1002" s="28" t="str">
        <f t="shared" si="15"/>
        <v/>
      </c>
      <c r="E1002" s="27">
        <f>IF((E1001*(1+Utgifter!$E$5/12)-G1001)&gt;0,E1001*(1+Utgifter!$E$5/12)-G1001,0)</f>
        <v>0</v>
      </c>
      <c r="F1002" s="26"/>
      <c r="G1002" s="24">
        <f>IF((E1002*(Utgifter!$E$4+Utgifter!$E$5)/12)&gt;$S$4,(E1002*(Utgifter!$E$4+Utgifter!$E$5)/12),IF(E1002&gt; 0,$S$4,0))</f>
        <v>0</v>
      </c>
      <c r="I1002" s="27">
        <f>IF((I1001*(1+Utgifter!$E$5/12)-K1001)&gt;0,I1001*(1+Utgifter!$E$5/12)-K1001,0)</f>
        <v>0</v>
      </c>
      <c r="J1002" s="26"/>
      <c r="K1002" s="24">
        <f>IF((I1002*(Utgifter!$E$4+Utgifter!$E$5)/12)&gt;$S$4,(I1002*(Utgifter!$E$4+Utgifter!$E$5)/12),IF(I1002&gt; 0,$S$4,0))</f>
        <v>0</v>
      </c>
    </row>
    <row r="1003" spans="1:11" x14ac:dyDescent="0.25">
      <c r="A1003" s="41"/>
      <c r="D1003" s="28" t="str">
        <f t="shared" si="15"/>
        <v/>
      </c>
      <c r="E1003" s="27">
        <f>IF((E1002*(1+Utgifter!$E$5/12)-G1002)&gt;0,E1002*(1+Utgifter!$E$5/12)-G1002,0)</f>
        <v>0</v>
      </c>
      <c r="F1003" s="26"/>
      <c r="G1003" s="24">
        <f>IF((E1003*(Utgifter!$E$4+Utgifter!$E$5)/12)&gt;$S$4,(E1003*(Utgifter!$E$4+Utgifter!$E$5)/12),IF(E1003&gt; 0,$S$4,0))</f>
        <v>0</v>
      </c>
      <c r="I1003" s="27">
        <f>IF((I1002*(1+Utgifter!$E$5/12)-K1002)&gt;0,I1002*(1+Utgifter!$E$5/12)-K1002,0)</f>
        <v>0</v>
      </c>
      <c r="J1003" s="26"/>
      <c r="K1003" s="24">
        <f>IF((I1003*(Utgifter!$E$4+Utgifter!$E$5)/12)&gt;$S$4,(I1003*(Utgifter!$E$4+Utgifter!$E$5)/12),IF(I1003&gt; 0,$S$4,0))</f>
        <v>0</v>
      </c>
    </row>
    <row r="1004" spans="1:11" x14ac:dyDescent="0.25">
      <c r="A1004" s="41"/>
      <c r="D1004" s="28" t="str">
        <f t="shared" si="15"/>
        <v/>
      </c>
      <c r="E1004" s="27">
        <f>IF((E1003*(1+Utgifter!$E$5/12)-G1003)&gt;0,E1003*(1+Utgifter!$E$5/12)-G1003,0)</f>
        <v>0</v>
      </c>
      <c r="F1004" s="26"/>
      <c r="G1004" s="24">
        <f>IF((E1004*(Utgifter!$E$4+Utgifter!$E$5)/12)&gt;$S$4,(E1004*(Utgifter!$E$4+Utgifter!$E$5)/12),IF(E1004&gt; 0,$S$4,0))</f>
        <v>0</v>
      </c>
      <c r="I1004" s="27">
        <f>IF((I1003*(1+Utgifter!$E$5/12)-K1003)&gt;0,I1003*(1+Utgifter!$E$5/12)-K1003,0)</f>
        <v>0</v>
      </c>
      <c r="J1004" s="26"/>
      <c r="K1004" s="24">
        <f>IF((I1004*(Utgifter!$E$4+Utgifter!$E$5)/12)&gt;$S$4,(I1004*(Utgifter!$E$4+Utgifter!$E$5)/12),IF(I1004&gt; 0,$S$4,0))</f>
        <v>0</v>
      </c>
    </row>
    <row r="1005" spans="1:11" x14ac:dyDescent="0.25">
      <c r="A1005" s="41"/>
      <c r="D1005" s="28" t="str">
        <f t="shared" si="15"/>
        <v/>
      </c>
      <c r="E1005" s="27">
        <f>IF((E1004*(1+Utgifter!$E$5/12)-G1004)&gt;0,E1004*(1+Utgifter!$E$5/12)-G1004,0)</f>
        <v>0</v>
      </c>
      <c r="F1005" s="26"/>
      <c r="G1005" s="24">
        <f>IF((E1005*(Utgifter!$E$4+Utgifter!$E$5)/12)&gt;$S$4,(E1005*(Utgifter!$E$4+Utgifter!$E$5)/12),IF(E1005&gt; 0,$S$4,0))</f>
        <v>0</v>
      </c>
      <c r="I1005" s="27">
        <f>IF((I1004*(1+Utgifter!$E$5/12)-K1004)&gt;0,I1004*(1+Utgifter!$E$5/12)-K1004,0)</f>
        <v>0</v>
      </c>
      <c r="J1005" s="26"/>
      <c r="K1005" s="24">
        <f>IF((I1005*(Utgifter!$E$4+Utgifter!$E$5)/12)&gt;$S$4,(I1005*(Utgifter!$E$4+Utgifter!$E$5)/12),IF(I1005&gt; 0,$S$4,0))</f>
        <v>0</v>
      </c>
    </row>
    <row r="1006" spans="1:11" x14ac:dyDescent="0.25">
      <c r="A1006" s="41"/>
      <c r="D1006" s="28" t="str">
        <f t="shared" si="15"/>
        <v/>
      </c>
      <c r="E1006" s="27">
        <f>IF((E1005*(1+Utgifter!$E$5/12)-G1005)&gt;0,E1005*(1+Utgifter!$E$5/12)-G1005,0)</f>
        <v>0</v>
      </c>
      <c r="F1006" s="26"/>
      <c r="G1006" s="24">
        <f>IF((E1006*(Utgifter!$E$4+Utgifter!$E$5)/12)&gt;$S$4,(E1006*(Utgifter!$E$4+Utgifter!$E$5)/12),IF(E1006&gt; 0,$S$4,0))</f>
        <v>0</v>
      </c>
      <c r="I1006" s="27">
        <f>IF((I1005*(1+Utgifter!$E$5/12)-K1005)&gt;0,I1005*(1+Utgifter!$E$5/12)-K1005,0)</f>
        <v>0</v>
      </c>
      <c r="J1006" s="26"/>
      <c r="K1006" s="24">
        <f>IF((I1006*(Utgifter!$E$4+Utgifter!$E$5)/12)&gt;$S$4,(I1006*(Utgifter!$E$4+Utgifter!$E$5)/12),IF(I1006&gt; 0,$S$4,0))</f>
        <v>0</v>
      </c>
    </row>
    <row r="1007" spans="1:11" x14ac:dyDescent="0.25">
      <c r="A1007" s="41"/>
      <c r="D1007" s="28" t="str">
        <f t="shared" si="15"/>
        <v/>
      </c>
      <c r="E1007" s="27">
        <f>IF((E1006*(1+Utgifter!$E$5/12)-G1006)&gt;0,E1006*(1+Utgifter!$E$5/12)-G1006,0)</f>
        <v>0</v>
      </c>
      <c r="F1007" s="26"/>
      <c r="G1007" s="24">
        <f>IF((E1007*(Utgifter!$E$4+Utgifter!$E$5)/12)&gt;$S$4,(E1007*(Utgifter!$E$4+Utgifter!$E$5)/12),IF(E1007&gt; 0,$S$4,0))</f>
        <v>0</v>
      </c>
      <c r="I1007" s="27">
        <f>IF((I1006*(1+Utgifter!$E$5/12)-K1006)&gt;0,I1006*(1+Utgifter!$E$5/12)-K1006,0)</f>
        <v>0</v>
      </c>
      <c r="J1007" s="26"/>
      <c r="K1007" s="24">
        <f>IF((I1007*(Utgifter!$E$4+Utgifter!$E$5)/12)&gt;$S$4,(I1007*(Utgifter!$E$4+Utgifter!$E$5)/12),IF(I1007&gt; 0,$S$4,0))</f>
        <v>0</v>
      </c>
    </row>
    <row r="1008" spans="1:11" x14ac:dyDescent="0.25">
      <c r="A1008" s="41"/>
      <c r="D1008" s="28" t="str">
        <f t="shared" si="15"/>
        <v/>
      </c>
      <c r="E1008" s="27">
        <f>IF((E1007*(1+Utgifter!$E$5/12)-G1007)&gt;0,E1007*(1+Utgifter!$E$5/12)-G1007,0)</f>
        <v>0</v>
      </c>
      <c r="F1008" s="26"/>
      <c r="G1008" s="24">
        <f>IF((E1008*(Utgifter!$E$4+Utgifter!$E$5)/12)&gt;$S$4,(E1008*(Utgifter!$E$4+Utgifter!$E$5)/12),IF(E1008&gt; 0,$S$4,0))</f>
        <v>0</v>
      </c>
      <c r="I1008" s="27">
        <f>IF((I1007*(1+Utgifter!$E$5/12)-K1007)&gt;0,I1007*(1+Utgifter!$E$5/12)-K1007,0)</f>
        <v>0</v>
      </c>
      <c r="J1008" s="26"/>
      <c r="K1008" s="24">
        <f>IF((I1008*(Utgifter!$E$4+Utgifter!$E$5)/12)&gt;$S$4,(I1008*(Utgifter!$E$4+Utgifter!$E$5)/12),IF(I1008&gt; 0,$S$4,0))</f>
        <v>0</v>
      </c>
    </row>
    <row r="1009" spans="1:11" x14ac:dyDescent="0.25">
      <c r="A1009" s="41"/>
      <c r="D1009" s="28" t="str">
        <f t="shared" si="15"/>
        <v/>
      </c>
      <c r="E1009" s="27">
        <f>IF((E1008*(1+Utgifter!$E$5/12)-G1008)&gt;0,E1008*(1+Utgifter!$E$5/12)-G1008,0)</f>
        <v>0</v>
      </c>
      <c r="F1009" s="26"/>
      <c r="G1009" s="24">
        <f>IF((E1009*(Utgifter!$E$4+Utgifter!$E$5)/12)&gt;$S$4,(E1009*(Utgifter!$E$4+Utgifter!$E$5)/12),IF(E1009&gt; 0,$S$4,0))</f>
        <v>0</v>
      </c>
      <c r="I1009" s="27">
        <f>IF((I1008*(1+Utgifter!$E$5/12)-K1008)&gt;0,I1008*(1+Utgifter!$E$5/12)-K1008,0)</f>
        <v>0</v>
      </c>
      <c r="J1009" s="26"/>
      <c r="K1009" s="24">
        <f>IF((I1009*(Utgifter!$E$4+Utgifter!$E$5)/12)&gt;$S$4,(I1009*(Utgifter!$E$4+Utgifter!$E$5)/12),IF(I1009&gt; 0,$S$4,0))</f>
        <v>0</v>
      </c>
    </row>
    <row r="1010" spans="1:11" x14ac:dyDescent="0.25">
      <c r="A1010" s="41"/>
      <c r="D1010" s="28" t="str">
        <f t="shared" si="15"/>
        <v/>
      </c>
      <c r="E1010" s="27">
        <f>IF((E1009*(1+Utgifter!$E$5/12)-G1009)&gt;0,E1009*(1+Utgifter!$E$5/12)-G1009,0)</f>
        <v>0</v>
      </c>
      <c r="F1010" s="26"/>
      <c r="G1010" s="24">
        <f>IF((E1010*(Utgifter!$E$4+Utgifter!$E$5)/12)&gt;$S$4,(E1010*(Utgifter!$E$4+Utgifter!$E$5)/12),IF(E1010&gt; 0,$S$4,0))</f>
        <v>0</v>
      </c>
      <c r="I1010" s="27">
        <f>IF((I1009*(1+Utgifter!$E$5/12)-K1009)&gt;0,I1009*(1+Utgifter!$E$5/12)-K1009,0)</f>
        <v>0</v>
      </c>
      <c r="J1010" s="26"/>
      <c r="K1010" s="24">
        <f>IF((I1010*(Utgifter!$E$4+Utgifter!$E$5)/12)&gt;$S$4,(I1010*(Utgifter!$E$4+Utgifter!$E$5)/12),IF(I1010&gt; 0,$S$4,0))</f>
        <v>0</v>
      </c>
    </row>
    <row r="1011" spans="1:11" x14ac:dyDescent="0.25">
      <c r="A1011" s="41"/>
      <c r="D1011" s="28" t="str">
        <f t="shared" si="15"/>
        <v/>
      </c>
      <c r="E1011" s="27">
        <f>IF((E1010*(1+Utgifter!$E$5/12)-G1010)&gt;0,E1010*(1+Utgifter!$E$5/12)-G1010,0)</f>
        <v>0</v>
      </c>
      <c r="F1011" s="26"/>
      <c r="G1011" s="24">
        <f>IF((E1011*(Utgifter!$E$4+Utgifter!$E$5)/12)&gt;$S$4,(E1011*(Utgifter!$E$4+Utgifter!$E$5)/12),IF(E1011&gt; 0,$S$4,0))</f>
        <v>0</v>
      </c>
      <c r="I1011" s="27">
        <f>IF((I1010*(1+Utgifter!$E$5/12)-K1010)&gt;0,I1010*(1+Utgifter!$E$5/12)-K1010,0)</f>
        <v>0</v>
      </c>
      <c r="J1011" s="26"/>
      <c r="K1011" s="24">
        <f>IF((I1011*(Utgifter!$E$4+Utgifter!$E$5)/12)&gt;$S$4,(I1011*(Utgifter!$E$4+Utgifter!$E$5)/12),IF(I1011&gt; 0,$S$4,0))</f>
        <v>0</v>
      </c>
    </row>
    <row r="1012" spans="1:11" x14ac:dyDescent="0.25">
      <c r="A1012" s="41"/>
      <c r="D1012" s="28" t="str">
        <f t="shared" si="15"/>
        <v/>
      </c>
      <c r="E1012" s="27">
        <f>IF((E1011*(1+Utgifter!$E$5/12)-G1011)&gt;0,E1011*(1+Utgifter!$E$5/12)-G1011,0)</f>
        <v>0</v>
      </c>
      <c r="F1012" s="26"/>
      <c r="G1012" s="24">
        <f>IF((E1012*(Utgifter!$E$4+Utgifter!$E$5)/12)&gt;$S$4,(E1012*(Utgifter!$E$4+Utgifter!$E$5)/12),IF(E1012&gt; 0,$S$4,0))</f>
        <v>0</v>
      </c>
      <c r="I1012" s="27">
        <f>IF((I1011*(1+Utgifter!$E$5/12)-K1011)&gt;0,I1011*(1+Utgifter!$E$5/12)-K1011,0)</f>
        <v>0</v>
      </c>
      <c r="J1012" s="26"/>
      <c r="K1012" s="24">
        <f>IF((I1012*(Utgifter!$E$4+Utgifter!$E$5)/12)&gt;$S$4,(I1012*(Utgifter!$E$4+Utgifter!$E$5)/12),IF(I1012&gt; 0,$S$4,0))</f>
        <v>0</v>
      </c>
    </row>
    <row r="1013" spans="1:11" x14ac:dyDescent="0.25">
      <c r="A1013" s="41">
        <v>2102</v>
      </c>
      <c r="D1013" s="28" t="str">
        <f t="shared" si="15"/>
        <v/>
      </c>
      <c r="E1013" s="27">
        <f>IF((E1012*(1+Utgifter!$E$5/12)-G1012)&gt;0,E1012*(1+Utgifter!$E$5/12)-G1012,0)</f>
        <v>0</v>
      </c>
      <c r="F1013" s="26"/>
      <c r="G1013" s="24">
        <f>IF((E1013*(Utgifter!$E$4+Utgifter!$E$5)/12)&gt;$S$4,(E1013*(Utgifter!$E$4+Utgifter!$E$5)/12),IF(E1013&gt; 0,$S$4,0))</f>
        <v>0</v>
      </c>
      <c r="I1013" s="27">
        <f>IF((I1012*(1+Utgifter!$E$5/12)-K1012)&gt;0,I1012*(1+Utgifter!$E$5/12)-K1012,0)</f>
        <v>0</v>
      </c>
      <c r="J1013" s="26"/>
      <c r="K1013" s="24">
        <f>IF((I1013*(Utgifter!$E$4+Utgifter!$E$5)/12)&gt;$S$4,(I1013*(Utgifter!$E$4+Utgifter!$E$5)/12),IF(I1013&gt; 0,$S$4,0))</f>
        <v>0</v>
      </c>
    </row>
    <row r="1014" spans="1:11" x14ac:dyDescent="0.25">
      <c r="A1014" s="41"/>
      <c r="D1014" s="28" t="str">
        <f t="shared" si="15"/>
        <v/>
      </c>
      <c r="E1014" s="27">
        <f>IF((E1013*(1+Utgifter!$E$5/12)-G1013)&gt;0,E1013*(1+Utgifter!$E$5/12)-G1013,0)</f>
        <v>0</v>
      </c>
      <c r="F1014" s="26"/>
      <c r="G1014" s="24">
        <f>IF((E1014*(Utgifter!$E$4+Utgifter!$E$5)/12)&gt;$S$4,(E1014*(Utgifter!$E$4+Utgifter!$E$5)/12),IF(E1014&gt; 0,$S$4,0))</f>
        <v>0</v>
      </c>
      <c r="I1014" s="27">
        <f>IF((I1013*(1+Utgifter!$E$5/12)-K1013)&gt;0,I1013*(1+Utgifter!$E$5/12)-K1013,0)</f>
        <v>0</v>
      </c>
      <c r="J1014" s="26"/>
      <c r="K1014" s="24">
        <f>IF((I1014*(Utgifter!$E$4+Utgifter!$E$5)/12)&gt;$S$4,(I1014*(Utgifter!$E$4+Utgifter!$E$5)/12),IF(I1014&gt; 0,$S$4,0))</f>
        <v>0</v>
      </c>
    </row>
    <row r="1015" spans="1:11" x14ac:dyDescent="0.25">
      <c r="A1015" s="41"/>
      <c r="D1015" s="28" t="str">
        <f t="shared" si="15"/>
        <v/>
      </c>
      <c r="E1015" s="27">
        <f>IF((E1014*(1+Utgifter!$E$5/12)-G1014)&gt;0,E1014*(1+Utgifter!$E$5/12)-G1014,0)</f>
        <v>0</v>
      </c>
      <c r="F1015" s="26"/>
      <c r="G1015" s="24">
        <f>IF((E1015*(Utgifter!$E$4+Utgifter!$E$5)/12)&gt;$S$4,(E1015*(Utgifter!$E$4+Utgifter!$E$5)/12),IF(E1015&gt; 0,$S$4,0))</f>
        <v>0</v>
      </c>
      <c r="I1015" s="27">
        <f>IF((I1014*(1+Utgifter!$E$5/12)-K1014)&gt;0,I1014*(1+Utgifter!$E$5/12)-K1014,0)</f>
        <v>0</v>
      </c>
      <c r="J1015" s="26"/>
      <c r="K1015" s="24">
        <f>IF((I1015*(Utgifter!$E$4+Utgifter!$E$5)/12)&gt;$S$4,(I1015*(Utgifter!$E$4+Utgifter!$E$5)/12),IF(I1015&gt; 0,$S$4,0))</f>
        <v>0</v>
      </c>
    </row>
    <row r="1016" spans="1:11" x14ac:dyDescent="0.25">
      <c r="A1016" s="41"/>
      <c r="D1016" s="28" t="str">
        <f t="shared" si="15"/>
        <v/>
      </c>
      <c r="E1016" s="27">
        <f>IF((E1015*(1+Utgifter!$E$5/12)-G1015)&gt;0,E1015*(1+Utgifter!$E$5/12)-G1015,0)</f>
        <v>0</v>
      </c>
      <c r="F1016" s="26"/>
      <c r="G1016" s="24">
        <f>IF((E1016*(Utgifter!$E$4+Utgifter!$E$5)/12)&gt;$S$4,(E1016*(Utgifter!$E$4+Utgifter!$E$5)/12),IF(E1016&gt; 0,$S$4,0))</f>
        <v>0</v>
      </c>
      <c r="I1016" s="27">
        <f>IF((I1015*(1+Utgifter!$E$5/12)-K1015)&gt;0,I1015*(1+Utgifter!$E$5/12)-K1015,0)</f>
        <v>0</v>
      </c>
      <c r="J1016" s="26"/>
      <c r="K1016" s="24">
        <f>IF((I1016*(Utgifter!$E$4+Utgifter!$E$5)/12)&gt;$S$4,(I1016*(Utgifter!$E$4+Utgifter!$E$5)/12),IF(I1016&gt; 0,$S$4,0))</f>
        <v>0</v>
      </c>
    </row>
    <row r="1017" spans="1:11" x14ac:dyDescent="0.25">
      <c r="A1017" s="41"/>
      <c r="D1017" s="28" t="str">
        <f t="shared" si="15"/>
        <v/>
      </c>
      <c r="E1017" s="27">
        <f>IF((E1016*(1+Utgifter!$E$5/12)-G1016)&gt;0,E1016*(1+Utgifter!$E$5/12)-G1016,0)</f>
        <v>0</v>
      </c>
      <c r="F1017" s="26"/>
      <c r="G1017" s="24">
        <f>IF((E1017*(Utgifter!$E$4+Utgifter!$E$5)/12)&gt;$S$4,(E1017*(Utgifter!$E$4+Utgifter!$E$5)/12),IF(E1017&gt; 0,$S$4,0))</f>
        <v>0</v>
      </c>
      <c r="I1017" s="27">
        <f>IF((I1016*(1+Utgifter!$E$5/12)-K1016)&gt;0,I1016*(1+Utgifter!$E$5/12)-K1016,0)</f>
        <v>0</v>
      </c>
      <c r="J1017" s="26"/>
      <c r="K1017" s="24">
        <f>IF((I1017*(Utgifter!$E$4+Utgifter!$E$5)/12)&gt;$S$4,(I1017*(Utgifter!$E$4+Utgifter!$E$5)/12),IF(I1017&gt; 0,$S$4,0))</f>
        <v>0</v>
      </c>
    </row>
    <row r="1018" spans="1:11" x14ac:dyDescent="0.25">
      <c r="A1018" s="41"/>
      <c r="D1018" s="28" t="str">
        <f t="shared" si="15"/>
        <v/>
      </c>
      <c r="E1018" s="27">
        <f>IF((E1017*(1+Utgifter!$E$5/12)-G1017)&gt;0,E1017*(1+Utgifter!$E$5/12)-G1017,0)</f>
        <v>0</v>
      </c>
      <c r="F1018" s="26"/>
      <c r="G1018" s="24">
        <f>IF((E1018*(Utgifter!$E$4+Utgifter!$E$5)/12)&gt;$S$4,(E1018*(Utgifter!$E$4+Utgifter!$E$5)/12),IF(E1018&gt; 0,$S$4,0))</f>
        <v>0</v>
      </c>
      <c r="I1018" s="27">
        <f>IF((I1017*(1+Utgifter!$E$5/12)-K1017)&gt;0,I1017*(1+Utgifter!$E$5/12)-K1017,0)</f>
        <v>0</v>
      </c>
      <c r="J1018" s="26"/>
      <c r="K1018" s="24">
        <f>IF((I1018*(Utgifter!$E$4+Utgifter!$E$5)/12)&gt;$S$4,(I1018*(Utgifter!$E$4+Utgifter!$E$5)/12),IF(I1018&gt; 0,$S$4,0))</f>
        <v>0</v>
      </c>
    </row>
    <row r="1019" spans="1:11" x14ac:dyDescent="0.25">
      <c r="A1019" s="41"/>
      <c r="D1019" s="28" t="str">
        <f t="shared" si="15"/>
        <v/>
      </c>
      <c r="E1019" s="27">
        <f>IF((E1018*(1+Utgifter!$E$5/12)-G1018)&gt;0,E1018*(1+Utgifter!$E$5/12)-G1018,0)</f>
        <v>0</v>
      </c>
      <c r="F1019" s="26"/>
      <c r="G1019" s="24">
        <f>IF((E1019*(Utgifter!$E$4+Utgifter!$E$5)/12)&gt;$S$4,(E1019*(Utgifter!$E$4+Utgifter!$E$5)/12),IF(E1019&gt; 0,$S$4,0))</f>
        <v>0</v>
      </c>
      <c r="I1019" s="27">
        <f>IF((I1018*(1+Utgifter!$E$5/12)-K1018)&gt;0,I1018*(1+Utgifter!$E$5/12)-K1018,0)</f>
        <v>0</v>
      </c>
      <c r="J1019" s="26"/>
      <c r="K1019" s="24">
        <f>IF((I1019*(Utgifter!$E$4+Utgifter!$E$5)/12)&gt;$S$4,(I1019*(Utgifter!$E$4+Utgifter!$E$5)/12),IF(I1019&gt; 0,$S$4,0))</f>
        <v>0</v>
      </c>
    </row>
    <row r="1020" spans="1:11" x14ac:dyDescent="0.25">
      <c r="A1020" s="41"/>
      <c r="D1020" s="28" t="str">
        <f t="shared" si="15"/>
        <v/>
      </c>
      <c r="E1020" s="27">
        <f>IF((E1019*(1+Utgifter!$E$5/12)-G1019)&gt;0,E1019*(1+Utgifter!$E$5/12)-G1019,0)</f>
        <v>0</v>
      </c>
      <c r="F1020" s="26"/>
      <c r="G1020" s="24">
        <f>IF((E1020*(Utgifter!$E$4+Utgifter!$E$5)/12)&gt;$S$4,(E1020*(Utgifter!$E$4+Utgifter!$E$5)/12),IF(E1020&gt; 0,$S$4,0))</f>
        <v>0</v>
      </c>
      <c r="I1020" s="27">
        <f>IF((I1019*(1+Utgifter!$E$5/12)-K1019)&gt;0,I1019*(1+Utgifter!$E$5/12)-K1019,0)</f>
        <v>0</v>
      </c>
      <c r="J1020" s="26"/>
      <c r="K1020" s="24">
        <f>IF((I1020*(Utgifter!$E$4+Utgifter!$E$5)/12)&gt;$S$4,(I1020*(Utgifter!$E$4+Utgifter!$E$5)/12),IF(I1020&gt; 0,$S$4,0))</f>
        <v>0</v>
      </c>
    </row>
    <row r="1021" spans="1:11" x14ac:dyDescent="0.25">
      <c r="A1021" s="41"/>
      <c r="D1021" s="28" t="str">
        <f t="shared" si="15"/>
        <v/>
      </c>
      <c r="E1021" s="27">
        <f>IF((E1020*(1+Utgifter!$E$5/12)-G1020)&gt;0,E1020*(1+Utgifter!$E$5/12)-G1020,0)</f>
        <v>0</v>
      </c>
      <c r="F1021" s="26"/>
      <c r="G1021" s="24">
        <f>IF((E1021*(Utgifter!$E$4+Utgifter!$E$5)/12)&gt;$S$4,(E1021*(Utgifter!$E$4+Utgifter!$E$5)/12),IF(E1021&gt; 0,$S$4,0))</f>
        <v>0</v>
      </c>
      <c r="I1021" s="27">
        <f>IF((I1020*(1+Utgifter!$E$5/12)-K1020)&gt;0,I1020*(1+Utgifter!$E$5/12)-K1020,0)</f>
        <v>0</v>
      </c>
      <c r="J1021" s="26"/>
      <c r="K1021" s="24">
        <f>IF((I1021*(Utgifter!$E$4+Utgifter!$E$5)/12)&gt;$S$4,(I1021*(Utgifter!$E$4+Utgifter!$E$5)/12),IF(I1021&gt; 0,$S$4,0))</f>
        <v>0</v>
      </c>
    </row>
    <row r="1022" spans="1:11" x14ac:dyDescent="0.25">
      <c r="A1022" s="41"/>
      <c r="D1022" s="28" t="str">
        <f t="shared" si="15"/>
        <v/>
      </c>
      <c r="E1022" s="27">
        <f>IF((E1021*(1+Utgifter!$E$5/12)-G1021)&gt;0,E1021*(1+Utgifter!$E$5/12)-G1021,0)</f>
        <v>0</v>
      </c>
      <c r="F1022" s="26"/>
      <c r="G1022" s="24">
        <f>IF((E1022*(Utgifter!$E$4+Utgifter!$E$5)/12)&gt;$S$4,(E1022*(Utgifter!$E$4+Utgifter!$E$5)/12),IF(E1022&gt; 0,$S$4,0))</f>
        <v>0</v>
      </c>
      <c r="I1022" s="27">
        <f>IF((I1021*(1+Utgifter!$E$5/12)-K1021)&gt;0,I1021*(1+Utgifter!$E$5/12)-K1021,0)</f>
        <v>0</v>
      </c>
      <c r="J1022" s="26"/>
      <c r="K1022" s="24">
        <f>IF((I1022*(Utgifter!$E$4+Utgifter!$E$5)/12)&gt;$S$4,(I1022*(Utgifter!$E$4+Utgifter!$E$5)/12),IF(I1022&gt; 0,$S$4,0))</f>
        <v>0</v>
      </c>
    </row>
    <row r="1023" spans="1:11" x14ac:dyDescent="0.25">
      <c r="A1023" s="41"/>
      <c r="D1023" s="28" t="str">
        <f t="shared" si="15"/>
        <v/>
      </c>
      <c r="E1023" s="27">
        <f>IF((E1022*(1+Utgifter!$E$5/12)-G1022)&gt;0,E1022*(1+Utgifter!$E$5/12)-G1022,0)</f>
        <v>0</v>
      </c>
      <c r="F1023" s="26"/>
      <c r="G1023" s="24">
        <f>IF((E1023*(Utgifter!$E$4+Utgifter!$E$5)/12)&gt;$S$4,(E1023*(Utgifter!$E$4+Utgifter!$E$5)/12),IF(E1023&gt; 0,$S$4,0))</f>
        <v>0</v>
      </c>
      <c r="I1023" s="27">
        <f>IF((I1022*(1+Utgifter!$E$5/12)-K1022)&gt;0,I1022*(1+Utgifter!$E$5/12)-K1022,0)</f>
        <v>0</v>
      </c>
      <c r="J1023" s="26"/>
      <c r="K1023" s="24">
        <f>IF((I1023*(Utgifter!$E$4+Utgifter!$E$5)/12)&gt;$S$4,(I1023*(Utgifter!$E$4+Utgifter!$E$5)/12),IF(I1023&gt; 0,$S$4,0))</f>
        <v>0</v>
      </c>
    </row>
    <row r="1024" spans="1:11" x14ac:dyDescent="0.25">
      <c r="A1024" s="41"/>
      <c r="D1024" s="28" t="str">
        <f t="shared" si="15"/>
        <v/>
      </c>
      <c r="E1024" s="27">
        <f>IF((E1023*(1+Utgifter!$E$5/12)-G1023)&gt;0,E1023*(1+Utgifter!$E$5/12)-G1023,0)</f>
        <v>0</v>
      </c>
      <c r="F1024" s="26"/>
      <c r="G1024" s="24">
        <f>IF((E1024*(Utgifter!$E$4+Utgifter!$E$5)/12)&gt;$S$4,(E1024*(Utgifter!$E$4+Utgifter!$E$5)/12),IF(E1024&gt; 0,$S$4,0))</f>
        <v>0</v>
      </c>
      <c r="I1024" s="27">
        <f>IF((I1023*(1+Utgifter!$E$5/12)-K1023)&gt;0,I1023*(1+Utgifter!$E$5/12)-K1023,0)</f>
        <v>0</v>
      </c>
      <c r="J1024" s="26"/>
      <c r="K1024" s="24">
        <f>IF((I1024*(Utgifter!$E$4+Utgifter!$E$5)/12)&gt;$S$4,(I1024*(Utgifter!$E$4+Utgifter!$E$5)/12),IF(I1024&gt; 0,$S$4,0))</f>
        <v>0</v>
      </c>
    </row>
    <row r="1025" spans="1:11" x14ac:dyDescent="0.25">
      <c r="A1025" s="41">
        <v>2103</v>
      </c>
      <c r="D1025" s="28" t="str">
        <f t="shared" si="15"/>
        <v/>
      </c>
      <c r="E1025" s="27">
        <f>IF((E1024*(1+Utgifter!$E$5/12)-G1024)&gt;0,E1024*(1+Utgifter!$E$5/12)-G1024,0)</f>
        <v>0</v>
      </c>
      <c r="F1025" s="26"/>
      <c r="G1025" s="24">
        <f>IF((E1025*(Utgifter!$E$4+Utgifter!$E$5)/12)&gt;$S$4,(E1025*(Utgifter!$E$4+Utgifter!$E$5)/12),IF(E1025&gt; 0,$S$4,0))</f>
        <v>0</v>
      </c>
      <c r="I1025" s="27">
        <f>IF((I1024*(1+Utgifter!$E$5/12)-K1024)&gt;0,I1024*(1+Utgifter!$E$5/12)-K1024,0)</f>
        <v>0</v>
      </c>
      <c r="J1025" s="26"/>
      <c r="K1025" s="24">
        <f>IF((I1025*(Utgifter!$E$4+Utgifter!$E$5)/12)&gt;$S$4,(I1025*(Utgifter!$E$4+Utgifter!$E$5)/12),IF(I1025&gt; 0,$S$4,0))</f>
        <v>0</v>
      </c>
    </row>
    <row r="1026" spans="1:11" x14ac:dyDescent="0.25">
      <c r="A1026" s="41"/>
      <c r="D1026" s="28" t="str">
        <f t="shared" si="15"/>
        <v/>
      </c>
      <c r="E1026" s="27">
        <f>IF((E1025*(1+Utgifter!$E$5/12)-G1025)&gt;0,E1025*(1+Utgifter!$E$5/12)-G1025,0)</f>
        <v>0</v>
      </c>
      <c r="F1026" s="26"/>
      <c r="G1026" s="24">
        <f>IF((E1026*(Utgifter!$E$4+Utgifter!$E$5)/12)&gt;$S$4,(E1026*(Utgifter!$E$4+Utgifter!$E$5)/12),IF(E1026&gt; 0,$S$4,0))</f>
        <v>0</v>
      </c>
      <c r="I1026" s="27">
        <f>IF((I1025*(1+Utgifter!$E$5/12)-K1025)&gt;0,I1025*(1+Utgifter!$E$5/12)-K1025,0)</f>
        <v>0</v>
      </c>
      <c r="J1026" s="26"/>
      <c r="K1026" s="24">
        <f>IF((I1026*(Utgifter!$E$4+Utgifter!$E$5)/12)&gt;$S$4,(I1026*(Utgifter!$E$4+Utgifter!$E$5)/12),IF(I1026&gt; 0,$S$4,0))</f>
        <v>0</v>
      </c>
    </row>
    <row r="1027" spans="1:11" x14ac:dyDescent="0.25">
      <c r="A1027" s="41"/>
      <c r="D1027" s="28" t="str">
        <f t="shared" si="15"/>
        <v/>
      </c>
      <c r="E1027" s="27">
        <f>IF((E1026*(1+Utgifter!$E$5/12)-G1026)&gt;0,E1026*(1+Utgifter!$E$5/12)-G1026,0)</f>
        <v>0</v>
      </c>
      <c r="F1027" s="26"/>
      <c r="G1027" s="24">
        <f>IF((E1027*(Utgifter!$E$4+Utgifter!$E$5)/12)&gt;$S$4,(E1027*(Utgifter!$E$4+Utgifter!$E$5)/12),IF(E1027&gt; 0,$S$4,0))</f>
        <v>0</v>
      </c>
      <c r="I1027" s="27">
        <f>IF((I1026*(1+Utgifter!$E$5/12)-K1026)&gt;0,I1026*(1+Utgifter!$E$5/12)-K1026,0)</f>
        <v>0</v>
      </c>
      <c r="J1027" s="26"/>
      <c r="K1027" s="24">
        <f>IF((I1027*(Utgifter!$E$4+Utgifter!$E$5)/12)&gt;$S$4,(I1027*(Utgifter!$E$4+Utgifter!$E$5)/12),IF(I1027&gt; 0,$S$4,0))</f>
        <v>0</v>
      </c>
    </row>
    <row r="1028" spans="1:11" x14ac:dyDescent="0.25">
      <c r="A1028" s="41"/>
      <c r="D1028" s="28" t="str">
        <f t="shared" si="15"/>
        <v/>
      </c>
      <c r="E1028" s="27">
        <f>IF((E1027*(1+Utgifter!$E$5/12)-G1027)&gt;0,E1027*(1+Utgifter!$E$5/12)-G1027,0)</f>
        <v>0</v>
      </c>
      <c r="F1028" s="26"/>
      <c r="G1028" s="24">
        <f>IF((E1028*(Utgifter!$E$4+Utgifter!$E$5)/12)&gt;$S$4,(E1028*(Utgifter!$E$4+Utgifter!$E$5)/12),IF(E1028&gt; 0,$S$4,0))</f>
        <v>0</v>
      </c>
      <c r="I1028" s="27">
        <f>IF((I1027*(1+Utgifter!$E$5/12)-K1027)&gt;0,I1027*(1+Utgifter!$E$5/12)-K1027,0)</f>
        <v>0</v>
      </c>
      <c r="J1028" s="26"/>
      <c r="K1028" s="24">
        <f>IF((I1028*(Utgifter!$E$4+Utgifter!$E$5)/12)&gt;$S$4,(I1028*(Utgifter!$E$4+Utgifter!$E$5)/12),IF(I1028&gt; 0,$S$4,0))</f>
        <v>0</v>
      </c>
    </row>
    <row r="1029" spans="1:11" x14ac:dyDescent="0.25">
      <c r="A1029" s="41"/>
      <c r="D1029" s="28" t="str">
        <f t="shared" si="15"/>
        <v/>
      </c>
      <c r="E1029" s="27">
        <f>IF((E1028*(1+Utgifter!$E$5/12)-G1028)&gt;0,E1028*(1+Utgifter!$E$5/12)-G1028,0)</f>
        <v>0</v>
      </c>
      <c r="F1029" s="26"/>
      <c r="G1029" s="24">
        <f>IF((E1029*(Utgifter!$E$4+Utgifter!$E$5)/12)&gt;$S$4,(E1029*(Utgifter!$E$4+Utgifter!$E$5)/12),IF(E1029&gt; 0,$S$4,0))</f>
        <v>0</v>
      </c>
      <c r="I1029" s="27">
        <f>IF((I1028*(1+Utgifter!$E$5/12)-K1028)&gt;0,I1028*(1+Utgifter!$E$5/12)-K1028,0)</f>
        <v>0</v>
      </c>
      <c r="J1029" s="26"/>
      <c r="K1029" s="24">
        <f>IF((I1029*(Utgifter!$E$4+Utgifter!$E$5)/12)&gt;$S$4,(I1029*(Utgifter!$E$4+Utgifter!$E$5)/12),IF(I1029&gt; 0,$S$4,0))</f>
        <v>0</v>
      </c>
    </row>
    <row r="1030" spans="1:11" x14ac:dyDescent="0.25">
      <c r="A1030" s="41"/>
      <c r="D1030" s="28" t="str">
        <f t="shared" si="15"/>
        <v/>
      </c>
      <c r="E1030" s="27">
        <f>IF((E1029*(1+Utgifter!$E$5/12)-G1029)&gt;0,E1029*(1+Utgifter!$E$5/12)-G1029,0)</f>
        <v>0</v>
      </c>
      <c r="F1030" s="26"/>
      <c r="G1030" s="24">
        <f>IF((E1030*(Utgifter!$E$4+Utgifter!$E$5)/12)&gt;$S$4,(E1030*(Utgifter!$E$4+Utgifter!$E$5)/12),IF(E1030&gt; 0,$S$4,0))</f>
        <v>0</v>
      </c>
      <c r="I1030" s="27">
        <f>IF((I1029*(1+Utgifter!$E$5/12)-K1029)&gt;0,I1029*(1+Utgifter!$E$5/12)-K1029,0)</f>
        <v>0</v>
      </c>
      <c r="J1030" s="26"/>
      <c r="K1030" s="24">
        <f>IF((I1030*(Utgifter!$E$4+Utgifter!$E$5)/12)&gt;$S$4,(I1030*(Utgifter!$E$4+Utgifter!$E$5)/12),IF(I1030&gt; 0,$S$4,0))</f>
        <v>0</v>
      </c>
    </row>
    <row r="1031" spans="1:11" x14ac:dyDescent="0.25">
      <c r="A1031" s="41"/>
      <c r="D1031" s="28" t="str">
        <f t="shared" ref="D1031:D1094" si="16">IF(OR(E1031&gt;0, I1031&gt;0),D1030+1,"")</f>
        <v/>
      </c>
      <c r="E1031" s="27">
        <f>IF((E1030*(1+Utgifter!$E$5/12)-G1030)&gt;0,E1030*(1+Utgifter!$E$5/12)-G1030,0)</f>
        <v>0</v>
      </c>
      <c r="F1031" s="26"/>
      <c r="G1031" s="24">
        <f>IF((E1031*(Utgifter!$E$4+Utgifter!$E$5)/12)&gt;$S$4,(E1031*(Utgifter!$E$4+Utgifter!$E$5)/12),IF(E1031&gt; 0,$S$4,0))</f>
        <v>0</v>
      </c>
      <c r="I1031" s="27">
        <f>IF((I1030*(1+Utgifter!$E$5/12)-K1030)&gt;0,I1030*(1+Utgifter!$E$5/12)-K1030,0)</f>
        <v>0</v>
      </c>
      <c r="J1031" s="26"/>
      <c r="K1031" s="24">
        <f>IF((I1031*(Utgifter!$E$4+Utgifter!$E$5)/12)&gt;$S$4,(I1031*(Utgifter!$E$4+Utgifter!$E$5)/12),IF(I1031&gt; 0,$S$4,0))</f>
        <v>0</v>
      </c>
    </row>
    <row r="1032" spans="1:11" x14ac:dyDescent="0.25">
      <c r="A1032" s="41"/>
      <c r="D1032" s="28" t="str">
        <f t="shared" si="16"/>
        <v/>
      </c>
      <c r="E1032" s="27">
        <f>IF((E1031*(1+Utgifter!$E$5/12)-G1031)&gt;0,E1031*(1+Utgifter!$E$5/12)-G1031,0)</f>
        <v>0</v>
      </c>
      <c r="F1032" s="26"/>
      <c r="G1032" s="24">
        <f>IF((E1032*(Utgifter!$E$4+Utgifter!$E$5)/12)&gt;$S$4,(E1032*(Utgifter!$E$4+Utgifter!$E$5)/12),IF(E1032&gt; 0,$S$4,0))</f>
        <v>0</v>
      </c>
      <c r="I1032" s="27">
        <f>IF((I1031*(1+Utgifter!$E$5/12)-K1031)&gt;0,I1031*(1+Utgifter!$E$5/12)-K1031,0)</f>
        <v>0</v>
      </c>
      <c r="J1032" s="26"/>
      <c r="K1032" s="24">
        <f>IF((I1032*(Utgifter!$E$4+Utgifter!$E$5)/12)&gt;$S$4,(I1032*(Utgifter!$E$4+Utgifter!$E$5)/12),IF(I1032&gt; 0,$S$4,0))</f>
        <v>0</v>
      </c>
    </row>
    <row r="1033" spans="1:11" x14ac:dyDescent="0.25">
      <c r="A1033" s="41"/>
      <c r="D1033" s="28" t="str">
        <f t="shared" si="16"/>
        <v/>
      </c>
      <c r="E1033" s="27">
        <f>IF((E1032*(1+Utgifter!$E$5/12)-G1032)&gt;0,E1032*(1+Utgifter!$E$5/12)-G1032,0)</f>
        <v>0</v>
      </c>
      <c r="F1033" s="26"/>
      <c r="G1033" s="24">
        <f>IF((E1033*(Utgifter!$E$4+Utgifter!$E$5)/12)&gt;$S$4,(E1033*(Utgifter!$E$4+Utgifter!$E$5)/12),IF(E1033&gt; 0,$S$4,0))</f>
        <v>0</v>
      </c>
      <c r="I1033" s="27">
        <f>IF((I1032*(1+Utgifter!$E$5/12)-K1032)&gt;0,I1032*(1+Utgifter!$E$5/12)-K1032,0)</f>
        <v>0</v>
      </c>
      <c r="J1033" s="26"/>
      <c r="K1033" s="24">
        <f>IF((I1033*(Utgifter!$E$4+Utgifter!$E$5)/12)&gt;$S$4,(I1033*(Utgifter!$E$4+Utgifter!$E$5)/12),IF(I1033&gt; 0,$S$4,0))</f>
        <v>0</v>
      </c>
    </row>
    <row r="1034" spans="1:11" x14ac:dyDescent="0.25">
      <c r="A1034" s="41"/>
      <c r="D1034" s="28" t="str">
        <f t="shared" si="16"/>
        <v/>
      </c>
      <c r="E1034" s="27">
        <f>IF((E1033*(1+Utgifter!$E$5/12)-G1033)&gt;0,E1033*(1+Utgifter!$E$5/12)-G1033,0)</f>
        <v>0</v>
      </c>
      <c r="F1034" s="26"/>
      <c r="G1034" s="24">
        <f>IF((E1034*(Utgifter!$E$4+Utgifter!$E$5)/12)&gt;$S$4,(E1034*(Utgifter!$E$4+Utgifter!$E$5)/12),IF(E1034&gt; 0,$S$4,0))</f>
        <v>0</v>
      </c>
      <c r="I1034" s="27">
        <f>IF((I1033*(1+Utgifter!$E$5/12)-K1033)&gt;0,I1033*(1+Utgifter!$E$5/12)-K1033,0)</f>
        <v>0</v>
      </c>
      <c r="J1034" s="26"/>
      <c r="K1034" s="24">
        <f>IF((I1034*(Utgifter!$E$4+Utgifter!$E$5)/12)&gt;$S$4,(I1034*(Utgifter!$E$4+Utgifter!$E$5)/12),IF(I1034&gt; 0,$S$4,0))</f>
        <v>0</v>
      </c>
    </row>
    <row r="1035" spans="1:11" x14ac:dyDescent="0.25">
      <c r="A1035" s="41"/>
      <c r="D1035" s="28" t="str">
        <f t="shared" si="16"/>
        <v/>
      </c>
      <c r="E1035" s="27">
        <f>IF((E1034*(1+Utgifter!$E$5/12)-G1034)&gt;0,E1034*(1+Utgifter!$E$5/12)-G1034,0)</f>
        <v>0</v>
      </c>
      <c r="F1035" s="26"/>
      <c r="G1035" s="24">
        <f>IF((E1035*(Utgifter!$E$4+Utgifter!$E$5)/12)&gt;$S$4,(E1035*(Utgifter!$E$4+Utgifter!$E$5)/12),IF(E1035&gt; 0,$S$4,0))</f>
        <v>0</v>
      </c>
      <c r="I1035" s="27">
        <f>IF((I1034*(1+Utgifter!$E$5/12)-K1034)&gt;0,I1034*(1+Utgifter!$E$5/12)-K1034,0)</f>
        <v>0</v>
      </c>
      <c r="J1035" s="26"/>
      <c r="K1035" s="24">
        <f>IF((I1035*(Utgifter!$E$4+Utgifter!$E$5)/12)&gt;$S$4,(I1035*(Utgifter!$E$4+Utgifter!$E$5)/12),IF(I1035&gt; 0,$S$4,0))</f>
        <v>0</v>
      </c>
    </row>
    <row r="1036" spans="1:11" x14ac:dyDescent="0.25">
      <c r="A1036" s="41"/>
      <c r="D1036" s="28" t="str">
        <f t="shared" si="16"/>
        <v/>
      </c>
      <c r="E1036" s="27">
        <f>IF((E1035*(1+Utgifter!$E$5/12)-G1035)&gt;0,E1035*(1+Utgifter!$E$5/12)-G1035,0)</f>
        <v>0</v>
      </c>
      <c r="F1036" s="26"/>
      <c r="G1036" s="24">
        <f>IF((E1036*(Utgifter!$E$4+Utgifter!$E$5)/12)&gt;$S$4,(E1036*(Utgifter!$E$4+Utgifter!$E$5)/12),IF(E1036&gt; 0,$S$4,0))</f>
        <v>0</v>
      </c>
      <c r="I1036" s="27">
        <f>IF((I1035*(1+Utgifter!$E$5/12)-K1035)&gt;0,I1035*(1+Utgifter!$E$5/12)-K1035,0)</f>
        <v>0</v>
      </c>
      <c r="J1036" s="26"/>
      <c r="K1036" s="24">
        <f>IF((I1036*(Utgifter!$E$4+Utgifter!$E$5)/12)&gt;$S$4,(I1036*(Utgifter!$E$4+Utgifter!$E$5)/12),IF(I1036&gt; 0,$S$4,0))</f>
        <v>0</v>
      </c>
    </row>
    <row r="1037" spans="1:11" x14ac:dyDescent="0.25">
      <c r="A1037" s="41">
        <v>2104</v>
      </c>
      <c r="D1037" s="28" t="str">
        <f t="shared" si="16"/>
        <v/>
      </c>
      <c r="E1037" s="27">
        <f>IF((E1036*(1+Utgifter!$E$5/12)-G1036)&gt;0,E1036*(1+Utgifter!$E$5/12)-G1036,0)</f>
        <v>0</v>
      </c>
      <c r="F1037" s="26"/>
      <c r="G1037" s="24">
        <f>IF((E1037*(Utgifter!$E$4+Utgifter!$E$5)/12)&gt;$S$4,(E1037*(Utgifter!$E$4+Utgifter!$E$5)/12),IF(E1037&gt; 0,$S$4,0))</f>
        <v>0</v>
      </c>
      <c r="I1037" s="27">
        <f>IF((I1036*(1+Utgifter!$E$5/12)-K1036)&gt;0,I1036*(1+Utgifter!$E$5/12)-K1036,0)</f>
        <v>0</v>
      </c>
      <c r="J1037" s="26"/>
      <c r="K1037" s="24">
        <f>IF((I1037*(Utgifter!$E$4+Utgifter!$E$5)/12)&gt;$S$4,(I1037*(Utgifter!$E$4+Utgifter!$E$5)/12),IF(I1037&gt; 0,$S$4,0))</f>
        <v>0</v>
      </c>
    </row>
    <row r="1038" spans="1:11" x14ac:dyDescent="0.25">
      <c r="A1038" s="41"/>
      <c r="D1038" s="28" t="str">
        <f t="shared" si="16"/>
        <v/>
      </c>
      <c r="E1038" s="27">
        <f>IF((E1037*(1+Utgifter!$E$5/12)-G1037)&gt;0,E1037*(1+Utgifter!$E$5/12)-G1037,0)</f>
        <v>0</v>
      </c>
      <c r="F1038" s="26"/>
      <c r="G1038" s="24">
        <f>IF((E1038*(Utgifter!$E$4+Utgifter!$E$5)/12)&gt;$S$4,(E1038*(Utgifter!$E$4+Utgifter!$E$5)/12),IF(E1038&gt; 0,$S$4,0))</f>
        <v>0</v>
      </c>
      <c r="I1038" s="27">
        <f>IF((I1037*(1+Utgifter!$E$5/12)-K1037)&gt;0,I1037*(1+Utgifter!$E$5/12)-K1037,0)</f>
        <v>0</v>
      </c>
      <c r="J1038" s="26"/>
      <c r="K1038" s="24">
        <f>IF((I1038*(Utgifter!$E$4+Utgifter!$E$5)/12)&gt;$S$4,(I1038*(Utgifter!$E$4+Utgifter!$E$5)/12),IF(I1038&gt; 0,$S$4,0))</f>
        <v>0</v>
      </c>
    </row>
    <row r="1039" spans="1:11" x14ac:dyDescent="0.25">
      <c r="A1039" s="41"/>
      <c r="D1039" s="28" t="str">
        <f t="shared" si="16"/>
        <v/>
      </c>
      <c r="E1039" s="27">
        <f>IF((E1038*(1+Utgifter!$E$5/12)-G1038)&gt;0,E1038*(1+Utgifter!$E$5/12)-G1038,0)</f>
        <v>0</v>
      </c>
      <c r="F1039" s="26"/>
      <c r="G1039" s="24">
        <f>IF((E1039*(Utgifter!$E$4+Utgifter!$E$5)/12)&gt;$S$4,(E1039*(Utgifter!$E$4+Utgifter!$E$5)/12),IF(E1039&gt; 0,$S$4,0))</f>
        <v>0</v>
      </c>
      <c r="I1039" s="27">
        <f>IF((I1038*(1+Utgifter!$E$5/12)-K1038)&gt;0,I1038*(1+Utgifter!$E$5/12)-K1038,0)</f>
        <v>0</v>
      </c>
      <c r="J1039" s="26"/>
      <c r="K1039" s="24">
        <f>IF((I1039*(Utgifter!$E$4+Utgifter!$E$5)/12)&gt;$S$4,(I1039*(Utgifter!$E$4+Utgifter!$E$5)/12),IF(I1039&gt; 0,$S$4,0))</f>
        <v>0</v>
      </c>
    </row>
    <row r="1040" spans="1:11" x14ac:dyDescent="0.25">
      <c r="A1040" s="41"/>
      <c r="D1040" s="28" t="str">
        <f t="shared" si="16"/>
        <v/>
      </c>
      <c r="E1040" s="27">
        <f>IF((E1039*(1+Utgifter!$E$5/12)-G1039)&gt;0,E1039*(1+Utgifter!$E$5/12)-G1039,0)</f>
        <v>0</v>
      </c>
      <c r="F1040" s="26"/>
      <c r="G1040" s="24">
        <f>IF((E1040*(Utgifter!$E$4+Utgifter!$E$5)/12)&gt;$S$4,(E1040*(Utgifter!$E$4+Utgifter!$E$5)/12),IF(E1040&gt; 0,$S$4,0))</f>
        <v>0</v>
      </c>
      <c r="I1040" s="27">
        <f>IF((I1039*(1+Utgifter!$E$5/12)-K1039)&gt;0,I1039*(1+Utgifter!$E$5/12)-K1039,0)</f>
        <v>0</v>
      </c>
      <c r="J1040" s="26"/>
      <c r="K1040" s="24">
        <f>IF((I1040*(Utgifter!$E$4+Utgifter!$E$5)/12)&gt;$S$4,(I1040*(Utgifter!$E$4+Utgifter!$E$5)/12),IF(I1040&gt; 0,$S$4,0))</f>
        <v>0</v>
      </c>
    </row>
    <row r="1041" spans="1:11" x14ac:dyDescent="0.25">
      <c r="A1041" s="41"/>
      <c r="D1041" s="28" t="str">
        <f t="shared" si="16"/>
        <v/>
      </c>
      <c r="E1041" s="27">
        <f>IF((E1040*(1+Utgifter!$E$5/12)-G1040)&gt;0,E1040*(1+Utgifter!$E$5/12)-G1040,0)</f>
        <v>0</v>
      </c>
      <c r="F1041" s="26"/>
      <c r="G1041" s="24">
        <f>IF((E1041*(Utgifter!$E$4+Utgifter!$E$5)/12)&gt;$S$4,(E1041*(Utgifter!$E$4+Utgifter!$E$5)/12),IF(E1041&gt; 0,$S$4,0))</f>
        <v>0</v>
      </c>
      <c r="I1041" s="27">
        <f>IF((I1040*(1+Utgifter!$E$5/12)-K1040)&gt;0,I1040*(1+Utgifter!$E$5/12)-K1040,0)</f>
        <v>0</v>
      </c>
      <c r="J1041" s="26"/>
      <c r="K1041" s="24">
        <f>IF((I1041*(Utgifter!$E$4+Utgifter!$E$5)/12)&gt;$S$4,(I1041*(Utgifter!$E$4+Utgifter!$E$5)/12),IF(I1041&gt; 0,$S$4,0))</f>
        <v>0</v>
      </c>
    </row>
    <row r="1042" spans="1:11" x14ac:dyDescent="0.25">
      <c r="A1042" s="41"/>
      <c r="D1042" s="28" t="str">
        <f t="shared" si="16"/>
        <v/>
      </c>
      <c r="E1042" s="27">
        <f>IF((E1041*(1+Utgifter!$E$5/12)-G1041)&gt;0,E1041*(1+Utgifter!$E$5/12)-G1041,0)</f>
        <v>0</v>
      </c>
      <c r="F1042" s="26"/>
      <c r="G1042" s="24">
        <f>IF((E1042*(Utgifter!$E$4+Utgifter!$E$5)/12)&gt;$S$4,(E1042*(Utgifter!$E$4+Utgifter!$E$5)/12),IF(E1042&gt; 0,$S$4,0))</f>
        <v>0</v>
      </c>
      <c r="I1042" s="27">
        <f>IF((I1041*(1+Utgifter!$E$5/12)-K1041)&gt;0,I1041*(1+Utgifter!$E$5/12)-K1041,0)</f>
        <v>0</v>
      </c>
      <c r="J1042" s="26"/>
      <c r="K1042" s="24">
        <f>IF((I1042*(Utgifter!$E$4+Utgifter!$E$5)/12)&gt;$S$4,(I1042*(Utgifter!$E$4+Utgifter!$E$5)/12),IF(I1042&gt; 0,$S$4,0))</f>
        <v>0</v>
      </c>
    </row>
    <row r="1043" spans="1:11" x14ac:dyDescent="0.25">
      <c r="A1043" s="41"/>
      <c r="D1043" s="28" t="str">
        <f t="shared" si="16"/>
        <v/>
      </c>
      <c r="E1043" s="27">
        <f>IF((E1042*(1+Utgifter!$E$5/12)-G1042)&gt;0,E1042*(1+Utgifter!$E$5/12)-G1042,0)</f>
        <v>0</v>
      </c>
      <c r="F1043" s="26"/>
      <c r="G1043" s="24">
        <f>IF((E1043*(Utgifter!$E$4+Utgifter!$E$5)/12)&gt;$S$4,(E1043*(Utgifter!$E$4+Utgifter!$E$5)/12),IF(E1043&gt; 0,$S$4,0))</f>
        <v>0</v>
      </c>
      <c r="I1043" s="27">
        <f>IF((I1042*(1+Utgifter!$E$5/12)-K1042)&gt;0,I1042*(1+Utgifter!$E$5/12)-K1042,0)</f>
        <v>0</v>
      </c>
      <c r="J1043" s="26"/>
      <c r="K1043" s="24">
        <f>IF((I1043*(Utgifter!$E$4+Utgifter!$E$5)/12)&gt;$S$4,(I1043*(Utgifter!$E$4+Utgifter!$E$5)/12),IF(I1043&gt; 0,$S$4,0))</f>
        <v>0</v>
      </c>
    </row>
    <row r="1044" spans="1:11" x14ac:dyDescent="0.25">
      <c r="A1044" s="41"/>
      <c r="D1044" s="28" t="str">
        <f t="shared" si="16"/>
        <v/>
      </c>
      <c r="E1044" s="27">
        <f>IF((E1043*(1+Utgifter!$E$5/12)-G1043)&gt;0,E1043*(1+Utgifter!$E$5/12)-G1043,0)</f>
        <v>0</v>
      </c>
      <c r="F1044" s="26"/>
      <c r="G1044" s="24">
        <f>IF((E1044*(Utgifter!$E$4+Utgifter!$E$5)/12)&gt;$S$4,(E1044*(Utgifter!$E$4+Utgifter!$E$5)/12),IF(E1044&gt; 0,$S$4,0))</f>
        <v>0</v>
      </c>
      <c r="I1044" s="27">
        <f>IF((I1043*(1+Utgifter!$E$5/12)-K1043)&gt;0,I1043*(1+Utgifter!$E$5/12)-K1043,0)</f>
        <v>0</v>
      </c>
      <c r="J1044" s="26"/>
      <c r="K1044" s="24">
        <f>IF((I1044*(Utgifter!$E$4+Utgifter!$E$5)/12)&gt;$S$4,(I1044*(Utgifter!$E$4+Utgifter!$E$5)/12),IF(I1044&gt; 0,$S$4,0))</f>
        <v>0</v>
      </c>
    </row>
    <row r="1045" spans="1:11" x14ac:dyDescent="0.25">
      <c r="A1045" s="41"/>
      <c r="D1045" s="28" t="str">
        <f t="shared" si="16"/>
        <v/>
      </c>
      <c r="E1045" s="27">
        <f>IF((E1044*(1+Utgifter!$E$5/12)-G1044)&gt;0,E1044*(1+Utgifter!$E$5/12)-G1044,0)</f>
        <v>0</v>
      </c>
      <c r="F1045" s="26"/>
      <c r="G1045" s="24">
        <f>IF((E1045*(Utgifter!$E$4+Utgifter!$E$5)/12)&gt;$S$4,(E1045*(Utgifter!$E$4+Utgifter!$E$5)/12),IF(E1045&gt; 0,$S$4,0))</f>
        <v>0</v>
      </c>
      <c r="I1045" s="27">
        <f>IF((I1044*(1+Utgifter!$E$5/12)-K1044)&gt;0,I1044*(1+Utgifter!$E$5/12)-K1044,0)</f>
        <v>0</v>
      </c>
      <c r="J1045" s="26"/>
      <c r="K1045" s="24">
        <f>IF((I1045*(Utgifter!$E$4+Utgifter!$E$5)/12)&gt;$S$4,(I1045*(Utgifter!$E$4+Utgifter!$E$5)/12),IF(I1045&gt; 0,$S$4,0))</f>
        <v>0</v>
      </c>
    </row>
    <row r="1046" spans="1:11" x14ac:dyDescent="0.25">
      <c r="A1046" s="41"/>
      <c r="D1046" s="28" t="str">
        <f t="shared" si="16"/>
        <v/>
      </c>
      <c r="E1046" s="27">
        <f>IF((E1045*(1+Utgifter!$E$5/12)-G1045)&gt;0,E1045*(1+Utgifter!$E$5/12)-G1045,0)</f>
        <v>0</v>
      </c>
      <c r="F1046" s="26"/>
      <c r="G1046" s="24">
        <f>IF((E1046*(Utgifter!$E$4+Utgifter!$E$5)/12)&gt;$S$4,(E1046*(Utgifter!$E$4+Utgifter!$E$5)/12),IF(E1046&gt; 0,$S$4,0))</f>
        <v>0</v>
      </c>
      <c r="I1046" s="27">
        <f>IF((I1045*(1+Utgifter!$E$5/12)-K1045)&gt;0,I1045*(1+Utgifter!$E$5/12)-K1045,0)</f>
        <v>0</v>
      </c>
      <c r="J1046" s="26"/>
      <c r="K1046" s="24">
        <f>IF((I1046*(Utgifter!$E$4+Utgifter!$E$5)/12)&gt;$S$4,(I1046*(Utgifter!$E$4+Utgifter!$E$5)/12),IF(I1046&gt; 0,$S$4,0))</f>
        <v>0</v>
      </c>
    </row>
    <row r="1047" spans="1:11" x14ac:dyDescent="0.25">
      <c r="A1047" s="41"/>
      <c r="D1047" s="28" t="str">
        <f t="shared" si="16"/>
        <v/>
      </c>
      <c r="E1047" s="27">
        <f>IF((E1046*(1+Utgifter!$E$5/12)-G1046)&gt;0,E1046*(1+Utgifter!$E$5/12)-G1046,0)</f>
        <v>0</v>
      </c>
      <c r="F1047" s="26"/>
      <c r="G1047" s="24">
        <f>IF((E1047*(Utgifter!$E$4+Utgifter!$E$5)/12)&gt;$S$4,(E1047*(Utgifter!$E$4+Utgifter!$E$5)/12),IF(E1047&gt; 0,$S$4,0))</f>
        <v>0</v>
      </c>
      <c r="I1047" s="27">
        <f>IF((I1046*(1+Utgifter!$E$5/12)-K1046)&gt;0,I1046*(1+Utgifter!$E$5/12)-K1046,0)</f>
        <v>0</v>
      </c>
      <c r="J1047" s="26"/>
      <c r="K1047" s="24">
        <f>IF((I1047*(Utgifter!$E$4+Utgifter!$E$5)/12)&gt;$S$4,(I1047*(Utgifter!$E$4+Utgifter!$E$5)/12),IF(I1047&gt; 0,$S$4,0))</f>
        <v>0</v>
      </c>
    </row>
    <row r="1048" spans="1:11" x14ac:dyDescent="0.25">
      <c r="A1048" s="41"/>
      <c r="D1048" s="28" t="str">
        <f t="shared" si="16"/>
        <v/>
      </c>
      <c r="E1048" s="27">
        <f>IF((E1047*(1+Utgifter!$E$5/12)-G1047)&gt;0,E1047*(1+Utgifter!$E$5/12)-G1047,0)</f>
        <v>0</v>
      </c>
      <c r="F1048" s="26"/>
      <c r="G1048" s="24">
        <f>IF((E1048*(Utgifter!$E$4+Utgifter!$E$5)/12)&gt;$S$4,(E1048*(Utgifter!$E$4+Utgifter!$E$5)/12),IF(E1048&gt; 0,$S$4,0))</f>
        <v>0</v>
      </c>
      <c r="I1048" s="27">
        <f>IF((I1047*(1+Utgifter!$E$5/12)-K1047)&gt;0,I1047*(1+Utgifter!$E$5/12)-K1047,0)</f>
        <v>0</v>
      </c>
      <c r="J1048" s="26"/>
      <c r="K1048" s="24">
        <f>IF((I1048*(Utgifter!$E$4+Utgifter!$E$5)/12)&gt;$S$4,(I1048*(Utgifter!$E$4+Utgifter!$E$5)/12),IF(I1048&gt; 0,$S$4,0))</f>
        <v>0</v>
      </c>
    </row>
    <row r="1049" spans="1:11" x14ac:dyDescent="0.25">
      <c r="A1049" s="41">
        <v>2105</v>
      </c>
      <c r="D1049" s="28" t="str">
        <f t="shared" si="16"/>
        <v/>
      </c>
      <c r="E1049" s="27">
        <f>IF((E1048*(1+Utgifter!$E$5/12)-G1048)&gt;0,E1048*(1+Utgifter!$E$5/12)-G1048,0)</f>
        <v>0</v>
      </c>
      <c r="F1049" s="26"/>
      <c r="G1049" s="24">
        <f>IF((E1049*(Utgifter!$E$4+Utgifter!$E$5)/12)&gt;$S$4,(E1049*(Utgifter!$E$4+Utgifter!$E$5)/12),IF(E1049&gt; 0,$S$4,0))</f>
        <v>0</v>
      </c>
      <c r="I1049" s="27">
        <f>IF((I1048*(1+Utgifter!$E$5/12)-K1048)&gt;0,I1048*(1+Utgifter!$E$5/12)-K1048,0)</f>
        <v>0</v>
      </c>
      <c r="J1049" s="26"/>
      <c r="K1049" s="24">
        <f>IF((I1049*(Utgifter!$E$4+Utgifter!$E$5)/12)&gt;$S$4,(I1049*(Utgifter!$E$4+Utgifter!$E$5)/12),IF(I1049&gt; 0,$S$4,0))</f>
        <v>0</v>
      </c>
    </row>
    <row r="1050" spans="1:11" x14ac:dyDescent="0.25">
      <c r="A1050" s="41"/>
      <c r="D1050" s="28" t="str">
        <f t="shared" si="16"/>
        <v/>
      </c>
      <c r="E1050" s="27">
        <f>IF((E1049*(1+Utgifter!$E$5/12)-G1049)&gt;0,E1049*(1+Utgifter!$E$5/12)-G1049,0)</f>
        <v>0</v>
      </c>
      <c r="F1050" s="26"/>
      <c r="G1050" s="24">
        <f>IF((E1050*(Utgifter!$E$4+Utgifter!$E$5)/12)&gt;$S$4,(E1050*(Utgifter!$E$4+Utgifter!$E$5)/12),IF(E1050&gt; 0,$S$4,0))</f>
        <v>0</v>
      </c>
      <c r="I1050" s="27">
        <f>IF((I1049*(1+Utgifter!$E$5/12)-K1049)&gt;0,I1049*(1+Utgifter!$E$5/12)-K1049,0)</f>
        <v>0</v>
      </c>
      <c r="J1050" s="26"/>
      <c r="K1050" s="24">
        <f>IF((I1050*(Utgifter!$E$4+Utgifter!$E$5)/12)&gt;$S$4,(I1050*(Utgifter!$E$4+Utgifter!$E$5)/12),IF(I1050&gt; 0,$S$4,0))</f>
        <v>0</v>
      </c>
    </row>
    <row r="1051" spans="1:11" x14ac:dyDescent="0.25">
      <c r="A1051" s="41"/>
      <c r="D1051" s="28" t="str">
        <f t="shared" si="16"/>
        <v/>
      </c>
      <c r="E1051" s="27">
        <f>IF((E1050*(1+Utgifter!$E$5/12)-G1050)&gt;0,E1050*(1+Utgifter!$E$5/12)-G1050,0)</f>
        <v>0</v>
      </c>
      <c r="F1051" s="26"/>
      <c r="G1051" s="24">
        <f>IF((E1051*(Utgifter!$E$4+Utgifter!$E$5)/12)&gt;$S$4,(E1051*(Utgifter!$E$4+Utgifter!$E$5)/12),IF(E1051&gt; 0,$S$4,0))</f>
        <v>0</v>
      </c>
      <c r="I1051" s="27">
        <f>IF((I1050*(1+Utgifter!$E$5/12)-K1050)&gt;0,I1050*(1+Utgifter!$E$5/12)-K1050,0)</f>
        <v>0</v>
      </c>
      <c r="J1051" s="26"/>
      <c r="K1051" s="24">
        <f>IF((I1051*(Utgifter!$E$4+Utgifter!$E$5)/12)&gt;$S$4,(I1051*(Utgifter!$E$4+Utgifter!$E$5)/12),IF(I1051&gt; 0,$S$4,0))</f>
        <v>0</v>
      </c>
    </row>
    <row r="1052" spans="1:11" x14ac:dyDescent="0.25">
      <c r="A1052" s="41"/>
      <c r="D1052" s="28" t="str">
        <f t="shared" si="16"/>
        <v/>
      </c>
      <c r="E1052" s="27">
        <f>IF((E1051*(1+Utgifter!$E$5/12)-G1051)&gt;0,E1051*(1+Utgifter!$E$5/12)-G1051,0)</f>
        <v>0</v>
      </c>
      <c r="F1052" s="26"/>
      <c r="G1052" s="24">
        <f>IF((E1052*(Utgifter!$E$4+Utgifter!$E$5)/12)&gt;$S$4,(E1052*(Utgifter!$E$4+Utgifter!$E$5)/12),IF(E1052&gt; 0,$S$4,0))</f>
        <v>0</v>
      </c>
      <c r="I1052" s="27">
        <f>IF((I1051*(1+Utgifter!$E$5/12)-K1051)&gt;0,I1051*(1+Utgifter!$E$5/12)-K1051,0)</f>
        <v>0</v>
      </c>
      <c r="J1052" s="26"/>
      <c r="K1052" s="24">
        <f>IF((I1052*(Utgifter!$E$4+Utgifter!$E$5)/12)&gt;$S$4,(I1052*(Utgifter!$E$4+Utgifter!$E$5)/12),IF(I1052&gt; 0,$S$4,0))</f>
        <v>0</v>
      </c>
    </row>
    <row r="1053" spans="1:11" x14ac:dyDescent="0.25">
      <c r="A1053" s="41"/>
      <c r="D1053" s="28" t="str">
        <f t="shared" si="16"/>
        <v/>
      </c>
      <c r="E1053" s="27">
        <f>IF((E1052*(1+Utgifter!$E$5/12)-G1052)&gt;0,E1052*(1+Utgifter!$E$5/12)-G1052,0)</f>
        <v>0</v>
      </c>
      <c r="F1053" s="26"/>
      <c r="G1053" s="24">
        <f>IF((E1053*(Utgifter!$E$4+Utgifter!$E$5)/12)&gt;$S$4,(E1053*(Utgifter!$E$4+Utgifter!$E$5)/12),IF(E1053&gt; 0,$S$4,0))</f>
        <v>0</v>
      </c>
      <c r="I1053" s="27">
        <f>IF((I1052*(1+Utgifter!$E$5/12)-K1052)&gt;0,I1052*(1+Utgifter!$E$5/12)-K1052,0)</f>
        <v>0</v>
      </c>
      <c r="J1053" s="26"/>
      <c r="K1053" s="24">
        <f>IF((I1053*(Utgifter!$E$4+Utgifter!$E$5)/12)&gt;$S$4,(I1053*(Utgifter!$E$4+Utgifter!$E$5)/12),IF(I1053&gt; 0,$S$4,0))</f>
        <v>0</v>
      </c>
    </row>
    <row r="1054" spans="1:11" x14ac:dyDescent="0.25">
      <c r="A1054" s="41"/>
      <c r="D1054" s="28" t="str">
        <f t="shared" si="16"/>
        <v/>
      </c>
      <c r="E1054" s="27">
        <f>IF((E1053*(1+Utgifter!$E$5/12)-G1053)&gt;0,E1053*(1+Utgifter!$E$5/12)-G1053,0)</f>
        <v>0</v>
      </c>
      <c r="F1054" s="26"/>
      <c r="G1054" s="24">
        <f>IF((E1054*(Utgifter!$E$4+Utgifter!$E$5)/12)&gt;$S$4,(E1054*(Utgifter!$E$4+Utgifter!$E$5)/12),IF(E1054&gt; 0,$S$4,0))</f>
        <v>0</v>
      </c>
      <c r="I1054" s="27">
        <f>IF((I1053*(1+Utgifter!$E$5/12)-K1053)&gt;0,I1053*(1+Utgifter!$E$5/12)-K1053,0)</f>
        <v>0</v>
      </c>
      <c r="J1054" s="26"/>
      <c r="K1054" s="24">
        <f>IF((I1054*(Utgifter!$E$4+Utgifter!$E$5)/12)&gt;$S$4,(I1054*(Utgifter!$E$4+Utgifter!$E$5)/12),IF(I1054&gt; 0,$S$4,0))</f>
        <v>0</v>
      </c>
    </row>
    <row r="1055" spans="1:11" x14ac:dyDescent="0.25">
      <c r="A1055" s="41"/>
      <c r="D1055" s="28" t="str">
        <f t="shared" si="16"/>
        <v/>
      </c>
      <c r="E1055" s="27">
        <f>IF((E1054*(1+Utgifter!$E$5/12)-G1054)&gt;0,E1054*(1+Utgifter!$E$5/12)-G1054,0)</f>
        <v>0</v>
      </c>
      <c r="F1055" s="26"/>
      <c r="G1055" s="24">
        <f>IF((E1055*(Utgifter!$E$4+Utgifter!$E$5)/12)&gt;$S$4,(E1055*(Utgifter!$E$4+Utgifter!$E$5)/12),IF(E1055&gt; 0,$S$4,0))</f>
        <v>0</v>
      </c>
      <c r="I1055" s="27">
        <f>IF((I1054*(1+Utgifter!$E$5/12)-K1054)&gt;0,I1054*(1+Utgifter!$E$5/12)-K1054,0)</f>
        <v>0</v>
      </c>
      <c r="J1055" s="26"/>
      <c r="K1055" s="24">
        <f>IF((I1055*(Utgifter!$E$4+Utgifter!$E$5)/12)&gt;$S$4,(I1055*(Utgifter!$E$4+Utgifter!$E$5)/12),IF(I1055&gt; 0,$S$4,0))</f>
        <v>0</v>
      </c>
    </row>
    <row r="1056" spans="1:11" x14ac:dyDescent="0.25">
      <c r="A1056" s="41"/>
      <c r="D1056" s="28" t="str">
        <f t="shared" si="16"/>
        <v/>
      </c>
      <c r="E1056" s="27">
        <f>IF((E1055*(1+Utgifter!$E$5/12)-G1055)&gt;0,E1055*(1+Utgifter!$E$5/12)-G1055,0)</f>
        <v>0</v>
      </c>
      <c r="F1056" s="26"/>
      <c r="G1056" s="24">
        <f>IF((E1056*(Utgifter!$E$4+Utgifter!$E$5)/12)&gt;$S$4,(E1056*(Utgifter!$E$4+Utgifter!$E$5)/12),IF(E1056&gt; 0,$S$4,0))</f>
        <v>0</v>
      </c>
      <c r="I1056" s="27">
        <f>IF((I1055*(1+Utgifter!$E$5/12)-K1055)&gt;0,I1055*(1+Utgifter!$E$5/12)-K1055,0)</f>
        <v>0</v>
      </c>
      <c r="J1056" s="26"/>
      <c r="K1056" s="24">
        <f>IF((I1056*(Utgifter!$E$4+Utgifter!$E$5)/12)&gt;$S$4,(I1056*(Utgifter!$E$4+Utgifter!$E$5)/12),IF(I1056&gt; 0,$S$4,0))</f>
        <v>0</v>
      </c>
    </row>
    <row r="1057" spans="1:11" x14ac:dyDescent="0.25">
      <c r="A1057" s="41"/>
      <c r="D1057" s="28" t="str">
        <f t="shared" si="16"/>
        <v/>
      </c>
      <c r="E1057" s="27">
        <f>IF((E1056*(1+Utgifter!$E$5/12)-G1056)&gt;0,E1056*(1+Utgifter!$E$5/12)-G1056,0)</f>
        <v>0</v>
      </c>
      <c r="F1057" s="26"/>
      <c r="G1057" s="24">
        <f>IF((E1057*(Utgifter!$E$4+Utgifter!$E$5)/12)&gt;$S$4,(E1057*(Utgifter!$E$4+Utgifter!$E$5)/12),IF(E1057&gt; 0,$S$4,0))</f>
        <v>0</v>
      </c>
      <c r="I1057" s="27">
        <f>IF((I1056*(1+Utgifter!$E$5/12)-K1056)&gt;0,I1056*(1+Utgifter!$E$5/12)-K1056,0)</f>
        <v>0</v>
      </c>
      <c r="J1057" s="26"/>
      <c r="K1057" s="24">
        <f>IF((I1057*(Utgifter!$E$4+Utgifter!$E$5)/12)&gt;$S$4,(I1057*(Utgifter!$E$4+Utgifter!$E$5)/12),IF(I1057&gt; 0,$S$4,0))</f>
        <v>0</v>
      </c>
    </row>
    <row r="1058" spans="1:11" x14ac:dyDescent="0.25">
      <c r="A1058" s="41"/>
      <c r="D1058" s="28" t="str">
        <f t="shared" si="16"/>
        <v/>
      </c>
      <c r="E1058" s="27">
        <f>IF((E1057*(1+Utgifter!$E$5/12)-G1057)&gt;0,E1057*(1+Utgifter!$E$5/12)-G1057,0)</f>
        <v>0</v>
      </c>
      <c r="F1058" s="26"/>
      <c r="G1058" s="24">
        <f>IF((E1058*(Utgifter!$E$4+Utgifter!$E$5)/12)&gt;$S$4,(E1058*(Utgifter!$E$4+Utgifter!$E$5)/12),IF(E1058&gt; 0,$S$4,0))</f>
        <v>0</v>
      </c>
      <c r="I1058" s="27">
        <f>IF((I1057*(1+Utgifter!$E$5/12)-K1057)&gt;0,I1057*(1+Utgifter!$E$5/12)-K1057,0)</f>
        <v>0</v>
      </c>
      <c r="J1058" s="26"/>
      <c r="K1058" s="24">
        <f>IF((I1058*(Utgifter!$E$4+Utgifter!$E$5)/12)&gt;$S$4,(I1058*(Utgifter!$E$4+Utgifter!$E$5)/12),IF(I1058&gt; 0,$S$4,0))</f>
        <v>0</v>
      </c>
    </row>
    <row r="1059" spans="1:11" x14ac:dyDescent="0.25">
      <c r="A1059" s="41"/>
      <c r="D1059" s="28" t="str">
        <f t="shared" si="16"/>
        <v/>
      </c>
      <c r="E1059" s="27">
        <f>IF((E1058*(1+Utgifter!$E$5/12)-G1058)&gt;0,E1058*(1+Utgifter!$E$5/12)-G1058,0)</f>
        <v>0</v>
      </c>
      <c r="F1059" s="26"/>
      <c r="G1059" s="24">
        <f>IF((E1059*(Utgifter!$E$4+Utgifter!$E$5)/12)&gt;$S$4,(E1059*(Utgifter!$E$4+Utgifter!$E$5)/12),IF(E1059&gt; 0,$S$4,0))</f>
        <v>0</v>
      </c>
      <c r="I1059" s="27">
        <f>IF((I1058*(1+Utgifter!$E$5/12)-K1058)&gt;0,I1058*(1+Utgifter!$E$5/12)-K1058,0)</f>
        <v>0</v>
      </c>
      <c r="J1059" s="26"/>
      <c r="K1059" s="24">
        <f>IF((I1059*(Utgifter!$E$4+Utgifter!$E$5)/12)&gt;$S$4,(I1059*(Utgifter!$E$4+Utgifter!$E$5)/12),IF(I1059&gt; 0,$S$4,0))</f>
        <v>0</v>
      </c>
    </row>
    <row r="1060" spans="1:11" x14ac:dyDescent="0.25">
      <c r="A1060" s="41"/>
      <c r="D1060" s="28" t="str">
        <f t="shared" si="16"/>
        <v/>
      </c>
      <c r="E1060" s="27">
        <f>IF((E1059*(1+Utgifter!$E$5/12)-G1059)&gt;0,E1059*(1+Utgifter!$E$5/12)-G1059,0)</f>
        <v>0</v>
      </c>
      <c r="F1060" s="26"/>
      <c r="G1060" s="24">
        <f>IF((E1060*(Utgifter!$E$4+Utgifter!$E$5)/12)&gt;$S$4,(E1060*(Utgifter!$E$4+Utgifter!$E$5)/12),IF(E1060&gt; 0,$S$4,0))</f>
        <v>0</v>
      </c>
      <c r="I1060" s="27">
        <f>IF((I1059*(1+Utgifter!$E$5/12)-K1059)&gt;0,I1059*(1+Utgifter!$E$5/12)-K1059,0)</f>
        <v>0</v>
      </c>
      <c r="J1060" s="26"/>
      <c r="K1060" s="24">
        <f>IF((I1060*(Utgifter!$E$4+Utgifter!$E$5)/12)&gt;$S$4,(I1060*(Utgifter!$E$4+Utgifter!$E$5)/12),IF(I1060&gt; 0,$S$4,0))</f>
        <v>0</v>
      </c>
    </row>
    <row r="1061" spans="1:11" x14ac:dyDescent="0.25">
      <c r="A1061" s="41">
        <v>2106</v>
      </c>
      <c r="D1061" s="28" t="str">
        <f t="shared" si="16"/>
        <v/>
      </c>
      <c r="E1061" s="27">
        <f>IF((E1060*(1+Utgifter!$E$5/12)-G1060)&gt;0,E1060*(1+Utgifter!$E$5/12)-G1060,0)</f>
        <v>0</v>
      </c>
      <c r="F1061" s="26"/>
      <c r="G1061" s="24">
        <f>IF((E1061*(Utgifter!$E$4+Utgifter!$E$5)/12)&gt;$S$4,(E1061*(Utgifter!$E$4+Utgifter!$E$5)/12),IF(E1061&gt; 0,$S$4,0))</f>
        <v>0</v>
      </c>
      <c r="I1061" s="27">
        <f>IF((I1060*(1+Utgifter!$E$5/12)-K1060)&gt;0,I1060*(1+Utgifter!$E$5/12)-K1060,0)</f>
        <v>0</v>
      </c>
      <c r="J1061" s="26"/>
      <c r="K1061" s="24">
        <f>IF((I1061*(Utgifter!$E$4+Utgifter!$E$5)/12)&gt;$S$4,(I1061*(Utgifter!$E$4+Utgifter!$E$5)/12),IF(I1061&gt; 0,$S$4,0))</f>
        <v>0</v>
      </c>
    </row>
    <row r="1062" spans="1:11" x14ac:dyDescent="0.25">
      <c r="A1062" s="41"/>
      <c r="D1062" s="28" t="str">
        <f t="shared" si="16"/>
        <v/>
      </c>
      <c r="E1062" s="27">
        <f>IF((E1061*(1+Utgifter!$E$5/12)-G1061)&gt;0,E1061*(1+Utgifter!$E$5/12)-G1061,0)</f>
        <v>0</v>
      </c>
      <c r="F1062" s="26"/>
      <c r="G1062" s="24">
        <f>IF((E1062*(Utgifter!$E$4+Utgifter!$E$5)/12)&gt;$S$4,(E1062*(Utgifter!$E$4+Utgifter!$E$5)/12),IF(E1062&gt; 0,$S$4,0))</f>
        <v>0</v>
      </c>
      <c r="I1062" s="27">
        <f>IF((I1061*(1+Utgifter!$E$5/12)-K1061)&gt;0,I1061*(1+Utgifter!$E$5/12)-K1061,0)</f>
        <v>0</v>
      </c>
      <c r="J1062" s="26"/>
      <c r="K1062" s="24">
        <f>IF((I1062*(Utgifter!$E$4+Utgifter!$E$5)/12)&gt;$S$4,(I1062*(Utgifter!$E$4+Utgifter!$E$5)/12),IF(I1062&gt; 0,$S$4,0))</f>
        <v>0</v>
      </c>
    </row>
    <row r="1063" spans="1:11" x14ac:dyDescent="0.25">
      <c r="A1063" s="41"/>
      <c r="D1063" s="28" t="str">
        <f t="shared" si="16"/>
        <v/>
      </c>
      <c r="E1063" s="27">
        <f>IF((E1062*(1+Utgifter!$E$5/12)-G1062)&gt;0,E1062*(1+Utgifter!$E$5/12)-G1062,0)</f>
        <v>0</v>
      </c>
      <c r="F1063" s="26"/>
      <c r="G1063" s="24">
        <f>IF((E1063*(Utgifter!$E$4+Utgifter!$E$5)/12)&gt;$S$4,(E1063*(Utgifter!$E$4+Utgifter!$E$5)/12),IF(E1063&gt; 0,$S$4,0))</f>
        <v>0</v>
      </c>
      <c r="I1063" s="27">
        <f>IF((I1062*(1+Utgifter!$E$5/12)-K1062)&gt;0,I1062*(1+Utgifter!$E$5/12)-K1062,0)</f>
        <v>0</v>
      </c>
      <c r="J1063" s="26"/>
      <c r="K1063" s="24">
        <f>IF((I1063*(Utgifter!$E$4+Utgifter!$E$5)/12)&gt;$S$4,(I1063*(Utgifter!$E$4+Utgifter!$E$5)/12),IF(I1063&gt; 0,$S$4,0))</f>
        <v>0</v>
      </c>
    </row>
    <row r="1064" spans="1:11" x14ac:dyDescent="0.25">
      <c r="A1064" s="41"/>
      <c r="D1064" s="28" t="str">
        <f t="shared" si="16"/>
        <v/>
      </c>
      <c r="E1064" s="27">
        <f>IF((E1063*(1+Utgifter!$E$5/12)-G1063)&gt;0,E1063*(1+Utgifter!$E$5/12)-G1063,0)</f>
        <v>0</v>
      </c>
      <c r="F1064" s="26"/>
      <c r="G1064" s="24">
        <f>IF((E1064*(Utgifter!$E$4+Utgifter!$E$5)/12)&gt;$S$4,(E1064*(Utgifter!$E$4+Utgifter!$E$5)/12),IF(E1064&gt; 0,$S$4,0))</f>
        <v>0</v>
      </c>
      <c r="I1064" s="27">
        <f>IF((I1063*(1+Utgifter!$E$5/12)-K1063)&gt;0,I1063*(1+Utgifter!$E$5/12)-K1063,0)</f>
        <v>0</v>
      </c>
      <c r="J1064" s="26"/>
      <c r="K1064" s="24">
        <f>IF((I1064*(Utgifter!$E$4+Utgifter!$E$5)/12)&gt;$S$4,(I1064*(Utgifter!$E$4+Utgifter!$E$5)/12),IF(I1064&gt; 0,$S$4,0))</f>
        <v>0</v>
      </c>
    </row>
    <row r="1065" spans="1:11" x14ac:dyDescent="0.25">
      <c r="A1065" s="41"/>
      <c r="D1065" s="28" t="str">
        <f t="shared" si="16"/>
        <v/>
      </c>
      <c r="E1065" s="27">
        <f>IF((E1064*(1+Utgifter!$E$5/12)-G1064)&gt;0,E1064*(1+Utgifter!$E$5/12)-G1064,0)</f>
        <v>0</v>
      </c>
      <c r="F1065" s="26"/>
      <c r="G1065" s="24">
        <f>IF((E1065*(Utgifter!$E$4+Utgifter!$E$5)/12)&gt;$S$4,(E1065*(Utgifter!$E$4+Utgifter!$E$5)/12),IF(E1065&gt; 0,$S$4,0))</f>
        <v>0</v>
      </c>
      <c r="I1065" s="27">
        <f>IF((I1064*(1+Utgifter!$E$5/12)-K1064)&gt;0,I1064*(1+Utgifter!$E$5/12)-K1064,0)</f>
        <v>0</v>
      </c>
      <c r="J1065" s="26"/>
      <c r="K1065" s="24">
        <f>IF((I1065*(Utgifter!$E$4+Utgifter!$E$5)/12)&gt;$S$4,(I1065*(Utgifter!$E$4+Utgifter!$E$5)/12),IF(I1065&gt; 0,$S$4,0))</f>
        <v>0</v>
      </c>
    </row>
    <row r="1066" spans="1:11" x14ac:dyDescent="0.25">
      <c r="A1066" s="41"/>
      <c r="D1066" s="28" t="str">
        <f t="shared" si="16"/>
        <v/>
      </c>
      <c r="E1066" s="27">
        <f>IF((E1065*(1+Utgifter!$E$5/12)-G1065)&gt;0,E1065*(1+Utgifter!$E$5/12)-G1065,0)</f>
        <v>0</v>
      </c>
      <c r="F1066" s="26"/>
      <c r="G1066" s="24">
        <f>IF((E1066*(Utgifter!$E$4+Utgifter!$E$5)/12)&gt;$S$4,(E1066*(Utgifter!$E$4+Utgifter!$E$5)/12),IF(E1066&gt; 0,$S$4,0))</f>
        <v>0</v>
      </c>
      <c r="I1066" s="27">
        <f>IF((I1065*(1+Utgifter!$E$5/12)-K1065)&gt;0,I1065*(1+Utgifter!$E$5/12)-K1065,0)</f>
        <v>0</v>
      </c>
      <c r="J1066" s="26"/>
      <c r="K1066" s="24">
        <f>IF((I1066*(Utgifter!$E$4+Utgifter!$E$5)/12)&gt;$S$4,(I1066*(Utgifter!$E$4+Utgifter!$E$5)/12),IF(I1066&gt; 0,$S$4,0))</f>
        <v>0</v>
      </c>
    </row>
    <row r="1067" spans="1:11" x14ac:dyDescent="0.25">
      <c r="A1067" s="41"/>
      <c r="D1067" s="28" t="str">
        <f t="shared" si="16"/>
        <v/>
      </c>
      <c r="E1067" s="27">
        <f>IF((E1066*(1+Utgifter!$E$5/12)-G1066)&gt;0,E1066*(1+Utgifter!$E$5/12)-G1066,0)</f>
        <v>0</v>
      </c>
      <c r="F1067" s="26"/>
      <c r="G1067" s="24">
        <f>IF((E1067*(Utgifter!$E$4+Utgifter!$E$5)/12)&gt;$S$4,(E1067*(Utgifter!$E$4+Utgifter!$E$5)/12),IF(E1067&gt; 0,$S$4,0))</f>
        <v>0</v>
      </c>
      <c r="I1067" s="27">
        <f>IF((I1066*(1+Utgifter!$E$5/12)-K1066)&gt;0,I1066*(1+Utgifter!$E$5/12)-K1066,0)</f>
        <v>0</v>
      </c>
      <c r="J1067" s="26"/>
      <c r="K1067" s="24">
        <f>IF((I1067*(Utgifter!$E$4+Utgifter!$E$5)/12)&gt;$S$4,(I1067*(Utgifter!$E$4+Utgifter!$E$5)/12),IF(I1067&gt; 0,$S$4,0))</f>
        <v>0</v>
      </c>
    </row>
    <row r="1068" spans="1:11" x14ac:dyDescent="0.25">
      <c r="A1068" s="41"/>
      <c r="D1068" s="28" t="str">
        <f t="shared" si="16"/>
        <v/>
      </c>
      <c r="E1068" s="27">
        <f>IF((E1067*(1+Utgifter!$E$5/12)-G1067)&gt;0,E1067*(1+Utgifter!$E$5/12)-G1067,0)</f>
        <v>0</v>
      </c>
      <c r="F1068" s="26"/>
      <c r="G1068" s="24">
        <f>IF((E1068*(Utgifter!$E$4+Utgifter!$E$5)/12)&gt;$S$4,(E1068*(Utgifter!$E$4+Utgifter!$E$5)/12),IF(E1068&gt; 0,$S$4,0))</f>
        <v>0</v>
      </c>
      <c r="I1068" s="27">
        <f>IF((I1067*(1+Utgifter!$E$5/12)-K1067)&gt;0,I1067*(1+Utgifter!$E$5/12)-K1067,0)</f>
        <v>0</v>
      </c>
      <c r="J1068" s="26"/>
      <c r="K1068" s="24">
        <f>IF((I1068*(Utgifter!$E$4+Utgifter!$E$5)/12)&gt;$S$4,(I1068*(Utgifter!$E$4+Utgifter!$E$5)/12),IF(I1068&gt; 0,$S$4,0))</f>
        <v>0</v>
      </c>
    </row>
    <row r="1069" spans="1:11" x14ac:dyDescent="0.25">
      <c r="A1069" s="41"/>
      <c r="D1069" s="28" t="str">
        <f t="shared" si="16"/>
        <v/>
      </c>
      <c r="E1069" s="27">
        <f>IF((E1068*(1+Utgifter!$E$5/12)-G1068)&gt;0,E1068*(1+Utgifter!$E$5/12)-G1068,0)</f>
        <v>0</v>
      </c>
      <c r="F1069" s="26"/>
      <c r="G1069" s="24">
        <f>IF((E1069*(Utgifter!$E$4+Utgifter!$E$5)/12)&gt;$S$4,(E1069*(Utgifter!$E$4+Utgifter!$E$5)/12),IF(E1069&gt; 0,$S$4,0))</f>
        <v>0</v>
      </c>
      <c r="I1069" s="27">
        <f>IF((I1068*(1+Utgifter!$E$5/12)-K1068)&gt;0,I1068*(1+Utgifter!$E$5/12)-K1068,0)</f>
        <v>0</v>
      </c>
      <c r="J1069" s="26"/>
      <c r="K1069" s="24">
        <f>IF((I1069*(Utgifter!$E$4+Utgifter!$E$5)/12)&gt;$S$4,(I1069*(Utgifter!$E$4+Utgifter!$E$5)/12),IF(I1069&gt; 0,$S$4,0))</f>
        <v>0</v>
      </c>
    </row>
    <row r="1070" spans="1:11" x14ac:dyDescent="0.25">
      <c r="A1070" s="41"/>
      <c r="D1070" s="28" t="str">
        <f t="shared" si="16"/>
        <v/>
      </c>
      <c r="E1070" s="27">
        <f>IF((E1069*(1+Utgifter!$E$5/12)-G1069)&gt;0,E1069*(1+Utgifter!$E$5/12)-G1069,0)</f>
        <v>0</v>
      </c>
      <c r="F1070" s="26"/>
      <c r="G1070" s="24">
        <f>IF((E1070*(Utgifter!$E$4+Utgifter!$E$5)/12)&gt;$S$4,(E1070*(Utgifter!$E$4+Utgifter!$E$5)/12),IF(E1070&gt; 0,$S$4,0))</f>
        <v>0</v>
      </c>
      <c r="I1070" s="27">
        <f>IF((I1069*(1+Utgifter!$E$5/12)-K1069)&gt;0,I1069*(1+Utgifter!$E$5/12)-K1069,0)</f>
        <v>0</v>
      </c>
      <c r="J1070" s="26"/>
      <c r="K1070" s="24">
        <f>IF((I1070*(Utgifter!$E$4+Utgifter!$E$5)/12)&gt;$S$4,(I1070*(Utgifter!$E$4+Utgifter!$E$5)/12),IF(I1070&gt; 0,$S$4,0))</f>
        <v>0</v>
      </c>
    </row>
    <row r="1071" spans="1:11" x14ac:dyDescent="0.25">
      <c r="A1071" s="41"/>
      <c r="D1071" s="28" t="str">
        <f t="shared" si="16"/>
        <v/>
      </c>
      <c r="E1071" s="27">
        <f>IF((E1070*(1+Utgifter!$E$5/12)-G1070)&gt;0,E1070*(1+Utgifter!$E$5/12)-G1070,0)</f>
        <v>0</v>
      </c>
      <c r="F1071" s="26"/>
      <c r="G1071" s="24">
        <f>IF((E1071*(Utgifter!$E$4+Utgifter!$E$5)/12)&gt;$S$4,(E1071*(Utgifter!$E$4+Utgifter!$E$5)/12),IF(E1071&gt; 0,$S$4,0))</f>
        <v>0</v>
      </c>
      <c r="I1071" s="27">
        <f>IF((I1070*(1+Utgifter!$E$5/12)-K1070)&gt;0,I1070*(1+Utgifter!$E$5/12)-K1070,0)</f>
        <v>0</v>
      </c>
      <c r="J1071" s="26"/>
      <c r="K1071" s="24">
        <f>IF((I1071*(Utgifter!$E$4+Utgifter!$E$5)/12)&gt;$S$4,(I1071*(Utgifter!$E$4+Utgifter!$E$5)/12),IF(I1071&gt; 0,$S$4,0))</f>
        <v>0</v>
      </c>
    </row>
    <row r="1072" spans="1:11" x14ac:dyDescent="0.25">
      <c r="A1072" s="41"/>
      <c r="D1072" s="28" t="str">
        <f t="shared" si="16"/>
        <v/>
      </c>
      <c r="E1072" s="27">
        <f>IF((E1071*(1+Utgifter!$E$5/12)-G1071)&gt;0,E1071*(1+Utgifter!$E$5/12)-G1071,0)</f>
        <v>0</v>
      </c>
      <c r="F1072" s="26"/>
      <c r="G1072" s="24">
        <f>IF((E1072*(Utgifter!$E$4+Utgifter!$E$5)/12)&gt;$S$4,(E1072*(Utgifter!$E$4+Utgifter!$E$5)/12),IF(E1072&gt; 0,$S$4,0))</f>
        <v>0</v>
      </c>
      <c r="I1072" s="27">
        <f>IF((I1071*(1+Utgifter!$E$5/12)-K1071)&gt;0,I1071*(1+Utgifter!$E$5/12)-K1071,0)</f>
        <v>0</v>
      </c>
      <c r="J1072" s="26"/>
      <c r="K1072" s="24">
        <f>IF((I1072*(Utgifter!$E$4+Utgifter!$E$5)/12)&gt;$S$4,(I1072*(Utgifter!$E$4+Utgifter!$E$5)/12),IF(I1072&gt; 0,$S$4,0))</f>
        <v>0</v>
      </c>
    </row>
    <row r="1073" spans="1:11" x14ac:dyDescent="0.25">
      <c r="A1073" s="41">
        <v>2107</v>
      </c>
      <c r="D1073" s="28" t="str">
        <f t="shared" si="16"/>
        <v/>
      </c>
      <c r="E1073" s="27">
        <f>IF((E1072*(1+Utgifter!$E$5/12)-G1072)&gt;0,E1072*(1+Utgifter!$E$5/12)-G1072,0)</f>
        <v>0</v>
      </c>
      <c r="F1073" s="26"/>
      <c r="G1073" s="24">
        <f>IF((E1073*(Utgifter!$E$4+Utgifter!$E$5)/12)&gt;$S$4,(E1073*(Utgifter!$E$4+Utgifter!$E$5)/12),IF(E1073&gt; 0,$S$4,0))</f>
        <v>0</v>
      </c>
      <c r="I1073" s="27">
        <f>IF((I1072*(1+Utgifter!$E$5/12)-K1072)&gt;0,I1072*(1+Utgifter!$E$5/12)-K1072,0)</f>
        <v>0</v>
      </c>
      <c r="J1073" s="26"/>
      <c r="K1073" s="24">
        <f>IF((I1073*(Utgifter!$E$4+Utgifter!$E$5)/12)&gt;$S$4,(I1073*(Utgifter!$E$4+Utgifter!$E$5)/12),IF(I1073&gt; 0,$S$4,0))</f>
        <v>0</v>
      </c>
    </row>
    <row r="1074" spans="1:11" x14ac:dyDescent="0.25">
      <c r="A1074" s="41"/>
      <c r="D1074" s="28" t="str">
        <f t="shared" si="16"/>
        <v/>
      </c>
      <c r="E1074" s="27">
        <f>IF((E1073*(1+Utgifter!$E$5/12)-G1073)&gt;0,E1073*(1+Utgifter!$E$5/12)-G1073,0)</f>
        <v>0</v>
      </c>
      <c r="F1074" s="26"/>
      <c r="G1074" s="24">
        <f>IF((E1074*(Utgifter!$E$4+Utgifter!$E$5)/12)&gt;$S$4,(E1074*(Utgifter!$E$4+Utgifter!$E$5)/12),IF(E1074&gt; 0,$S$4,0))</f>
        <v>0</v>
      </c>
      <c r="I1074" s="27">
        <f>IF((I1073*(1+Utgifter!$E$5/12)-K1073)&gt;0,I1073*(1+Utgifter!$E$5/12)-K1073,0)</f>
        <v>0</v>
      </c>
      <c r="J1074" s="26"/>
      <c r="K1074" s="24">
        <f>IF((I1074*(Utgifter!$E$4+Utgifter!$E$5)/12)&gt;$S$4,(I1074*(Utgifter!$E$4+Utgifter!$E$5)/12),IF(I1074&gt; 0,$S$4,0))</f>
        <v>0</v>
      </c>
    </row>
    <row r="1075" spans="1:11" x14ac:dyDescent="0.25">
      <c r="A1075" s="41"/>
      <c r="D1075" s="28" t="str">
        <f t="shared" si="16"/>
        <v/>
      </c>
      <c r="E1075" s="27">
        <f>IF((E1074*(1+Utgifter!$E$5/12)-G1074)&gt;0,E1074*(1+Utgifter!$E$5/12)-G1074,0)</f>
        <v>0</v>
      </c>
      <c r="F1075" s="26"/>
      <c r="G1075" s="24">
        <f>IF((E1075*(Utgifter!$E$4+Utgifter!$E$5)/12)&gt;$S$4,(E1075*(Utgifter!$E$4+Utgifter!$E$5)/12),IF(E1075&gt; 0,$S$4,0))</f>
        <v>0</v>
      </c>
      <c r="I1075" s="27">
        <f>IF((I1074*(1+Utgifter!$E$5/12)-K1074)&gt;0,I1074*(1+Utgifter!$E$5/12)-K1074,0)</f>
        <v>0</v>
      </c>
      <c r="J1075" s="26"/>
      <c r="K1075" s="24">
        <f>IF((I1075*(Utgifter!$E$4+Utgifter!$E$5)/12)&gt;$S$4,(I1075*(Utgifter!$E$4+Utgifter!$E$5)/12),IF(I1075&gt; 0,$S$4,0))</f>
        <v>0</v>
      </c>
    </row>
    <row r="1076" spans="1:11" x14ac:dyDescent="0.25">
      <c r="A1076" s="41"/>
      <c r="D1076" s="28" t="str">
        <f t="shared" si="16"/>
        <v/>
      </c>
      <c r="E1076" s="27">
        <f>IF((E1075*(1+Utgifter!$E$5/12)-G1075)&gt;0,E1075*(1+Utgifter!$E$5/12)-G1075,0)</f>
        <v>0</v>
      </c>
      <c r="F1076" s="26"/>
      <c r="G1076" s="24">
        <f>IF((E1076*(Utgifter!$E$4+Utgifter!$E$5)/12)&gt;$S$4,(E1076*(Utgifter!$E$4+Utgifter!$E$5)/12),IF(E1076&gt; 0,$S$4,0))</f>
        <v>0</v>
      </c>
      <c r="I1076" s="27">
        <f>IF((I1075*(1+Utgifter!$E$5/12)-K1075)&gt;0,I1075*(1+Utgifter!$E$5/12)-K1075,0)</f>
        <v>0</v>
      </c>
      <c r="J1076" s="26"/>
      <c r="K1076" s="24">
        <f>IF((I1076*(Utgifter!$E$4+Utgifter!$E$5)/12)&gt;$S$4,(I1076*(Utgifter!$E$4+Utgifter!$E$5)/12),IF(I1076&gt; 0,$S$4,0))</f>
        <v>0</v>
      </c>
    </row>
    <row r="1077" spans="1:11" x14ac:dyDescent="0.25">
      <c r="A1077" s="41"/>
      <c r="D1077" s="28" t="str">
        <f t="shared" si="16"/>
        <v/>
      </c>
      <c r="E1077" s="27">
        <f>IF((E1076*(1+Utgifter!$E$5/12)-G1076)&gt;0,E1076*(1+Utgifter!$E$5/12)-G1076,0)</f>
        <v>0</v>
      </c>
      <c r="F1077" s="26"/>
      <c r="G1077" s="24">
        <f>IF((E1077*(Utgifter!$E$4+Utgifter!$E$5)/12)&gt;$S$4,(E1077*(Utgifter!$E$4+Utgifter!$E$5)/12),IF(E1077&gt; 0,$S$4,0))</f>
        <v>0</v>
      </c>
      <c r="I1077" s="27">
        <f>IF((I1076*(1+Utgifter!$E$5/12)-K1076)&gt;0,I1076*(1+Utgifter!$E$5/12)-K1076,0)</f>
        <v>0</v>
      </c>
      <c r="J1077" s="26"/>
      <c r="K1077" s="24">
        <f>IF((I1077*(Utgifter!$E$4+Utgifter!$E$5)/12)&gt;$S$4,(I1077*(Utgifter!$E$4+Utgifter!$E$5)/12),IF(I1077&gt; 0,$S$4,0))</f>
        <v>0</v>
      </c>
    </row>
    <row r="1078" spans="1:11" x14ac:dyDescent="0.25">
      <c r="A1078" s="41"/>
      <c r="D1078" s="28" t="str">
        <f t="shared" si="16"/>
        <v/>
      </c>
      <c r="E1078" s="27">
        <f>IF((E1077*(1+Utgifter!$E$5/12)-G1077)&gt;0,E1077*(1+Utgifter!$E$5/12)-G1077,0)</f>
        <v>0</v>
      </c>
      <c r="F1078" s="26"/>
      <c r="G1078" s="24">
        <f>IF((E1078*(Utgifter!$E$4+Utgifter!$E$5)/12)&gt;$S$4,(E1078*(Utgifter!$E$4+Utgifter!$E$5)/12),IF(E1078&gt; 0,$S$4,0))</f>
        <v>0</v>
      </c>
      <c r="I1078" s="27">
        <f>IF((I1077*(1+Utgifter!$E$5/12)-K1077)&gt;0,I1077*(1+Utgifter!$E$5/12)-K1077,0)</f>
        <v>0</v>
      </c>
      <c r="J1078" s="26"/>
      <c r="K1078" s="24">
        <f>IF((I1078*(Utgifter!$E$4+Utgifter!$E$5)/12)&gt;$S$4,(I1078*(Utgifter!$E$4+Utgifter!$E$5)/12),IF(I1078&gt; 0,$S$4,0))</f>
        <v>0</v>
      </c>
    </row>
    <row r="1079" spans="1:11" x14ac:dyDescent="0.25">
      <c r="A1079" s="41"/>
      <c r="D1079" s="28" t="str">
        <f t="shared" si="16"/>
        <v/>
      </c>
      <c r="E1079" s="27">
        <f>IF((E1078*(1+Utgifter!$E$5/12)-G1078)&gt;0,E1078*(1+Utgifter!$E$5/12)-G1078,0)</f>
        <v>0</v>
      </c>
      <c r="F1079" s="26"/>
      <c r="G1079" s="24">
        <f>IF((E1079*(Utgifter!$E$4+Utgifter!$E$5)/12)&gt;$S$4,(E1079*(Utgifter!$E$4+Utgifter!$E$5)/12),IF(E1079&gt; 0,$S$4,0))</f>
        <v>0</v>
      </c>
      <c r="I1079" s="27">
        <f>IF((I1078*(1+Utgifter!$E$5/12)-K1078)&gt;0,I1078*(1+Utgifter!$E$5/12)-K1078,0)</f>
        <v>0</v>
      </c>
      <c r="J1079" s="26"/>
      <c r="K1079" s="24">
        <f>IF((I1079*(Utgifter!$E$4+Utgifter!$E$5)/12)&gt;$S$4,(I1079*(Utgifter!$E$4+Utgifter!$E$5)/12),IF(I1079&gt; 0,$S$4,0))</f>
        <v>0</v>
      </c>
    </row>
    <row r="1080" spans="1:11" x14ac:dyDescent="0.25">
      <c r="A1080" s="41"/>
      <c r="D1080" s="28" t="str">
        <f t="shared" si="16"/>
        <v/>
      </c>
      <c r="E1080" s="27">
        <f>IF((E1079*(1+Utgifter!$E$5/12)-G1079)&gt;0,E1079*(1+Utgifter!$E$5/12)-G1079,0)</f>
        <v>0</v>
      </c>
      <c r="F1080" s="26"/>
      <c r="G1080" s="24">
        <f>IF((E1080*(Utgifter!$E$4+Utgifter!$E$5)/12)&gt;$S$4,(E1080*(Utgifter!$E$4+Utgifter!$E$5)/12),IF(E1080&gt; 0,$S$4,0))</f>
        <v>0</v>
      </c>
      <c r="I1080" s="27">
        <f>IF((I1079*(1+Utgifter!$E$5/12)-K1079)&gt;0,I1079*(1+Utgifter!$E$5/12)-K1079,0)</f>
        <v>0</v>
      </c>
      <c r="J1080" s="26"/>
      <c r="K1080" s="24">
        <f>IF((I1080*(Utgifter!$E$4+Utgifter!$E$5)/12)&gt;$S$4,(I1080*(Utgifter!$E$4+Utgifter!$E$5)/12),IF(I1080&gt; 0,$S$4,0))</f>
        <v>0</v>
      </c>
    </row>
    <row r="1081" spans="1:11" x14ac:dyDescent="0.25">
      <c r="A1081" s="41"/>
      <c r="D1081" s="28" t="str">
        <f t="shared" si="16"/>
        <v/>
      </c>
      <c r="E1081" s="27">
        <f>IF((E1080*(1+Utgifter!$E$5/12)-G1080)&gt;0,E1080*(1+Utgifter!$E$5/12)-G1080,0)</f>
        <v>0</v>
      </c>
      <c r="F1081" s="26"/>
      <c r="G1081" s="24">
        <f>IF((E1081*(Utgifter!$E$4+Utgifter!$E$5)/12)&gt;$S$4,(E1081*(Utgifter!$E$4+Utgifter!$E$5)/12),IF(E1081&gt; 0,$S$4,0))</f>
        <v>0</v>
      </c>
      <c r="I1081" s="27">
        <f>IF((I1080*(1+Utgifter!$E$5/12)-K1080)&gt;0,I1080*(1+Utgifter!$E$5/12)-K1080,0)</f>
        <v>0</v>
      </c>
      <c r="J1081" s="26"/>
      <c r="K1081" s="24">
        <f>IF((I1081*(Utgifter!$E$4+Utgifter!$E$5)/12)&gt;$S$4,(I1081*(Utgifter!$E$4+Utgifter!$E$5)/12),IF(I1081&gt; 0,$S$4,0))</f>
        <v>0</v>
      </c>
    </row>
    <row r="1082" spans="1:11" x14ac:dyDescent="0.25">
      <c r="A1082" s="41"/>
      <c r="D1082" s="28" t="str">
        <f t="shared" si="16"/>
        <v/>
      </c>
      <c r="E1082" s="27">
        <f>IF((E1081*(1+Utgifter!$E$5/12)-G1081)&gt;0,E1081*(1+Utgifter!$E$5/12)-G1081,0)</f>
        <v>0</v>
      </c>
      <c r="F1082" s="26"/>
      <c r="G1082" s="24">
        <f>IF((E1082*(Utgifter!$E$4+Utgifter!$E$5)/12)&gt;$S$4,(E1082*(Utgifter!$E$4+Utgifter!$E$5)/12),IF(E1082&gt; 0,$S$4,0))</f>
        <v>0</v>
      </c>
      <c r="I1082" s="27">
        <f>IF((I1081*(1+Utgifter!$E$5/12)-K1081)&gt;0,I1081*(1+Utgifter!$E$5/12)-K1081,0)</f>
        <v>0</v>
      </c>
      <c r="J1082" s="26"/>
      <c r="K1082" s="24">
        <f>IF((I1082*(Utgifter!$E$4+Utgifter!$E$5)/12)&gt;$S$4,(I1082*(Utgifter!$E$4+Utgifter!$E$5)/12),IF(I1082&gt; 0,$S$4,0))</f>
        <v>0</v>
      </c>
    </row>
    <row r="1083" spans="1:11" x14ac:dyDescent="0.25">
      <c r="A1083" s="41"/>
      <c r="D1083" s="28" t="str">
        <f t="shared" si="16"/>
        <v/>
      </c>
      <c r="E1083" s="27">
        <f>IF((E1082*(1+Utgifter!$E$5/12)-G1082)&gt;0,E1082*(1+Utgifter!$E$5/12)-G1082,0)</f>
        <v>0</v>
      </c>
      <c r="F1083" s="26"/>
      <c r="G1083" s="24">
        <f>IF((E1083*(Utgifter!$E$4+Utgifter!$E$5)/12)&gt;$S$4,(E1083*(Utgifter!$E$4+Utgifter!$E$5)/12),IF(E1083&gt; 0,$S$4,0))</f>
        <v>0</v>
      </c>
      <c r="I1083" s="27">
        <f>IF((I1082*(1+Utgifter!$E$5/12)-K1082)&gt;0,I1082*(1+Utgifter!$E$5/12)-K1082,0)</f>
        <v>0</v>
      </c>
      <c r="J1083" s="26"/>
      <c r="K1083" s="24">
        <f>IF((I1083*(Utgifter!$E$4+Utgifter!$E$5)/12)&gt;$S$4,(I1083*(Utgifter!$E$4+Utgifter!$E$5)/12),IF(I1083&gt; 0,$S$4,0))</f>
        <v>0</v>
      </c>
    </row>
    <row r="1084" spans="1:11" x14ac:dyDescent="0.25">
      <c r="A1084" s="41"/>
      <c r="D1084" s="28" t="str">
        <f t="shared" si="16"/>
        <v/>
      </c>
      <c r="E1084" s="27">
        <f>IF((E1083*(1+Utgifter!$E$5/12)-G1083)&gt;0,E1083*(1+Utgifter!$E$5/12)-G1083,0)</f>
        <v>0</v>
      </c>
      <c r="F1084" s="26"/>
      <c r="G1084" s="24">
        <f>IF((E1084*(Utgifter!$E$4+Utgifter!$E$5)/12)&gt;$S$4,(E1084*(Utgifter!$E$4+Utgifter!$E$5)/12),IF(E1084&gt; 0,$S$4,0))</f>
        <v>0</v>
      </c>
      <c r="I1084" s="27">
        <f>IF((I1083*(1+Utgifter!$E$5/12)-K1083)&gt;0,I1083*(1+Utgifter!$E$5/12)-K1083,0)</f>
        <v>0</v>
      </c>
      <c r="J1084" s="26"/>
      <c r="K1084" s="24">
        <f>IF((I1084*(Utgifter!$E$4+Utgifter!$E$5)/12)&gt;$S$4,(I1084*(Utgifter!$E$4+Utgifter!$E$5)/12),IF(I1084&gt; 0,$S$4,0))</f>
        <v>0</v>
      </c>
    </row>
    <row r="1085" spans="1:11" x14ac:dyDescent="0.25">
      <c r="A1085" s="41">
        <v>2108</v>
      </c>
      <c r="D1085" s="28" t="str">
        <f t="shared" si="16"/>
        <v/>
      </c>
      <c r="E1085" s="27">
        <f>IF((E1084*(1+Utgifter!$E$5/12)-G1084)&gt;0,E1084*(1+Utgifter!$E$5/12)-G1084,0)</f>
        <v>0</v>
      </c>
      <c r="F1085" s="26"/>
      <c r="G1085" s="24">
        <f>IF((E1085*(Utgifter!$E$4+Utgifter!$E$5)/12)&gt;$S$4,(E1085*(Utgifter!$E$4+Utgifter!$E$5)/12),IF(E1085&gt; 0,$S$4,0))</f>
        <v>0</v>
      </c>
      <c r="I1085" s="27">
        <f>IF((I1084*(1+Utgifter!$E$5/12)-K1084)&gt;0,I1084*(1+Utgifter!$E$5/12)-K1084,0)</f>
        <v>0</v>
      </c>
      <c r="J1085" s="26"/>
      <c r="K1085" s="24">
        <f>IF((I1085*(Utgifter!$E$4+Utgifter!$E$5)/12)&gt;$S$4,(I1085*(Utgifter!$E$4+Utgifter!$E$5)/12),IF(I1085&gt; 0,$S$4,0))</f>
        <v>0</v>
      </c>
    </row>
    <row r="1086" spans="1:11" x14ac:dyDescent="0.25">
      <c r="A1086" s="41"/>
      <c r="D1086" s="28" t="str">
        <f t="shared" si="16"/>
        <v/>
      </c>
      <c r="E1086" s="27">
        <f>IF((E1085*(1+Utgifter!$E$5/12)-G1085)&gt;0,E1085*(1+Utgifter!$E$5/12)-G1085,0)</f>
        <v>0</v>
      </c>
      <c r="F1086" s="26"/>
      <c r="G1086" s="24">
        <f>IF((E1086*(Utgifter!$E$4+Utgifter!$E$5)/12)&gt;$S$4,(E1086*(Utgifter!$E$4+Utgifter!$E$5)/12),IF(E1086&gt; 0,$S$4,0))</f>
        <v>0</v>
      </c>
      <c r="I1086" s="27">
        <f>IF((I1085*(1+Utgifter!$E$5/12)-K1085)&gt;0,I1085*(1+Utgifter!$E$5/12)-K1085,0)</f>
        <v>0</v>
      </c>
      <c r="J1086" s="26"/>
      <c r="K1086" s="24">
        <f>IF((I1086*(Utgifter!$E$4+Utgifter!$E$5)/12)&gt;$S$4,(I1086*(Utgifter!$E$4+Utgifter!$E$5)/12),IF(I1086&gt; 0,$S$4,0))</f>
        <v>0</v>
      </c>
    </row>
    <row r="1087" spans="1:11" x14ac:dyDescent="0.25">
      <c r="A1087" s="41"/>
      <c r="D1087" s="28" t="str">
        <f t="shared" si="16"/>
        <v/>
      </c>
      <c r="E1087" s="27">
        <f>IF((E1086*(1+Utgifter!$E$5/12)-G1086)&gt;0,E1086*(1+Utgifter!$E$5/12)-G1086,0)</f>
        <v>0</v>
      </c>
      <c r="F1087" s="26"/>
      <c r="G1087" s="24">
        <f>IF((E1087*(Utgifter!$E$4+Utgifter!$E$5)/12)&gt;$S$4,(E1087*(Utgifter!$E$4+Utgifter!$E$5)/12),IF(E1087&gt; 0,$S$4,0))</f>
        <v>0</v>
      </c>
      <c r="I1087" s="27">
        <f>IF((I1086*(1+Utgifter!$E$5/12)-K1086)&gt;0,I1086*(1+Utgifter!$E$5/12)-K1086,0)</f>
        <v>0</v>
      </c>
      <c r="J1087" s="26"/>
      <c r="K1087" s="24">
        <f>IF((I1087*(Utgifter!$E$4+Utgifter!$E$5)/12)&gt;$S$4,(I1087*(Utgifter!$E$4+Utgifter!$E$5)/12),IF(I1087&gt; 0,$S$4,0))</f>
        <v>0</v>
      </c>
    </row>
    <row r="1088" spans="1:11" x14ac:dyDescent="0.25">
      <c r="A1088" s="41"/>
      <c r="D1088" s="28" t="str">
        <f t="shared" si="16"/>
        <v/>
      </c>
      <c r="E1088" s="27">
        <f>IF((E1087*(1+Utgifter!$E$5/12)-G1087)&gt;0,E1087*(1+Utgifter!$E$5/12)-G1087,0)</f>
        <v>0</v>
      </c>
      <c r="F1088" s="26"/>
      <c r="G1088" s="24">
        <f>IF((E1088*(Utgifter!$E$4+Utgifter!$E$5)/12)&gt;$S$4,(E1088*(Utgifter!$E$4+Utgifter!$E$5)/12),IF(E1088&gt; 0,$S$4,0))</f>
        <v>0</v>
      </c>
      <c r="I1088" s="27">
        <f>IF((I1087*(1+Utgifter!$E$5/12)-K1087)&gt;0,I1087*(1+Utgifter!$E$5/12)-K1087,0)</f>
        <v>0</v>
      </c>
      <c r="J1088" s="26"/>
      <c r="K1088" s="24">
        <f>IF((I1088*(Utgifter!$E$4+Utgifter!$E$5)/12)&gt;$S$4,(I1088*(Utgifter!$E$4+Utgifter!$E$5)/12),IF(I1088&gt; 0,$S$4,0))</f>
        <v>0</v>
      </c>
    </row>
    <row r="1089" spans="1:11" x14ac:dyDescent="0.25">
      <c r="A1089" s="41"/>
      <c r="D1089" s="28" t="str">
        <f t="shared" si="16"/>
        <v/>
      </c>
      <c r="E1089" s="27">
        <f>IF((E1088*(1+Utgifter!$E$5/12)-G1088)&gt;0,E1088*(1+Utgifter!$E$5/12)-G1088,0)</f>
        <v>0</v>
      </c>
      <c r="F1089" s="26"/>
      <c r="G1089" s="24">
        <f>IF((E1089*(Utgifter!$E$4+Utgifter!$E$5)/12)&gt;$S$4,(E1089*(Utgifter!$E$4+Utgifter!$E$5)/12),IF(E1089&gt; 0,$S$4,0))</f>
        <v>0</v>
      </c>
      <c r="I1089" s="27">
        <f>IF((I1088*(1+Utgifter!$E$5/12)-K1088)&gt;0,I1088*(1+Utgifter!$E$5/12)-K1088,0)</f>
        <v>0</v>
      </c>
      <c r="J1089" s="26"/>
      <c r="K1089" s="24">
        <f>IF((I1089*(Utgifter!$E$4+Utgifter!$E$5)/12)&gt;$S$4,(I1089*(Utgifter!$E$4+Utgifter!$E$5)/12),IF(I1089&gt; 0,$S$4,0))</f>
        <v>0</v>
      </c>
    </row>
    <row r="1090" spans="1:11" x14ac:dyDescent="0.25">
      <c r="A1090" s="41"/>
      <c r="D1090" s="28" t="str">
        <f t="shared" si="16"/>
        <v/>
      </c>
      <c r="E1090" s="27">
        <f>IF((E1089*(1+Utgifter!$E$5/12)-G1089)&gt;0,E1089*(1+Utgifter!$E$5/12)-G1089,0)</f>
        <v>0</v>
      </c>
      <c r="F1090" s="26"/>
      <c r="G1090" s="24">
        <f>IF((E1090*(Utgifter!$E$4+Utgifter!$E$5)/12)&gt;$S$4,(E1090*(Utgifter!$E$4+Utgifter!$E$5)/12),IF(E1090&gt; 0,$S$4,0))</f>
        <v>0</v>
      </c>
      <c r="I1090" s="27">
        <f>IF((I1089*(1+Utgifter!$E$5/12)-K1089)&gt;0,I1089*(1+Utgifter!$E$5/12)-K1089,0)</f>
        <v>0</v>
      </c>
      <c r="J1090" s="26"/>
      <c r="K1090" s="24">
        <f>IF((I1090*(Utgifter!$E$4+Utgifter!$E$5)/12)&gt;$S$4,(I1090*(Utgifter!$E$4+Utgifter!$E$5)/12),IF(I1090&gt; 0,$S$4,0))</f>
        <v>0</v>
      </c>
    </row>
    <row r="1091" spans="1:11" x14ac:dyDescent="0.25">
      <c r="A1091" s="41"/>
      <c r="D1091" s="28" t="str">
        <f t="shared" si="16"/>
        <v/>
      </c>
      <c r="E1091" s="27">
        <f>IF((E1090*(1+Utgifter!$E$5/12)-G1090)&gt;0,E1090*(1+Utgifter!$E$5/12)-G1090,0)</f>
        <v>0</v>
      </c>
      <c r="F1091" s="26"/>
      <c r="G1091" s="24">
        <f>IF((E1091*(Utgifter!$E$4+Utgifter!$E$5)/12)&gt;$S$4,(E1091*(Utgifter!$E$4+Utgifter!$E$5)/12),IF(E1091&gt; 0,$S$4,0))</f>
        <v>0</v>
      </c>
      <c r="I1091" s="27">
        <f>IF((I1090*(1+Utgifter!$E$5/12)-K1090)&gt;0,I1090*(1+Utgifter!$E$5/12)-K1090,0)</f>
        <v>0</v>
      </c>
      <c r="J1091" s="26"/>
      <c r="K1091" s="24">
        <f>IF((I1091*(Utgifter!$E$4+Utgifter!$E$5)/12)&gt;$S$4,(I1091*(Utgifter!$E$4+Utgifter!$E$5)/12),IF(I1091&gt; 0,$S$4,0))</f>
        <v>0</v>
      </c>
    </row>
    <row r="1092" spans="1:11" x14ac:dyDescent="0.25">
      <c r="A1092" s="41"/>
      <c r="D1092" s="28" t="str">
        <f t="shared" si="16"/>
        <v/>
      </c>
      <c r="E1092" s="27">
        <f>IF((E1091*(1+Utgifter!$E$5/12)-G1091)&gt;0,E1091*(1+Utgifter!$E$5/12)-G1091,0)</f>
        <v>0</v>
      </c>
      <c r="F1092" s="26"/>
      <c r="G1092" s="24">
        <f>IF((E1092*(Utgifter!$E$4+Utgifter!$E$5)/12)&gt;$S$4,(E1092*(Utgifter!$E$4+Utgifter!$E$5)/12),IF(E1092&gt; 0,$S$4,0))</f>
        <v>0</v>
      </c>
      <c r="I1092" s="27">
        <f>IF((I1091*(1+Utgifter!$E$5/12)-K1091)&gt;0,I1091*(1+Utgifter!$E$5/12)-K1091,0)</f>
        <v>0</v>
      </c>
      <c r="J1092" s="26"/>
      <c r="K1092" s="24">
        <f>IF((I1092*(Utgifter!$E$4+Utgifter!$E$5)/12)&gt;$S$4,(I1092*(Utgifter!$E$4+Utgifter!$E$5)/12),IF(I1092&gt; 0,$S$4,0))</f>
        <v>0</v>
      </c>
    </row>
    <row r="1093" spans="1:11" x14ac:dyDescent="0.25">
      <c r="A1093" s="41"/>
      <c r="D1093" s="28" t="str">
        <f t="shared" si="16"/>
        <v/>
      </c>
      <c r="E1093" s="27">
        <f>IF((E1092*(1+Utgifter!$E$5/12)-G1092)&gt;0,E1092*(1+Utgifter!$E$5/12)-G1092,0)</f>
        <v>0</v>
      </c>
      <c r="F1093" s="26"/>
      <c r="G1093" s="24">
        <f>IF((E1093*(Utgifter!$E$4+Utgifter!$E$5)/12)&gt;$S$4,(E1093*(Utgifter!$E$4+Utgifter!$E$5)/12),IF(E1093&gt; 0,$S$4,0))</f>
        <v>0</v>
      </c>
      <c r="I1093" s="27">
        <f>IF((I1092*(1+Utgifter!$E$5/12)-K1092)&gt;0,I1092*(1+Utgifter!$E$5/12)-K1092,0)</f>
        <v>0</v>
      </c>
      <c r="J1093" s="26"/>
      <c r="K1093" s="24">
        <f>IF((I1093*(Utgifter!$E$4+Utgifter!$E$5)/12)&gt;$S$4,(I1093*(Utgifter!$E$4+Utgifter!$E$5)/12),IF(I1093&gt; 0,$S$4,0))</f>
        <v>0</v>
      </c>
    </row>
    <row r="1094" spans="1:11" x14ac:dyDescent="0.25">
      <c r="A1094" s="41"/>
      <c r="D1094" s="28" t="str">
        <f t="shared" si="16"/>
        <v/>
      </c>
      <c r="E1094" s="27">
        <f>IF((E1093*(1+Utgifter!$E$5/12)-G1093)&gt;0,E1093*(1+Utgifter!$E$5/12)-G1093,0)</f>
        <v>0</v>
      </c>
      <c r="F1094" s="26"/>
      <c r="G1094" s="24">
        <f>IF((E1094*(Utgifter!$E$4+Utgifter!$E$5)/12)&gt;$S$4,(E1094*(Utgifter!$E$4+Utgifter!$E$5)/12),IF(E1094&gt; 0,$S$4,0))</f>
        <v>0</v>
      </c>
      <c r="I1094" s="27">
        <f>IF((I1093*(1+Utgifter!$E$5/12)-K1093)&gt;0,I1093*(1+Utgifter!$E$5/12)-K1093,0)</f>
        <v>0</v>
      </c>
      <c r="J1094" s="26"/>
      <c r="K1094" s="24">
        <f>IF((I1094*(Utgifter!$E$4+Utgifter!$E$5)/12)&gt;$S$4,(I1094*(Utgifter!$E$4+Utgifter!$E$5)/12),IF(I1094&gt; 0,$S$4,0))</f>
        <v>0</v>
      </c>
    </row>
    <row r="1095" spans="1:11" x14ac:dyDescent="0.25">
      <c r="A1095" s="41"/>
      <c r="D1095" s="28" t="str">
        <f t="shared" ref="D1095:D1158" si="17">IF(OR(E1095&gt;0, I1095&gt;0),D1094+1,"")</f>
        <v/>
      </c>
      <c r="E1095" s="27">
        <f>IF((E1094*(1+Utgifter!$E$5/12)-G1094)&gt;0,E1094*(1+Utgifter!$E$5/12)-G1094,0)</f>
        <v>0</v>
      </c>
      <c r="F1095" s="26"/>
      <c r="G1095" s="24">
        <f>IF((E1095*(Utgifter!$E$4+Utgifter!$E$5)/12)&gt;$S$4,(E1095*(Utgifter!$E$4+Utgifter!$E$5)/12),IF(E1095&gt; 0,$S$4,0))</f>
        <v>0</v>
      </c>
      <c r="I1095" s="27">
        <f>IF((I1094*(1+Utgifter!$E$5/12)-K1094)&gt;0,I1094*(1+Utgifter!$E$5/12)-K1094,0)</f>
        <v>0</v>
      </c>
      <c r="J1095" s="26"/>
      <c r="K1095" s="24">
        <f>IF((I1095*(Utgifter!$E$4+Utgifter!$E$5)/12)&gt;$S$4,(I1095*(Utgifter!$E$4+Utgifter!$E$5)/12),IF(I1095&gt; 0,$S$4,0))</f>
        <v>0</v>
      </c>
    </row>
    <row r="1096" spans="1:11" x14ac:dyDescent="0.25">
      <c r="A1096" s="41"/>
      <c r="D1096" s="28" t="str">
        <f t="shared" si="17"/>
        <v/>
      </c>
      <c r="E1096" s="27">
        <f>IF((E1095*(1+Utgifter!$E$5/12)-G1095)&gt;0,E1095*(1+Utgifter!$E$5/12)-G1095,0)</f>
        <v>0</v>
      </c>
      <c r="F1096" s="26"/>
      <c r="G1096" s="24">
        <f>IF((E1096*(Utgifter!$E$4+Utgifter!$E$5)/12)&gt;$S$4,(E1096*(Utgifter!$E$4+Utgifter!$E$5)/12),IF(E1096&gt; 0,$S$4,0))</f>
        <v>0</v>
      </c>
      <c r="I1096" s="27">
        <f>IF((I1095*(1+Utgifter!$E$5/12)-K1095)&gt;0,I1095*(1+Utgifter!$E$5/12)-K1095,0)</f>
        <v>0</v>
      </c>
      <c r="J1096" s="26"/>
      <c r="K1096" s="24">
        <f>IF((I1096*(Utgifter!$E$4+Utgifter!$E$5)/12)&gt;$S$4,(I1096*(Utgifter!$E$4+Utgifter!$E$5)/12),IF(I1096&gt; 0,$S$4,0))</f>
        <v>0</v>
      </c>
    </row>
    <row r="1097" spans="1:11" x14ac:dyDescent="0.25">
      <c r="A1097" s="41">
        <v>2109</v>
      </c>
      <c r="D1097" s="28" t="str">
        <f t="shared" si="17"/>
        <v/>
      </c>
      <c r="E1097" s="27">
        <f>IF((E1096*(1+Utgifter!$E$5/12)-G1096)&gt;0,E1096*(1+Utgifter!$E$5/12)-G1096,0)</f>
        <v>0</v>
      </c>
      <c r="F1097" s="26"/>
      <c r="G1097" s="24">
        <f>IF((E1097*(Utgifter!$E$4+Utgifter!$E$5)/12)&gt;$S$4,(E1097*(Utgifter!$E$4+Utgifter!$E$5)/12),IF(E1097&gt; 0,$S$4,0))</f>
        <v>0</v>
      </c>
      <c r="I1097" s="27">
        <f>IF((I1096*(1+Utgifter!$E$5/12)-K1096)&gt;0,I1096*(1+Utgifter!$E$5/12)-K1096,0)</f>
        <v>0</v>
      </c>
      <c r="J1097" s="26"/>
      <c r="K1097" s="24">
        <f>IF((I1097*(Utgifter!$E$4+Utgifter!$E$5)/12)&gt;$S$4,(I1097*(Utgifter!$E$4+Utgifter!$E$5)/12),IF(I1097&gt; 0,$S$4,0))</f>
        <v>0</v>
      </c>
    </row>
    <row r="1098" spans="1:11" x14ac:dyDescent="0.25">
      <c r="A1098" s="41"/>
      <c r="D1098" s="28" t="str">
        <f t="shared" si="17"/>
        <v/>
      </c>
      <c r="E1098" s="27">
        <f>IF((E1097*(1+Utgifter!$E$5/12)-G1097)&gt;0,E1097*(1+Utgifter!$E$5/12)-G1097,0)</f>
        <v>0</v>
      </c>
      <c r="F1098" s="26"/>
      <c r="G1098" s="24">
        <f>IF((E1098*(Utgifter!$E$4+Utgifter!$E$5)/12)&gt;$S$4,(E1098*(Utgifter!$E$4+Utgifter!$E$5)/12),IF(E1098&gt; 0,$S$4,0))</f>
        <v>0</v>
      </c>
      <c r="I1098" s="27">
        <f>IF((I1097*(1+Utgifter!$E$5/12)-K1097)&gt;0,I1097*(1+Utgifter!$E$5/12)-K1097,0)</f>
        <v>0</v>
      </c>
      <c r="J1098" s="26"/>
      <c r="K1098" s="24">
        <f>IF((I1098*(Utgifter!$E$4+Utgifter!$E$5)/12)&gt;$S$4,(I1098*(Utgifter!$E$4+Utgifter!$E$5)/12),IF(I1098&gt; 0,$S$4,0))</f>
        <v>0</v>
      </c>
    </row>
    <row r="1099" spans="1:11" x14ac:dyDescent="0.25">
      <c r="A1099" s="41"/>
      <c r="D1099" s="28" t="str">
        <f t="shared" si="17"/>
        <v/>
      </c>
      <c r="E1099" s="27">
        <f>IF((E1098*(1+Utgifter!$E$5/12)-G1098)&gt;0,E1098*(1+Utgifter!$E$5/12)-G1098,0)</f>
        <v>0</v>
      </c>
      <c r="F1099" s="26"/>
      <c r="G1099" s="24">
        <f>IF((E1099*(Utgifter!$E$4+Utgifter!$E$5)/12)&gt;$S$4,(E1099*(Utgifter!$E$4+Utgifter!$E$5)/12),IF(E1099&gt; 0,$S$4,0))</f>
        <v>0</v>
      </c>
      <c r="I1099" s="27">
        <f>IF((I1098*(1+Utgifter!$E$5/12)-K1098)&gt;0,I1098*(1+Utgifter!$E$5/12)-K1098,0)</f>
        <v>0</v>
      </c>
      <c r="J1099" s="26"/>
      <c r="K1099" s="24">
        <f>IF((I1099*(Utgifter!$E$4+Utgifter!$E$5)/12)&gt;$S$4,(I1099*(Utgifter!$E$4+Utgifter!$E$5)/12),IF(I1099&gt; 0,$S$4,0))</f>
        <v>0</v>
      </c>
    </row>
    <row r="1100" spans="1:11" x14ac:dyDescent="0.25">
      <c r="A1100" s="41"/>
      <c r="D1100" s="28" t="str">
        <f t="shared" si="17"/>
        <v/>
      </c>
      <c r="E1100" s="27">
        <f>IF((E1099*(1+Utgifter!$E$5/12)-G1099)&gt;0,E1099*(1+Utgifter!$E$5/12)-G1099,0)</f>
        <v>0</v>
      </c>
      <c r="F1100" s="26"/>
      <c r="G1100" s="24">
        <f>IF((E1100*(Utgifter!$E$4+Utgifter!$E$5)/12)&gt;$S$4,(E1100*(Utgifter!$E$4+Utgifter!$E$5)/12),IF(E1100&gt; 0,$S$4,0))</f>
        <v>0</v>
      </c>
      <c r="I1100" s="27">
        <f>IF((I1099*(1+Utgifter!$E$5/12)-K1099)&gt;0,I1099*(1+Utgifter!$E$5/12)-K1099,0)</f>
        <v>0</v>
      </c>
      <c r="J1100" s="26"/>
      <c r="K1100" s="24">
        <f>IF((I1100*(Utgifter!$E$4+Utgifter!$E$5)/12)&gt;$S$4,(I1100*(Utgifter!$E$4+Utgifter!$E$5)/12),IF(I1100&gt; 0,$S$4,0))</f>
        <v>0</v>
      </c>
    </row>
    <row r="1101" spans="1:11" x14ac:dyDescent="0.25">
      <c r="A1101" s="41"/>
      <c r="D1101" s="28" t="str">
        <f t="shared" si="17"/>
        <v/>
      </c>
      <c r="E1101" s="27">
        <f>IF((E1100*(1+Utgifter!$E$5/12)-G1100)&gt;0,E1100*(1+Utgifter!$E$5/12)-G1100,0)</f>
        <v>0</v>
      </c>
      <c r="F1101" s="26"/>
      <c r="G1101" s="24">
        <f>IF((E1101*(Utgifter!$E$4+Utgifter!$E$5)/12)&gt;$S$4,(E1101*(Utgifter!$E$4+Utgifter!$E$5)/12),IF(E1101&gt; 0,$S$4,0))</f>
        <v>0</v>
      </c>
      <c r="I1101" s="27">
        <f>IF((I1100*(1+Utgifter!$E$5/12)-K1100)&gt;0,I1100*(1+Utgifter!$E$5/12)-K1100,0)</f>
        <v>0</v>
      </c>
      <c r="J1101" s="26"/>
      <c r="K1101" s="24">
        <f>IF((I1101*(Utgifter!$E$4+Utgifter!$E$5)/12)&gt;$S$4,(I1101*(Utgifter!$E$4+Utgifter!$E$5)/12),IF(I1101&gt; 0,$S$4,0))</f>
        <v>0</v>
      </c>
    </row>
    <row r="1102" spans="1:11" x14ac:dyDescent="0.25">
      <c r="A1102" s="41"/>
      <c r="D1102" s="28" t="str">
        <f t="shared" si="17"/>
        <v/>
      </c>
      <c r="E1102" s="27">
        <f>IF((E1101*(1+Utgifter!$E$5/12)-G1101)&gt;0,E1101*(1+Utgifter!$E$5/12)-G1101,0)</f>
        <v>0</v>
      </c>
      <c r="F1102" s="26"/>
      <c r="G1102" s="24">
        <f>IF((E1102*(Utgifter!$E$4+Utgifter!$E$5)/12)&gt;$S$4,(E1102*(Utgifter!$E$4+Utgifter!$E$5)/12),IF(E1102&gt; 0,$S$4,0))</f>
        <v>0</v>
      </c>
      <c r="I1102" s="27">
        <f>IF((I1101*(1+Utgifter!$E$5/12)-K1101)&gt;0,I1101*(1+Utgifter!$E$5/12)-K1101,0)</f>
        <v>0</v>
      </c>
      <c r="J1102" s="26"/>
      <c r="K1102" s="24">
        <f>IF((I1102*(Utgifter!$E$4+Utgifter!$E$5)/12)&gt;$S$4,(I1102*(Utgifter!$E$4+Utgifter!$E$5)/12),IF(I1102&gt; 0,$S$4,0))</f>
        <v>0</v>
      </c>
    </row>
    <row r="1103" spans="1:11" x14ac:dyDescent="0.25">
      <c r="A1103" s="41"/>
      <c r="D1103" s="28" t="str">
        <f t="shared" si="17"/>
        <v/>
      </c>
      <c r="E1103" s="27">
        <f>IF((E1102*(1+Utgifter!$E$5/12)-G1102)&gt;0,E1102*(1+Utgifter!$E$5/12)-G1102,0)</f>
        <v>0</v>
      </c>
      <c r="F1103" s="26"/>
      <c r="G1103" s="24">
        <f>IF((E1103*(Utgifter!$E$4+Utgifter!$E$5)/12)&gt;$S$4,(E1103*(Utgifter!$E$4+Utgifter!$E$5)/12),IF(E1103&gt; 0,$S$4,0))</f>
        <v>0</v>
      </c>
      <c r="I1103" s="27">
        <f>IF((I1102*(1+Utgifter!$E$5/12)-K1102)&gt;0,I1102*(1+Utgifter!$E$5/12)-K1102,0)</f>
        <v>0</v>
      </c>
      <c r="J1103" s="26"/>
      <c r="K1103" s="24">
        <f>IF((I1103*(Utgifter!$E$4+Utgifter!$E$5)/12)&gt;$S$4,(I1103*(Utgifter!$E$4+Utgifter!$E$5)/12),IF(I1103&gt; 0,$S$4,0))</f>
        <v>0</v>
      </c>
    </row>
    <row r="1104" spans="1:11" x14ac:dyDescent="0.25">
      <c r="A1104" s="41"/>
      <c r="D1104" s="28" t="str">
        <f t="shared" si="17"/>
        <v/>
      </c>
      <c r="E1104" s="27">
        <f>IF((E1103*(1+Utgifter!$E$5/12)-G1103)&gt;0,E1103*(1+Utgifter!$E$5/12)-G1103,0)</f>
        <v>0</v>
      </c>
      <c r="F1104" s="26"/>
      <c r="G1104" s="24">
        <f>IF((E1104*(Utgifter!$E$4+Utgifter!$E$5)/12)&gt;$S$4,(E1104*(Utgifter!$E$4+Utgifter!$E$5)/12),IF(E1104&gt; 0,$S$4,0))</f>
        <v>0</v>
      </c>
      <c r="I1104" s="27">
        <f>IF((I1103*(1+Utgifter!$E$5/12)-K1103)&gt;0,I1103*(1+Utgifter!$E$5/12)-K1103,0)</f>
        <v>0</v>
      </c>
      <c r="J1104" s="26"/>
      <c r="K1104" s="24">
        <f>IF((I1104*(Utgifter!$E$4+Utgifter!$E$5)/12)&gt;$S$4,(I1104*(Utgifter!$E$4+Utgifter!$E$5)/12),IF(I1104&gt; 0,$S$4,0))</f>
        <v>0</v>
      </c>
    </row>
    <row r="1105" spans="1:11" x14ac:dyDescent="0.25">
      <c r="A1105" s="41"/>
      <c r="D1105" s="28" t="str">
        <f t="shared" si="17"/>
        <v/>
      </c>
      <c r="E1105" s="27">
        <f>IF((E1104*(1+Utgifter!$E$5/12)-G1104)&gt;0,E1104*(1+Utgifter!$E$5/12)-G1104,0)</f>
        <v>0</v>
      </c>
      <c r="F1105" s="26"/>
      <c r="G1105" s="24">
        <f>IF((E1105*(Utgifter!$E$4+Utgifter!$E$5)/12)&gt;$S$4,(E1105*(Utgifter!$E$4+Utgifter!$E$5)/12),IF(E1105&gt; 0,$S$4,0))</f>
        <v>0</v>
      </c>
      <c r="I1105" s="27">
        <f>IF((I1104*(1+Utgifter!$E$5/12)-K1104)&gt;0,I1104*(1+Utgifter!$E$5/12)-K1104,0)</f>
        <v>0</v>
      </c>
      <c r="J1105" s="26"/>
      <c r="K1105" s="24">
        <f>IF((I1105*(Utgifter!$E$4+Utgifter!$E$5)/12)&gt;$S$4,(I1105*(Utgifter!$E$4+Utgifter!$E$5)/12),IF(I1105&gt; 0,$S$4,0))</f>
        <v>0</v>
      </c>
    </row>
    <row r="1106" spans="1:11" x14ac:dyDescent="0.25">
      <c r="A1106" s="41"/>
      <c r="D1106" s="28" t="str">
        <f t="shared" si="17"/>
        <v/>
      </c>
      <c r="E1106" s="27">
        <f>IF((E1105*(1+Utgifter!$E$5/12)-G1105)&gt;0,E1105*(1+Utgifter!$E$5/12)-G1105,0)</f>
        <v>0</v>
      </c>
      <c r="F1106" s="26"/>
      <c r="G1106" s="24">
        <f>IF((E1106*(Utgifter!$E$4+Utgifter!$E$5)/12)&gt;$S$4,(E1106*(Utgifter!$E$4+Utgifter!$E$5)/12),IF(E1106&gt; 0,$S$4,0))</f>
        <v>0</v>
      </c>
      <c r="I1106" s="27">
        <f>IF((I1105*(1+Utgifter!$E$5/12)-K1105)&gt;0,I1105*(1+Utgifter!$E$5/12)-K1105,0)</f>
        <v>0</v>
      </c>
      <c r="J1106" s="26"/>
      <c r="K1106" s="24">
        <f>IF((I1106*(Utgifter!$E$4+Utgifter!$E$5)/12)&gt;$S$4,(I1106*(Utgifter!$E$4+Utgifter!$E$5)/12),IF(I1106&gt; 0,$S$4,0))</f>
        <v>0</v>
      </c>
    </row>
    <row r="1107" spans="1:11" x14ac:dyDescent="0.25">
      <c r="A1107" s="41"/>
      <c r="D1107" s="28" t="str">
        <f t="shared" si="17"/>
        <v/>
      </c>
      <c r="E1107" s="27">
        <f>IF((E1106*(1+Utgifter!$E$5/12)-G1106)&gt;0,E1106*(1+Utgifter!$E$5/12)-G1106,0)</f>
        <v>0</v>
      </c>
      <c r="F1107" s="26"/>
      <c r="G1107" s="24">
        <f>IF((E1107*(Utgifter!$E$4+Utgifter!$E$5)/12)&gt;$S$4,(E1107*(Utgifter!$E$4+Utgifter!$E$5)/12),IF(E1107&gt; 0,$S$4,0))</f>
        <v>0</v>
      </c>
      <c r="I1107" s="27">
        <f>IF((I1106*(1+Utgifter!$E$5/12)-K1106)&gt;0,I1106*(1+Utgifter!$E$5/12)-K1106,0)</f>
        <v>0</v>
      </c>
      <c r="J1107" s="26"/>
      <c r="K1107" s="24">
        <f>IF((I1107*(Utgifter!$E$4+Utgifter!$E$5)/12)&gt;$S$4,(I1107*(Utgifter!$E$4+Utgifter!$E$5)/12),IF(I1107&gt; 0,$S$4,0))</f>
        <v>0</v>
      </c>
    </row>
    <row r="1108" spans="1:11" x14ac:dyDescent="0.25">
      <c r="A1108" s="41"/>
      <c r="D1108" s="28" t="str">
        <f t="shared" si="17"/>
        <v/>
      </c>
      <c r="E1108" s="27">
        <f>IF((E1107*(1+Utgifter!$E$5/12)-G1107)&gt;0,E1107*(1+Utgifter!$E$5/12)-G1107,0)</f>
        <v>0</v>
      </c>
      <c r="F1108" s="26"/>
      <c r="G1108" s="24">
        <f>IF((E1108*(Utgifter!$E$4+Utgifter!$E$5)/12)&gt;$S$4,(E1108*(Utgifter!$E$4+Utgifter!$E$5)/12),IF(E1108&gt; 0,$S$4,0))</f>
        <v>0</v>
      </c>
      <c r="I1108" s="27">
        <f>IF((I1107*(1+Utgifter!$E$5/12)-K1107)&gt;0,I1107*(1+Utgifter!$E$5/12)-K1107,0)</f>
        <v>0</v>
      </c>
      <c r="J1108" s="26"/>
      <c r="K1108" s="24">
        <f>IF((I1108*(Utgifter!$E$4+Utgifter!$E$5)/12)&gt;$S$4,(I1108*(Utgifter!$E$4+Utgifter!$E$5)/12),IF(I1108&gt; 0,$S$4,0))</f>
        <v>0</v>
      </c>
    </row>
    <row r="1109" spans="1:11" x14ac:dyDescent="0.25">
      <c r="A1109" s="41">
        <v>2110</v>
      </c>
      <c r="D1109" s="28" t="str">
        <f t="shared" si="17"/>
        <v/>
      </c>
      <c r="E1109" s="27">
        <f>IF((E1108*(1+Utgifter!$E$5/12)-G1108)&gt;0,E1108*(1+Utgifter!$E$5/12)-G1108,0)</f>
        <v>0</v>
      </c>
      <c r="F1109" s="26"/>
      <c r="G1109" s="24">
        <f>IF((E1109*(Utgifter!$E$4+Utgifter!$E$5)/12)&gt;$S$4,(E1109*(Utgifter!$E$4+Utgifter!$E$5)/12),IF(E1109&gt; 0,$S$4,0))</f>
        <v>0</v>
      </c>
      <c r="I1109" s="27">
        <f>IF((I1108*(1+Utgifter!$E$5/12)-K1108)&gt;0,I1108*(1+Utgifter!$E$5/12)-K1108,0)</f>
        <v>0</v>
      </c>
      <c r="J1109" s="26"/>
      <c r="K1109" s="24">
        <f>IF((I1109*(Utgifter!$E$4+Utgifter!$E$5)/12)&gt;$S$4,(I1109*(Utgifter!$E$4+Utgifter!$E$5)/12),IF(I1109&gt; 0,$S$4,0))</f>
        <v>0</v>
      </c>
    </row>
    <row r="1110" spans="1:11" x14ac:dyDescent="0.25">
      <c r="A1110" s="41"/>
      <c r="D1110" s="28" t="str">
        <f t="shared" si="17"/>
        <v/>
      </c>
      <c r="E1110" s="27">
        <f>IF((E1109*(1+Utgifter!$E$5/12)-G1109)&gt;0,E1109*(1+Utgifter!$E$5/12)-G1109,0)</f>
        <v>0</v>
      </c>
      <c r="F1110" s="26"/>
      <c r="G1110" s="24">
        <f>IF((E1110*(Utgifter!$E$4+Utgifter!$E$5)/12)&gt;$S$4,(E1110*(Utgifter!$E$4+Utgifter!$E$5)/12),IF(E1110&gt; 0,$S$4,0))</f>
        <v>0</v>
      </c>
      <c r="I1110" s="27">
        <f>IF((I1109*(1+Utgifter!$E$5/12)-K1109)&gt;0,I1109*(1+Utgifter!$E$5/12)-K1109,0)</f>
        <v>0</v>
      </c>
      <c r="J1110" s="26"/>
      <c r="K1110" s="24">
        <f>IF((I1110*(Utgifter!$E$4+Utgifter!$E$5)/12)&gt;$S$4,(I1110*(Utgifter!$E$4+Utgifter!$E$5)/12),IF(I1110&gt; 0,$S$4,0))</f>
        <v>0</v>
      </c>
    </row>
    <row r="1111" spans="1:11" x14ac:dyDescent="0.25">
      <c r="A1111" s="41"/>
      <c r="D1111" s="28" t="str">
        <f t="shared" si="17"/>
        <v/>
      </c>
      <c r="E1111" s="27">
        <f>IF((E1110*(1+Utgifter!$E$5/12)-G1110)&gt;0,E1110*(1+Utgifter!$E$5/12)-G1110,0)</f>
        <v>0</v>
      </c>
      <c r="F1111" s="26"/>
      <c r="G1111" s="24">
        <f>IF((E1111*(Utgifter!$E$4+Utgifter!$E$5)/12)&gt;$S$4,(E1111*(Utgifter!$E$4+Utgifter!$E$5)/12),IF(E1111&gt; 0,$S$4,0))</f>
        <v>0</v>
      </c>
      <c r="I1111" s="27">
        <f>IF((I1110*(1+Utgifter!$E$5/12)-K1110)&gt;0,I1110*(1+Utgifter!$E$5/12)-K1110,0)</f>
        <v>0</v>
      </c>
      <c r="J1111" s="26"/>
      <c r="K1111" s="24">
        <f>IF((I1111*(Utgifter!$E$4+Utgifter!$E$5)/12)&gt;$S$4,(I1111*(Utgifter!$E$4+Utgifter!$E$5)/12),IF(I1111&gt; 0,$S$4,0))</f>
        <v>0</v>
      </c>
    </row>
    <row r="1112" spans="1:11" x14ac:dyDescent="0.25">
      <c r="A1112" s="41"/>
      <c r="D1112" s="28" t="str">
        <f t="shared" si="17"/>
        <v/>
      </c>
      <c r="E1112" s="27">
        <f>IF((E1111*(1+Utgifter!$E$5/12)-G1111)&gt;0,E1111*(1+Utgifter!$E$5/12)-G1111,0)</f>
        <v>0</v>
      </c>
      <c r="F1112" s="26"/>
      <c r="G1112" s="24">
        <f>IF((E1112*(Utgifter!$E$4+Utgifter!$E$5)/12)&gt;$S$4,(E1112*(Utgifter!$E$4+Utgifter!$E$5)/12),IF(E1112&gt; 0,$S$4,0))</f>
        <v>0</v>
      </c>
      <c r="I1112" s="27">
        <f>IF((I1111*(1+Utgifter!$E$5/12)-K1111)&gt;0,I1111*(1+Utgifter!$E$5/12)-K1111,0)</f>
        <v>0</v>
      </c>
      <c r="J1112" s="26"/>
      <c r="K1112" s="24">
        <f>IF((I1112*(Utgifter!$E$4+Utgifter!$E$5)/12)&gt;$S$4,(I1112*(Utgifter!$E$4+Utgifter!$E$5)/12),IF(I1112&gt; 0,$S$4,0))</f>
        <v>0</v>
      </c>
    </row>
    <row r="1113" spans="1:11" x14ac:dyDescent="0.25">
      <c r="A1113" s="41"/>
      <c r="D1113" s="28" t="str">
        <f t="shared" si="17"/>
        <v/>
      </c>
      <c r="E1113" s="27">
        <f>IF((E1112*(1+Utgifter!$E$5/12)-G1112)&gt;0,E1112*(1+Utgifter!$E$5/12)-G1112,0)</f>
        <v>0</v>
      </c>
      <c r="F1113" s="26"/>
      <c r="G1113" s="24">
        <f>IF((E1113*(Utgifter!$E$4+Utgifter!$E$5)/12)&gt;$S$4,(E1113*(Utgifter!$E$4+Utgifter!$E$5)/12),IF(E1113&gt; 0,$S$4,0))</f>
        <v>0</v>
      </c>
      <c r="I1113" s="27">
        <f>IF((I1112*(1+Utgifter!$E$5/12)-K1112)&gt;0,I1112*(1+Utgifter!$E$5/12)-K1112,0)</f>
        <v>0</v>
      </c>
      <c r="J1113" s="26"/>
      <c r="K1113" s="24">
        <f>IF((I1113*(Utgifter!$E$4+Utgifter!$E$5)/12)&gt;$S$4,(I1113*(Utgifter!$E$4+Utgifter!$E$5)/12),IF(I1113&gt; 0,$S$4,0))</f>
        <v>0</v>
      </c>
    </row>
    <row r="1114" spans="1:11" x14ac:dyDescent="0.25">
      <c r="A1114" s="41"/>
      <c r="D1114" s="28" t="str">
        <f t="shared" si="17"/>
        <v/>
      </c>
      <c r="E1114" s="27">
        <f>IF((E1113*(1+Utgifter!$E$5/12)-G1113)&gt;0,E1113*(1+Utgifter!$E$5/12)-G1113,0)</f>
        <v>0</v>
      </c>
      <c r="F1114" s="26"/>
      <c r="G1114" s="24">
        <f>IF((E1114*(Utgifter!$E$4+Utgifter!$E$5)/12)&gt;$S$4,(E1114*(Utgifter!$E$4+Utgifter!$E$5)/12),IF(E1114&gt; 0,$S$4,0))</f>
        <v>0</v>
      </c>
      <c r="I1114" s="27">
        <f>IF((I1113*(1+Utgifter!$E$5/12)-K1113)&gt;0,I1113*(1+Utgifter!$E$5/12)-K1113,0)</f>
        <v>0</v>
      </c>
      <c r="J1114" s="26"/>
      <c r="K1114" s="24">
        <f>IF((I1114*(Utgifter!$E$4+Utgifter!$E$5)/12)&gt;$S$4,(I1114*(Utgifter!$E$4+Utgifter!$E$5)/12),IF(I1114&gt; 0,$S$4,0))</f>
        <v>0</v>
      </c>
    </row>
    <row r="1115" spans="1:11" x14ac:dyDescent="0.25">
      <c r="A1115" s="41"/>
      <c r="D1115" s="28" t="str">
        <f t="shared" si="17"/>
        <v/>
      </c>
      <c r="E1115" s="27">
        <f>IF((E1114*(1+Utgifter!$E$5/12)-G1114)&gt;0,E1114*(1+Utgifter!$E$5/12)-G1114,0)</f>
        <v>0</v>
      </c>
      <c r="F1115" s="26"/>
      <c r="G1115" s="24">
        <f>IF((E1115*(Utgifter!$E$4+Utgifter!$E$5)/12)&gt;$S$4,(E1115*(Utgifter!$E$4+Utgifter!$E$5)/12),IF(E1115&gt; 0,$S$4,0))</f>
        <v>0</v>
      </c>
      <c r="I1115" s="27">
        <f>IF((I1114*(1+Utgifter!$E$5/12)-K1114)&gt;0,I1114*(1+Utgifter!$E$5/12)-K1114,0)</f>
        <v>0</v>
      </c>
      <c r="J1115" s="26"/>
      <c r="K1115" s="24">
        <f>IF((I1115*(Utgifter!$E$4+Utgifter!$E$5)/12)&gt;$S$4,(I1115*(Utgifter!$E$4+Utgifter!$E$5)/12),IF(I1115&gt; 0,$S$4,0))</f>
        <v>0</v>
      </c>
    </row>
    <row r="1116" spans="1:11" x14ac:dyDescent="0.25">
      <c r="A1116" s="41"/>
      <c r="D1116" s="28" t="str">
        <f t="shared" si="17"/>
        <v/>
      </c>
      <c r="E1116" s="27">
        <f>IF((E1115*(1+Utgifter!$E$5/12)-G1115)&gt;0,E1115*(1+Utgifter!$E$5/12)-G1115,0)</f>
        <v>0</v>
      </c>
      <c r="F1116" s="26"/>
      <c r="G1116" s="24">
        <f>IF((E1116*(Utgifter!$E$4+Utgifter!$E$5)/12)&gt;$S$4,(E1116*(Utgifter!$E$4+Utgifter!$E$5)/12),IF(E1116&gt; 0,$S$4,0))</f>
        <v>0</v>
      </c>
      <c r="I1116" s="27">
        <f>IF((I1115*(1+Utgifter!$E$5/12)-K1115)&gt;0,I1115*(1+Utgifter!$E$5/12)-K1115,0)</f>
        <v>0</v>
      </c>
      <c r="J1116" s="26"/>
      <c r="K1116" s="24">
        <f>IF((I1116*(Utgifter!$E$4+Utgifter!$E$5)/12)&gt;$S$4,(I1116*(Utgifter!$E$4+Utgifter!$E$5)/12),IF(I1116&gt; 0,$S$4,0))</f>
        <v>0</v>
      </c>
    </row>
    <row r="1117" spans="1:11" x14ac:dyDescent="0.25">
      <c r="A1117" s="41"/>
      <c r="D1117" s="28" t="str">
        <f t="shared" si="17"/>
        <v/>
      </c>
      <c r="E1117" s="27">
        <f>IF((E1116*(1+Utgifter!$E$5/12)-G1116)&gt;0,E1116*(1+Utgifter!$E$5/12)-G1116,0)</f>
        <v>0</v>
      </c>
      <c r="F1117" s="26"/>
      <c r="G1117" s="24">
        <f>IF((E1117*(Utgifter!$E$4+Utgifter!$E$5)/12)&gt;$S$4,(E1117*(Utgifter!$E$4+Utgifter!$E$5)/12),IF(E1117&gt; 0,$S$4,0))</f>
        <v>0</v>
      </c>
      <c r="I1117" s="27">
        <f>IF((I1116*(1+Utgifter!$E$5/12)-K1116)&gt;0,I1116*(1+Utgifter!$E$5/12)-K1116,0)</f>
        <v>0</v>
      </c>
      <c r="J1117" s="26"/>
      <c r="K1117" s="24">
        <f>IF((I1117*(Utgifter!$E$4+Utgifter!$E$5)/12)&gt;$S$4,(I1117*(Utgifter!$E$4+Utgifter!$E$5)/12),IF(I1117&gt; 0,$S$4,0))</f>
        <v>0</v>
      </c>
    </row>
    <row r="1118" spans="1:11" x14ac:dyDescent="0.25">
      <c r="A1118" s="41"/>
      <c r="D1118" s="28" t="str">
        <f t="shared" si="17"/>
        <v/>
      </c>
      <c r="E1118" s="27">
        <f>IF((E1117*(1+Utgifter!$E$5/12)-G1117)&gt;0,E1117*(1+Utgifter!$E$5/12)-G1117,0)</f>
        <v>0</v>
      </c>
      <c r="F1118" s="26"/>
      <c r="G1118" s="24">
        <f>IF((E1118*(Utgifter!$E$4+Utgifter!$E$5)/12)&gt;$S$4,(E1118*(Utgifter!$E$4+Utgifter!$E$5)/12),IF(E1118&gt; 0,$S$4,0))</f>
        <v>0</v>
      </c>
      <c r="I1118" s="27">
        <f>IF((I1117*(1+Utgifter!$E$5/12)-K1117)&gt;0,I1117*(1+Utgifter!$E$5/12)-K1117,0)</f>
        <v>0</v>
      </c>
      <c r="J1118" s="26"/>
      <c r="K1118" s="24">
        <f>IF((I1118*(Utgifter!$E$4+Utgifter!$E$5)/12)&gt;$S$4,(I1118*(Utgifter!$E$4+Utgifter!$E$5)/12),IF(I1118&gt; 0,$S$4,0))</f>
        <v>0</v>
      </c>
    </row>
    <row r="1119" spans="1:11" x14ac:dyDescent="0.25">
      <c r="A1119" s="41"/>
      <c r="D1119" s="28" t="str">
        <f t="shared" si="17"/>
        <v/>
      </c>
      <c r="E1119" s="27">
        <f>IF((E1118*(1+Utgifter!$E$5/12)-G1118)&gt;0,E1118*(1+Utgifter!$E$5/12)-G1118,0)</f>
        <v>0</v>
      </c>
      <c r="F1119" s="26"/>
      <c r="G1119" s="24">
        <f>IF((E1119*(Utgifter!$E$4+Utgifter!$E$5)/12)&gt;$S$4,(E1119*(Utgifter!$E$4+Utgifter!$E$5)/12),IF(E1119&gt; 0,$S$4,0))</f>
        <v>0</v>
      </c>
      <c r="I1119" s="27">
        <f>IF((I1118*(1+Utgifter!$E$5/12)-K1118)&gt;0,I1118*(1+Utgifter!$E$5/12)-K1118,0)</f>
        <v>0</v>
      </c>
      <c r="J1119" s="26"/>
      <c r="K1119" s="24">
        <f>IF((I1119*(Utgifter!$E$4+Utgifter!$E$5)/12)&gt;$S$4,(I1119*(Utgifter!$E$4+Utgifter!$E$5)/12),IF(I1119&gt; 0,$S$4,0))</f>
        <v>0</v>
      </c>
    </row>
    <row r="1120" spans="1:11" x14ac:dyDescent="0.25">
      <c r="A1120" s="41"/>
      <c r="D1120" s="28" t="str">
        <f t="shared" si="17"/>
        <v/>
      </c>
      <c r="E1120" s="27">
        <f>IF((E1119*(1+Utgifter!$E$5/12)-G1119)&gt;0,E1119*(1+Utgifter!$E$5/12)-G1119,0)</f>
        <v>0</v>
      </c>
      <c r="F1120" s="26"/>
      <c r="G1120" s="24">
        <f>IF((E1120*(Utgifter!$E$4+Utgifter!$E$5)/12)&gt;$S$4,(E1120*(Utgifter!$E$4+Utgifter!$E$5)/12),IF(E1120&gt; 0,$S$4,0))</f>
        <v>0</v>
      </c>
      <c r="I1120" s="27">
        <f>IF((I1119*(1+Utgifter!$E$5/12)-K1119)&gt;0,I1119*(1+Utgifter!$E$5/12)-K1119,0)</f>
        <v>0</v>
      </c>
      <c r="J1120" s="26"/>
      <c r="K1120" s="24">
        <f>IF((I1120*(Utgifter!$E$4+Utgifter!$E$5)/12)&gt;$S$4,(I1120*(Utgifter!$E$4+Utgifter!$E$5)/12),IF(I1120&gt; 0,$S$4,0))</f>
        <v>0</v>
      </c>
    </row>
    <row r="1121" spans="1:11" x14ac:dyDescent="0.25">
      <c r="A1121" s="41">
        <v>2111</v>
      </c>
      <c r="D1121" s="28" t="str">
        <f t="shared" si="17"/>
        <v/>
      </c>
      <c r="E1121" s="27">
        <f>IF((E1120*(1+Utgifter!$E$5/12)-G1120)&gt;0,E1120*(1+Utgifter!$E$5/12)-G1120,0)</f>
        <v>0</v>
      </c>
      <c r="F1121" s="26"/>
      <c r="G1121" s="24">
        <f>IF((E1121*(Utgifter!$E$4+Utgifter!$E$5)/12)&gt;$S$4,(E1121*(Utgifter!$E$4+Utgifter!$E$5)/12),IF(E1121&gt; 0,$S$4,0))</f>
        <v>0</v>
      </c>
      <c r="I1121" s="27">
        <f>IF((I1120*(1+Utgifter!$E$5/12)-K1120)&gt;0,I1120*(1+Utgifter!$E$5/12)-K1120,0)</f>
        <v>0</v>
      </c>
      <c r="J1121" s="26"/>
      <c r="K1121" s="24">
        <f>IF((I1121*(Utgifter!$E$4+Utgifter!$E$5)/12)&gt;$S$4,(I1121*(Utgifter!$E$4+Utgifter!$E$5)/12),IF(I1121&gt; 0,$S$4,0))</f>
        <v>0</v>
      </c>
    </row>
    <row r="1122" spans="1:11" x14ac:dyDescent="0.25">
      <c r="A1122" s="41"/>
      <c r="D1122" s="28" t="str">
        <f t="shared" si="17"/>
        <v/>
      </c>
      <c r="E1122" s="27">
        <f>IF((E1121*(1+Utgifter!$E$5/12)-G1121)&gt;0,E1121*(1+Utgifter!$E$5/12)-G1121,0)</f>
        <v>0</v>
      </c>
      <c r="F1122" s="26"/>
      <c r="G1122" s="24">
        <f>IF((E1122*(Utgifter!$E$4+Utgifter!$E$5)/12)&gt;$S$4,(E1122*(Utgifter!$E$4+Utgifter!$E$5)/12),IF(E1122&gt; 0,$S$4,0))</f>
        <v>0</v>
      </c>
      <c r="I1122" s="27">
        <f>IF((I1121*(1+Utgifter!$E$5/12)-K1121)&gt;0,I1121*(1+Utgifter!$E$5/12)-K1121,0)</f>
        <v>0</v>
      </c>
      <c r="J1122" s="26"/>
      <c r="K1122" s="24">
        <f>IF((I1122*(Utgifter!$E$4+Utgifter!$E$5)/12)&gt;$S$4,(I1122*(Utgifter!$E$4+Utgifter!$E$5)/12),IF(I1122&gt; 0,$S$4,0))</f>
        <v>0</v>
      </c>
    </row>
    <row r="1123" spans="1:11" x14ac:dyDescent="0.25">
      <c r="A1123" s="41"/>
      <c r="D1123" s="28" t="str">
        <f t="shared" si="17"/>
        <v/>
      </c>
      <c r="E1123" s="27">
        <f>IF((E1122*(1+Utgifter!$E$5/12)-G1122)&gt;0,E1122*(1+Utgifter!$E$5/12)-G1122,0)</f>
        <v>0</v>
      </c>
      <c r="F1123" s="26"/>
      <c r="G1123" s="24">
        <f>IF((E1123*(Utgifter!$E$4+Utgifter!$E$5)/12)&gt;$S$4,(E1123*(Utgifter!$E$4+Utgifter!$E$5)/12),IF(E1123&gt; 0,$S$4,0))</f>
        <v>0</v>
      </c>
      <c r="I1123" s="27">
        <f>IF((I1122*(1+Utgifter!$E$5/12)-K1122)&gt;0,I1122*(1+Utgifter!$E$5/12)-K1122,0)</f>
        <v>0</v>
      </c>
      <c r="J1123" s="26"/>
      <c r="K1123" s="24">
        <f>IF((I1123*(Utgifter!$E$4+Utgifter!$E$5)/12)&gt;$S$4,(I1123*(Utgifter!$E$4+Utgifter!$E$5)/12),IF(I1123&gt; 0,$S$4,0))</f>
        <v>0</v>
      </c>
    </row>
    <row r="1124" spans="1:11" x14ac:dyDescent="0.25">
      <c r="A1124" s="41"/>
      <c r="D1124" s="28" t="str">
        <f t="shared" si="17"/>
        <v/>
      </c>
      <c r="E1124" s="27">
        <f>IF((E1123*(1+Utgifter!$E$5/12)-G1123)&gt;0,E1123*(1+Utgifter!$E$5/12)-G1123,0)</f>
        <v>0</v>
      </c>
      <c r="F1124" s="26"/>
      <c r="G1124" s="24">
        <f>IF((E1124*(Utgifter!$E$4+Utgifter!$E$5)/12)&gt;$S$4,(E1124*(Utgifter!$E$4+Utgifter!$E$5)/12),IF(E1124&gt; 0,$S$4,0))</f>
        <v>0</v>
      </c>
      <c r="I1124" s="27">
        <f>IF((I1123*(1+Utgifter!$E$5/12)-K1123)&gt;0,I1123*(1+Utgifter!$E$5/12)-K1123,0)</f>
        <v>0</v>
      </c>
      <c r="J1124" s="26"/>
      <c r="K1124" s="24">
        <f>IF((I1124*(Utgifter!$E$4+Utgifter!$E$5)/12)&gt;$S$4,(I1124*(Utgifter!$E$4+Utgifter!$E$5)/12),IF(I1124&gt; 0,$S$4,0))</f>
        <v>0</v>
      </c>
    </row>
    <row r="1125" spans="1:11" x14ac:dyDescent="0.25">
      <c r="A1125" s="41"/>
      <c r="D1125" s="28" t="str">
        <f t="shared" si="17"/>
        <v/>
      </c>
      <c r="E1125" s="27">
        <f>IF((E1124*(1+Utgifter!$E$5/12)-G1124)&gt;0,E1124*(1+Utgifter!$E$5/12)-G1124,0)</f>
        <v>0</v>
      </c>
      <c r="F1125" s="26"/>
      <c r="G1125" s="24">
        <f>IF((E1125*(Utgifter!$E$4+Utgifter!$E$5)/12)&gt;$S$4,(E1125*(Utgifter!$E$4+Utgifter!$E$5)/12),IF(E1125&gt; 0,$S$4,0))</f>
        <v>0</v>
      </c>
      <c r="I1125" s="27">
        <f>IF((I1124*(1+Utgifter!$E$5/12)-K1124)&gt;0,I1124*(1+Utgifter!$E$5/12)-K1124,0)</f>
        <v>0</v>
      </c>
      <c r="J1125" s="26"/>
      <c r="K1125" s="24">
        <f>IF((I1125*(Utgifter!$E$4+Utgifter!$E$5)/12)&gt;$S$4,(I1125*(Utgifter!$E$4+Utgifter!$E$5)/12),IF(I1125&gt; 0,$S$4,0))</f>
        <v>0</v>
      </c>
    </row>
    <row r="1126" spans="1:11" x14ac:dyDescent="0.25">
      <c r="A1126" s="41"/>
      <c r="D1126" s="28" t="str">
        <f t="shared" si="17"/>
        <v/>
      </c>
      <c r="E1126" s="27">
        <f>IF((E1125*(1+Utgifter!$E$5/12)-G1125)&gt;0,E1125*(1+Utgifter!$E$5/12)-G1125,0)</f>
        <v>0</v>
      </c>
      <c r="F1126" s="26"/>
      <c r="G1126" s="24">
        <f>IF((E1126*(Utgifter!$E$4+Utgifter!$E$5)/12)&gt;$S$4,(E1126*(Utgifter!$E$4+Utgifter!$E$5)/12),IF(E1126&gt; 0,$S$4,0))</f>
        <v>0</v>
      </c>
      <c r="I1126" s="27">
        <f>IF((I1125*(1+Utgifter!$E$5/12)-K1125)&gt;0,I1125*(1+Utgifter!$E$5/12)-K1125,0)</f>
        <v>0</v>
      </c>
      <c r="J1126" s="26"/>
      <c r="K1126" s="24">
        <f>IF((I1126*(Utgifter!$E$4+Utgifter!$E$5)/12)&gt;$S$4,(I1126*(Utgifter!$E$4+Utgifter!$E$5)/12),IF(I1126&gt; 0,$S$4,0))</f>
        <v>0</v>
      </c>
    </row>
    <row r="1127" spans="1:11" x14ac:dyDescent="0.25">
      <c r="A1127" s="41"/>
      <c r="D1127" s="28" t="str">
        <f t="shared" si="17"/>
        <v/>
      </c>
      <c r="E1127" s="27">
        <f>IF((E1126*(1+Utgifter!$E$5/12)-G1126)&gt;0,E1126*(1+Utgifter!$E$5/12)-G1126,0)</f>
        <v>0</v>
      </c>
      <c r="F1127" s="26"/>
      <c r="G1127" s="24">
        <f>IF((E1127*(Utgifter!$E$4+Utgifter!$E$5)/12)&gt;$S$4,(E1127*(Utgifter!$E$4+Utgifter!$E$5)/12),IF(E1127&gt; 0,$S$4,0))</f>
        <v>0</v>
      </c>
      <c r="I1127" s="27">
        <f>IF((I1126*(1+Utgifter!$E$5/12)-K1126)&gt;0,I1126*(1+Utgifter!$E$5/12)-K1126,0)</f>
        <v>0</v>
      </c>
      <c r="J1127" s="26"/>
      <c r="K1127" s="24">
        <f>IF((I1127*(Utgifter!$E$4+Utgifter!$E$5)/12)&gt;$S$4,(I1127*(Utgifter!$E$4+Utgifter!$E$5)/12),IF(I1127&gt; 0,$S$4,0))</f>
        <v>0</v>
      </c>
    </row>
    <row r="1128" spans="1:11" x14ac:dyDescent="0.25">
      <c r="A1128" s="41"/>
      <c r="D1128" s="28" t="str">
        <f t="shared" si="17"/>
        <v/>
      </c>
      <c r="E1128" s="27">
        <f>IF((E1127*(1+Utgifter!$E$5/12)-G1127)&gt;0,E1127*(1+Utgifter!$E$5/12)-G1127,0)</f>
        <v>0</v>
      </c>
      <c r="F1128" s="26"/>
      <c r="G1128" s="24">
        <f>IF((E1128*(Utgifter!$E$4+Utgifter!$E$5)/12)&gt;$S$4,(E1128*(Utgifter!$E$4+Utgifter!$E$5)/12),IF(E1128&gt; 0,$S$4,0))</f>
        <v>0</v>
      </c>
      <c r="I1128" s="27">
        <f>IF((I1127*(1+Utgifter!$E$5/12)-K1127)&gt;0,I1127*(1+Utgifter!$E$5/12)-K1127,0)</f>
        <v>0</v>
      </c>
      <c r="J1128" s="26"/>
      <c r="K1128" s="24">
        <f>IF((I1128*(Utgifter!$E$4+Utgifter!$E$5)/12)&gt;$S$4,(I1128*(Utgifter!$E$4+Utgifter!$E$5)/12),IF(I1128&gt; 0,$S$4,0))</f>
        <v>0</v>
      </c>
    </row>
    <row r="1129" spans="1:11" x14ac:dyDescent="0.25">
      <c r="A1129" s="41"/>
      <c r="D1129" s="28" t="str">
        <f t="shared" si="17"/>
        <v/>
      </c>
      <c r="E1129" s="27">
        <f>IF((E1128*(1+Utgifter!$E$5/12)-G1128)&gt;0,E1128*(1+Utgifter!$E$5/12)-G1128,0)</f>
        <v>0</v>
      </c>
      <c r="F1129" s="26"/>
      <c r="G1129" s="24">
        <f>IF((E1129*(Utgifter!$E$4+Utgifter!$E$5)/12)&gt;$S$4,(E1129*(Utgifter!$E$4+Utgifter!$E$5)/12),IF(E1129&gt; 0,$S$4,0))</f>
        <v>0</v>
      </c>
      <c r="I1129" s="27">
        <f>IF((I1128*(1+Utgifter!$E$5/12)-K1128)&gt;0,I1128*(1+Utgifter!$E$5/12)-K1128,0)</f>
        <v>0</v>
      </c>
      <c r="J1129" s="26"/>
      <c r="K1129" s="24">
        <f>IF((I1129*(Utgifter!$E$4+Utgifter!$E$5)/12)&gt;$S$4,(I1129*(Utgifter!$E$4+Utgifter!$E$5)/12),IF(I1129&gt; 0,$S$4,0))</f>
        <v>0</v>
      </c>
    </row>
    <row r="1130" spans="1:11" x14ac:dyDescent="0.25">
      <c r="A1130" s="41"/>
      <c r="D1130" s="28" t="str">
        <f t="shared" si="17"/>
        <v/>
      </c>
      <c r="E1130" s="27">
        <f>IF((E1129*(1+Utgifter!$E$5/12)-G1129)&gt;0,E1129*(1+Utgifter!$E$5/12)-G1129,0)</f>
        <v>0</v>
      </c>
      <c r="F1130" s="26"/>
      <c r="G1130" s="24">
        <f>IF((E1130*(Utgifter!$E$4+Utgifter!$E$5)/12)&gt;$S$4,(E1130*(Utgifter!$E$4+Utgifter!$E$5)/12),IF(E1130&gt; 0,$S$4,0))</f>
        <v>0</v>
      </c>
      <c r="I1130" s="27">
        <f>IF((I1129*(1+Utgifter!$E$5/12)-K1129)&gt;0,I1129*(1+Utgifter!$E$5/12)-K1129,0)</f>
        <v>0</v>
      </c>
      <c r="J1130" s="26"/>
      <c r="K1130" s="24">
        <f>IF((I1130*(Utgifter!$E$4+Utgifter!$E$5)/12)&gt;$S$4,(I1130*(Utgifter!$E$4+Utgifter!$E$5)/12),IF(I1130&gt; 0,$S$4,0))</f>
        <v>0</v>
      </c>
    </row>
    <row r="1131" spans="1:11" x14ac:dyDescent="0.25">
      <c r="A1131" s="41"/>
      <c r="D1131" s="28" t="str">
        <f t="shared" si="17"/>
        <v/>
      </c>
      <c r="E1131" s="27">
        <f>IF((E1130*(1+Utgifter!$E$5/12)-G1130)&gt;0,E1130*(1+Utgifter!$E$5/12)-G1130,0)</f>
        <v>0</v>
      </c>
      <c r="F1131" s="26"/>
      <c r="G1131" s="24">
        <f>IF((E1131*(Utgifter!$E$4+Utgifter!$E$5)/12)&gt;$S$4,(E1131*(Utgifter!$E$4+Utgifter!$E$5)/12),IF(E1131&gt; 0,$S$4,0))</f>
        <v>0</v>
      </c>
      <c r="I1131" s="27">
        <f>IF((I1130*(1+Utgifter!$E$5/12)-K1130)&gt;0,I1130*(1+Utgifter!$E$5/12)-K1130,0)</f>
        <v>0</v>
      </c>
      <c r="J1131" s="26"/>
      <c r="K1131" s="24">
        <f>IF((I1131*(Utgifter!$E$4+Utgifter!$E$5)/12)&gt;$S$4,(I1131*(Utgifter!$E$4+Utgifter!$E$5)/12),IF(I1131&gt; 0,$S$4,0))</f>
        <v>0</v>
      </c>
    </row>
    <row r="1132" spans="1:11" x14ac:dyDescent="0.25">
      <c r="A1132" s="41"/>
      <c r="D1132" s="28" t="str">
        <f t="shared" si="17"/>
        <v/>
      </c>
      <c r="E1132" s="27">
        <f>IF((E1131*(1+Utgifter!$E$5/12)-G1131)&gt;0,E1131*(1+Utgifter!$E$5/12)-G1131,0)</f>
        <v>0</v>
      </c>
      <c r="F1132" s="26"/>
      <c r="G1132" s="24">
        <f>IF((E1132*(Utgifter!$E$4+Utgifter!$E$5)/12)&gt;$S$4,(E1132*(Utgifter!$E$4+Utgifter!$E$5)/12),IF(E1132&gt; 0,$S$4,0))</f>
        <v>0</v>
      </c>
      <c r="I1132" s="27">
        <f>IF((I1131*(1+Utgifter!$E$5/12)-K1131)&gt;0,I1131*(1+Utgifter!$E$5/12)-K1131,0)</f>
        <v>0</v>
      </c>
      <c r="J1132" s="26"/>
      <c r="K1132" s="24">
        <f>IF((I1132*(Utgifter!$E$4+Utgifter!$E$5)/12)&gt;$S$4,(I1132*(Utgifter!$E$4+Utgifter!$E$5)/12),IF(I1132&gt; 0,$S$4,0))</f>
        <v>0</v>
      </c>
    </row>
    <row r="1133" spans="1:11" x14ac:dyDescent="0.25">
      <c r="A1133" s="41">
        <v>2112</v>
      </c>
      <c r="D1133" s="28" t="str">
        <f t="shared" si="17"/>
        <v/>
      </c>
      <c r="E1133" s="27">
        <f>IF((E1132*(1+Utgifter!$E$5/12)-G1132)&gt;0,E1132*(1+Utgifter!$E$5/12)-G1132,0)</f>
        <v>0</v>
      </c>
      <c r="F1133" s="26"/>
      <c r="G1133" s="24">
        <f>IF((E1133*(Utgifter!$E$4+Utgifter!$E$5)/12)&gt;$S$4,(E1133*(Utgifter!$E$4+Utgifter!$E$5)/12),IF(E1133&gt; 0,$S$4,0))</f>
        <v>0</v>
      </c>
      <c r="I1133" s="27">
        <f>IF((I1132*(1+Utgifter!$E$5/12)-K1132)&gt;0,I1132*(1+Utgifter!$E$5/12)-K1132,0)</f>
        <v>0</v>
      </c>
      <c r="J1133" s="26"/>
      <c r="K1133" s="24">
        <f>IF((I1133*(Utgifter!$E$4+Utgifter!$E$5)/12)&gt;$S$4,(I1133*(Utgifter!$E$4+Utgifter!$E$5)/12),IF(I1133&gt; 0,$S$4,0))</f>
        <v>0</v>
      </c>
    </row>
    <row r="1134" spans="1:11" x14ac:dyDescent="0.25">
      <c r="A1134" s="41"/>
      <c r="D1134" s="28" t="str">
        <f t="shared" si="17"/>
        <v/>
      </c>
      <c r="E1134" s="27">
        <f>IF((E1133*(1+Utgifter!$E$5/12)-G1133)&gt;0,E1133*(1+Utgifter!$E$5/12)-G1133,0)</f>
        <v>0</v>
      </c>
      <c r="F1134" s="26"/>
      <c r="G1134" s="24">
        <f>IF((E1134*(Utgifter!$E$4+Utgifter!$E$5)/12)&gt;$S$4,(E1134*(Utgifter!$E$4+Utgifter!$E$5)/12),IF(E1134&gt; 0,$S$4,0))</f>
        <v>0</v>
      </c>
      <c r="I1134" s="27">
        <f>IF((I1133*(1+Utgifter!$E$5/12)-K1133)&gt;0,I1133*(1+Utgifter!$E$5/12)-K1133,0)</f>
        <v>0</v>
      </c>
      <c r="J1134" s="26"/>
      <c r="K1134" s="24">
        <f>IF((I1134*(Utgifter!$E$4+Utgifter!$E$5)/12)&gt;$S$4,(I1134*(Utgifter!$E$4+Utgifter!$E$5)/12),IF(I1134&gt; 0,$S$4,0))</f>
        <v>0</v>
      </c>
    </row>
    <row r="1135" spans="1:11" x14ac:dyDescent="0.25">
      <c r="A1135" s="41"/>
      <c r="D1135" s="28" t="str">
        <f t="shared" si="17"/>
        <v/>
      </c>
      <c r="E1135" s="27">
        <f>IF((E1134*(1+Utgifter!$E$5/12)-G1134)&gt;0,E1134*(1+Utgifter!$E$5/12)-G1134,0)</f>
        <v>0</v>
      </c>
      <c r="F1135" s="26"/>
      <c r="G1135" s="24">
        <f>IF((E1135*(Utgifter!$E$4+Utgifter!$E$5)/12)&gt;$S$4,(E1135*(Utgifter!$E$4+Utgifter!$E$5)/12),IF(E1135&gt; 0,$S$4,0))</f>
        <v>0</v>
      </c>
      <c r="I1135" s="27">
        <f>IF((I1134*(1+Utgifter!$E$5/12)-K1134)&gt;0,I1134*(1+Utgifter!$E$5/12)-K1134,0)</f>
        <v>0</v>
      </c>
      <c r="J1135" s="26"/>
      <c r="K1135" s="24">
        <f>IF((I1135*(Utgifter!$E$4+Utgifter!$E$5)/12)&gt;$S$4,(I1135*(Utgifter!$E$4+Utgifter!$E$5)/12),IF(I1135&gt; 0,$S$4,0))</f>
        <v>0</v>
      </c>
    </row>
    <row r="1136" spans="1:11" x14ac:dyDescent="0.25">
      <c r="A1136" s="41"/>
      <c r="D1136" s="28" t="str">
        <f t="shared" si="17"/>
        <v/>
      </c>
      <c r="E1136" s="27">
        <f>IF((E1135*(1+Utgifter!$E$5/12)-G1135)&gt;0,E1135*(1+Utgifter!$E$5/12)-G1135,0)</f>
        <v>0</v>
      </c>
      <c r="F1136" s="26"/>
      <c r="G1136" s="24">
        <f>IF((E1136*(Utgifter!$E$4+Utgifter!$E$5)/12)&gt;$S$4,(E1136*(Utgifter!$E$4+Utgifter!$E$5)/12),IF(E1136&gt; 0,$S$4,0))</f>
        <v>0</v>
      </c>
      <c r="I1136" s="27">
        <f>IF((I1135*(1+Utgifter!$E$5/12)-K1135)&gt;0,I1135*(1+Utgifter!$E$5/12)-K1135,0)</f>
        <v>0</v>
      </c>
      <c r="J1136" s="26"/>
      <c r="K1136" s="24">
        <f>IF((I1136*(Utgifter!$E$4+Utgifter!$E$5)/12)&gt;$S$4,(I1136*(Utgifter!$E$4+Utgifter!$E$5)/12),IF(I1136&gt; 0,$S$4,0))</f>
        <v>0</v>
      </c>
    </row>
    <row r="1137" spans="1:11" x14ac:dyDescent="0.25">
      <c r="A1137" s="41"/>
      <c r="D1137" s="28" t="str">
        <f t="shared" si="17"/>
        <v/>
      </c>
      <c r="E1137" s="27">
        <f>IF((E1136*(1+Utgifter!$E$5/12)-G1136)&gt;0,E1136*(1+Utgifter!$E$5/12)-G1136,0)</f>
        <v>0</v>
      </c>
      <c r="F1137" s="26"/>
      <c r="G1137" s="24">
        <f>IF((E1137*(Utgifter!$E$4+Utgifter!$E$5)/12)&gt;$S$4,(E1137*(Utgifter!$E$4+Utgifter!$E$5)/12),IF(E1137&gt; 0,$S$4,0))</f>
        <v>0</v>
      </c>
      <c r="I1137" s="27">
        <f>IF((I1136*(1+Utgifter!$E$5/12)-K1136)&gt;0,I1136*(1+Utgifter!$E$5/12)-K1136,0)</f>
        <v>0</v>
      </c>
      <c r="J1137" s="26"/>
      <c r="K1137" s="24">
        <f>IF((I1137*(Utgifter!$E$4+Utgifter!$E$5)/12)&gt;$S$4,(I1137*(Utgifter!$E$4+Utgifter!$E$5)/12),IF(I1137&gt; 0,$S$4,0))</f>
        <v>0</v>
      </c>
    </row>
    <row r="1138" spans="1:11" x14ac:dyDescent="0.25">
      <c r="A1138" s="41"/>
      <c r="D1138" s="28" t="str">
        <f t="shared" si="17"/>
        <v/>
      </c>
      <c r="E1138" s="27">
        <f>IF((E1137*(1+Utgifter!$E$5/12)-G1137)&gt;0,E1137*(1+Utgifter!$E$5/12)-G1137,0)</f>
        <v>0</v>
      </c>
      <c r="F1138" s="26"/>
      <c r="G1138" s="24">
        <f>IF((E1138*(Utgifter!$E$4+Utgifter!$E$5)/12)&gt;$S$4,(E1138*(Utgifter!$E$4+Utgifter!$E$5)/12),IF(E1138&gt; 0,$S$4,0))</f>
        <v>0</v>
      </c>
      <c r="I1138" s="27">
        <f>IF((I1137*(1+Utgifter!$E$5/12)-K1137)&gt;0,I1137*(1+Utgifter!$E$5/12)-K1137,0)</f>
        <v>0</v>
      </c>
      <c r="J1138" s="26"/>
      <c r="K1138" s="24">
        <f>IF((I1138*(Utgifter!$E$4+Utgifter!$E$5)/12)&gt;$S$4,(I1138*(Utgifter!$E$4+Utgifter!$E$5)/12),IF(I1138&gt; 0,$S$4,0))</f>
        <v>0</v>
      </c>
    </row>
    <row r="1139" spans="1:11" x14ac:dyDescent="0.25">
      <c r="A1139" s="41"/>
      <c r="D1139" s="28" t="str">
        <f t="shared" si="17"/>
        <v/>
      </c>
      <c r="E1139" s="27">
        <f>IF((E1138*(1+Utgifter!$E$5/12)-G1138)&gt;0,E1138*(1+Utgifter!$E$5/12)-G1138,0)</f>
        <v>0</v>
      </c>
      <c r="F1139" s="26"/>
      <c r="G1139" s="24">
        <f>IF((E1139*(Utgifter!$E$4+Utgifter!$E$5)/12)&gt;$S$4,(E1139*(Utgifter!$E$4+Utgifter!$E$5)/12),IF(E1139&gt; 0,$S$4,0))</f>
        <v>0</v>
      </c>
      <c r="I1139" s="27">
        <f>IF((I1138*(1+Utgifter!$E$5/12)-K1138)&gt;0,I1138*(1+Utgifter!$E$5/12)-K1138,0)</f>
        <v>0</v>
      </c>
      <c r="J1139" s="26"/>
      <c r="K1139" s="24">
        <f>IF((I1139*(Utgifter!$E$4+Utgifter!$E$5)/12)&gt;$S$4,(I1139*(Utgifter!$E$4+Utgifter!$E$5)/12),IF(I1139&gt; 0,$S$4,0))</f>
        <v>0</v>
      </c>
    </row>
    <row r="1140" spans="1:11" x14ac:dyDescent="0.25">
      <c r="A1140" s="41"/>
      <c r="D1140" s="28" t="str">
        <f t="shared" si="17"/>
        <v/>
      </c>
      <c r="E1140" s="27">
        <f>IF((E1139*(1+Utgifter!$E$5/12)-G1139)&gt;0,E1139*(1+Utgifter!$E$5/12)-G1139,0)</f>
        <v>0</v>
      </c>
      <c r="F1140" s="26"/>
      <c r="G1140" s="24">
        <f>IF((E1140*(Utgifter!$E$4+Utgifter!$E$5)/12)&gt;$S$4,(E1140*(Utgifter!$E$4+Utgifter!$E$5)/12),IF(E1140&gt; 0,$S$4,0))</f>
        <v>0</v>
      </c>
      <c r="I1140" s="27">
        <f>IF((I1139*(1+Utgifter!$E$5/12)-K1139)&gt;0,I1139*(1+Utgifter!$E$5/12)-K1139,0)</f>
        <v>0</v>
      </c>
      <c r="J1140" s="26"/>
      <c r="K1140" s="24">
        <f>IF((I1140*(Utgifter!$E$4+Utgifter!$E$5)/12)&gt;$S$4,(I1140*(Utgifter!$E$4+Utgifter!$E$5)/12),IF(I1140&gt; 0,$S$4,0))</f>
        <v>0</v>
      </c>
    </row>
    <row r="1141" spans="1:11" x14ac:dyDescent="0.25">
      <c r="A1141" s="41"/>
      <c r="D1141" s="28" t="str">
        <f t="shared" si="17"/>
        <v/>
      </c>
      <c r="E1141" s="27">
        <f>IF((E1140*(1+Utgifter!$E$5/12)-G1140)&gt;0,E1140*(1+Utgifter!$E$5/12)-G1140,0)</f>
        <v>0</v>
      </c>
      <c r="F1141" s="26"/>
      <c r="G1141" s="24">
        <f>IF((E1141*(Utgifter!$E$4+Utgifter!$E$5)/12)&gt;$S$4,(E1141*(Utgifter!$E$4+Utgifter!$E$5)/12),IF(E1141&gt; 0,$S$4,0))</f>
        <v>0</v>
      </c>
      <c r="I1141" s="27">
        <f>IF((I1140*(1+Utgifter!$E$5/12)-K1140)&gt;0,I1140*(1+Utgifter!$E$5/12)-K1140,0)</f>
        <v>0</v>
      </c>
      <c r="J1141" s="26"/>
      <c r="K1141" s="24">
        <f>IF((I1141*(Utgifter!$E$4+Utgifter!$E$5)/12)&gt;$S$4,(I1141*(Utgifter!$E$4+Utgifter!$E$5)/12),IF(I1141&gt; 0,$S$4,0))</f>
        <v>0</v>
      </c>
    </row>
    <row r="1142" spans="1:11" x14ac:dyDescent="0.25">
      <c r="A1142" s="41"/>
      <c r="D1142" s="28" t="str">
        <f t="shared" si="17"/>
        <v/>
      </c>
      <c r="E1142" s="27">
        <f>IF((E1141*(1+Utgifter!$E$5/12)-G1141)&gt;0,E1141*(1+Utgifter!$E$5/12)-G1141,0)</f>
        <v>0</v>
      </c>
      <c r="F1142" s="26"/>
      <c r="G1142" s="24">
        <f>IF((E1142*(Utgifter!$E$4+Utgifter!$E$5)/12)&gt;$S$4,(E1142*(Utgifter!$E$4+Utgifter!$E$5)/12),IF(E1142&gt; 0,$S$4,0))</f>
        <v>0</v>
      </c>
      <c r="I1142" s="27">
        <f>IF((I1141*(1+Utgifter!$E$5/12)-K1141)&gt;0,I1141*(1+Utgifter!$E$5/12)-K1141,0)</f>
        <v>0</v>
      </c>
      <c r="J1142" s="26"/>
      <c r="K1142" s="24">
        <f>IF((I1142*(Utgifter!$E$4+Utgifter!$E$5)/12)&gt;$S$4,(I1142*(Utgifter!$E$4+Utgifter!$E$5)/12),IF(I1142&gt; 0,$S$4,0))</f>
        <v>0</v>
      </c>
    </row>
    <row r="1143" spans="1:11" x14ac:dyDescent="0.25">
      <c r="A1143" s="41"/>
      <c r="D1143" s="28" t="str">
        <f t="shared" si="17"/>
        <v/>
      </c>
      <c r="E1143" s="27">
        <f>IF((E1142*(1+Utgifter!$E$5/12)-G1142)&gt;0,E1142*(1+Utgifter!$E$5/12)-G1142,0)</f>
        <v>0</v>
      </c>
      <c r="F1143" s="26"/>
      <c r="G1143" s="24">
        <f>IF((E1143*(Utgifter!$E$4+Utgifter!$E$5)/12)&gt;$S$4,(E1143*(Utgifter!$E$4+Utgifter!$E$5)/12),IF(E1143&gt; 0,$S$4,0))</f>
        <v>0</v>
      </c>
      <c r="I1143" s="27">
        <f>IF((I1142*(1+Utgifter!$E$5/12)-K1142)&gt;0,I1142*(1+Utgifter!$E$5/12)-K1142,0)</f>
        <v>0</v>
      </c>
      <c r="J1143" s="26"/>
      <c r="K1143" s="24">
        <f>IF((I1143*(Utgifter!$E$4+Utgifter!$E$5)/12)&gt;$S$4,(I1143*(Utgifter!$E$4+Utgifter!$E$5)/12),IF(I1143&gt; 0,$S$4,0))</f>
        <v>0</v>
      </c>
    </row>
    <row r="1144" spans="1:11" x14ac:dyDescent="0.25">
      <c r="A1144" s="41"/>
      <c r="D1144" s="28" t="str">
        <f t="shared" si="17"/>
        <v/>
      </c>
      <c r="E1144" s="27">
        <f>IF((E1143*(1+Utgifter!$E$5/12)-G1143)&gt;0,E1143*(1+Utgifter!$E$5/12)-G1143,0)</f>
        <v>0</v>
      </c>
      <c r="F1144" s="26"/>
      <c r="G1144" s="24">
        <f>IF((E1144*(Utgifter!$E$4+Utgifter!$E$5)/12)&gt;$S$4,(E1144*(Utgifter!$E$4+Utgifter!$E$5)/12),IF(E1144&gt; 0,$S$4,0))</f>
        <v>0</v>
      </c>
      <c r="I1144" s="27">
        <f>IF((I1143*(1+Utgifter!$E$5/12)-K1143)&gt;0,I1143*(1+Utgifter!$E$5/12)-K1143,0)</f>
        <v>0</v>
      </c>
      <c r="J1144" s="26"/>
      <c r="K1144" s="24">
        <f>IF((I1144*(Utgifter!$E$4+Utgifter!$E$5)/12)&gt;$S$4,(I1144*(Utgifter!$E$4+Utgifter!$E$5)/12),IF(I1144&gt; 0,$S$4,0))</f>
        <v>0</v>
      </c>
    </row>
    <row r="1145" spans="1:11" x14ac:dyDescent="0.25">
      <c r="A1145" s="41">
        <v>2113</v>
      </c>
      <c r="D1145" s="28" t="str">
        <f t="shared" si="17"/>
        <v/>
      </c>
      <c r="E1145" s="27">
        <f>IF((E1144*(1+Utgifter!$E$5/12)-G1144)&gt;0,E1144*(1+Utgifter!$E$5/12)-G1144,0)</f>
        <v>0</v>
      </c>
      <c r="F1145" s="26"/>
      <c r="G1145" s="24">
        <f>IF((E1145*(Utgifter!$E$4+Utgifter!$E$5)/12)&gt;$S$4,(E1145*(Utgifter!$E$4+Utgifter!$E$5)/12),IF(E1145&gt; 0,$S$4,0))</f>
        <v>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25">
      <c r="A1146" s="41"/>
      <c r="D1146" s="28" t="str">
        <f t="shared" si="17"/>
        <v/>
      </c>
      <c r="E1146" s="27">
        <f>IF((E1145*(1+Utgifter!$E$5/12)-G1145)&gt;0,E1145*(1+Utgifter!$E$5/12)-G1145,0)</f>
        <v>0</v>
      </c>
      <c r="F1146" s="26"/>
      <c r="G1146" s="24">
        <f>IF((E1146*(Utgifter!$E$4+Utgifter!$E$5)/12)&gt;$S$4,(E1146*(Utgifter!$E$4+Utgifter!$E$5)/12),IF(E1146&gt; 0,$S$4,0))</f>
        <v>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25">
      <c r="A1147" s="41"/>
      <c r="D1147" s="28" t="str">
        <f t="shared" si="17"/>
        <v/>
      </c>
      <c r="E1147" s="27">
        <f>IF((E1146*(1+Utgifter!$E$5/12)-G1146)&gt;0,E1146*(1+Utgifter!$E$5/12)-G1146,0)</f>
        <v>0</v>
      </c>
      <c r="F1147" s="26"/>
      <c r="G1147" s="24">
        <f>IF((E1147*(Utgifter!$E$4+Utgifter!$E$5)/12)&gt;$S$4,(E1147*(Utgifter!$E$4+Utgifter!$E$5)/12),IF(E1147&gt; 0,$S$4,0))</f>
        <v>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25">
      <c r="A1148" s="41"/>
      <c r="D1148" s="28" t="str">
        <f t="shared" si="17"/>
        <v/>
      </c>
      <c r="E1148" s="27">
        <f>IF((E1147*(1+Utgifter!$E$5/12)-G1147)&gt;0,E1147*(1+Utgifter!$E$5/12)-G1147,0)</f>
        <v>0</v>
      </c>
      <c r="F1148" s="26"/>
      <c r="G1148" s="24">
        <f>IF((E1148*(Utgifter!$E$4+Utgifter!$E$5)/12)&gt;$S$4,(E1148*(Utgifter!$E$4+Utgifter!$E$5)/12),IF(E1148&gt; 0,$S$4,0))</f>
        <v>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25">
      <c r="A1149" s="41"/>
      <c r="D1149" s="28" t="str">
        <f t="shared" si="17"/>
        <v/>
      </c>
      <c r="E1149" s="27">
        <f>IF((E1148*(1+Utgifter!$E$5/12)-G1148)&gt;0,E1148*(1+Utgifter!$E$5/12)-G1148,0)</f>
        <v>0</v>
      </c>
      <c r="F1149" s="26"/>
      <c r="G1149" s="24">
        <f>IF((E1149*(Utgifter!$E$4+Utgifter!$E$5)/12)&gt;$S$4,(E1149*(Utgifter!$E$4+Utgifter!$E$5)/12),IF(E1149&gt; 0,$S$4,0))</f>
        <v>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25">
      <c r="A1150" s="41"/>
      <c r="D1150" s="28" t="str">
        <f t="shared" si="17"/>
        <v/>
      </c>
      <c r="E1150" s="27">
        <f>IF((E1149*(1+Utgifter!$E$5/12)-G1149)&gt;0,E1149*(1+Utgifter!$E$5/12)-G1149,0)</f>
        <v>0</v>
      </c>
      <c r="F1150" s="26"/>
      <c r="G1150" s="24">
        <f>IF((E1150*(Utgifter!$E$4+Utgifter!$E$5)/12)&gt;$S$4,(E1150*(Utgifter!$E$4+Utgifter!$E$5)/12),IF(E1150&gt; 0,$S$4,0))</f>
        <v>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25">
      <c r="A1151" s="41"/>
      <c r="D1151" s="28" t="str">
        <f t="shared" si="17"/>
        <v/>
      </c>
      <c r="E1151" s="27">
        <f>IF((E1150*(1+Utgifter!$E$5/12)-G1150)&gt;0,E1150*(1+Utgifter!$E$5/12)-G1150,0)</f>
        <v>0</v>
      </c>
      <c r="F1151" s="26"/>
      <c r="G1151" s="24">
        <f>IF((E1151*(Utgifter!$E$4+Utgifter!$E$5)/12)&gt;$S$4,(E1151*(Utgifter!$E$4+Utgifter!$E$5)/12),IF(E1151&gt; 0,$S$4,0))</f>
        <v>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25">
      <c r="A1152" s="41"/>
      <c r="D1152" s="28" t="str">
        <f t="shared" si="17"/>
        <v/>
      </c>
      <c r="E1152" s="27">
        <f>IF((E1151*(1+Utgifter!$E$5/12)-G1151)&gt;0,E1151*(1+Utgifter!$E$5/12)-G1151,0)</f>
        <v>0</v>
      </c>
      <c r="F1152" s="26"/>
      <c r="G1152" s="24">
        <f>IF((E1152*(Utgifter!$E$4+Utgifter!$E$5)/12)&gt;$S$4,(E1152*(Utgifter!$E$4+Utgifter!$E$5)/12),IF(E1152&gt; 0,$S$4,0))</f>
        <v>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25">
      <c r="A1153" s="41"/>
      <c r="D1153" s="28" t="str">
        <f t="shared" si="17"/>
        <v/>
      </c>
      <c r="E1153" s="27">
        <f>IF((E1152*(1+Utgifter!$E$5/12)-G1152)&gt;0,E1152*(1+Utgifter!$E$5/12)-G1152,0)</f>
        <v>0</v>
      </c>
      <c r="F1153" s="26"/>
      <c r="G1153" s="24">
        <f>IF((E1153*(Utgifter!$E$4+Utgifter!$E$5)/12)&gt;$S$4,(E1153*(Utgifter!$E$4+Utgifter!$E$5)/12),IF(E1153&gt; 0,$S$4,0))</f>
        <v>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25">
      <c r="A1154" s="41"/>
      <c r="D1154" s="28" t="str">
        <f t="shared" si="17"/>
        <v/>
      </c>
      <c r="E1154" s="27">
        <f>IF((E1153*(1+Utgifter!$E$5/12)-G1153)&gt;0,E1153*(1+Utgifter!$E$5/12)-G1153,0)</f>
        <v>0</v>
      </c>
      <c r="F1154" s="26"/>
      <c r="G1154" s="24">
        <f>IF((E1154*(Utgifter!$E$4+Utgifter!$E$5)/12)&gt;$S$4,(E1154*(Utgifter!$E$4+Utgifter!$E$5)/12),IF(E1154&gt; 0,$S$4,0))</f>
        <v>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25">
      <c r="A1155" s="41"/>
      <c r="D1155" s="28" t="str">
        <f t="shared" si="17"/>
        <v/>
      </c>
      <c r="E1155" s="27">
        <f>IF((E1154*(1+Utgifter!$E$5/12)-G1154)&gt;0,E1154*(1+Utgifter!$E$5/12)-G1154,0)</f>
        <v>0</v>
      </c>
      <c r="F1155" s="26"/>
      <c r="G1155" s="24">
        <f>IF((E1155*(Utgifter!$E$4+Utgifter!$E$5)/12)&gt;$S$4,(E1155*(Utgifter!$E$4+Utgifter!$E$5)/12),IF(E1155&gt; 0,$S$4,0))</f>
        <v>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25">
      <c r="A1156" s="41"/>
      <c r="D1156" s="28" t="str">
        <f t="shared" si="17"/>
        <v/>
      </c>
      <c r="E1156" s="27">
        <f>IF((E1155*(1+Utgifter!$E$5/12)-G1155)&gt;0,E1155*(1+Utgifter!$E$5/12)-G1155,0)</f>
        <v>0</v>
      </c>
      <c r="F1156" s="26"/>
      <c r="G1156" s="24">
        <f>IF((E1156*(Utgifter!$E$4+Utgifter!$E$5)/12)&gt;$S$4,(E1156*(Utgifter!$E$4+Utgifter!$E$5)/12),IF(E1156&gt; 0,$S$4,0))</f>
        <v>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25">
      <c r="A1157" s="41">
        <v>2114</v>
      </c>
      <c r="D1157" s="28" t="str">
        <f t="shared" si="17"/>
        <v/>
      </c>
      <c r="E1157" s="27">
        <f>IF((E1156*(1+Utgifter!$E$5/12)-G1156)&gt;0,E1156*(1+Utgifter!$E$5/12)-G1156,0)</f>
        <v>0</v>
      </c>
      <c r="F1157" s="26"/>
      <c r="G1157" s="24">
        <f>IF((E1157*(Utgifter!$E$4+Utgifter!$E$5)/12)&gt;$S$4,(E1157*(Utgifter!$E$4+Utgifter!$E$5)/12),IF(E1157&gt; 0,$S$4,0))</f>
        <v>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25">
      <c r="A1158" s="41"/>
      <c r="D1158" s="28" t="str">
        <f t="shared" si="17"/>
        <v/>
      </c>
      <c r="E1158" s="27">
        <f>IF((E1157*(1+Utgifter!$E$5/12)-G1157)&gt;0,E1157*(1+Utgifter!$E$5/12)-G1157,0)</f>
        <v>0</v>
      </c>
      <c r="F1158" s="26"/>
      <c r="G1158" s="24">
        <f>IF((E1158*(Utgifter!$E$4+Utgifter!$E$5)/12)&gt;$S$4,(E1158*(Utgifter!$E$4+Utgifter!$E$5)/12),IF(E1158&gt; 0,$S$4,0))</f>
        <v>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25">
      <c r="A1159" s="41"/>
      <c r="D1159" s="28" t="str">
        <f t="shared" ref="D1159:D1222" si="18">IF(OR(E1159&gt;0, I1159&gt;0),D1158+1,"")</f>
        <v/>
      </c>
      <c r="E1159" s="27">
        <f>IF((E1158*(1+Utgifter!$E$5/12)-G1158)&gt;0,E1158*(1+Utgifter!$E$5/12)-G1158,0)</f>
        <v>0</v>
      </c>
      <c r="F1159" s="26"/>
      <c r="G1159" s="24">
        <f>IF((E1159*(Utgifter!$E$4+Utgifter!$E$5)/12)&gt;$S$4,(E1159*(Utgifter!$E$4+Utgifter!$E$5)/12),IF(E1159&gt; 0,$S$4,0))</f>
        <v>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25">
      <c r="A1160" s="41"/>
      <c r="D1160" s="28" t="str">
        <f t="shared" si="18"/>
        <v/>
      </c>
      <c r="E1160" s="27">
        <f>IF((E1159*(1+Utgifter!$E$5/12)-G1159)&gt;0,E1159*(1+Utgifter!$E$5/12)-G1159,0)</f>
        <v>0</v>
      </c>
      <c r="F1160" s="26"/>
      <c r="G1160" s="24">
        <f>IF((E1160*(Utgifter!$E$4+Utgifter!$E$5)/12)&gt;$S$4,(E1160*(Utgifter!$E$4+Utgifter!$E$5)/12),IF(E1160&gt; 0,$S$4,0))</f>
        <v>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25">
      <c r="A1161" s="41"/>
      <c r="D1161" s="28" t="str">
        <f t="shared" si="18"/>
        <v/>
      </c>
      <c r="E1161" s="27">
        <f>IF((E1160*(1+Utgifter!$E$5/12)-G1160)&gt;0,E1160*(1+Utgifter!$E$5/12)-G1160,0)</f>
        <v>0</v>
      </c>
      <c r="F1161" s="26"/>
      <c r="G1161" s="24">
        <f>IF((E1161*(Utgifter!$E$4+Utgifter!$E$5)/12)&gt;$S$4,(E1161*(Utgifter!$E$4+Utgifter!$E$5)/12),IF(E1161&gt; 0,$S$4,0))</f>
        <v>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25">
      <c r="A1162" s="41"/>
      <c r="D1162" s="28" t="str">
        <f t="shared" si="18"/>
        <v/>
      </c>
      <c r="E1162" s="27">
        <f>IF((E1161*(1+Utgifter!$E$5/12)-G1161)&gt;0,E1161*(1+Utgifter!$E$5/12)-G1161,0)</f>
        <v>0</v>
      </c>
      <c r="F1162" s="26"/>
      <c r="G1162" s="24">
        <f>IF((E1162*(Utgifter!$E$4+Utgifter!$E$5)/12)&gt;$S$4,(E1162*(Utgifter!$E$4+Utgifter!$E$5)/12),IF(E1162&gt; 0,$S$4,0))</f>
        <v>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25">
      <c r="A1163" s="41"/>
      <c r="D1163" s="28" t="str">
        <f t="shared" si="18"/>
        <v/>
      </c>
      <c r="E1163" s="27">
        <f>IF((E1162*(1+Utgifter!$E$5/12)-G1162)&gt;0,E1162*(1+Utgifter!$E$5/12)-G1162,0)</f>
        <v>0</v>
      </c>
      <c r="F1163" s="26"/>
      <c r="G1163" s="24">
        <f>IF((E1163*(Utgifter!$E$4+Utgifter!$E$5)/12)&gt;$S$4,(E1163*(Utgifter!$E$4+Utgifter!$E$5)/12),IF(E1163&gt; 0,$S$4,0))</f>
        <v>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25">
      <c r="A1164" s="41"/>
      <c r="D1164" s="28" t="str">
        <f t="shared" si="18"/>
        <v/>
      </c>
      <c r="E1164" s="27">
        <f>IF((E1163*(1+Utgifter!$E$5/12)-G1163)&gt;0,E1163*(1+Utgifter!$E$5/12)-G1163,0)</f>
        <v>0</v>
      </c>
      <c r="F1164" s="26"/>
      <c r="G1164" s="24">
        <f>IF((E1164*(Utgifter!$E$4+Utgifter!$E$5)/12)&gt;$S$4,(E1164*(Utgifter!$E$4+Utgifter!$E$5)/12),IF(E1164&gt; 0,$S$4,0))</f>
        <v>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25">
      <c r="A1165" s="41"/>
      <c r="D1165" s="28" t="str">
        <f t="shared" si="18"/>
        <v/>
      </c>
      <c r="E1165" s="27">
        <f>IF((E1164*(1+Utgifter!$E$5/12)-G1164)&gt;0,E1164*(1+Utgifter!$E$5/12)-G1164,0)</f>
        <v>0</v>
      </c>
      <c r="F1165" s="26"/>
      <c r="G1165" s="24">
        <f>IF((E1165*(Utgifter!$E$4+Utgifter!$E$5)/12)&gt;$S$4,(E1165*(Utgifter!$E$4+Utgifter!$E$5)/12),IF(E1165&gt; 0,$S$4,0))</f>
        <v>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25">
      <c r="A1166" s="41"/>
      <c r="D1166" s="28" t="str">
        <f t="shared" si="18"/>
        <v/>
      </c>
      <c r="E1166" s="27">
        <f>IF((E1165*(1+Utgifter!$E$5/12)-G1165)&gt;0,E1165*(1+Utgifter!$E$5/12)-G1165,0)</f>
        <v>0</v>
      </c>
      <c r="F1166" s="26"/>
      <c r="G1166" s="24">
        <f>IF((E1166*(Utgifter!$E$4+Utgifter!$E$5)/12)&gt;$S$4,(E1166*(Utgifter!$E$4+Utgifter!$E$5)/12),IF(E1166&gt; 0,$S$4,0))</f>
        <v>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25">
      <c r="A1167" s="41"/>
      <c r="D1167" s="28" t="str">
        <f t="shared" si="18"/>
        <v/>
      </c>
      <c r="E1167" s="27">
        <f>IF((E1166*(1+Utgifter!$E$5/12)-G1166)&gt;0,E1166*(1+Utgifter!$E$5/12)-G1166,0)</f>
        <v>0</v>
      </c>
      <c r="F1167" s="26"/>
      <c r="G1167" s="24">
        <f>IF((E1167*(Utgifter!$E$4+Utgifter!$E$5)/12)&gt;$S$4,(E1167*(Utgifter!$E$4+Utgifter!$E$5)/12),IF(E1167&gt; 0,$S$4,0))</f>
        <v>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25">
      <c r="A1168" s="41"/>
      <c r="D1168" s="28" t="str">
        <f t="shared" si="18"/>
        <v/>
      </c>
      <c r="E1168" s="27">
        <f>IF((E1167*(1+Utgifter!$E$5/12)-G1167)&gt;0,E1167*(1+Utgifter!$E$5/12)-G1167,0)</f>
        <v>0</v>
      </c>
      <c r="F1168" s="26"/>
      <c r="G1168" s="24">
        <f>IF((E1168*(Utgifter!$E$4+Utgifter!$E$5)/12)&gt;$S$4,(E1168*(Utgifter!$E$4+Utgifter!$E$5)/12),IF(E1168&gt; 0,$S$4,0))</f>
        <v>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25">
      <c r="A1169" s="41">
        <v>2115</v>
      </c>
      <c r="D1169" s="28" t="str">
        <f t="shared" si="18"/>
        <v/>
      </c>
      <c r="E1169" s="27">
        <f>IF((E1168*(1+Utgifter!$E$5/12)-G1168)&gt;0,E1168*(1+Utgifter!$E$5/12)-G1168,0)</f>
        <v>0</v>
      </c>
      <c r="F1169" s="26"/>
      <c r="G1169" s="24">
        <f>IF((E1169*(Utgifter!$E$4+Utgifter!$E$5)/12)&gt;$S$4,(E1169*(Utgifter!$E$4+Utgifter!$E$5)/12),IF(E1169&gt; 0,$S$4,0))</f>
        <v>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25">
      <c r="A1170" s="41"/>
      <c r="D1170" s="28" t="str">
        <f t="shared" si="18"/>
        <v/>
      </c>
      <c r="E1170" s="27">
        <f>IF((E1169*(1+Utgifter!$E$5/12)-G1169)&gt;0,E1169*(1+Utgifter!$E$5/12)-G1169,0)</f>
        <v>0</v>
      </c>
      <c r="F1170" s="26"/>
      <c r="G1170" s="24">
        <f>IF((E1170*(Utgifter!$E$4+Utgifter!$E$5)/12)&gt;$S$4,(E1170*(Utgifter!$E$4+Utgifter!$E$5)/12),IF(E1170&gt; 0,$S$4,0))</f>
        <v>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25">
      <c r="A1171" s="41"/>
      <c r="D1171" s="28" t="str">
        <f t="shared" si="18"/>
        <v/>
      </c>
      <c r="E1171" s="27">
        <f>IF((E1170*(1+Utgifter!$E$5/12)-G1170)&gt;0,E1170*(1+Utgifter!$E$5/12)-G1170,0)</f>
        <v>0</v>
      </c>
      <c r="F1171" s="26"/>
      <c r="G1171" s="24">
        <f>IF((E1171*(Utgifter!$E$4+Utgifter!$E$5)/12)&gt;$S$4,(E1171*(Utgifter!$E$4+Utgifter!$E$5)/12),IF(E1171&gt; 0,$S$4,0))</f>
        <v>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25">
      <c r="A1172" s="41"/>
      <c r="D1172" s="28" t="str">
        <f t="shared" si="18"/>
        <v/>
      </c>
      <c r="E1172" s="27">
        <f>IF((E1171*(1+Utgifter!$E$5/12)-G1171)&gt;0,E1171*(1+Utgifter!$E$5/12)-G1171,0)</f>
        <v>0</v>
      </c>
      <c r="F1172" s="26"/>
      <c r="G1172" s="24">
        <f>IF((E1172*(Utgifter!$E$4+Utgifter!$E$5)/12)&gt;$S$4,(E1172*(Utgifter!$E$4+Utgifter!$E$5)/12),IF(E1172&gt; 0,$S$4,0))</f>
        <v>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25">
      <c r="A1173" s="41"/>
      <c r="D1173" s="28" t="str">
        <f t="shared" si="18"/>
        <v/>
      </c>
      <c r="E1173" s="27">
        <f>IF((E1172*(1+Utgifter!$E$5/12)-G1172)&gt;0,E1172*(1+Utgifter!$E$5/12)-G1172,0)</f>
        <v>0</v>
      </c>
      <c r="F1173" s="26"/>
      <c r="G1173" s="24">
        <f>IF((E1173*(Utgifter!$E$4+Utgifter!$E$5)/12)&gt;$S$4,(E1173*(Utgifter!$E$4+Utgifter!$E$5)/12),IF(E1173&gt; 0,$S$4,0))</f>
        <v>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25">
      <c r="A1174" s="41"/>
      <c r="D1174" s="28" t="str">
        <f t="shared" si="18"/>
        <v/>
      </c>
      <c r="E1174" s="27">
        <f>IF((E1173*(1+Utgifter!$E$5/12)-G1173)&gt;0,E1173*(1+Utgifter!$E$5/12)-G1173,0)</f>
        <v>0</v>
      </c>
      <c r="F1174" s="26"/>
      <c r="G1174" s="24">
        <f>IF((E1174*(Utgifter!$E$4+Utgifter!$E$5)/12)&gt;$S$4,(E1174*(Utgifter!$E$4+Utgifter!$E$5)/12),IF(E1174&gt; 0,$S$4,0))</f>
        <v>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25">
      <c r="A1175" s="41"/>
      <c r="D1175" s="28" t="str">
        <f t="shared" si="18"/>
        <v/>
      </c>
      <c r="E1175" s="27">
        <f>IF((E1174*(1+Utgifter!$E$5/12)-G1174)&gt;0,E1174*(1+Utgifter!$E$5/12)-G1174,0)</f>
        <v>0</v>
      </c>
      <c r="F1175" s="26"/>
      <c r="G1175" s="24">
        <f>IF((E1175*(Utgifter!$E$4+Utgifter!$E$5)/12)&gt;$S$4,(E1175*(Utgifter!$E$4+Utgifter!$E$5)/12),IF(E1175&gt; 0,$S$4,0))</f>
        <v>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25">
      <c r="A1176" s="41"/>
      <c r="D1176" s="28" t="str">
        <f t="shared" si="18"/>
        <v/>
      </c>
      <c r="E1176" s="27">
        <f>IF((E1175*(1+Utgifter!$E$5/12)-G1175)&gt;0,E1175*(1+Utgifter!$E$5/12)-G1175,0)</f>
        <v>0</v>
      </c>
      <c r="F1176" s="26"/>
      <c r="G1176" s="24">
        <f>IF((E1176*(Utgifter!$E$4+Utgifter!$E$5)/12)&gt;$S$4,(E1176*(Utgifter!$E$4+Utgifter!$E$5)/12),IF(E1176&gt; 0,$S$4,0))</f>
        <v>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25">
      <c r="A1177" s="41"/>
      <c r="D1177" s="28" t="str">
        <f t="shared" si="18"/>
        <v/>
      </c>
      <c r="E1177" s="27">
        <f>IF((E1176*(1+Utgifter!$E$5/12)-G1176)&gt;0,E1176*(1+Utgifter!$E$5/12)-G1176,0)</f>
        <v>0</v>
      </c>
      <c r="F1177" s="26"/>
      <c r="G1177" s="24">
        <f>IF((E1177*(Utgifter!$E$4+Utgifter!$E$5)/12)&gt;$S$4,(E1177*(Utgifter!$E$4+Utgifter!$E$5)/12),IF(E1177&gt; 0,$S$4,0))</f>
        <v>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25">
      <c r="A1178" s="41"/>
      <c r="D1178" s="28" t="str">
        <f t="shared" si="18"/>
        <v/>
      </c>
      <c r="E1178" s="27">
        <f>IF((E1177*(1+Utgifter!$E$5/12)-G1177)&gt;0,E1177*(1+Utgifter!$E$5/12)-G1177,0)</f>
        <v>0</v>
      </c>
      <c r="F1178" s="26"/>
      <c r="G1178" s="24">
        <f>IF((E1178*(Utgifter!$E$4+Utgifter!$E$5)/12)&gt;$S$4,(E1178*(Utgifter!$E$4+Utgifter!$E$5)/12),IF(E1178&gt; 0,$S$4,0))</f>
        <v>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25">
      <c r="A1179" s="41"/>
      <c r="D1179" s="28" t="str">
        <f t="shared" si="18"/>
        <v/>
      </c>
      <c r="E1179" s="27">
        <f>IF((E1178*(1+Utgifter!$E$5/12)-G1178)&gt;0,E1178*(1+Utgifter!$E$5/12)-G1178,0)</f>
        <v>0</v>
      </c>
      <c r="F1179" s="26"/>
      <c r="G1179" s="24">
        <f>IF((E1179*(Utgifter!$E$4+Utgifter!$E$5)/12)&gt;$S$4,(E1179*(Utgifter!$E$4+Utgifter!$E$5)/12),IF(E1179&gt; 0,$S$4,0))</f>
        <v>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25">
      <c r="A1180" s="41"/>
      <c r="D1180" s="28" t="str">
        <f t="shared" si="18"/>
        <v/>
      </c>
      <c r="E1180" s="27">
        <f>IF((E1179*(1+Utgifter!$E$5/12)-G1179)&gt;0,E1179*(1+Utgifter!$E$5/12)-G1179,0)</f>
        <v>0</v>
      </c>
      <c r="F1180" s="26"/>
      <c r="G1180" s="24">
        <f>IF((E1180*(Utgifter!$E$4+Utgifter!$E$5)/12)&gt;$S$4,(E1180*(Utgifter!$E$4+Utgifter!$E$5)/12),IF(E1180&gt; 0,$S$4,0))</f>
        <v>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25">
      <c r="A1181" s="41">
        <v>2116</v>
      </c>
      <c r="D1181" s="28" t="str">
        <f t="shared" si="18"/>
        <v/>
      </c>
      <c r="E1181" s="27">
        <f>IF((E1180*(1+Utgifter!$E$5/12)-G1180)&gt;0,E1180*(1+Utgifter!$E$5/12)-G1180,0)</f>
        <v>0</v>
      </c>
      <c r="F1181" s="26"/>
      <c r="G1181" s="24">
        <f>IF((E1181*(Utgifter!$E$4+Utgifter!$E$5)/12)&gt;$S$4,(E1181*(Utgifter!$E$4+Utgifter!$E$5)/12),IF(E1181&gt; 0,$S$4,0))</f>
        <v>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25">
      <c r="A1182" s="41"/>
      <c r="D1182" s="28" t="str">
        <f t="shared" si="18"/>
        <v/>
      </c>
      <c r="E1182" s="27">
        <f>IF((E1181*(1+Utgifter!$E$5/12)-G1181)&gt;0,E1181*(1+Utgifter!$E$5/12)-G1181,0)</f>
        <v>0</v>
      </c>
      <c r="F1182" s="26"/>
      <c r="G1182" s="24">
        <f>IF((E1182*(Utgifter!$E$4+Utgifter!$E$5)/12)&gt;$S$4,(E1182*(Utgifter!$E$4+Utgifter!$E$5)/12),IF(E1182&gt; 0,$S$4,0))</f>
        <v>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25">
      <c r="A1183" s="41"/>
      <c r="D1183" s="28" t="str">
        <f t="shared" si="18"/>
        <v/>
      </c>
      <c r="E1183" s="27">
        <f>IF((E1182*(1+Utgifter!$E$5/12)-G1182)&gt;0,E1182*(1+Utgifter!$E$5/12)-G1182,0)</f>
        <v>0</v>
      </c>
      <c r="F1183" s="26"/>
      <c r="G1183" s="24">
        <f>IF((E1183*(Utgifter!$E$4+Utgifter!$E$5)/12)&gt;$S$4,(E1183*(Utgifter!$E$4+Utgifter!$E$5)/12),IF(E1183&gt; 0,$S$4,0))</f>
        <v>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25">
      <c r="A1184" s="41"/>
      <c r="D1184" s="28" t="str">
        <f t="shared" si="18"/>
        <v/>
      </c>
      <c r="E1184" s="27">
        <f>IF((E1183*(1+Utgifter!$E$5/12)-G1183)&gt;0,E1183*(1+Utgifter!$E$5/12)-G1183,0)</f>
        <v>0</v>
      </c>
      <c r="F1184" s="26"/>
      <c r="G1184" s="24">
        <f>IF((E1184*(Utgifter!$E$4+Utgifter!$E$5)/12)&gt;$S$4,(E1184*(Utgifter!$E$4+Utgifter!$E$5)/12),IF(E1184&gt; 0,$S$4,0))</f>
        <v>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25">
      <c r="A1185" s="41"/>
      <c r="D1185" s="28" t="str">
        <f t="shared" si="18"/>
        <v/>
      </c>
      <c r="E1185" s="27">
        <f>IF((E1184*(1+Utgifter!$E$5/12)-G1184)&gt;0,E1184*(1+Utgifter!$E$5/12)-G1184,0)</f>
        <v>0</v>
      </c>
      <c r="F1185" s="26"/>
      <c r="G1185" s="24">
        <f>IF((E1185*(Utgifter!$E$4+Utgifter!$E$5)/12)&gt;$S$4,(E1185*(Utgifter!$E$4+Utgifter!$E$5)/12),IF(E1185&gt; 0,$S$4,0))</f>
        <v>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25">
      <c r="A1186" s="41"/>
      <c r="D1186" s="28" t="str">
        <f t="shared" si="18"/>
        <v/>
      </c>
      <c r="E1186" s="27">
        <f>IF((E1185*(1+Utgifter!$E$5/12)-G1185)&gt;0,E1185*(1+Utgifter!$E$5/12)-G1185,0)</f>
        <v>0</v>
      </c>
      <c r="F1186" s="26"/>
      <c r="G1186" s="24">
        <f>IF((E1186*(Utgifter!$E$4+Utgifter!$E$5)/12)&gt;$S$4,(E1186*(Utgifter!$E$4+Utgifter!$E$5)/12),IF(E1186&gt; 0,$S$4,0))</f>
        <v>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25">
      <c r="A1187" s="41"/>
      <c r="D1187" s="28" t="str">
        <f t="shared" si="18"/>
        <v/>
      </c>
      <c r="E1187" s="27">
        <f>IF((E1186*(1+Utgifter!$E$5/12)-G1186)&gt;0,E1186*(1+Utgifter!$E$5/12)-G1186,0)</f>
        <v>0</v>
      </c>
      <c r="F1187" s="26"/>
      <c r="G1187" s="24">
        <f>IF((E1187*(Utgifter!$E$4+Utgifter!$E$5)/12)&gt;$S$4,(E1187*(Utgifter!$E$4+Utgifter!$E$5)/12),IF(E1187&gt; 0,$S$4,0))</f>
        <v>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25">
      <c r="A1188" s="41"/>
      <c r="D1188" s="28" t="str">
        <f t="shared" si="18"/>
        <v/>
      </c>
      <c r="E1188" s="27">
        <f>IF((E1187*(1+Utgifter!$E$5/12)-G1187)&gt;0,E1187*(1+Utgifter!$E$5/12)-G1187,0)</f>
        <v>0</v>
      </c>
      <c r="F1188" s="26"/>
      <c r="G1188" s="24">
        <f>IF((E1188*(Utgifter!$E$4+Utgifter!$E$5)/12)&gt;$S$4,(E1188*(Utgifter!$E$4+Utgifter!$E$5)/12),IF(E1188&gt; 0,$S$4,0))</f>
        <v>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25">
      <c r="A1189" s="41"/>
      <c r="D1189" s="28" t="str">
        <f t="shared" si="18"/>
        <v/>
      </c>
      <c r="E1189" s="27">
        <f>IF((E1188*(1+Utgifter!$E$5/12)-G1188)&gt;0,E1188*(1+Utgifter!$E$5/12)-G1188,0)</f>
        <v>0</v>
      </c>
      <c r="F1189" s="26"/>
      <c r="G1189" s="24">
        <f>IF((E1189*(Utgifter!$E$4+Utgifter!$E$5)/12)&gt;$S$4,(E1189*(Utgifter!$E$4+Utgifter!$E$5)/12),IF(E1189&gt; 0,$S$4,0))</f>
        <v>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25">
      <c r="A1190" s="41"/>
      <c r="D1190" s="28" t="str">
        <f t="shared" si="18"/>
        <v/>
      </c>
      <c r="E1190" s="27">
        <f>IF((E1189*(1+Utgifter!$E$5/12)-G1189)&gt;0,E1189*(1+Utgifter!$E$5/12)-G1189,0)</f>
        <v>0</v>
      </c>
      <c r="F1190" s="26"/>
      <c r="G1190" s="24">
        <f>IF((E1190*(Utgifter!$E$4+Utgifter!$E$5)/12)&gt;$S$4,(E1190*(Utgifter!$E$4+Utgifter!$E$5)/12),IF(E1190&gt; 0,$S$4,0))</f>
        <v>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25">
      <c r="A1191" s="41"/>
      <c r="D1191" s="28" t="str">
        <f t="shared" si="18"/>
        <v/>
      </c>
      <c r="E1191" s="27">
        <f>IF((E1190*(1+Utgifter!$E$5/12)-G1190)&gt;0,E1190*(1+Utgifter!$E$5/12)-G1190,0)</f>
        <v>0</v>
      </c>
      <c r="F1191" s="26"/>
      <c r="G1191" s="24">
        <f>IF((E1191*(Utgifter!$E$4+Utgifter!$E$5)/12)&gt;$S$4,(E1191*(Utgifter!$E$4+Utgifter!$E$5)/12),IF(E1191&gt; 0,$S$4,0))</f>
        <v>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25">
      <c r="A1192" s="41"/>
      <c r="D1192" s="28" t="str">
        <f t="shared" si="18"/>
        <v/>
      </c>
      <c r="E1192" s="27">
        <f>IF((E1191*(1+Utgifter!$E$5/12)-G1191)&gt;0,E1191*(1+Utgifter!$E$5/12)-G1191,0)</f>
        <v>0</v>
      </c>
      <c r="F1192" s="26"/>
      <c r="G1192" s="24">
        <f>IF((E1192*(Utgifter!$E$4+Utgifter!$E$5)/12)&gt;$S$4,(E1192*(Utgifter!$E$4+Utgifter!$E$5)/12),IF(E1192&gt; 0,$S$4,0))</f>
        <v>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25">
      <c r="A1193" s="41">
        <v>2117</v>
      </c>
      <c r="D1193" s="28" t="str">
        <f t="shared" si="18"/>
        <v/>
      </c>
      <c r="E1193" s="27">
        <f>IF((E1192*(1+Utgifter!$E$5/12)-G1192)&gt;0,E1192*(1+Utgifter!$E$5/12)-G1192,0)</f>
        <v>0</v>
      </c>
      <c r="F1193" s="26"/>
      <c r="G1193" s="24">
        <f>IF((E1193*(Utgifter!$E$4+Utgifter!$E$5)/12)&gt;$S$4,(E1193*(Utgifter!$E$4+Utgifter!$E$5)/12),IF(E1193&gt; 0,$S$4,0))</f>
        <v>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25">
      <c r="A1194" s="41"/>
      <c r="D1194" s="28" t="str">
        <f t="shared" si="18"/>
        <v/>
      </c>
      <c r="E1194" s="27">
        <f>IF((E1193*(1+Utgifter!$E$5/12)-G1193)&gt;0,E1193*(1+Utgifter!$E$5/12)-G1193,0)</f>
        <v>0</v>
      </c>
      <c r="F1194" s="26"/>
      <c r="G1194" s="24">
        <f>IF((E1194*(Utgifter!$E$4+Utgifter!$E$5)/12)&gt;$S$4,(E1194*(Utgifter!$E$4+Utgifter!$E$5)/12),IF(E1194&gt; 0,$S$4,0))</f>
        <v>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25">
      <c r="A1195" s="41"/>
      <c r="D1195" s="28" t="str">
        <f t="shared" si="18"/>
        <v/>
      </c>
      <c r="E1195" s="27">
        <f>IF((E1194*(1+Utgifter!$E$5/12)-G1194)&gt;0,E1194*(1+Utgifter!$E$5/12)-G1194,0)</f>
        <v>0</v>
      </c>
      <c r="F1195" s="26"/>
      <c r="G1195" s="24">
        <f>IF((E1195*(Utgifter!$E$4+Utgifter!$E$5)/12)&gt;$S$4,(E1195*(Utgifter!$E$4+Utgifter!$E$5)/12),IF(E1195&gt; 0,$S$4,0))</f>
        <v>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25">
      <c r="A1196" s="41"/>
      <c r="D1196" s="28" t="str">
        <f t="shared" si="18"/>
        <v/>
      </c>
      <c r="E1196" s="27">
        <f>IF((E1195*(1+Utgifter!$E$5/12)-G1195)&gt;0,E1195*(1+Utgifter!$E$5/12)-G1195,0)</f>
        <v>0</v>
      </c>
      <c r="F1196" s="26"/>
      <c r="G1196" s="24">
        <f>IF((E1196*(Utgifter!$E$4+Utgifter!$E$5)/12)&gt;$S$4,(E1196*(Utgifter!$E$4+Utgifter!$E$5)/12),IF(E1196&gt; 0,$S$4,0))</f>
        <v>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25">
      <c r="A1197" s="41"/>
      <c r="D1197" s="28" t="str">
        <f t="shared" si="18"/>
        <v/>
      </c>
      <c r="E1197" s="27">
        <f>IF((E1196*(1+Utgifter!$E$5/12)-G1196)&gt;0,E1196*(1+Utgifter!$E$5/12)-G1196,0)</f>
        <v>0</v>
      </c>
      <c r="F1197" s="26"/>
      <c r="G1197" s="24">
        <f>IF((E1197*(Utgifter!$E$4+Utgifter!$E$5)/12)&gt;$S$4,(E1197*(Utgifter!$E$4+Utgifter!$E$5)/12),IF(E1197&gt; 0,$S$4,0))</f>
        <v>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25">
      <c r="A1198" s="41"/>
      <c r="D1198" s="28" t="str">
        <f t="shared" si="18"/>
        <v/>
      </c>
      <c r="E1198" s="27">
        <f>IF((E1197*(1+Utgifter!$E$5/12)-G1197)&gt;0,E1197*(1+Utgifter!$E$5/12)-G1197,0)</f>
        <v>0</v>
      </c>
      <c r="F1198" s="26"/>
      <c r="G1198" s="24">
        <f>IF((E1198*(Utgifter!$E$4+Utgifter!$E$5)/12)&gt;$S$4,(E1198*(Utgifter!$E$4+Utgifter!$E$5)/12),IF(E1198&gt; 0,$S$4,0))</f>
        <v>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25">
      <c r="A1199" s="41"/>
      <c r="D1199" s="28" t="str">
        <f t="shared" si="18"/>
        <v/>
      </c>
      <c r="E1199" s="27">
        <f>IF((E1198*(1+Utgifter!$E$5/12)-G1198)&gt;0,E1198*(1+Utgifter!$E$5/12)-G1198,0)</f>
        <v>0</v>
      </c>
      <c r="F1199" s="26"/>
      <c r="G1199" s="24">
        <f>IF((E1199*(Utgifter!$E$4+Utgifter!$E$5)/12)&gt;$S$4,(E1199*(Utgifter!$E$4+Utgifter!$E$5)/12),IF(E1199&gt; 0,$S$4,0))</f>
        <v>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25">
      <c r="A1200" s="41"/>
      <c r="D1200" s="28" t="str">
        <f t="shared" si="18"/>
        <v/>
      </c>
      <c r="E1200" s="27">
        <f>IF((E1199*(1+Utgifter!$E$5/12)-G1199)&gt;0,E1199*(1+Utgifter!$E$5/12)-G1199,0)</f>
        <v>0</v>
      </c>
      <c r="F1200" s="26"/>
      <c r="G1200" s="24">
        <f>IF((E1200*(Utgifter!$E$4+Utgifter!$E$5)/12)&gt;$S$4,(E1200*(Utgifter!$E$4+Utgifter!$E$5)/12),IF(E1200&gt; 0,$S$4,0))</f>
        <v>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25">
      <c r="A1201" s="41"/>
      <c r="D1201" s="28" t="str">
        <f t="shared" si="18"/>
        <v/>
      </c>
      <c r="E1201" s="27">
        <f>IF((E1200*(1+Utgifter!$E$5/12)-G1200)&gt;0,E1200*(1+Utgifter!$E$5/12)-G1200,0)</f>
        <v>0</v>
      </c>
      <c r="F1201" s="26"/>
      <c r="G1201" s="24">
        <f>IF((E1201*(Utgifter!$E$4+Utgifter!$E$5)/12)&gt;$S$4,(E1201*(Utgifter!$E$4+Utgifter!$E$5)/12),IF(E1201&gt; 0,$S$4,0))</f>
        <v>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25">
      <c r="A1202" s="41"/>
      <c r="D1202" s="28" t="str">
        <f t="shared" si="18"/>
        <v/>
      </c>
      <c r="E1202" s="27">
        <f>IF((E1201*(1+Utgifter!$E$5/12)-G1201)&gt;0,E1201*(1+Utgifter!$E$5/12)-G1201,0)</f>
        <v>0</v>
      </c>
      <c r="F1202" s="26"/>
      <c r="G1202" s="24">
        <f>IF((E1202*(Utgifter!$E$4+Utgifter!$E$5)/12)&gt;$S$4,(E1202*(Utgifter!$E$4+Utgifter!$E$5)/12),IF(E1202&gt; 0,$S$4,0))</f>
        <v>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25">
      <c r="A1203" s="41"/>
      <c r="D1203" s="28" t="str">
        <f t="shared" si="18"/>
        <v/>
      </c>
      <c r="E1203" s="27">
        <f>IF((E1202*(1+Utgifter!$E$5/12)-G1202)&gt;0,E1202*(1+Utgifter!$E$5/12)-G1202,0)</f>
        <v>0</v>
      </c>
      <c r="F1203" s="26"/>
      <c r="G1203" s="24">
        <f>IF((E1203*(Utgifter!$E$4+Utgifter!$E$5)/12)&gt;$S$4,(E1203*(Utgifter!$E$4+Utgifter!$E$5)/12),IF(E1203&gt; 0,$S$4,0))</f>
        <v>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25">
      <c r="A1204" s="41"/>
      <c r="D1204" s="28" t="str">
        <f t="shared" si="18"/>
        <v/>
      </c>
      <c r="E1204" s="27">
        <f>IF((E1203*(1+Utgifter!$E$5/12)-G1203)&gt;0,E1203*(1+Utgifter!$E$5/12)-G1203,0)</f>
        <v>0</v>
      </c>
      <c r="F1204" s="26"/>
      <c r="G1204" s="24">
        <f>IF((E1204*(Utgifter!$E$4+Utgifter!$E$5)/12)&gt;$S$4,(E1204*(Utgifter!$E$4+Utgifter!$E$5)/12),IF(E1204&gt; 0,$S$4,0))</f>
        <v>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25">
      <c r="A1205" s="41">
        <v>2118</v>
      </c>
      <c r="D1205" s="28" t="str">
        <f t="shared" si="18"/>
        <v/>
      </c>
      <c r="E1205" s="27">
        <f>IF((E1204*(1+Utgifter!$E$5/12)-G1204)&gt;0,E1204*(1+Utgifter!$E$5/12)-G1204,0)</f>
        <v>0</v>
      </c>
      <c r="F1205" s="26"/>
      <c r="G1205" s="24">
        <f>IF((E1205*(Utgifter!$E$4+Utgifter!$E$5)/12)&gt;$S$4,(E1205*(Utgifter!$E$4+Utgifter!$E$5)/12),IF(E1205&gt; 0,$S$4,0))</f>
        <v>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25">
      <c r="A1206" s="41"/>
      <c r="D1206" s="28" t="str">
        <f t="shared" si="18"/>
        <v/>
      </c>
      <c r="E1206" s="27">
        <f>IF((E1205*(1+Utgifter!$E$5/12)-G1205)&gt;0,E1205*(1+Utgifter!$E$5/12)-G1205,0)</f>
        <v>0</v>
      </c>
      <c r="F1206" s="26"/>
      <c r="G1206" s="24">
        <f>IF((E1206*(Utgifter!$E$4+Utgifter!$E$5)/12)&gt;$S$4,(E1206*(Utgifter!$E$4+Utgifter!$E$5)/12),IF(E1206&gt; 0,$S$4,0))</f>
        <v>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25">
      <c r="A1207" s="41"/>
      <c r="D1207" s="28" t="str">
        <f t="shared" si="18"/>
        <v/>
      </c>
      <c r="E1207" s="27">
        <f>IF((E1206*(1+Utgifter!$E$5/12)-G1206)&gt;0,E1206*(1+Utgifter!$E$5/12)-G1206,0)</f>
        <v>0</v>
      </c>
      <c r="F1207" s="26"/>
      <c r="G1207" s="24">
        <f>IF((E1207*(Utgifter!$E$4+Utgifter!$E$5)/12)&gt;$S$4,(E1207*(Utgifter!$E$4+Utgifter!$E$5)/12),IF(E1207&gt; 0,$S$4,0))</f>
        <v>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25">
      <c r="A1208" s="41"/>
      <c r="D1208" s="28" t="str">
        <f t="shared" si="18"/>
        <v/>
      </c>
      <c r="E1208" s="27">
        <f>IF((E1207*(1+Utgifter!$E$5/12)-G1207)&gt;0,E1207*(1+Utgifter!$E$5/12)-G1207,0)</f>
        <v>0</v>
      </c>
      <c r="F1208" s="26"/>
      <c r="G1208" s="24">
        <f>IF((E1208*(Utgifter!$E$4+Utgifter!$E$5)/12)&gt;$S$4,(E1208*(Utgifter!$E$4+Utgifter!$E$5)/12),IF(E1208&gt; 0,$S$4,0))</f>
        <v>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25">
      <c r="A1209" s="41"/>
      <c r="D1209" s="28" t="str">
        <f t="shared" si="18"/>
        <v/>
      </c>
      <c r="E1209" s="27">
        <f>IF((E1208*(1+Utgifter!$E$5/12)-G1208)&gt;0,E1208*(1+Utgifter!$E$5/12)-G1208,0)</f>
        <v>0</v>
      </c>
      <c r="F1209" s="26"/>
      <c r="G1209" s="24">
        <f>IF((E1209*(Utgifter!$E$4+Utgifter!$E$5)/12)&gt;$S$4,(E1209*(Utgifter!$E$4+Utgifter!$E$5)/12),IF(E1209&gt; 0,$S$4,0))</f>
        <v>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25">
      <c r="A1210" s="41"/>
      <c r="D1210" s="28" t="str">
        <f t="shared" si="18"/>
        <v/>
      </c>
      <c r="E1210" s="27">
        <f>IF((E1209*(1+Utgifter!$E$5/12)-G1209)&gt;0,E1209*(1+Utgifter!$E$5/12)-G1209,0)</f>
        <v>0</v>
      </c>
      <c r="F1210" s="26"/>
      <c r="G1210" s="24">
        <f>IF((E1210*(Utgifter!$E$4+Utgifter!$E$5)/12)&gt;$S$4,(E1210*(Utgifter!$E$4+Utgifter!$E$5)/12),IF(E1210&gt; 0,$S$4,0))</f>
        <v>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25">
      <c r="A1211" s="41"/>
      <c r="D1211" s="28" t="str">
        <f t="shared" si="18"/>
        <v/>
      </c>
      <c r="E1211" s="27">
        <f>IF((E1210*(1+Utgifter!$E$5/12)-G1210)&gt;0,E1210*(1+Utgifter!$E$5/12)-G1210,0)</f>
        <v>0</v>
      </c>
      <c r="F1211" s="26"/>
      <c r="G1211" s="24">
        <f>IF((E1211*(Utgifter!$E$4+Utgifter!$E$5)/12)&gt;$S$4,(E1211*(Utgifter!$E$4+Utgifter!$E$5)/12),IF(E1211&gt; 0,$S$4,0))</f>
        <v>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25">
      <c r="A1212" s="41"/>
      <c r="D1212" s="28" t="str">
        <f t="shared" si="18"/>
        <v/>
      </c>
      <c r="E1212" s="27">
        <f>IF((E1211*(1+Utgifter!$E$5/12)-G1211)&gt;0,E1211*(1+Utgifter!$E$5/12)-G1211,0)</f>
        <v>0</v>
      </c>
      <c r="F1212" s="26"/>
      <c r="G1212" s="24">
        <f>IF((E1212*(Utgifter!$E$4+Utgifter!$E$5)/12)&gt;$S$4,(E1212*(Utgifter!$E$4+Utgifter!$E$5)/12),IF(E1212&gt; 0,$S$4,0))</f>
        <v>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25">
      <c r="A1213" s="41"/>
      <c r="D1213" s="28" t="str">
        <f t="shared" si="18"/>
        <v/>
      </c>
      <c r="E1213" s="27">
        <f>IF((E1212*(1+Utgifter!$E$5/12)-G1212)&gt;0,E1212*(1+Utgifter!$E$5/12)-G1212,0)</f>
        <v>0</v>
      </c>
      <c r="F1213" s="26"/>
      <c r="G1213" s="24">
        <f>IF((E1213*(Utgifter!$E$4+Utgifter!$E$5)/12)&gt;$S$4,(E1213*(Utgifter!$E$4+Utgifter!$E$5)/12),IF(E1213&gt; 0,$S$4,0))</f>
        <v>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25">
      <c r="A1214" s="41"/>
      <c r="D1214" s="28" t="str">
        <f t="shared" si="18"/>
        <v/>
      </c>
      <c r="E1214" s="27">
        <f>IF((E1213*(1+Utgifter!$E$5/12)-G1213)&gt;0,E1213*(1+Utgifter!$E$5/12)-G1213,0)</f>
        <v>0</v>
      </c>
      <c r="F1214" s="26"/>
      <c r="G1214" s="24">
        <f>IF((E1214*(Utgifter!$E$4+Utgifter!$E$5)/12)&gt;$S$4,(E1214*(Utgifter!$E$4+Utgifter!$E$5)/12),IF(E1214&gt; 0,$S$4,0))</f>
        <v>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25">
      <c r="A1215" s="41"/>
      <c r="D1215" s="28" t="str">
        <f t="shared" si="18"/>
        <v/>
      </c>
      <c r="E1215" s="27">
        <f>IF((E1214*(1+Utgifter!$E$5/12)-G1214)&gt;0,E1214*(1+Utgifter!$E$5/12)-G1214,0)</f>
        <v>0</v>
      </c>
      <c r="F1215" s="26"/>
      <c r="G1215" s="24">
        <f>IF((E1215*(Utgifter!$E$4+Utgifter!$E$5)/12)&gt;$S$4,(E1215*(Utgifter!$E$4+Utgifter!$E$5)/12),IF(E1215&gt; 0,$S$4,0))</f>
        <v>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25">
      <c r="A1216" s="41"/>
      <c r="D1216" s="28" t="str">
        <f t="shared" si="18"/>
        <v/>
      </c>
      <c r="E1216" s="27">
        <f>IF((E1215*(1+Utgifter!$E$5/12)-G1215)&gt;0,E1215*(1+Utgifter!$E$5/12)-G1215,0)</f>
        <v>0</v>
      </c>
      <c r="F1216" s="26"/>
      <c r="G1216" s="24">
        <f>IF((E1216*(Utgifter!$E$4+Utgifter!$E$5)/12)&gt;$S$4,(E1216*(Utgifter!$E$4+Utgifter!$E$5)/12),IF(E1216&gt; 0,$S$4,0))</f>
        <v>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25">
      <c r="A1217" s="41">
        <v>2119</v>
      </c>
      <c r="D1217" s="28" t="str">
        <f t="shared" si="18"/>
        <v/>
      </c>
      <c r="E1217" s="27">
        <f>IF((E1216*(1+Utgifter!$E$5/12)-G1216)&gt;0,E1216*(1+Utgifter!$E$5/12)-G1216,0)</f>
        <v>0</v>
      </c>
      <c r="F1217" s="26"/>
      <c r="G1217" s="24">
        <f>IF((E1217*(Utgifter!$E$4+Utgifter!$E$5)/12)&gt;$S$4,(E1217*(Utgifter!$E$4+Utgifter!$E$5)/12),IF(E1217&gt; 0,$S$4,0))</f>
        <v>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25">
      <c r="A1218" s="41"/>
      <c r="D1218" s="28" t="str">
        <f t="shared" si="18"/>
        <v/>
      </c>
      <c r="E1218" s="27">
        <f>IF((E1217*(1+Utgifter!$E$5/12)-G1217)&gt;0,E1217*(1+Utgifter!$E$5/12)-G1217,0)</f>
        <v>0</v>
      </c>
      <c r="F1218" s="26"/>
      <c r="G1218" s="24">
        <f>IF((E1218*(Utgifter!$E$4+Utgifter!$E$5)/12)&gt;$S$4,(E1218*(Utgifter!$E$4+Utgifter!$E$5)/12),IF(E1218&gt; 0,$S$4,0))</f>
        <v>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25">
      <c r="A1219" s="41"/>
      <c r="D1219" s="28" t="str">
        <f t="shared" si="18"/>
        <v/>
      </c>
      <c r="E1219" s="27">
        <f>IF((E1218*(1+Utgifter!$E$5/12)-G1218)&gt;0,E1218*(1+Utgifter!$E$5/12)-G1218,0)</f>
        <v>0</v>
      </c>
      <c r="F1219" s="26"/>
      <c r="G1219" s="24">
        <f>IF((E1219*(Utgifter!$E$4+Utgifter!$E$5)/12)&gt;$S$4,(E1219*(Utgifter!$E$4+Utgifter!$E$5)/12),IF(E1219&gt; 0,$S$4,0))</f>
        <v>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25">
      <c r="A1220" s="41"/>
      <c r="D1220" s="28" t="str">
        <f t="shared" si="18"/>
        <v/>
      </c>
      <c r="E1220" s="27">
        <f>IF((E1219*(1+Utgifter!$E$5/12)-G1219)&gt;0,E1219*(1+Utgifter!$E$5/12)-G1219,0)</f>
        <v>0</v>
      </c>
      <c r="F1220" s="26"/>
      <c r="G1220" s="24">
        <f>IF((E1220*(Utgifter!$E$4+Utgifter!$E$5)/12)&gt;$S$4,(E1220*(Utgifter!$E$4+Utgifter!$E$5)/12),IF(E1220&gt; 0,$S$4,0))</f>
        <v>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25">
      <c r="A1221" s="41"/>
      <c r="D1221" s="28" t="str">
        <f t="shared" si="18"/>
        <v/>
      </c>
      <c r="E1221" s="27">
        <f>IF((E1220*(1+Utgifter!$E$5/12)-G1220)&gt;0,E1220*(1+Utgifter!$E$5/12)-G1220,0)</f>
        <v>0</v>
      </c>
      <c r="F1221" s="26"/>
      <c r="G1221" s="24">
        <f>IF((E1221*(Utgifter!$E$4+Utgifter!$E$5)/12)&gt;$S$4,(E1221*(Utgifter!$E$4+Utgifter!$E$5)/12),IF(E1221&gt; 0,$S$4,0))</f>
        <v>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25">
      <c r="A1222" s="41"/>
      <c r="D1222" s="28" t="str">
        <f t="shared" si="18"/>
        <v/>
      </c>
      <c r="E1222" s="27">
        <f>IF((E1221*(1+Utgifter!$E$5/12)-G1221)&gt;0,E1221*(1+Utgifter!$E$5/12)-G1221,0)</f>
        <v>0</v>
      </c>
      <c r="F1222" s="26"/>
      <c r="G1222" s="24">
        <f>IF((E1222*(Utgifter!$E$4+Utgifter!$E$5)/12)&gt;$S$4,(E1222*(Utgifter!$E$4+Utgifter!$E$5)/12),IF(E1222&gt; 0,$S$4,0))</f>
        <v>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25">
      <c r="A1223" s="41"/>
      <c r="D1223" s="28" t="str">
        <f t="shared" ref="D1223:D1286" si="19">IF(OR(E1223&gt;0, I1223&gt;0),D1222+1,"")</f>
        <v/>
      </c>
      <c r="E1223" s="27">
        <f>IF((E1222*(1+Utgifter!$E$5/12)-G1222)&gt;0,E1222*(1+Utgifter!$E$5/12)-G1222,0)</f>
        <v>0</v>
      </c>
      <c r="F1223" s="26"/>
      <c r="G1223" s="24">
        <f>IF((E1223*(Utgifter!$E$4+Utgifter!$E$5)/12)&gt;$S$4,(E1223*(Utgifter!$E$4+Utgifter!$E$5)/12),IF(E1223&gt; 0,$S$4,0))</f>
        <v>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25">
      <c r="A1224" s="41"/>
      <c r="D1224" s="28" t="str">
        <f t="shared" si="19"/>
        <v/>
      </c>
      <c r="E1224" s="27">
        <f>IF((E1223*(1+Utgifter!$E$5/12)-G1223)&gt;0,E1223*(1+Utgifter!$E$5/12)-G1223,0)</f>
        <v>0</v>
      </c>
      <c r="F1224" s="26"/>
      <c r="G1224" s="24">
        <f>IF((E1224*(Utgifter!$E$4+Utgifter!$E$5)/12)&gt;$S$4,(E1224*(Utgifter!$E$4+Utgifter!$E$5)/12),IF(E1224&gt; 0,$S$4,0))</f>
        <v>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25">
      <c r="A1225" s="41"/>
      <c r="D1225" s="28" t="str">
        <f t="shared" si="19"/>
        <v/>
      </c>
      <c r="E1225" s="27">
        <f>IF((E1224*(1+Utgifter!$E$5/12)-G1224)&gt;0,E1224*(1+Utgifter!$E$5/12)-G1224,0)</f>
        <v>0</v>
      </c>
      <c r="F1225" s="26"/>
      <c r="G1225" s="24">
        <f>IF((E1225*(Utgifter!$E$4+Utgifter!$E$5)/12)&gt;$S$4,(E1225*(Utgifter!$E$4+Utgifter!$E$5)/12),IF(E1225&gt; 0,$S$4,0))</f>
        <v>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25">
      <c r="A1226" s="41"/>
      <c r="D1226" s="28" t="str">
        <f t="shared" si="19"/>
        <v/>
      </c>
      <c r="E1226" s="27">
        <f>IF((E1225*(1+Utgifter!$E$5/12)-G1225)&gt;0,E1225*(1+Utgifter!$E$5/12)-G1225,0)</f>
        <v>0</v>
      </c>
      <c r="F1226" s="26"/>
      <c r="G1226" s="24">
        <f>IF((E1226*(Utgifter!$E$4+Utgifter!$E$5)/12)&gt;$S$4,(E1226*(Utgifter!$E$4+Utgifter!$E$5)/12),IF(E1226&gt; 0,$S$4,0))</f>
        <v>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25">
      <c r="A1227" s="41"/>
      <c r="D1227" s="28" t="str">
        <f t="shared" si="19"/>
        <v/>
      </c>
      <c r="E1227" s="27">
        <f>IF((E1226*(1+Utgifter!$E$5/12)-G1226)&gt;0,E1226*(1+Utgifter!$E$5/12)-G1226,0)</f>
        <v>0</v>
      </c>
      <c r="F1227" s="26"/>
      <c r="G1227" s="24">
        <f>IF((E1227*(Utgifter!$E$4+Utgifter!$E$5)/12)&gt;$S$4,(E1227*(Utgifter!$E$4+Utgifter!$E$5)/12),IF(E1227&gt; 0,$S$4,0))</f>
        <v>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25">
      <c r="A1228" s="41"/>
      <c r="D1228" s="28" t="str">
        <f t="shared" si="19"/>
        <v/>
      </c>
      <c r="E1228" s="27">
        <f>IF((E1227*(1+Utgifter!$E$5/12)-G1227)&gt;0,E1227*(1+Utgifter!$E$5/12)-G1227,0)</f>
        <v>0</v>
      </c>
      <c r="F1228" s="26"/>
      <c r="G1228" s="24">
        <f>IF((E1228*(Utgifter!$E$4+Utgifter!$E$5)/12)&gt;$S$4,(E1228*(Utgifter!$E$4+Utgifter!$E$5)/12),IF(E1228&gt; 0,$S$4,0))</f>
        <v>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25">
      <c r="A1229" s="41">
        <v>2120</v>
      </c>
      <c r="D1229" s="28" t="str">
        <f t="shared" si="19"/>
        <v/>
      </c>
      <c r="E1229" s="27">
        <f>IF((E1228*(1+Utgifter!$E$5/12)-G1228)&gt;0,E1228*(1+Utgifter!$E$5/12)-G1228,0)</f>
        <v>0</v>
      </c>
      <c r="F1229" s="26"/>
      <c r="G1229" s="24">
        <f>IF((E1229*(Utgifter!$E$4+Utgifter!$E$5)/12)&gt;$S$4,(E1229*(Utgifter!$E$4+Utgifter!$E$5)/12),IF(E1229&gt; 0,$S$4,0))</f>
        <v>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25">
      <c r="A1230" s="41"/>
      <c r="D1230" s="28" t="str">
        <f t="shared" si="19"/>
        <v/>
      </c>
      <c r="E1230" s="27">
        <f>IF((E1229*(1+Utgifter!$E$5/12)-G1229)&gt;0,E1229*(1+Utgifter!$E$5/12)-G1229,0)</f>
        <v>0</v>
      </c>
      <c r="F1230" s="26"/>
      <c r="G1230" s="24">
        <f>IF((E1230*(Utgifter!$E$4+Utgifter!$E$5)/12)&gt;$S$4,(E1230*(Utgifter!$E$4+Utgifter!$E$5)/12),IF(E1230&gt; 0,$S$4,0))</f>
        <v>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25">
      <c r="A1231" s="41"/>
      <c r="D1231" s="28" t="str">
        <f t="shared" si="19"/>
        <v/>
      </c>
      <c r="E1231" s="27">
        <f>IF((E1230*(1+Utgifter!$E$5/12)-G1230)&gt;0,E1230*(1+Utgifter!$E$5/12)-G1230,0)</f>
        <v>0</v>
      </c>
      <c r="F1231" s="26"/>
      <c r="G1231" s="24">
        <f>IF((E1231*(Utgifter!$E$4+Utgifter!$E$5)/12)&gt;$S$4,(E1231*(Utgifter!$E$4+Utgifter!$E$5)/12),IF(E1231&gt; 0,$S$4,0))</f>
        <v>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25">
      <c r="A1232" s="41"/>
      <c r="D1232" s="28" t="str">
        <f t="shared" si="19"/>
        <v/>
      </c>
      <c r="E1232" s="27">
        <f>IF((E1231*(1+Utgifter!$E$5/12)-G1231)&gt;0,E1231*(1+Utgifter!$E$5/12)-G1231,0)</f>
        <v>0</v>
      </c>
      <c r="F1232" s="26"/>
      <c r="G1232" s="24">
        <f>IF((E1232*(Utgifter!$E$4+Utgifter!$E$5)/12)&gt;$S$4,(E1232*(Utgifter!$E$4+Utgifter!$E$5)/12),IF(E1232&gt; 0,$S$4,0))</f>
        <v>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25">
      <c r="A1233" s="41"/>
      <c r="D1233" s="28" t="str">
        <f t="shared" si="19"/>
        <v/>
      </c>
      <c r="E1233" s="27">
        <f>IF((E1232*(1+Utgifter!$E$5/12)-G1232)&gt;0,E1232*(1+Utgifter!$E$5/12)-G1232,0)</f>
        <v>0</v>
      </c>
      <c r="F1233" s="26"/>
      <c r="G1233" s="24">
        <f>IF((E1233*(Utgifter!$E$4+Utgifter!$E$5)/12)&gt;$S$4,(E1233*(Utgifter!$E$4+Utgifter!$E$5)/12),IF(E1233&gt; 0,$S$4,0))</f>
        <v>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25">
      <c r="A1234" s="41"/>
      <c r="D1234" s="28" t="str">
        <f t="shared" si="19"/>
        <v/>
      </c>
      <c r="E1234" s="27">
        <f>IF((E1233*(1+Utgifter!$E$5/12)-G1233)&gt;0,E1233*(1+Utgifter!$E$5/12)-G1233,0)</f>
        <v>0</v>
      </c>
      <c r="F1234" s="26"/>
      <c r="G1234" s="24">
        <f>IF((E1234*(Utgifter!$E$4+Utgifter!$E$5)/12)&gt;$S$4,(E1234*(Utgifter!$E$4+Utgifter!$E$5)/12),IF(E1234&gt; 0,$S$4,0))</f>
        <v>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25">
      <c r="A1235" s="41"/>
      <c r="D1235" s="28" t="str">
        <f t="shared" si="19"/>
        <v/>
      </c>
      <c r="E1235" s="27">
        <f>IF((E1234*(1+Utgifter!$E$5/12)-G1234)&gt;0,E1234*(1+Utgifter!$E$5/12)-G1234,0)</f>
        <v>0</v>
      </c>
      <c r="F1235" s="26"/>
      <c r="G1235" s="24">
        <f>IF((E1235*(Utgifter!$E$4+Utgifter!$E$5)/12)&gt;$S$4,(E1235*(Utgifter!$E$4+Utgifter!$E$5)/12),IF(E1235&gt; 0,$S$4,0))</f>
        <v>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25">
      <c r="A1236" s="41"/>
      <c r="D1236" s="28" t="str">
        <f t="shared" si="19"/>
        <v/>
      </c>
      <c r="E1236" s="27">
        <f>IF((E1235*(1+Utgifter!$E$5/12)-G1235)&gt;0,E1235*(1+Utgifter!$E$5/12)-G1235,0)</f>
        <v>0</v>
      </c>
      <c r="F1236" s="26"/>
      <c r="G1236" s="24">
        <f>IF((E1236*(Utgifter!$E$4+Utgifter!$E$5)/12)&gt;$S$4,(E1236*(Utgifter!$E$4+Utgifter!$E$5)/12),IF(E1236&gt; 0,$S$4,0))</f>
        <v>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25">
      <c r="A1237" s="41"/>
      <c r="D1237" s="28" t="str">
        <f t="shared" si="19"/>
        <v/>
      </c>
      <c r="E1237" s="27">
        <f>IF((E1236*(1+Utgifter!$E$5/12)-G1236)&gt;0,E1236*(1+Utgifter!$E$5/12)-G1236,0)</f>
        <v>0</v>
      </c>
      <c r="F1237" s="26"/>
      <c r="G1237" s="24">
        <f>IF((E1237*(Utgifter!$E$4+Utgifter!$E$5)/12)&gt;$S$4,(E1237*(Utgifter!$E$4+Utgifter!$E$5)/12),IF(E1237&gt; 0,$S$4,0))</f>
        <v>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25">
      <c r="A1238" s="41"/>
      <c r="D1238" s="28" t="str">
        <f t="shared" si="19"/>
        <v/>
      </c>
      <c r="E1238" s="27">
        <f>IF((E1237*(1+Utgifter!$E$5/12)-G1237)&gt;0,E1237*(1+Utgifter!$E$5/12)-G1237,0)</f>
        <v>0</v>
      </c>
      <c r="F1238" s="26"/>
      <c r="G1238" s="24">
        <f>IF((E1238*(Utgifter!$E$4+Utgifter!$E$5)/12)&gt;$S$4,(E1238*(Utgifter!$E$4+Utgifter!$E$5)/12),IF(E1238&gt; 0,$S$4,0))</f>
        <v>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25">
      <c r="A1239" s="41"/>
      <c r="D1239" s="28" t="str">
        <f t="shared" si="19"/>
        <v/>
      </c>
      <c r="E1239" s="27">
        <f>IF((E1238*(1+Utgifter!$E$5/12)-G1238)&gt;0,E1238*(1+Utgifter!$E$5/12)-G1238,0)</f>
        <v>0</v>
      </c>
      <c r="F1239" s="26"/>
      <c r="G1239" s="24">
        <f>IF((E1239*(Utgifter!$E$4+Utgifter!$E$5)/12)&gt;$S$4,(E1239*(Utgifter!$E$4+Utgifter!$E$5)/12),IF(E1239&gt; 0,$S$4,0))</f>
        <v>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25">
      <c r="A1240" s="41"/>
      <c r="D1240" s="28" t="str">
        <f t="shared" si="19"/>
        <v/>
      </c>
      <c r="E1240" s="27">
        <f>IF((E1239*(1+Utgifter!$E$5/12)-G1239)&gt;0,E1239*(1+Utgifter!$E$5/12)-G1239,0)</f>
        <v>0</v>
      </c>
      <c r="F1240" s="26"/>
      <c r="G1240" s="24">
        <f>IF((E1240*(Utgifter!$E$4+Utgifter!$E$5)/12)&gt;$S$4,(E1240*(Utgifter!$E$4+Utgifter!$E$5)/12),IF(E1240&gt; 0,$S$4,0))</f>
        <v>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25">
      <c r="A1241" s="41">
        <v>2121</v>
      </c>
      <c r="D1241" s="28" t="str">
        <f t="shared" si="19"/>
        <v/>
      </c>
      <c r="E1241" s="27">
        <f>IF((E1240*(1+Utgifter!$E$5/12)-G1240)&gt;0,E1240*(1+Utgifter!$E$5/12)-G1240,0)</f>
        <v>0</v>
      </c>
      <c r="F1241" s="26"/>
      <c r="G1241" s="24">
        <f>IF((E1241*(Utgifter!$E$4+Utgifter!$E$5)/12)&gt;$S$4,(E1241*(Utgifter!$E$4+Utgifter!$E$5)/12),IF(E1241&gt; 0,$S$4,0))</f>
        <v>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25">
      <c r="A1242" s="41"/>
      <c r="D1242" s="28" t="str">
        <f t="shared" si="19"/>
        <v/>
      </c>
      <c r="E1242" s="27">
        <f>IF((E1241*(1+Utgifter!$E$5/12)-G1241)&gt;0,E1241*(1+Utgifter!$E$5/12)-G1241,0)</f>
        <v>0</v>
      </c>
      <c r="F1242" s="26"/>
      <c r="G1242" s="24">
        <f>IF((E1242*(Utgifter!$E$4+Utgifter!$E$5)/12)&gt;$S$4,(E1242*(Utgifter!$E$4+Utgifter!$E$5)/12),IF(E1242&gt; 0,$S$4,0))</f>
        <v>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25">
      <c r="A1243" s="41"/>
      <c r="D1243" s="28" t="str">
        <f t="shared" si="19"/>
        <v/>
      </c>
      <c r="E1243" s="27">
        <f>IF((E1242*(1+Utgifter!$E$5/12)-G1242)&gt;0,E1242*(1+Utgifter!$E$5/12)-G1242,0)</f>
        <v>0</v>
      </c>
      <c r="F1243" s="26"/>
      <c r="G1243" s="24">
        <f>IF((E1243*(Utgifter!$E$4+Utgifter!$E$5)/12)&gt;$S$4,(E1243*(Utgifter!$E$4+Utgifter!$E$5)/12),IF(E1243&gt; 0,$S$4,0))</f>
        <v>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25">
      <c r="A1244" s="41"/>
      <c r="D1244" s="28" t="str">
        <f t="shared" si="19"/>
        <v/>
      </c>
      <c r="E1244" s="27">
        <f>IF((E1243*(1+Utgifter!$E$5/12)-G1243)&gt;0,E1243*(1+Utgifter!$E$5/12)-G1243,0)</f>
        <v>0</v>
      </c>
      <c r="F1244" s="26"/>
      <c r="G1244" s="24">
        <f>IF((E1244*(Utgifter!$E$4+Utgifter!$E$5)/12)&gt;$S$4,(E1244*(Utgifter!$E$4+Utgifter!$E$5)/12),IF(E1244&gt; 0,$S$4,0))</f>
        <v>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25">
      <c r="A1245" s="41"/>
      <c r="D1245" s="28" t="str">
        <f t="shared" si="19"/>
        <v/>
      </c>
      <c r="E1245" s="27">
        <f>IF((E1244*(1+Utgifter!$E$5/12)-G1244)&gt;0,E1244*(1+Utgifter!$E$5/12)-G1244,0)</f>
        <v>0</v>
      </c>
      <c r="F1245" s="26"/>
      <c r="G1245" s="24">
        <f>IF((E1245*(Utgifter!$E$4+Utgifter!$E$5)/12)&gt;$S$4,(E1245*(Utgifter!$E$4+Utgifter!$E$5)/12),IF(E1245&gt; 0,$S$4,0))</f>
        <v>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25">
      <c r="A1246" s="41"/>
      <c r="D1246" s="28" t="str">
        <f t="shared" si="19"/>
        <v/>
      </c>
      <c r="E1246" s="27">
        <f>IF((E1245*(1+Utgifter!$E$5/12)-G1245)&gt;0,E1245*(1+Utgifter!$E$5/12)-G1245,0)</f>
        <v>0</v>
      </c>
      <c r="F1246" s="26"/>
      <c r="G1246" s="24">
        <f>IF((E1246*(Utgifter!$E$4+Utgifter!$E$5)/12)&gt;$S$4,(E1246*(Utgifter!$E$4+Utgifter!$E$5)/12),IF(E1246&gt; 0,$S$4,0))</f>
        <v>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25">
      <c r="A1247" s="41"/>
      <c r="D1247" s="28" t="str">
        <f t="shared" si="19"/>
        <v/>
      </c>
      <c r="E1247" s="27">
        <f>IF((E1246*(1+Utgifter!$E$5/12)-G1246)&gt;0,E1246*(1+Utgifter!$E$5/12)-G1246,0)</f>
        <v>0</v>
      </c>
      <c r="F1247" s="26"/>
      <c r="G1247" s="24">
        <f>IF((E1247*(Utgifter!$E$4+Utgifter!$E$5)/12)&gt;$S$4,(E1247*(Utgifter!$E$4+Utgifter!$E$5)/12),IF(E1247&gt; 0,$S$4,0))</f>
        <v>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25">
      <c r="A1248" s="41"/>
      <c r="D1248" s="28" t="str">
        <f t="shared" si="19"/>
        <v/>
      </c>
      <c r="E1248" s="27">
        <f>IF((E1247*(1+Utgifter!$E$5/12)-G1247)&gt;0,E1247*(1+Utgifter!$E$5/12)-G1247,0)</f>
        <v>0</v>
      </c>
      <c r="F1248" s="26"/>
      <c r="G1248" s="24">
        <f>IF((E1248*(Utgifter!$E$4+Utgifter!$E$5)/12)&gt;$S$4,(E1248*(Utgifter!$E$4+Utgifter!$E$5)/12),IF(E1248&gt; 0,$S$4,0))</f>
        <v>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25">
      <c r="A1249" s="41"/>
      <c r="D1249" s="28" t="str">
        <f t="shared" si="19"/>
        <v/>
      </c>
      <c r="E1249" s="27">
        <f>IF((E1248*(1+Utgifter!$E$5/12)-G1248)&gt;0,E1248*(1+Utgifter!$E$5/12)-G1248,0)</f>
        <v>0</v>
      </c>
      <c r="F1249" s="26"/>
      <c r="G1249" s="24">
        <f>IF((E1249*(Utgifter!$E$4+Utgifter!$E$5)/12)&gt;$S$4,(E1249*(Utgifter!$E$4+Utgifter!$E$5)/12),IF(E1249&gt; 0,$S$4,0))</f>
        <v>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25">
      <c r="A1250" s="41"/>
      <c r="D1250" s="28" t="str">
        <f t="shared" si="19"/>
        <v/>
      </c>
      <c r="E1250" s="27">
        <f>IF((E1249*(1+Utgifter!$E$5/12)-G1249)&gt;0,E1249*(1+Utgifter!$E$5/12)-G1249,0)</f>
        <v>0</v>
      </c>
      <c r="F1250" s="26"/>
      <c r="G1250" s="24">
        <f>IF((E1250*(Utgifter!$E$4+Utgifter!$E$5)/12)&gt;$S$4,(E1250*(Utgifter!$E$4+Utgifter!$E$5)/12),IF(E1250&gt; 0,$S$4,0))</f>
        <v>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25">
      <c r="A1251" s="41"/>
      <c r="D1251" s="28" t="str">
        <f t="shared" si="19"/>
        <v/>
      </c>
      <c r="E1251" s="27">
        <f>IF((E1250*(1+Utgifter!$E$5/12)-G1250)&gt;0,E1250*(1+Utgifter!$E$5/12)-G1250,0)</f>
        <v>0</v>
      </c>
      <c r="F1251" s="26"/>
      <c r="G1251" s="24">
        <f>IF((E1251*(Utgifter!$E$4+Utgifter!$E$5)/12)&gt;$S$4,(E1251*(Utgifter!$E$4+Utgifter!$E$5)/12),IF(E1251&gt; 0,$S$4,0))</f>
        <v>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25">
      <c r="A1252" s="41"/>
      <c r="D1252" s="28" t="str">
        <f t="shared" si="19"/>
        <v/>
      </c>
      <c r="E1252" s="27">
        <f>IF((E1251*(1+Utgifter!$E$5/12)-G1251)&gt;0,E1251*(1+Utgifter!$E$5/12)-G1251,0)</f>
        <v>0</v>
      </c>
      <c r="F1252" s="26"/>
      <c r="G1252" s="24">
        <f>IF((E1252*(Utgifter!$E$4+Utgifter!$E$5)/12)&gt;$S$4,(E1252*(Utgifter!$E$4+Utgifter!$E$5)/12),IF(E1252&gt; 0,$S$4,0))</f>
        <v>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25">
      <c r="A1253" s="41">
        <v>2122</v>
      </c>
      <c r="D1253" s="28" t="str">
        <f t="shared" si="19"/>
        <v/>
      </c>
      <c r="E1253" s="27">
        <f>IF((E1252*(1+Utgifter!$E$5/12)-G1252)&gt;0,E1252*(1+Utgifter!$E$5/12)-G1252,0)</f>
        <v>0</v>
      </c>
      <c r="F1253" s="26"/>
      <c r="G1253" s="24">
        <f>IF((E1253*(Utgifter!$E$4+Utgifter!$E$5)/12)&gt;$S$4,(E1253*(Utgifter!$E$4+Utgifter!$E$5)/12),IF(E1253&gt; 0,$S$4,0))</f>
        <v>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25">
      <c r="A1254" s="41"/>
      <c r="D1254" s="28" t="str">
        <f t="shared" si="19"/>
        <v/>
      </c>
      <c r="E1254" s="27">
        <f>IF((E1253*(1+Utgifter!$E$5/12)-G1253)&gt;0,E1253*(1+Utgifter!$E$5/12)-G1253,0)</f>
        <v>0</v>
      </c>
      <c r="F1254" s="26"/>
      <c r="G1254" s="24">
        <f>IF((E1254*(Utgifter!$E$4+Utgifter!$E$5)/12)&gt;$S$4,(E1254*(Utgifter!$E$4+Utgifter!$E$5)/12),IF(E1254&gt; 0,$S$4,0))</f>
        <v>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25">
      <c r="A1255" s="41"/>
      <c r="D1255" s="28" t="str">
        <f t="shared" si="19"/>
        <v/>
      </c>
      <c r="E1255" s="27">
        <f>IF((E1254*(1+Utgifter!$E$5/12)-G1254)&gt;0,E1254*(1+Utgifter!$E$5/12)-G1254,0)</f>
        <v>0</v>
      </c>
      <c r="F1255" s="26"/>
      <c r="G1255" s="24">
        <f>IF((E1255*(Utgifter!$E$4+Utgifter!$E$5)/12)&gt;$S$4,(E1255*(Utgifter!$E$4+Utgifter!$E$5)/12),IF(E1255&gt; 0,$S$4,0))</f>
        <v>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25">
      <c r="A1256" s="41"/>
      <c r="D1256" s="28" t="str">
        <f t="shared" si="19"/>
        <v/>
      </c>
      <c r="E1256" s="27">
        <f>IF((E1255*(1+Utgifter!$E$5/12)-G1255)&gt;0,E1255*(1+Utgifter!$E$5/12)-G1255,0)</f>
        <v>0</v>
      </c>
      <c r="F1256" s="26"/>
      <c r="G1256" s="24">
        <f>IF((E1256*(Utgifter!$E$4+Utgifter!$E$5)/12)&gt;$S$4,(E1256*(Utgifter!$E$4+Utgifter!$E$5)/12),IF(E1256&gt; 0,$S$4,0))</f>
        <v>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25">
      <c r="A1257" s="41"/>
      <c r="D1257" s="28" t="str">
        <f t="shared" si="19"/>
        <v/>
      </c>
      <c r="E1257" s="27">
        <f>IF((E1256*(1+Utgifter!$E$5/12)-G1256)&gt;0,E1256*(1+Utgifter!$E$5/12)-G1256,0)</f>
        <v>0</v>
      </c>
      <c r="F1257" s="26"/>
      <c r="G1257" s="24">
        <f>IF((E1257*(Utgifter!$E$4+Utgifter!$E$5)/12)&gt;$S$4,(E1257*(Utgifter!$E$4+Utgifter!$E$5)/12),IF(E1257&gt; 0,$S$4,0))</f>
        <v>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25">
      <c r="A1258" s="41"/>
      <c r="D1258" s="28" t="str">
        <f t="shared" si="19"/>
        <v/>
      </c>
      <c r="E1258" s="27">
        <f>IF((E1257*(1+Utgifter!$E$5/12)-G1257)&gt;0,E1257*(1+Utgifter!$E$5/12)-G1257,0)</f>
        <v>0</v>
      </c>
      <c r="F1258" s="26"/>
      <c r="G1258" s="24">
        <f>IF((E1258*(Utgifter!$E$4+Utgifter!$E$5)/12)&gt;$S$4,(E1258*(Utgifter!$E$4+Utgifter!$E$5)/12),IF(E1258&gt; 0,$S$4,0))</f>
        <v>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25">
      <c r="A1259" s="41"/>
      <c r="D1259" s="28" t="str">
        <f t="shared" si="19"/>
        <v/>
      </c>
      <c r="E1259" s="27">
        <f>IF((E1258*(1+Utgifter!$E$5/12)-G1258)&gt;0,E1258*(1+Utgifter!$E$5/12)-G1258,0)</f>
        <v>0</v>
      </c>
      <c r="F1259" s="26"/>
      <c r="G1259" s="24">
        <f>IF((E1259*(Utgifter!$E$4+Utgifter!$E$5)/12)&gt;$S$4,(E1259*(Utgifter!$E$4+Utgifter!$E$5)/12),IF(E1259&gt; 0,$S$4,0))</f>
        <v>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25">
      <c r="A1260" s="41"/>
      <c r="D1260" s="28" t="str">
        <f t="shared" si="19"/>
        <v/>
      </c>
      <c r="E1260" s="27">
        <f>IF((E1259*(1+Utgifter!$E$5/12)-G1259)&gt;0,E1259*(1+Utgifter!$E$5/12)-G1259,0)</f>
        <v>0</v>
      </c>
      <c r="F1260" s="26"/>
      <c r="G1260" s="24">
        <f>IF((E1260*(Utgifter!$E$4+Utgifter!$E$5)/12)&gt;$S$4,(E1260*(Utgifter!$E$4+Utgifter!$E$5)/12),IF(E1260&gt; 0,$S$4,0))</f>
        <v>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25">
      <c r="A1261" s="41"/>
      <c r="D1261" s="28" t="str">
        <f t="shared" si="19"/>
        <v/>
      </c>
      <c r="E1261" s="27">
        <f>IF((E1260*(1+Utgifter!$E$5/12)-G1260)&gt;0,E1260*(1+Utgifter!$E$5/12)-G1260,0)</f>
        <v>0</v>
      </c>
      <c r="F1261" s="26"/>
      <c r="G1261" s="24">
        <f>IF((E1261*(Utgifter!$E$4+Utgifter!$E$5)/12)&gt;$S$4,(E1261*(Utgifter!$E$4+Utgifter!$E$5)/12),IF(E1261&gt; 0,$S$4,0))</f>
        <v>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25">
      <c r="A1262" s="41"/>
      <c r="D1262" s="28" t="str">
        <f t="shared" si="19"/>
        <v/>
      </c>
      <c r="E1262" s="27">
        <f>IF((E1261*(1+Utgifter!$E$5/12)-G1261)&gt;0,E1261*(1+Utgifter!$E$5/12)-G1261,0)</f>
        <v>0</v>
      </c>
      <c r="F1262" s="26"/>
      <c r="G1262" s="24">
        <f>IF((E1262*(Utgifter!$E$4+Utgifter!$E$5)/12)&gt;$S$4,(E1262*(Utgifter!$E$4+Utgifter!$E$5)/12),IF(E1262&gt; 0,$S$4,0))</f>
        <v>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25">
      <c r="A1263" s="41"/>
      <c r="D1263" s="28" t="str">
        <f t="shared" si="19"/>
        <v/>
      </c>
      <c r="E1263" s="27">
        <f>IF((E1262*(1+Utgifter!$E$5/12)-G1262)&gt;0,E1262*(1+Utgifter!$E$5/12)-G1262,0)</f>
        <v>0</v>
      </c>
      <c r="F1263" s="26"/>
      <c r="G1263" s="24">
        <f>IF((E1263*(Utgifter!$E$4+Utgifter!$E$5)/12)&gt;$S$4,(E1263*(Utgifter!$E$4+Utgifter!$E$5)/12),IF(E1263&gt; 0,$S$4,0))</f>
        <v>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25">
      <c r="A1264" s="41"/>
      <c r="D1264" s="28" t="str">
        <f t="shared" si="19"/>
        <v/>
      </c>
      <c r="E1264" s="27">
        <f>IF((E1263*(1+Utgifter!$E$5/12)-G1263)&gt;0,E1263*(1+Utgifter!$E$5/12)-G1263,0)</f>
        <v>0</v>
      </c>
      <c r="F1264" s="26"/>
      <c r="G1264" s="24">
        <f>IF((E1264*(Utgifter!$E$4+Utgifter!$E$5)/12)&gt;$S$4,(E1264*(Utgifter!$E$4+Utgifter!$E$5)/12),IF(E1264&gt; 0,$S$4,0))</f>
        <v>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25">
      <c r="A1265" s="41">
        <v>2123</v>
      </c>
      <c r="D1265" s="28" t="str">
        <f t="shared" si="19"/>
        <v/>
      </c>
      <c r="E1265" s="27">
        <f>IF((E1264*(1+Utgifter!$E$5/12)-G1264)&gt;0,E1264*(1+Utgifter!$E$5/12)-G1264,0)</f>
        <v>0</v>
      </c>
      <c r="F1265" s="26"/>
      <c r="G1265" s="24">
        <f>IF((E1265*(Utgifter!$E$4+Utgifter!$E$5)/12)&gt;$S$4,(E1265*(Utgifter!$E$4+Utgifter!$E$5)/12),IF(E1265&gt; 0,$S$4,0))</f>
        <v>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25">
      <c r="A1266" s="41"/>
      <c r="D1266" s="28" t="str">
        <f t="shared" si="19"/>
        <v/>
      </c>
      <c r="E1266" s="27">
        <f>IF((E1265*(1+Utgifter!$E$5/12)-G1265)&gt;0,E1265*(1+Utgifter!$E$5/12)-G1265,0)</f>
        <v>0</v>
      </c>
      <c r="F1266" s="26"/>
      <c r="G1266" s="24">
        <f>IF((E1266*(Utgifter!$E$4+Utgifter!$E$5)/12)&gt;$S$4,(E1266*(Utgifter!$E$4+Utgifter!$E$5)/12),IF(E1266&gt; 0,$S$4,0))</f>
        <v>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25">
      <c r="A1267" s="41"/>
      <c r="D1267" s="28" t="str">
        <f t="shared" si="19"/>
        <v/>
      </c>
      <c r="E1267" s="27">
        <f>IF((E1266*(1+Utgifter!$E$5/12)-G1266)&gt;0,E1266*(1+Utgifter!$E$5/12)-G1266,0)</f>
        <v>0</v>
      </c>
      <c r="F1267" s="26"/>
      <c r="G1267" s="24">
        <f>IF((E1267*(Utgifter!$E$4+Utgifter!$E$5)/12)&gt;$S$4,(E1267*(Utgifter!$E$4+Utgifter!$E$5)/12),IF(E1267&gt; 0,$S$4,0))</f>
        <v>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25">
      <c r="A1268" s="41"/>
      <c r="D1268" s="28" t="str">
        <f t="shared" si="19"/>
        <v/>
      </c>
      <c r="E1268" s="27">
        <f>IF((E1267*(1+Utgifter!$E$5/12)-G1267)&gt;0,E1267*(1+Utgifter!$E$5/12)-G1267,0)</f>
        <v>0</v>
      </c>
      <c r="F1268" s="26"/>
      <c r="G1268" s="24">
        <f>IF((E1268*(Utgifter!$E$4+Utgifter!$E$5)/12)&gt;$S$4,(E1268*(Utgifter!$E$4+Utgifter!$E$5)/12),IF(E1268&gt; 0,$S$4,0))</f>
        <v>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25">
      <c r="A1269" s="41"/>
      <c r="D1269" s="28" t="str">
        <f t="shared" si="19"/>
        <v/>
      </c>
      <c r="E1269" s="27">
        <f>IF((E1268*(1+Utgifter!$E$5/12)-G1268)&gt;0,E1268*(1+Utgifter!$E$5/12)-G1268,0)</f>
        <v>0</v>
      </c>
      <c r="F1269" s="26"/>
      <c r="G1269" s="24">
        <f>IF((E1269*(Utgifter!$E$4+Utgifter!$E$5)/12)&gt;$S$4,(E1269*(Utgifter!$E$4+Utgifter!$E$5)/12),IF(E1269&gt; 0,$S$4,0))</f>
        <v>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25">
      <c r="A1270" s="41"/>
      <c r="D1270" s="28" t="str">
        <f t="shared" si="19"/>
        <v/>
      </c>
      <c r="E1270" s="27">
        <f>IF((E1269*(1+Utgifter!$E$5/12)-G1269)&gt;0,E1269*(1+Utgifter!$E$5/12)-G1269,0)</f>
        <v>0</v>
      </c>
      <c r="F1270" s="26"/>
      <c r="G1270" s="24">
        <f>IF((E1270*(Utgifter!$E$4+Utgifter!$E$5)/12)&gt;$S$4,(E1270*(Utgifter!$E$4+Utgifter!$E$5)/12),IF(E1270&gt; 0,$S$4,0))</f>
        <v>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25">
      <c r="A1271" s="41"/>
      <c r="D1271" s="28" t="str">
        <f t="shared" si="19"/>
        <v/>
      </c>
      <c r="E1271" s="27">
        <f>IF((E1270*(1+Utgifter!$E$5/12)-G1270)&gt;0,E1270*(1+Utgifter!$E$5/12)-G1270,0)</f>
        <v>0</v>
      </c>
      <c r="F1271" s="26"/>
      <c r="G1271" s="24">
        <f>IF((E1271*(Utgifter!$E$4+Utgifter!$E$5)/12)&gt;$S$4,(E1271*(Utgifter!$E$4+Utgifter!$E$5)/12),IF(E1271&gt; 0,$S$4,0))</f>
        <v>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25">
      <c r="A1272" s="41"/>
      <c r="D1272" s="28" t="str">
        <f t="shared" si="19"/>
        <v/>
      </c>
      <c r="E1272" s="27">
        <f>IF((E1271*(1+Utgifter!$E$5/12)-G1271)&gt;0,E1271*(1+Utgifter!$E$5/12)-G1271,0)</f>
        <v>0</v>
      </c>
      <c r="F1272" s="26"/>
      <c r="G1272" s="24">
        <f>IF((E1272*(Utgifter!$E$4+Utgifter!$E$5)/12)&gt;$S$4,(E1272*(Utgifter!$E$4+Utgifter!$E$5)/12),IF(E1272&gt; 0,$S$4,0))</f>
        <v>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25">
      <c r="A1273" s="41"/>
      <c r="D1273" s="28" t="str">
        <f t="shared" si="19"/>
        <v/>
      </c>
      <c r="E1273" s="27">
        <f>IF((E1272*(1+Utgifter!$E$5/12)-G1272)&gt;0,E1272*(1+Utgifter!$E$5/12)-G1272,0)</f>
        <v>0</v>
      </c>
      <c r="F1273" s="26"/>
      <c r="G1273" s="24">
        <f>IF((E1273*(Utgifter!$E$4+Utgifter!$E$5)/12)&gt;$S$4,(E1273*(Utgifter!$E$4+Utgifter!$E$5)/12),IF(E1273&gt; 0,$S$4,0))</f>
        <v>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25">
      <c r="A1274" s="41"/>
      <c r="D1274" s="28" t="str">
        <f t="shared" si="19"/>
        <v/>
      </c>
      <c r="E1274" s="27">
        <f>IF((E1273*(1+Utgifter!$E$5/12)-G1273)&gt;0,E1273*(1+Utgifter!$E$5/12)-G1273,0)</f>
        <v>0</v>
      </c>
      <c r="F1274" s="26"/>
      <c r="G1274" s="24">
        <f>IF((E1274*(Utgifter!$E$4+Utgifter!$E$5)/12)&gt;$S$4,(E1274*(Utgifter!$E$4+Utgifter!$E$5)/12),IF(E1274&gt; 0,$S$4,0))</f>
        <v>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25">
      <c r="A1275" s="41"/>
      <c r="D1275" s="28" t="str">
        <f t="shared" si="19"/>
        <v/>
      </c>
      <c r="E1275" s="27">
        <f>IF((E1274*(1+Utgifter!$E$5/12)-G1274)&gt;0,E1274*(1+Utgifter!$E$5/12)-G1274,0)</f>
        <v>0</v>
      </c>
      <c r="F1275" s="26"/>
      <c r="G1275" s="24">
        <f>IF((E1275*(Utgifter!$E$4+Utgifter!$E$5)/12)&gt;$S$4,(E1275*(Utgifter!$E$4+Utgifter!$E$5)/12),IF(E1275&gt; 0,$S$4,0))</f>
        <v>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25">
      <c r="A1276" s="41"/>
      <c r="D1276" s="28" t="str">
        <f t="shared" si="19"/>
        <v/>
      </c>
      <c r="E1276" s="27">
        <f>IF((E1275*(1+Utgifter!$E$5/12)-G1275)&gt;0,E1275*(1+Utgifter!$E$5/12)-G1275,0)</f>
        <v>0</v>
      </c>
      <c r="F1276" s="26"/>
      <c r="G1276" s="24">
        <f>IF((E1276*(Utgifter!$E$4+Utgifter!$E$5)/12)&gt;$S$4,(E1276*(Utgifter!$E$4+Utgifter!$E$5)/12),IF(E1276&gt; 0,$S$4,0))</f>
        <v>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25">
      <c r="A1277" s="41">
        <v>2124</v>
      </c>
      <c r="D1277" s="28" t="str">
        <f t="shared" si="19"/>
        <v/>
      </c>
      <c r="E1277" s="27">
        <f>IF((E1276*(1+Utgifter!$E$5/12)-G1276)&gt;0,E1276*(1+Utgifter!$E$5/12)-G1276,0)</f>
        <v>0</v>
      </c>
      <c r="F1277" s="26"/>
      <c r="G1277" s="24">
        <f>IF((E1277*(Utgifter!$E$4+Utgifter!$E$5)/12)&gt;$S$4,(E1277*(Utgifter!$E$4+Utgifter!$E$5)/12),IF(E1277&gt; 0,$S$4,0))</f>
        <v>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25">
      <c r="A1278" s="41"/>
      <c r="D1278" s="28" t="str">
        <f t="shared" si="19"/>
        <v/>
      </c>
      <c r="E1278" s="27">
        <f>IF((E1277*(1+Utgifter!$E$5/12)-G1277)&gt;0,E1277*(1+Utgifter!$E$5/12)-G1277,0)</f>
        <v>0</v>
      </c>
      <c r="F1278" s="26"/>
      <c r="G1278" s="24">
        <f>IF((E1278*(Utgifter!$E$4+Utgifter!$E$5)/12)&gt;$S$4,(E1278*(Utgifter!$E$4+Utgifter!$E$5)/12),IF(E1278&gt; 0,$S$4,0))</f>
        <v>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25">
      <c r="A1279" s="41"/>
      <c r="D1279" s="28" t="str">
        <f t="shared" si="19"/>
        <v/>
      </c>
      <c r="E1279" s="27">
        <f>IF((E1278*(1+Utgifter!$E$5/12)-G1278)&gt;0,E1278*(1+Utgifter!$E$5/12)-G1278,0)</f>
        <v>0</v>
      </c>
      <c r="F1279" s="26"/>
      <c r="G1279" s="24">
        <f>IF((E1279*(Utgifter!$E$4+Utgifter!$E$5)/12)&gt;$S$4,(E1279*(Utgifter!$E$4+Utgifter!$E$5)/12),IF(E1279&gt; 0,$S$4,0))</f>
        <v>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25">
      <c r="A1280" s="41"/>
      <c r="D1280" s="28" t="str">
        <f t="shared" si="19"/>
        <v/>
      </c>
      <c r="E1280" s="27">
        <f>IF((E1279*(1+Utgifter!$E$5/12)-G1279)&gt;0,E1279*(1+Utgifter!$E$5/12)-G1279,0)</f>
        <v>0</v>
      </c>
      <c r="F1280" s="26"/>
      <c r="G1280" s="24">
        <f>IF((E1280*(Utgifter!$E$4+Utgifter!$E$5)/12)&gt;$S$4,(E1280*(Utgifter!$E$4+Utgifter!$E$5)/12),IF(E1280&gt; 0,$S$4,0))</f>
        <v>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25">
      <c r="A1281" s="41"/>
      <c r="D1281" s="28" t="str">
        <f t="shared" si="19"/>
        <v/>
      </c>
      <c r="E1281" s="27">
        <f>IF((E1280*(1+Utgifter!$E$5/12)-G1280)&gt;0,E1280*(1+Utgifter!$E$5/12)-G1280,0)</f>
        <v>0</v>
      </c>
      <c r="F1281" s="26"/>
      <c r="G1281" s="24">
        <f>IF((E1281*(Utgifter!$E$4+Utgifter!$E$5)/12)&gt;$S$4,(E1281*(Utgifter!$E$4+Utgifter!$E$5)/12),IF(E1281&gt; 0,$S$4,0))</f>
        <v>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25">
      <c r="A1282" s="41"/>
      <c r="D1282" s="28" t="str">
        <f t="shared" si="19"/>
        <v/>
      </c>
      <c r="E1282" s="27">
        <f>IF((E1281*(1+Utgifter!$E$5/12)-G1281)&gt;0,E1281*(1+Utgifter!$E$5/12)-G1281,0)</f>
        <v>0</v>
      </c>
      <c r="F1282" s="26"/>
      <c r="G1282" s="24">
        <f>IF((E1282*(Utgifter!$E$4+Utgifter!$E$5)/12)&gt;$S$4,(E1282*(Utgifter!$E$4+Utgifter!$E$5)/12),IF(E1282&gt; 0,$S$4,0))</f>
        <v>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25">
      <c r="A1283" s="41"/>
      <c r="D1283" s="28" t="str">
        <f t="shared" si="19"/>
        <v/>
      </c>
      <c r="E1283" s="27">
        <f>IF((E1282*(1+Utgifter!$E$5/12)-G1282)&gt;0,E1282*(1+Utgifter!$E$5/12)-G1282,0)</f>
        <v>0</v>
      </c>
      <c r="F1283" s="26"/>
      <c r="G1283" s="24">
        <f>IF((E1283*(Utgifter!$E$4+Utgifter!$E$5)/12)&gt;$S$4,(E1283*(Utgifter!$E$4+Utgifter!$E$5)/12),IF(E1283&gt; 0,$S$4,0))</f>
        <v>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25">
      <c r="A1284" s="41"/>
      <c r="D1284" s="28" t="str">
        <f t="shared" si="19"/>
        <v/>
      </c>
      <c r="E1284" s="27">
        <f>IF((E1283*(1+Utgifter!$E$5/12)-G1283)&gt;0,E1283*(1+Utgifter!$E$5/12)-G1283,0)</f>
        <v>0</v>
      </c>
      <c r="F1284" s="26"/>
      <c r="G1284" s="24">
        <f>IF((E1284*(Utgifter!$E$4+Utgifter!$E$5)/12)&gt;$S$4,(E1284*(Utgifter!$E$4+Utgifter!$E$5)/12),IF(E1284&gt; 0,$S$4,0))</f>
        <v>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25">
      <c r="A1285" s="41"/>
      <c r="D1285" s="28" t="str">
        <f t="shared" si="19"/>
        <v/>
      </c>
      <c r="E1285" s="27">
        <f>IF((E1284*(1+Utgifter!$E$5/12)-G1284)&gt;0,E1284*(1+Utgifter!$E$5/12)-G1284,0)</f>
        <v>0</v>
      </c>
      <c r="F1285" s="26"/>
      <c r="G1285" s="24">
        <f>IF((E1285*(Utgifter!$E$4+Utgifter!$E$5)/12)&gt;$S$4,(E1285*(Utgifter!$E$4+Utgifter!$E$5)/12),IF(E1285&gt; 0,$S$4,0))</f>
        <v>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25">
      <c r="A1286" s="41"/>
      <c r="D1286" s="28" t="str">
        <f t="shared" si="19"/>
        <v/>
      </c>
      <c r="E1286" s="27">
        <f>IF((E1285*(1+Utgifter!$E$5/12)-G1285)&gt;0,E1285*(1+Utgifter!$E$5/12)-G1285,0)</f>
        <v>0</v>
      </c>
      <c r="F1286" s="26"/>
      <c r="G1286" s="24">
        <f>IF((E1286*(Utgifter!$E$4+Utgifter!$E$5)/12)&gt;$S$4,(E1286*(Utgifter!$E$4+Utgifter!$E$5)/12),IF(E1286&gt; 0,$S$4,0))</f>
        <v>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25">
      <c r="A1287" s="41"/>
      <c r="D1287" s="28" t="str">
        <f t="shared" ref="D1287:D1350" si="20">IF(OR(E1287&gt;0, I1287&gt;0),D1286+1,"")</f>
        <v/>
      </c>
      <c r="E1287" s="27">
        <f>IF((E1286*(1+Utgifter!$E$5/12)-G1286)&gt;0,E1286*(1+Utgifter!$E$5/12)-G1286,0)</f>
        <v>0</v>
      </c>
      <c r="F1287" s="26"/>
      <c r="G1287" s="24">
        <f>IF((E1287*(Utgifter!$E$4+Utgifter!$E$5)/12)&gt;$S$4,(E1287*(Utgifter!$E$4+Utgifter!$E$5)/12),IF(E1287&gt; 0,$S$4,0))</f>
        <v>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25">
      <c r="A1288" s="41"/>
      <c r="D1288" s="28" t="str">
        <f t="shared" si="20"/>
        <v/>
      </c>
      <c r="E1288" s="27">
        <f>IF((E1287*(1+Utgifter!$E$5/12)-G1287)&gt;0,E1287*(1+Utgifter!$E$5/12)-G1287,0)</f>
        <v>0</v>
      </c>
      <c r="F1288" s="26"/>
      <c r="G1288" s="24">
        <f>IF((E1288*(Utgifter!$E$4+Utgifter!$E$5)/12)&gt;$S$4,(E1288*(Utgifter!$E$4+Utgifter!$E$5)/12),IF(E1288&gt; 0,$S$4,0))</f>
        <v>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25">
      <c r="A1289" s="41">
        <v>2125</v>
      </c>
      <c r="D1289" s="28" t="str">
        <f t="shared" si="20"/>
        <v/>
      </c>
      <c r="E1289" s="27">
        <f>IF((E1288*(1+Utgifter!$E$5/12)-G1288)&gt;0,E1288*(1+Utgifter!$E$5/12)-G1288,0)</f>
        <v>0</v>
      </c>
      <c r="F1289" s="26"/>
      <c r="G1289" s="24">
        <f>IF((E1289*(Utgifter!$E$4+Utgifter!$E$5)/12)&gt;$S$4,(E1289*(Utgifter!$E$4+Utgifter!$E$5)/12),IF(E1289&gt; 0,$S$4,0))</f>
        <v>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25">
      <c r="A1290" s="41"/>
      <c r="D1290" s="28" t="str">
        <f t="shared" si="20"/>
        <v/>
      </c>
      <c r="E1290" s="27">
        <f>IF((E1289*(1+Utgifter!$E$5/12)-G1289)&gt;0,E1289*(1+Utgifter!$E$5/12)-G1289,0)</f>
        <v>0</v>
      </c>
      <c r="F1290" s="26"/>
      <c r="G1290" s="24">
        <f>IF((E1290*(Utgifter!$E$4+Utgifter!$E$5)/12)&gt;$S$4,(E1290*(Utgifter!$E$4+Utgifter!$E$5)/12),IF(E1290&gt; 0,$S$4,0))</f>
        <v>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25">
      <c r="A1291" s="41"/>
      <c r="D1291" s="28" t="str">
        <f t="shared" si="20"/>
        <v/>
      </c>
      <c r="E1291" s="27">
        <f>IF((E1290*(1+Utgifter!$E$5/12)-G1290)&gt;0,E1290*(1+Utgifter!$E$5/12)-G1290,0)</f>
        <v>0</v>
      </c>
      <c r="F1291" s="26"/>
      <c r="G1291" s="24">
        <f>IF((E1291*(Utgifter!$E$4+Utgifter!$E$5)/12)&gt;$S$4,(E1291*(Utgifter!$E$4+Utgifter!$E$5)/12),IF(E1291&gt; 0,$S$4,0))</f>
        <v>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25">
      <c r="A1292" s="41"/>
      <c r="D1292" s="28" t="str">
        <f t="shared" si="20"/>
        <v/>
      </c>
      <c r="E1292" s="27">
        <f>IF((E1291*(1+Utgifter!$E$5/12)-G1291)&gt;0,E1291*(1+Utgifter!$E$5/12)-G1291,0)</f>
        <v>0</v>
      </c>
      <c r="F1292" s="26"/>
      <c r="G1292" s="24">
        <f>IF((E1292*(Utgifter!$E$4+Utgifter!$E$5)/12)&gt;$S$4,(E1292*(Utgifter!$E$4+Utgifter!$E$5)/12),IF(E1292&gt; 0,$S$4,0))</f>
        <v>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25">
      <c r="A1293" s="41"/>
      <c r="D1293" s="28" t="str">
        <f t="shared" si="20"/>
        <v/>
      </c>
      <c r="E1293" s="27">
        <f>IF((E1292*(1+Utgifter!$E$5/12)-G1292)&gt;0,E1292*(1+Utgifter!$E$5/12)-G1292,0)</f>
        <v>0</v>
      </c>
      <c r="F1293" s="26"/>
      <c r="G1293" s="24">
        <f>IF((E1293*(Utgifter!$E$4+Utgifter!$E$5)/12)&gt;$S$4,(E1293*(Utgifter!$E$4+Utgifter!$E$5)/12),IF(E1293&gt; 0,$S$4,0))</f>
        <v>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25">
      <c r="A1294" s="41"/>
      <c r="D1294" s="28" t="str">
        <f t="shared" si="20"/>
        <v/>
      </c>
      <c r="E1294" s="27">
        <f>IF((E1293*(1+Utgifter!$E$5/12)-G1293)&gt;0,E1293*(1+Utgifter!$E$5/12)-G1293,0)</f>
        <v>0</v>
      </c>
      <c r="F1294" s="26"/>
      <c r="G1294" s="24">
        <f>IF((E1294*(Utgifter!$E$4+Utgifter!$E$5)/12)&gt;$S$4,(E1294*(Utgifter!$E$4+Utgifter!$E$5)/12),IF(E1294&gt; 0,$S$4,0))</f>
        <v>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25">
      <c r="A1295" s="41"/>
      <c r="D1295" s="28" t="str">
        <f t="shared" si="20"/>
        <v/>
      </c>
      <c r="E1295" s="27">
        <f>IF((E1294*(1+Utgifter!$E$5/12)-G1294)&gt;0,E1294*(1+Utgifter!$E$5/12)-G1294,0)</f>
        <v>0</v>
      </c>
      <c r="F1295" s="26"/>
      <c r="G1295" s="24">
        <f>IF((E1295*(Utgifter!$E$4+Utgifter!$E$5)/12)&gt;$S$4,(E1295*(Utgifter!$E$4+Utgifter!$E$5)/12),IF(E1295&gt; 0,$S$4,0))</f>
        <v>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25">
      <c r="A1296" s="41"/>
      <c r="D1296" s="28" t="str">
        <f t="shared" si="20"/>
        <v/>
      </c>
      <c r="E1296" s="27">
        <f>IF((E1295*(1+Utgifter!$E$5/12)-G1295)&gt;0,E1295*(1+Utgifter!$E$5/12)-G1295,0)</f>
        <v>0</v>
      </c>
      <c r="F1296" s="26"/>
      <c r="G1296" s="24">
        <f>IF((E1296*(Utgifter!$E$4+Utgifter!$E$5)/12)&gt;$S$4,(E1296*(Utgifter!$E$4+Utgifter!$E$5)/12),IF(E1296&gt; 0,$S$4,0))</f>
        <v>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25">
      <c r="A1297" s="41"/>
      <c r="D1297" s="28" t="str">
        <f t="shared" si="20"/>
        <v/>
      </c>
      <c r="E1297" s="27">
        <f>IF((E1296*(1+Utgifter!$E$5/12)-G1296)&gt;0,E1296*(1+Utgifter!$E$5/12)-G1296,0)</f>
        <v>0</v>
      </c>
      <c r="F1297" s="26"/>
      <c r="G1297" s="24">
        <f>IF((E1297*(Utgifter!$E$4+Utgifter!$E$5)/12)&gt;$S$4,(E1297*(Utgifter!$E$4+Utgifter!$E$5)/12),IF(E1297&gt; 0,$S$4,0))</f>
        <v>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25">
      <c r="A1298" s="41"/>
      <c r="D1298" s="28" t="str">
        <f t="shared" si="20"/>
        <v/>
      </c>
      <c r="E1298" s="27">
        <f>IF((E1297*(1+Utgifter!$E$5/12)-G1297)&gt;0,E1297*(1+Utgifter!$E$5/12)-G1297,0)</f>
        <v>0</v>
      </c>
      <c r="F1298" s="26"/>
      <c r="G1298" s="24">
        <f>IF((E1298*(Utgifter!$E$4+Utgifter!$E$5)/12)&gt;$S$4,(E1298*(Utgifter!$E$4+Utgifter!$E$5)/12),IF(E1298&gt; 0,$S$4,0))</f>
        <v>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25">
      <c r="A1299" s="41"/>
      <c r="D1299" s="28" t="str">
        <f t="shared" si="20"/>
        <v/>
      </c>
      <c r="E1299" s="27">
        <f>IF((E1298*(1+Utgifter!$E$5/12)-G1298)&gt;0,E1298*(1+Utgifter!$E$5/12)-G1298,0)</f>
        <v>0</v>
      </c>
      <c r="F1299" s="26"/>
      <c r="G1299" s="24">
        <f>IF((E1299*(Utgifter!$E$4+Utgifter!$E$5)/12)&gt;$S$4,(E1299*(Utgifter!$E$4+Utgifter!$E$5)/12),IF(E1299&gt; 0,$S$4,0))</f>
        <v>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25">
      <c r="A1300" s="41"/>
      <c r="D1300" s="28" t="str">
        <f t="shared" si="20"/>
        <v/>
      </c>
      <c r="E1300" s="27">
        <f>IF((E1299*(1+Utgifter!$E$5/12)-G1299)&gt;0,E1299*(1+Utgifter!$E$5/12)-G1299,0)</f>
        <v>0</v>
      </c>
      <c r="F1300" s="26"/>
      <c r="G1300" s="24">
        <f>IF((E1300*(Utgifter!$E$4+Utgifter!$E$5)/12)&gt;$S$4,(E1300*(Utgifter!$E$4+Utgifter!$E$5)/12),IF(E1300&gt; 0,$S$4,0))</f>
        <v>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25">
      <c r="A1301" s="41">
        <v>2126</v>
      </c>
      <c r="D1301" s="28" t="str">
        <f t="shared" si="20"/>
        <v/>
      </c>
      <c r="E1301" s="27">
        <f>IF((E1300*(1+Utgifter!$E$5/12)-G1300)&gt;0,E1300*(1+Utgifter!$E$5/12)-G1300,0)</f>
        <v>0</v>
      </c>
      <c r="F1301" s="26"/>
      <c r="G1301" s="24">
        <f>IF((E1301*(Utgifter!$E$4+Utgifter!$E$5)/12)&gt;$S$4,(E1301*(Utgifter!$E$4+Utgifter!$E$5)/12),IF(E1301&gt; 0,$S$4,0))</f>
        <v>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25">
      <c r="A1302" s="41"/>
      <c r="D1302" s="28" t="str">
        <f t="shared" si="20"/>
        <v/>
      </c>
      <c r="E1302" s="27">
        <f>IF((E1301*(1+Utgifter!$E$5/12)-G1301)&gt;0,E1301*(1+Utgifter!$E$5/12)-G1301,0)</f>
        <v>0</v>
      </c>
      <c r="F1302" s="26"/>
      <c r="G1302" s="24">
        <f>IF((E1302*(Utgifter!$E$4+Utgifter!$E$5)/12)&gt;$S$4,(E1302*(Utgifter!$E$4+Utgifter!$E$5)/12),IF(E1302&gt; 0,$S$4,0))</f>
        <v>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25">
      <c r="A1303" s="41"/>
      <c r="D1303" s="28" t="str">
        <f t="shared" si="20"/>
        <v/>
      </c>
      <c r="E1303" s="27">
        <f>IF((E1302*(1+Utgifter!$E$5/12)-G1302)&gt;0,E1302*(1+Utgifter!$E$5/12)-G1302,0)</f>
        <v>0</v>
      </c>
      <c r="F1303" s="26"/>
      <c r="G1303" s="24">
        <f>IF((E1303*(Utgifter!$E$4+Utgifter!$E$5)/12)&gt;$S$4,(E1303*(Utgifter!$E$4+Utgifter!$E$5)/12),IF(E1303&gt; 0,$S$4,0))</f>
        <v>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25">
      <c r="A1304" s="41"/>
      <c r="D1304" s="28" t="str">
        <f t="shared" si="20"/>
        <v/>
      </c>
      <c r="E1304" s="27">
        <f>IF((E1303*(1+Utgifter!$E$5/12)-G1303)&gt;0,E1303*(1+Utgifter!$E$5/12)-G1303,0)</f>
        <v>0</v>
      </c>
      <c r="F1304" s="26"/>
      <c r="G1304" s="24">
        <f>IF((E1304*(Utgifter!$E$4+Utgifter!$E$5)/12)&gt;$S$4,(E1304*(Utgifter!$E$4+Utgifter!$E$5)/12),IF(E1304&gt; 0,$S$4,0))</f>
        <v>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25">
      <c r="A1305" s="41"/>
      <c r="D1305" s="28" t="str">
        <f t="shared" si="20"/>
        <v/>
      </c>
      <c r="E1305" s="27">
        <f>IF((E1304*(1+Utgifter!$E$5/12)-G1304)&gt;0,E1304*(1+Utgifter!$E$5/12)-G1304,0)</f>
        <v>0</v>
      </c>
      <c r="F1305" s="26"/>
      <c r="G1305" s="24">
        <f>IF((E1305*(Utgifter!$E$4+Utgifter!$E$5)/12)&gt;$S$4,(E1305*(Utgifter!$E$4+Utgifter!$E$5)/12),IF(E1305&gt; 0,$S$4,0))</f>
        <v>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25">
      <c r="A1306" s="41"/>
      <c r="D1306" s="28" t="str">
        <f t="shared" si="20"/>
        <v/>
      </c>
      <c r="E1306" s="27">
        <f>IF((E1305*(1+Utgifter!$E$5/12)-G1305)&gt;0,E1305*(1+Utgifter!$E$5/12)-G1305,0)</f>
        <v>0</v>
      </c>
      <c r="F1306" s="26"/>
      <c r="G1306" s="24">
        <f>IF((E1306*(Utgifter!$E$4+Utgifter!$E$5)/12)&gt;$S$4,(E1306*(Utgifter!$E$4+Utgifter!$E$5)/12),IF(E1306&gt; 0,$S$4,0))</f>
        <v>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25">
      <c r="A1307" s="41"/>
      <c r="D1307" s="28" t="str">
        <f t="shared" si="20"/>
        <v/>
      </c>
      <c r="E1307" s="27">
        <f>IF((E1306*(1+Utgifter!$E$5/12)-G1306)&gt;0,E1306*(1+Utgifter!$E$5/12)-G1306,0)</f>
        <v>0</v>
      </c>
      <c r="F1307" s="26"/>
      <c r="G1307" s="24">
        <f>IF((E1307*(Utgifter!$E$4+Utgifter!$E$5)/12)&gt;$S$4,(E1307*(Utgifter!$E$4+Utgifter!$E$5)/12),IF(E1307&gt; 0,$S$4,0))</f>
        <v>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25">
      <c r="A1308" s="41"/>
      <c r="D1308" s="28" t="str">
        <f t="shared" si="20"/>
        <v/>
      </c>
      <c r="E1308" s="27">
        <f>IF((E1307*(1+Utgifter!$E$5/12)-G1307)&gt;0,E1307*(1+Utgifter!$E$5/12)-G1307,0)</f>
        <v>0</v>
      </c>
      <c r="F1308" s="26"/>
      <c r="G1308" s="24">
        <f>IF((E1308*(Utgifter!$E$4+Utgifter!$E$5)/12)&gt;$S$4,(E1308*(Utgifter!$E$4+Utgifter!$E$5)/12),IF(E1308&gt; 0,$S$4,0))</f>
        <v>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25">
      <c r="A1309" s="41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25">
      <c r="A1310" s="41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25">
      <c r="A1311" s="41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25">
      <c r="A1312" s="41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25">
      <c r="A1313" s="41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25">
      <c r="A1314" s="41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25">
      <c r="A1315" s="41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25">
      <c r="A1316" s="41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25">
      <c r="A1317" s="41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25">
      <c r="A1318" s="41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25">
      <c r="A1319" s="41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25">
      <c r="A1320" s="41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25">
      <c r="A1321" s="41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25">
      <c r="A1322" s="41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25">
      <c r="A1323" s="41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25">
      <c r="A1324" s="41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25">
      <c r="A1325" s="41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25">
      <c r="A1326" s="41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25">
      <c r="A1327" s="41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25">
      <c r="A1328" s="41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25">
      <c r="A1329" s="41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25">
      <c r="A1330" s="41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25">
      <c r="A1331" s="41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25">
      <c r="A1332" s="41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25">
      <c r="A1333" s="41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25">
      <c r="A1334" s="41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25">
      <c r="A1335" s="41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25">
      <c r="A1336" s="41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25">
      <c r="A1337" s="41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25">
      <c r="A1338" s="41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25">
      <c r="A1339" s="41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25">
      <c r="A1340" s="41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25">
      <c r="A1341" s="41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25">
      <c r="A1342" s="41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25">
      <c r="A1343" s="41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25">
      <c r="A1344" s="41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25">
      <c r="A1345" s="41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25">
      <c r="A1346" s="41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25">
      <c r="A1347" s="41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25">
      <c r="A1348" s="41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25">
      <c r="A1349" s="41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25">
      <c r="A1350" s="41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25">
      <c r="A1351" s="41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25">
      <c r="A1352" s="41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25">
      <c r="A1353" s="41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25">
      <c r="A1354" s="41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25">
      <c r="A1355" s="41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25">
      <c r="A1356" s="41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25">
      <c r="A1357" s="41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25">
      <c r="A1358" s="41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25">
      <c r="A1359" s="41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25">
      <c r="A1360" s="41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25">
      <c r="A1361" s="41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25">
      <c r="A1362" s="41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25">
      <c r="A1363" s="41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25">
      <c r="A1364" s="41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25">
      <c r="A1365" s="41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25">
      <c r="A1366" s="41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25">
      <c r="A1367" s="41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25">
      <c r="A1368" s="41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25">
      <c r="A1369" s="41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25">
      <c r="A1370" s="41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25">
      <c r="A1371" s="41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25">
      <c r="A1372" s="41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25">
      <c r="A1373" s="41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25">
      <c r="A1374" s="41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25">
      <c r="A1375" s="41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25">
      <c r="A1376" s="41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25">
      <c r="A1377" s="41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25">
      <c r="A1378" s="41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25">
      <c r="A1379" s="41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25">
      <c r="A1380" s="41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25">
      <c r="A1381" s="41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25">
      <c r="A1382" s="41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25">
      <c r="A1383" s="41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25">
      <c r="A1384" s="41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25">
      <c r="A1385" s="41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25">
      <c r="A1386" s="41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25">
      <c r="A1387" s="41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25">
      <c r="A1388" s="41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25">
      <c r="A1389" s="41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25">
      <c r="A1390" s="41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25">
      <c r="A1391" s="41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25">
      <c r="A1392" s="41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25">
      <c r="A1393" s="41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25">
      <c r="A1394" s="41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25">
      <c r="A1395" s="41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25">
      <c r="A1396" s="41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25">
      <c r="A1397" s="41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25">
      <c r="A1398" s="41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25">
      <c r="A1399" s="41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25">
      <c r="A1400" s="41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25">
      <c r="A1401" s="41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25">
      <c r="A1402" s="41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25">
      <c r="A1403" s="41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25">
      <c r="A1404" s="41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25">
      <c r="A1405" s="41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25">
      <c r="A1406" s="41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25">
      <c r="A1407" s="41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25">
      <c r="A1408" s="41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25">
      <c r="A1409" s="41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25">
      <c r="A1410" s="41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25">
      <c r="A1411" s="41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25">
      <c r="A1412" s="41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25">
      <c r="A1413" s="41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25">
      <c r="A1414" s="41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25">
      <c r="A1415" s="41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25">
      <c r="A1416" s="41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25">
      <c r="A1417" s="41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25">
      <c r="A1418" s="41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25">
      <c r="A1419" s="41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25">
      <c r="A1420" s="41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25">
      <c r="A1421" s="41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25">
      <c r="A1422" s="41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25">
      <c r="A1423" s="41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25">
      <c r="A1424" s="41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25">
      <c r="A1425" s="41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25">
      <c r="A1426" s="41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25">
      <c r="A1427" s="41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25">
      <c r="A1428" s="41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25">
      <c r="A1429" s="41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25">
      <c r="A1430" s="41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25">
      <c r="A1431" s="41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25">
      <c r="A1432" s="41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25">
      <c r="A1433" s="41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25">
      <c r="A1434" s="41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25">
      <c r="A1435" s="41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25">
      <c r="A1436" s="41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25">
      <c r="A1437" s="41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25">
      <c r="A1438" s="41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25">
      <c r="A1439" s="41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25">
      <c r="A1440" s="41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25">
      <c r="A1441" s="41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25">
      <c r="A1442" s="41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25">
      <c r="A1443" s="41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25">
      <c r="A1444" s="41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25">
      <c r="A1445" s="41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25">
      <c r="A1446" s="41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25">
      <c r="A1447" s="41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25">
      <c r="A1448" s="41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25">
      <c r="A1449" s="41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25">
      <c r="A1450" s="41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25">
      <c r="A1451" s="41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25">
      <c r="A1452" s="41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25">
      <c r="A1453" s="41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25">
      <c r="A1454" s="41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25">
      <c r="A1455" s="41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25">
      <c r="A1456" s="41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25">
      <c r="A1457" s="41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25">
      <c r="A1458" s="41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25">
      <c r="A1459" s="41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25">
      <c r="A1460" s="41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25">
      <c r="A1461" s="41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25">
      <c r="A1462" s="41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25">
      <c r="A1463" s="41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25">
      <c r="A1464" s="41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25">
      <c r="A1465" s="41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25">
      <c r="A1466" s="41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25">
      <c r="A1467" s="41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25">
      <c r="A1468" s="41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25">
      <c r="A1469" s="41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25">
      <c r="A1470" s="41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25">
      <c r="A1471" s="41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25">
      <c r="A1472" s="41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25">
      <c r="A1473" s="41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25">
      <c r="A1474" s="41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25">
      <c r="A1475" s="41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25">
      <c r="A1476" s="41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25">
      <c r="A1477" s="41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25">
      <c r="A1478" s="41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25">
      <c r="A1479" s="41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25">
      <c r="A1480" s="41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25">
      <c r="A1481" s="41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25">
      <c r="A1482" s="41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25">
      <c r="A1483" s="41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25">
      <c r="A1484" s="41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25">
      <c r="A1485" s="41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25">
      <c r="A1486" s="41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25">
      <c r="A1487" s="41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25">
      <c r="A1488" s="41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25">
      <c r="A1489" s="41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25">
      <c r="A1490" s="41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25">
      <c r="A1491" s="41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25">
      <c r="A1492" s="41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25">
      <c r="A1493" s="41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25">
      <c r="A1494" s="41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25">
      <c r="A1495" s="41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25">
      <c r="A1496" s="41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25">
      <c r="A1497" s="41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25">
      <c r="A1498" s="41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25">
      <c r="A1499" s="41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25">
      <c r="A1500" s="41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25">
      <c r="A1501" s="41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25">
      <c r="A1502" s="41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25">
      <c r="A1503" s="41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25">
      <c r="A1504" s="41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25">
      <c r="A1505" s="41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25">
      <c r="A1506" s="41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25">
      <c r="A1507" s="41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25">
      <c r="A1508" s="41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25">
      <c r="A1509" s="41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25">
      <c r="A1510" s="41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25">
      <c r="A1511" s="41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25">
      <c r="A1512" s="41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25">
      <c r="A1513" s="41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25">
      <c r="A1514" s="41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25">
      <c r="A1515" s="41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25">
      <c r="A1516" s="41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25">
      <c r="A1517" s="41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25">
      <c r="A1518" s="41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25">
      <c r="A1519" s="41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25">
      <c r="A1520" s="41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25">
      <c r="A1521" s="41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25">
      <c r="A1522" s="41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25">
      <c r="A1523" s="41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25">
      <c r="A1524" s="41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25">
      <c r="A1525" s="41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25">
      <c r="A1526" s="41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25">
      <c r="A1527" s="41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25">
      <c r="A1528" s="41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25">
      <c r="A1529" s="41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25">
      <c r="A1530" s="41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25">
      <c r="A1531" s="41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25">
      <c r="A1532" s="41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25">
      <c r="A1533" s="41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25">
      <c r="A1534" s="41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25">
      <c r="A1535" s="41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25">
      <c r="A1536" s="41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25">
      <c r="A1537" s="41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25">
      <c r="A1538" s="41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25">
      <c r="A1539" s="41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25">
      <c r="A1540" s="41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25">
      <c r="A1541" s="41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25">
      <c r="A1542" s="41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25">
      <c r="A1543" s="41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25">
      <c r="A1544" s="41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25">
      <c r="A1545" s="41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25">
      <c r="A1546" s="41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25">
      <c r="A1547" s="41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25">
      <c r="A1548" s="41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25">
      <c r="A1549" s="41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25">
      <c r="A1550" s="41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25">
      <c r="A1551" s="41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25">
      <c r="A1552" s="41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25">
      <c r="A1553" s="41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25">
      <c r="A1554" s="41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25">
      <c r="A1555" s="41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25">
      <c r="A1556" s="41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25">
      <c r="A1557" s="41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25">
      <c r="A1558" s="41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25">
      <c r="A1559" s="41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25">
      <c r="A1560" s="41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25">
      <c r="A1561" s="41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25">
      <c r="A1562" s="41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25">
      <c r="A1563" s="41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25">
      <c r="A1564" s="41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25">
      <c r="A1565" s="41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25">
      <c r="A1566" s="41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25">
      <c r="A1567" s="41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25">
      <c r="A1568" s="41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25">
      <c r="A1569" s="41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25">
      <c r="A1570" s="41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25">
      <c r="A1571" s="41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25">
      <c r="A1572" s="41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25">
      <c r="A1573" s="41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25">
      <c r="A1574" s="41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25">
      <c r="A1575" s="41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25">
      <c r="A1576" s="41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25">
      <c r="A1577" s="41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25">
      <c r="A1578" s="41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25">
      <c r="A1579" s="41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25">
      <c r="A1580" s="41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25">
      <c r="A1581" s="41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25">
      <c r="A1582" s="41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25">
      <c r="A1583" s="41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25">
      <c r="A1584" s="41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25">
      <c r="A1585" s="41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25">
      <c r="A1586" s="41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25">
      <c r="A1587" s="41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25">
      <c r="A1588" s="41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25">
      <c r="A1589" s="41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25">
      <c r="A1590" s="41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25">
      <c r="A1591" s="41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25">
      <c r="A1592" s="41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25">
      <c r="A1593" s="41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25">
      <c r="A1594" s="41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25">
      <c r="A1595" s="41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25">
      <c r="A1596" s="41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25">
      <c r="A1597" s="41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25">
      <c r="A1598" s="41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25">
      <c r="A1599" s="41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25">
      <c r="A1600" s="41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25">
      <c r="A1601" s="41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25">
      <c r="A1602" s="41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25">
      <c r="A1603" s="41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25">
      <c r="A1604" s="41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25">
      <c r="A1605" s="41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25">
      <c r="A1606" s="41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25">
      <c r="A1607" s="41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25">
      <c r="A1608" s="41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25">
      <c r="A1609" s="41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25">
      <c r="A1610" s="41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25">
      <c r="A1611" s="41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25">
      <c r="A1612" s="41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25">
      <c r="A1613" s="41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25">
      <c r="A1614" s="41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25">
      <c r="A1615" s="41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25">
      <c r="A1616" s="41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25">
      <c r="A1617" s="41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25">
      <c r="A1618" s="41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25">
      <c r="A1619" s="41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25">
      <c r="A1620" s="41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25">
      <c r="A1621" s="41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25">
      <c r="A1622" s="41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25">
      <c r="A1623" s="41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25">
      <c r="A1624" s="41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25">
      <c r="A1625" s="41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25">
      <c r="A1626" s="41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25">
      <c r="A1627" s="41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25">
      <c r="A1628" s="41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25">
      <c r="A1629" s="41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25">
      <c r="A1630" s="41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25">
      <c r="A1631" s="41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25">
      <c r="A1632" s="41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25">
      <c r="A1633" s="41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25">
      <c r="A1634" s="41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25">
      <c r="A1635" s="41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25">
      <c r="A1636" s="41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25">
      <c r="A1637" s="41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25">
      <c r="A1638" s="41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25">
      <c r="A1639" s="41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25">
      <c r="A1640" s="41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25">
      <c r="A1641" s="41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25">
      <c r="A1642" s="41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25">
      <c r="A1643" s="41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25">
      <c r="A1644" s="41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25">
      <c r="A1645" s="41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25">
      <c r="A1646" s="41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25">
      <c r="A1647" s="41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25">
      <c r="A1648" s="41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25">
      <c r="A1649" s="41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25">
      <c r="A1650" s="41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25">
      <c r="A1651" s="41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25">
      <c r="A1652" s="41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25">
      <c r="A1653" s="41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25">
      <c r="A1654" s="41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25">
      <c r="A1655" s="41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25">
      <c r="A1656" s="41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25">
      <c r="A1657" s="41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25">
      <c r="A1658" s="41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25">
      <c r="A1659" s="41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25">
      <c r="A1660" s="41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25">
      <c r="A1661" s="41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25">
      <c r="A1662" s="41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25">
      <c r="A1663" s="41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25">
      <c r="A1664" s="41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25">
      <c r="A1665" s="41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25">
      <c r="A1666" s="41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25">
      <c r="A1667" s="41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25">
      <c r="A1668" s="41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25">
      <c r="A1669" s="41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25">
      <c r="A1670" s="41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25">
      <c r="A1671" s="41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25">
      <c r="A1672" s="41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25">
      <c r="A1673" s="41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25">
      <c r="A1674" s="41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25">
      <c r="A1675" s="41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25">
      <c r="A1676" s="41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25">
      <c r="A1677" s="41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25">
      <c r="A1678" s="41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25">
      <c r="A1679" s="41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25">
      <c r="A1680" s="41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25">
      <c r="A1681" s="41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25">
      <c r="A1682" s="41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25">
      <c r="A1683" s="41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25">
      <c r="A1684" s="41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25">
      <c r="A1685" s="41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25">
      <c r="A1686" s="41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25">
      <c r="A1687" s="41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25">
      <c r="A1688" s="41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25">
      <c r="A1689" s="41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25">
      <c r="A1690" s="41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25">
      <c r="A1691" s="41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25">
      <c r="A1692" s="41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25">
      <c r="A1693" s="41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25">
      <c r="A1694" s="41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25">
      <c r="A1695" s="41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25">
      <c r="A1696" s="41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25">
      <c r="A1697" s="41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25">
      <c r="A1698" s="41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25">
      <c r="A1699" s="41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25">
      <c r="A1700" s="41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25">
      <c r="A1701" s="41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25">
      <c r="A1702" s="41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25">
      <c r="A1703" s="41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25">
      <c r="A1704" s="41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25">
      <c r="A1705" s="41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25">
      <c r="A1706" s="41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25">
      <c r="A1707" s="41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25">
      <c r="A1708" s="41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25">
      <c r="A1709" s="41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25">
      <c r="A1710" s="41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25">
      <c r="A1711" s="41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25">
      <c r="A1712" s="41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25">
      <c r="A1713" s="41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25">
      <c r="A1714" s="41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25">
      <c r="A1715" s="41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25">
      <c r="A1716" s="41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25">
      <c r="A1717" s="41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25">
      <c r="A1718" s="41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25">
      <c r="A1719" s="41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25">
      <c r="A1720" s="41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25">
      <c r="A1721" s="41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25">
      <c r="A1722" s="41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25">
      <c r="A1723" s="41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25">
      <c r="A1724" s="41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25">
      <c r="A1725" s="41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25">
      <c r="A1726" s="41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25">
      <c r="A1727" s="41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25">
      <c r="A1728" s="41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25">
      <c r="A1729" s="41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25">
      <c r="A1730" s="41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25">
      <c r="A1731" s="41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25">
      <c r="A1732" s="41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25">
      <c r="A1733" s="41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25">
      <c r="A1734" s="41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25">
      <c r="A1735" s="41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25">
      <c r="A1736" s="41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25">
      <c r="A1737" s="41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25">
      <c r="A1738" s="41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25">
      <c r="A1739" s="41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25">
      <c r="A1740" s="41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25">
      <c r="A1741" s="41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25">
      <c r="A1742" s="41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25">
      <c r="A1743" s="41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25">
      <c r="A1744" s="41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25">
      <c r="A1745" s="41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25">
      <c r="A1746" s="41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25">
      <c r="A1747" s="41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25">
      <c r="A1748" s="41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25">
      <c r="A1749" s="41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25">
      <c r="A1750" s="41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25">
      <c r="A1751" s="41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25">
      <c r="A1752" s="41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25">
      <c r="A1753" s="41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25">
      <c r="A1754" s="41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25">
      <c r="A1755" s="41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25">
      <c r="A1756" s="41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25">
      <c r="A1757" s="41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25">
      <c r="A1758" s="41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25">
      <c r="A1759" s="41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25">
      <c r="A1760" s="41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25">
      <c r="A1761" s="41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25">
      <c r="A1762" s="41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25">
      <c r="A1763" s="41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25">
      <c r="A1764" s="41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25">
      <c r="A1765" s="41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25">
      <c r="A1766" s="41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25">
      <c r="A1767" s="41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25">
      <c r="A1768" s="41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25">
      <c r="A1769" s="41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25">
      <c r="A1770" s="41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25">
      <c r="A1771" s="41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25">
      <c r="A1772" s="41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25">
      <c r="A1773" s="41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25">
      <c r="A1774" s="41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25">
      <c r="A1775" s="41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25">
      <c r="A1776" s="41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25">
      <c r="A1777" s="41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25">
      <c r="A1778" s="41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25">
      <c r="A1779" s="41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25">
      <c r="A1780" s="41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25">
      <c r="A1781" s="41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25">
      <c r="A1782" s="41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25">
      <c r="A1783" s="41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25">
      <c r="A1784" s="41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25">
      <c r="A1785" s="41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25">
      <c r="A1786" s="41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25">
      <c r="A1787" s="41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25">
      <c r="A1788" s="41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25">
      <c r="A1789" s="41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25">
      <c r="A1790" s="41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25">
      <c r="A1791" s="41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25">
      <c r="A1792" s="41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25">
      <c r="A1793" s="41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25">
      <c r="A1794" s="41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25">
      <c r="A1795" s="41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25">
      <c r="A1796" s="41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25">
      <c r="A1797" s="41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25">
      <c r="A1798" s="41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25">
      <c r="A1799" s="41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25">
      <c r="A1800" s="41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25">
      <c r="A1801" s="41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25">
      <c r="A1802" s="41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25">
      <c r="A1803" s="41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25">
      <c r="A1804" s="41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25">
      <c r="A1805" s="41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25">
      <c r="A1806" s="41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25">
      <c r="A1807" s="41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25">
      <c r="A1808" s="41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25">
      <c r="A1809" s="41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25">
      <c r="A1810" s="41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25">
      <c r="A1811" s="41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25">
      <c r="A1812" s="41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25">
      <c r="A1813" s="41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25">
      <c r="A1814" s="41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25">
      <c r="A1815" s="41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25">
      <c r="A1816" s="41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25">
      <c r="A1817" s="41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25">
      <c r="A1818" s="41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25">
      <c r="A1819" s="41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25">
      <c r="A1820" s="41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25">
      <c r="A1821" s="41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25">
      <c r="A1822" s="41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25">
      <c r="A1823" s="41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25">
      <c r="A1824" s="41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25">
      <c r="A1825" s="41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25">
      <c r="A1826" s="41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25">
      <c r="A1827" s="41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25">
      <c r="A1828" s="41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25">
      <c r="A1829" s="41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25">
      <c r="A1830" s="41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25">
      <c r="A1831" s="41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25">
      <c r="A1832" s="41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25">
      <c r="A1833" s="41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25">
      <c r="A1834" s="41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25">
      <c r="A1835" s="41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25">
      <c r="A1836" s="41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25">
      <c r="A1837" s="41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25">
      <c r="A1838" s="41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25">
      <c r="A1839" s="41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25">
      <c r="A1840" s="41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25">
      <c r="A1841" s="41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25">
      <c r="A1842" s="41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25">
      <c r="A1843" s="41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25">
      <c r="A1844" s="41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25">
      <c r="A1845" s="41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25">
      <c r="A1846" s="41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25">
      <c r="A1847" s="41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25">
      <c r="A1848" s="41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25">
      <c r="A1849" s="41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25">
      <c r="A1850" s="41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25">
      <c r="A1851" s="41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25">
      <c r="A1852" s="41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25">
      <c r="A1853" s="41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25">
      <c r="A1854" s="41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25">
      <c r="A1855" s="41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25">
      <c r="A1856" s="41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25">
      <c r="A1857" s="41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25">
      <c r="A1858" s="41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25">
      <c r="A1859" s="41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25">
      <c r="A1860" s="41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25">
      <c r="A1861" s="41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25">
      <c r="A1862" s="41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25">
      <c r="A1863" s="41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25">
      <c r="A1864" s="41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2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2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2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2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2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2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2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2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2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2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2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2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2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2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2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2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2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2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2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2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2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2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2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2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2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2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2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2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2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2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2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2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2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2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2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2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2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2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2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2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2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2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2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2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2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2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2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2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2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2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2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2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2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2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2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2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2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2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2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2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2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2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2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2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2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2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2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2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2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2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2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2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2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2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2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2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2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2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2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2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2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2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2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2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2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2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2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2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2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2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2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2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2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2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2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2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2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2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2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2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2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2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2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2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2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2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2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2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2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2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2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2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2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2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2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2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2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2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2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2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2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2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2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2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2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2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2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2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2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2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2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2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2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2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2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2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2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2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2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2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2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2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2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2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2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2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2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2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2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2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2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2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2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2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2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2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2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2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2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2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2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2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2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2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2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2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2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2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2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2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2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2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2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2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2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2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2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2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2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2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2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2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2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2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2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2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2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2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2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2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2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2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2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2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2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2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2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2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2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2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2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2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2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2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2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2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2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2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2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2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2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2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2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2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2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2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2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2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2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2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2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2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2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2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2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2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2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2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2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2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2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2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2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2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2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2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2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2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2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2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2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2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2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2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2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2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2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2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2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2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2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2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2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2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2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2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2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2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2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2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2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2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2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2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2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2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2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2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2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2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2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2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2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2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2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2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2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2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2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2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2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2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2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2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2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2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2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2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2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2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2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2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2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2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2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2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2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2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2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2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2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2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2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2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2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2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2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2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2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2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2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2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2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2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2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2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2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2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2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2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2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2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2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2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2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2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2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2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2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2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2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2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2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2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2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2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2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2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2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2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2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2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2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2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2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2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2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2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2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2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2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2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2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2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2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2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2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2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2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2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2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2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2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2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2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2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2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2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2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2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2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2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2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2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2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2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2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2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2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2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2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2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2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2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2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2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2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2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2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2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2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2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2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2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2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2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2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2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2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2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2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2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2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2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2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2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2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2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2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2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2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2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2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2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2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2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2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2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2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2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2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2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2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2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2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2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2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2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2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2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2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2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2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2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2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2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2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2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2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2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2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2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2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2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2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2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2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2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2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2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2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2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2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2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2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2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2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2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2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2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2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2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2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2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2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2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2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2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2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2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2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2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2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2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2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2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2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2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2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2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2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2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2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2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2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2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2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2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2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2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2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2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2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2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2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2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2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2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2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2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2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2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2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2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2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2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2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2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2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2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2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2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2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2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2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2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2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2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2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2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2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2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2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2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2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2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2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2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2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2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2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2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2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2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2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2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2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2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2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2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2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2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2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2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2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2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2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2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2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2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2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2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2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2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2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2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2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2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2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2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2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2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2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2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2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2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2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2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2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2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2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2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2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2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2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2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2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2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2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2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2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2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2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2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2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2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2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2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2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2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2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2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2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2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2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2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2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2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2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2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2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2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2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2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2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2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2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2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2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2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2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2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2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2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2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2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2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2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2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2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2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2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2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2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2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2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2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2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2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2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2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2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2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2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2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2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2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2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2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2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2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2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2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2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2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2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2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2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2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2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2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2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2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2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2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2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2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2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2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2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2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2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2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2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2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2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2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2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2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2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2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2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2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2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2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2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2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2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2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2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2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2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2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2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2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2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2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2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2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2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2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2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2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2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2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2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2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2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2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2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2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2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2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2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2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2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2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2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2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2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2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2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2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2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2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2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2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2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2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2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2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2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2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2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2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2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2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2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2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2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2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2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2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2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2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2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2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2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2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2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2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2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2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2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2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2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2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2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2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2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2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2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2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2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2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2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2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2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2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2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2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2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2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2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2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2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2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2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2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2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2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2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2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2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2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2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2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2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2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2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2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2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2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2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2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2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2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2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2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2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2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2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2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2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2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2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2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2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2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2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2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2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2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2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2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2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2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2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2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2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2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2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2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2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2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2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2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2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2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2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2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2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2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2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2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2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2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2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2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2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2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2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2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2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2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2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2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2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2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2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2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2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2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2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2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2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2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2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2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2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2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2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2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2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2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2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2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2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2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2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2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2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2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2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2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2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2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2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2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2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2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2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2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2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2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2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2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2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2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2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2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2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2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2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2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2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2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2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2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2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2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2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2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2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2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2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2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2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2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2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2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2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2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2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2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2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2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2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2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2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2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2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2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2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2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2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2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2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2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2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2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2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2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2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2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2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2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2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2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2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2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2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2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2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2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2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2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2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2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2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2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2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2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2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2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2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2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2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2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2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2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2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2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2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2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2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2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2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2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2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2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2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2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2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2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2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2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2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2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2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2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2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2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2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2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2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2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2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2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2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2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2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2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2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2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2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2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2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2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2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2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2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2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2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2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2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2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2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2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2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2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2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2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2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2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2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2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2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2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2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2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2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2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2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2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2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2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2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2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2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2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2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2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2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2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2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2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2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2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2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2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2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2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2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2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2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2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2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2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2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2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2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2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2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2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2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2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2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2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2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2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2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2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2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2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2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2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2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2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2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2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2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2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2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2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2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2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2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2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2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2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2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2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2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2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2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2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2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2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2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2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2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2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2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2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2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2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2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2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2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2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2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2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2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2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2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2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2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2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2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2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2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2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2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2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2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2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2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2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2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2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2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2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2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2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2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2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2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2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2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2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2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2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2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2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2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2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2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2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2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2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2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2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2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2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2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2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2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2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2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2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2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2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2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2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2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2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2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2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2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2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2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2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2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2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2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2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2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2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2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2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2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2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2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2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2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2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2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2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2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2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2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2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2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2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2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2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2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2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2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2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2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2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2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2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2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2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2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2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2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2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2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2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2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2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2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2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2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2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2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2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2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2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2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2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2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2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2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2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2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2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2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2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2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2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2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2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2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2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2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2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2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2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2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2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2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2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2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2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2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2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2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2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2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2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2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2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2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2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2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2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2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2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2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2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2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2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2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2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2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2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2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2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2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2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2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2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2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2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2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2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2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2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2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2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2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2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2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2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2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2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2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2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2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2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2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2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2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2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2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2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2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2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2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2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2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2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2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2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2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2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2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2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2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2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2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2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2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2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2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2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2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2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2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2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2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2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2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2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2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2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2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2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2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2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2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2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2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2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2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2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2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2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2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2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2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2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2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2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2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2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2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2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2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2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2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2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2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2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2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2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2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2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2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2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2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2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2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2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2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2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2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2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2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2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2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2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2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2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2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2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2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2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2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2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2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2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2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2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2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2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2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2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2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2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2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2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2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2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2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2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2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2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2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2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2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2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2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2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2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2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2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2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2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2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2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2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2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2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2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2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2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2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2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2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2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2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2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2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2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2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2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2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2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2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2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2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2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2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2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2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2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2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2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2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2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2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2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2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2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2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2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2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2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2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2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2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2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2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2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2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2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2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2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2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2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2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2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2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2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2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2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2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2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2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2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2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2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2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2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2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2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2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2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2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2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2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2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2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2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2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2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2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2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2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2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2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2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2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2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2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2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2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2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2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2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2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2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2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2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2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2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2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2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2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2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2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2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2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2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2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2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2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2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2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2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2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2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2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2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2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2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2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2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2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2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2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2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2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2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2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2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2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2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2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2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2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2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2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2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2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2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2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2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2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2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2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2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2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2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2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2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2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2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2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2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2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2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2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2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2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2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2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2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2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2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2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2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2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2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2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2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2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2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2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2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2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2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2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2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2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2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2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2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2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2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2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2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2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2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2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2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2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2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2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2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2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2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2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2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2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2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2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2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2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2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2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2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2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2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2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2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2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2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2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2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2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2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2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2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2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2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2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2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2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2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2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2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2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2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2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2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2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2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2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2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2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2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2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2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2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2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2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2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2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2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2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2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2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2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2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2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2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2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2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2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2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2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2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2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2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2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2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2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2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2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2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2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2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2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2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2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2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2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2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2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2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2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2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2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2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2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2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2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2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2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2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2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2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2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2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2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2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2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2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2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2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2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2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2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2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2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2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2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2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2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2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2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2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2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2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2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2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2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2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2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2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2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2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2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2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2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2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2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2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2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2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2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2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2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2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2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2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2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2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2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2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2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2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2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2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2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2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2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2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2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2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2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2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2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2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2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2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2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2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2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2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2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2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2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2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2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2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2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2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2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2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2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2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2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2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2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2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2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2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2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2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2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2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2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2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2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2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2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2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2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2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2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2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2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2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2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2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2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2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2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2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2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2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2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2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2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2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2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2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2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2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2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2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2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2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2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2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2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2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2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2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2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2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2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2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2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2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2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2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2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2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2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2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2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2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2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2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2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2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2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2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2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2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2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2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2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2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2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2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2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2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2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2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2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2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2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2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2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2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2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2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2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2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2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2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2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2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2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2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2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2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2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2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2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2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2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2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2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2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2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2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2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2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2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2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2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2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2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2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2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2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2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2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2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2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2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2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2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2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2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2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2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2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2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2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2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2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2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2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2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2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2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2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2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2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2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2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2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2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2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2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2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2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2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2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2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2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2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2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2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2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2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2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2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2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2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2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2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2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2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2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2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2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2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2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2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2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2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2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2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2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2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2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2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2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2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2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2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2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2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2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2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2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2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2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2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2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2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2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2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2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2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2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2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2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2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2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2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2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2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2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2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2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2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2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2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2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2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2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2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2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2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2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2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2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2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2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2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2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2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2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2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2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2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2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2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2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2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2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2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2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2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2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2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2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2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2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2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2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2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2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2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2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2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2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2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2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2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2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2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2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2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2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2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2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2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2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2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2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2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2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2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2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2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2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2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2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2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2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2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2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2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2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2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2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2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2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2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2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2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2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2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2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2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2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2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2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2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2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2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2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2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2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2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2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2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2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2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2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2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2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2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2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2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2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2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2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2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2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2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2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2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2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2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2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2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2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2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2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2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2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2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2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2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2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2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2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2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2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2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2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2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2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2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2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2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2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2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2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2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2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2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2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2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2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2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2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2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2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2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2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2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2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2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2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2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2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2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2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2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2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2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2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2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2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2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2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2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2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2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2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2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2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2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2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2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2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2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2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2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2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2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2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2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2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2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2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2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2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2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2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2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2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2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2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2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2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2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2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2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2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2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2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2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2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2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2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2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2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2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2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2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2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2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2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2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2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2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2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2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2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2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2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2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2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2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2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2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2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2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2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2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2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2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2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2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2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2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2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2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2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2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2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2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2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2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2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2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2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2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2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2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2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2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2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2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2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2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2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2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2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2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2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2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2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2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2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2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2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2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2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2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2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2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2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2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2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2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2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2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2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2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2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2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2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2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2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2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2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2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2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2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2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2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2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2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2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2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2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2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2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2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2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2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2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2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2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2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2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2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2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2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2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2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2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2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2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2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2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2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2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2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2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2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2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2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2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2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2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2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2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2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2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2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2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2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2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2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2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2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2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2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2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2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2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2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2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2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2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2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2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2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2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2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2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2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2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2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2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2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2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2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2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2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2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2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2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2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2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2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2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2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2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2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2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2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2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2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2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2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2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2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2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2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2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2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2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2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2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2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2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2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2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2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2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2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2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2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2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2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2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2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2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2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2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2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2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2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2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2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2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2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2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2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2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2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2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2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2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2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2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2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2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2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2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2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2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2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2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2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2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2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2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2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2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2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2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2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2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2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2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2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2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2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2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2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2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2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2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2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2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2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2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2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25">
      <c r="D4285" s="28" t="s">
        <v>39</v>
      </c>
      <c r="G4285" s="38">
        <f>SUBTOTAL(109,Tabell2[[Betalning ]])</f>
        <v>2605623.7931409217</v>
      </c>
      <c r="K4285" s="38">
        <f>SUBTOTAL(109,Tabell2[Betalning L])</f>
        <v>2406000</v>
      </c>
    </row>
  </sheetData>
  <sheetProtection sheet="1" objects="1" scenarios="1" selectLockedCells="1"/>
  <mergeCells count="155"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AABE-45FC-473D-B9E2-AB909BA4DAC0}">
  <dimension ref="C1:G8"/>
  <sheetViews>
    <sheetView workbookViewId="0">
      <selection activeCell="D8" sqref="D8"/>
    </sheetView>
  </sheetViews>
  <sheetFormatPr defaultRowHeight="15" x14ac:dyDescent="0.25"/>
  <cols>
    <col min="4" max="4" width="15.28515625" bestFit="1" customWidth="1"/>
  </cols>
  <sheetData>
    <row r="1" spans="3:7" x14ac:dyDescent="0.25">
      <c r="F1" t="s">
        <v>45</v>
      </c>
    </row>
    <row r="2" spans="3:7" x14ac:dyDescent="0.25">
      <c r="C2" t="s">
        <v>44</v>
      </c>
      <c r="D2" s="25">
        <v>69000</v>
      </c>
      <c r="E2" s="35">
        <v>4.5</v>
      </c>
      <c r="F2">
        <v>4.5</v>
      </c>
      <c r="G2">
        <v>5.0999999999999996</v>
      </c>
    </row>
    <row r="4" spans="3:7" x14ac:dyDescent="0.25">
      <c r="C4" t="s">
        <v>23</v>
      </c>
      <c r="D4">
        <v>1800</v>
      </c>
    </row>
    <row r="8" spans="3:7" x14ac:dyDescent="0.25">
      <c r="C8" t="s">
        <v>46</v>
      </c>
      <c r="D8" s="25">
        <f>(D2-D4)*12*F2</f>
        <v>3628800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20F5-8E32-48C7-9703-6D03B1F8C28B}">
  <dimension ref="A1:F187"/>
  <sheetViews>
    <sheetView workbookViewId="0">
      <selection activeCell="O24" sqref="O24"/>
    </sheetView>
  </sheetViews>
  <sheetFormatPr defaultRowHeight="15" x14ac:dyDescent="0.25"/>
  <cols>
    <col min="1" max="1" width="10.28515625" bestFit="1" customWidth="1"/>
    <col min="2" max="2" width="8.7109375" bestFit="1" customWidth="1"/>
    <col min="3" max="5" width="8.28515625" bestFit="1" customWidth="1"/>
  </cols>
  <sheetData>
    <row r="1" spans="1:6" x14ac:dyDescent="0.2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2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2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2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2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2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2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2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2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2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2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2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2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2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2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2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2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2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2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2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2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2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2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2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2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2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2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2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2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2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2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2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2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2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2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2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2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2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2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2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2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2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2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2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2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2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2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2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2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2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2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2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2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2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2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2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2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2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2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2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2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2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2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2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2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2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2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2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2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2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2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2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2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2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2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2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2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2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2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2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2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2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2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2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2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2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2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2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2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2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2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2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2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2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2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2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2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2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2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2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2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2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2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2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2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2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2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2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2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2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2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2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2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2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2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2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2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2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2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2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2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2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2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2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2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2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2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2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2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2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2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2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2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2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2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2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2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2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2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2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2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2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2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2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2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2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2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2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2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2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2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2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2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2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2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2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2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2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2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2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2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2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2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2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2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2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2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2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2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2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2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2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2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2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2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2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2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2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2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2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2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2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2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2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2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2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2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Utgifter</vt:lpstr>
      <vt:lpstr>Betalningar</vt:lpstr>
      <vt:lpstr>Lön</vt:lpstr>
      <vt:lpstr>Räntor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2018-11-03T18:44:12Z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