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5520" yWindow="2800" windowWidth="24560" windowHeight="1100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J7" i="1"/>
  <c r="K8" i="1"/>
  <c r="K7" i="1"/>
  <c r="K3" i="1"/>
  <c r="K4" i="1"/>
  <c r="K5" i="1"/>
  <c r="K6" i="1"/>
  <c r="K9" i="1"/>
  <c r="K2" i="1"/>
  <c r="J3" i="1"/>
  <c r="J4" i="1"/>
  <c r="J5" i="1"/>
  <c r="J6" i="1"/>
  <c r="J8" i="1"/>
  <c r="J9" i="1"/>
  <c r="J2" i="1"/>
  <c r="E9" i="1"/>
  <c r="G9" i="1"/>
  <c r="H9" i="1"/>
  <c r="I9" i="1"/>
  <c r="I3" i="1"/>
  <c r="I4" i="1"/>
  <c r="I5" i="1"/>
  <c r="I6" i="1"/>
  <c r="I7" i="1"/>
  <c r="I8" i="1"/>
  <c r="E7" i="1"/>
  <c r="F7" i="1"/>
  <c r="G7" i="1"/>
  <c r="H7" i="1"/>
  <c r="E8" i="1"/>
  <c r="G8" i="1"/>
  <c r="H8" i="1"/>
  <c r="I2" i="1"/>
  <c r="H3" i="1"/>
  <c r="H4" i="1"/>
  <c r="H5" i="1"/>
  <c r="H6" i="1"/>
  <c r="H2" i="1"/>
  <c r="G3" i="1"/>
  <c r="G4" i="1"/>
  <c r="G5" i="1"/>
  <c r="G6" i="1"/>
  <c r="G2" i="1"/>
  <c r="E3" i="1"/>
  <c r="F3" i="1"/>
  <c r="E4" i="1"/>
  <c r="E5" i="1"/>
  <c r="F5" i="1"/>
  <c r="E6" i="1"/>
  <c r="F6" i="1"/>
  <c r="E2" i="1"/>
  <c r="F2" i="1"/>
</calcChain>
</file>

<file path=xl/sharedStrings.xml><?xml version="1.0" encoding="utf-8"?>
<sst xmlns="http://schemas.openxmlformats.org/spreadsheetml/2006/main" count="8" uniqueCount="8">
  <si>
    <t>Ni</t>
  </si>
  <si>
    <t>dNi</t>
  </si>
  <si>
    <t>Ei</t>
  </si>
  <si>
    <t>dEi</t>
  </si>
  <si>
    <t>Ri</t>
  </si>
  <si>
    <t>R^2</t>
  </si>
  <si>
    <t>1/E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</si>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</sst>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I7" sqref="I7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">
      <c r="A2" s="1">
        <v>1286.0999999999999</v>
      </c>
      <c r="B2" s="1">
        <v>65.12</v>
      </c>
      <c r="C2" s="1">
        <v>1170.634955</v>
      </c>
      <c r="D2" s="1">
        <v>62.338789920000004</v>
      </c>
      <c r="E2">
        <f>D2/C2</f>
        <v>5.3252117283649716E-2</v>
      </c>
      <c r="F2" s="3">
        <f>10^3*E2^2</f>
        <v>2.8357879951915845</v>
      </c>
      <c r="G2">
        <f>10^4/C2</f>
        <v>8.5423726305866197</v>
      </c>
      <c r="H2">
        <f>C2/(1+511/(2*C2))</f>
        <v>960.90919941573975</v>
      </c>
      <c r="I2">
        <f>C2/(1+2*C2/511)</f>
        <v>209.72575558426024</v>
      </c>
      <c r="J2">
        <f>G2*D2/C2</f>
        <v>0.45489942920463794</v>
      </c>
      <c r="K2">
        <f>2*F2*(1/A2 + 2/B2)</f>
        <v>0.17859835459255305</v>
      </c>
    </row>
    <row r="3" spans="1:11" x14ac:dyDescent="0.2">
      <c r="A3" s="1">
        <v>1450.59</v>
      </c>
      <c r="B3" s="1">
        <v>73.3</v>
      </c>
      <c r="C3" s="1">
        <v>1328.0997520000001</v>
      </c>
      <c r="D3" s="1">
        <v>70.169430300000002</v>
      </c>
      <c r="E3">
        <f t="shared" ref="E3:E8" si="0">D3/C3</f>
        <v>5.2834457799070499E-2</v>
      </c>
      <c r="F3" s="3">
        <f t="shared" ref="F3:F7" si="1">10^3*E3^2</f>
        <v>2.7914799309217613</v>
      </c>
      <c r="G3">
        <f t="shared" ref="G3:G8" si="2">10^4/C3</f>
        <v>7.5295549034934233</v>
      </c>
      <c r="H3">
        <f t="shared" ref="H3:H8" si="3">C3/(1+511/(2*C3))</f>
        <v>1113.8224472659942</v>
      </c>
      <c r="I3">
        <f t="shared" ref="I3:I8" si="4">C3/(1+2*C3/511)</f>
        <v>214.27730473400578</v>
      </c>
      <c r="J3">
        <f t="shared" ref="J3:J9" si="5">G3*D3/C3</f>
        <v>0.39781995079440763</v>
      </c>
      <c r="K3">
        <f t="shared" ref="K3:K9" si="6">2*F3*(1/A3 + 2/B3)</f>
        <v>0.15618053450891861</v>
      </c>
    </row>
    <row r="4" spans="1:11" x14ac:dyDescent="0.2">
      <c r="A4" s="1">
        <v>597.48</v>
      </c>
      <c r="B4" s="1">
        <v>41.98</v>
      </c>
      <c r="C4" s="1">
        <v>511.4252267</v>
      </c>
      <c r="D4" s="1">
        <v>40.187076179999998</v>
      </c>
      <c r="E4">
        <f t="shared" si="0"/>
        <v>7.8578595818022831E-2</v>
      </c>
      <c r="F4" s="3">
        <v>5.6</v>
      </c>
      <c r="G4">
        <f t="shared" si="2"/>
        <v>19.553200503083435</v>
      </c>
      <c r="H4">
        <f t="shared" si="3"/>
        <v>341.04467215219114</v>
      </c>
      <c r="I4">
        <f t="shared" si="4"/>
        <v>170.38055454780883</v>
      </c>
      <c r="J4">
        <f t="shared" si="5"/>
        <v>1.5364630392805538</v>
      </c>
      <c r="K4">
        <f t="shared" si="6"/>
        <v>0.55233281991765759</v>
      </c>
    </row>
    <row r="5" spans="1:11" x14ac:dyDescent="0.2">
      <c r="A5" s="1">
        <v>1395.23</v>
      </c>
      <c r="B5" s="1">
        <v>76.63</v>
      </c>
      <c r="C5" s="1">
        <v>1275.104122</v>
      </c>
      <c r="D5" s="1">
        <v>73.357209330000003</v>
      </c>
      <c r="E5">
        <f t="shared" si="0"/>
        <v>5.7530367963158392E-2</v>
      </c>
      <c r="F5" s="3">
        <f t="shared" si="1"/>
        <v>3.3097432379764018</v>
      </c>
      <c r="G5">
        <f t="shared" si="2"/>
        <v>7.8424968027826676</v>
      </c>
      <c r="H5">
        <f t="shared" si="3"/>
        <v>1062.2541116751224</v>
      </c>
      <c r="I5">
        <f t="shared" si="4"/>
        <v>212.85001032487747</v>
      </c>
      <c r="J5">
        <f t="shared" si="5"/>
        <v>0.45118172681398011</v>
      </c>
      <c r="K5">
        <f t="shared" si="6"/>
        <v>0.17750925194728362</v>
      </c>
    </row>
    <row r="6" spans="1:11" x14ac:dyDescent="0.2">
      <c r="A6" s="1">
        <v>754.22</v>
      </c>
      <c r="B6" s="1">
        <v>47.37</v>
      </c>
      <c r="C6" s="1">
        <v>661.47101799999996</v>
      </c>
      <c r="D6" s="1">
        <v>45.346874669999998</v>
      </c>
      <c r="E6">
        <f t="shared" si="0"/>
        <v>6.8554590353949563E-2</v>
      </c>
      <c r="F6" s="3">
        <f t="shared" si="1"/>
        <v>4.6997318585978345</v>
      </c>
      <c r="G6">
        <f t="shared" si="2"/>
        <v>15.117820324517982</v>
      </c>
      <c r="H6">
        <f t="shared" si="3"/>
        <v>477.16219931168672</v>
      </c>
      <c r="I6">
        <f t="shared" si="4"/>
        <v>184.30881868831324</v>
      </c>
      <c r="J6">
        <f t="shared" si="5"/>
        <v>1.0363959793919431</v>
      </c>
      <c r="K6">
        <f t="shared" si="6"/>
        <v>0.40931551338212335</v>
      </c>
    </row>
    <row r="7" spans="1:11" x14ac:dyDescent="0.2">
      <c r="A7" s="1">
        <v>135.57</v>
      </c>
      <c r="B7" s="1">
        <v>9.4499999999999993</v>
      </c>
      <c r="C7" s="1">
        <v>69.242940869999998</v>
      </c>
      <c r="D7" s="1">
        <v>9.0463999499999996</v>
      </c>
      <c r="E7">
        <f t="shared" si="0"/>
        <v>0.13064725207128539</v>
      </c>
      <c r="F7" s="3">
        <f t="shared" si="1"/>
        <v>17.068704473777984</v>
      </c>
      <c r="G7">
        <f t="shared" si="2"/>
        <v>144.41905375992735</v>
      </c>
      <c r="H7">
        <f t="shared" si="3"/>
        <v>14.764246599114429</v>
      </c>
      <c r="I7">
        <f t="shared" si="4"/>
        <v>54.478694270885562</v>
      </c>
      <c r="J7">
        <f>G7*D7/C7/2</f>
        <v>9.4339762602348731</v>
      </c>
      <c r="K7">
        <f>2*F7*(1/A7 + 2/B7)/6</f>
        <v>1.2461091612271253</v>
      </c>
    </row>
    <row r="8" spans="1:11" x14ac:dyDescent="0.2">
      <c r="A8" s="1">
        <v>199.01</v>
      </c>
      <c r="B8" s="1">
        <v>12.26</v>
      </c>
      <c r="C8" s="1">
        <v>129.9734819</v>
      </c>
      <c r="D8" s="1">
        <v>11.73638766</v>
      </c>
      <c r="E8">
        <f t="shared" si="0"/>
        <v>9.0298324615399883E-2</v>
      </c>
      <c r="F8" s="3">
        <v>9.1</v>
      </c>
      <c r="G8">
        <f t="shared" si="2"/>
        <v>76.938771307934005</v>
      </c>
      <c r="H8">
        <f t="shared" si="3"/>
        <v>43.824301256583084</v>
      </c>
      <c r="I8">
        <f t="shared" si="4"/>
        <v>86.149180643416912</v>
      </c>
      <c r="J8">
        <f t="shared" si="5"/>
        <v>6.947442147073839</v>
      </c>
      <c r="K8">
        <f>2*F8*(1/A8 + 2/B8)/4</f>
        <v>0.76511439619591692</v>
      </c>
    </row>
    <row r="9" spans="1:11" x14ac:dyDescent="0.2">
      <c r="A9" s="1">
        <v>421.72</v>
      </c>
      <c r="B9" s="1">
        <v>30.43</v>
      </c>
      <c r="C9" s="1">
        <v>343.1717605</v>
      </c>
      <c r="D9" s="1">
        <v>29.130365130000001</v>
      </c>
      <c r="E9">
        <f t="shared" ref="E9" si="7">D9/C9</f>
        <v>8.4885670917552086E-2</v>
      </c>
      <c r="F9" s="3">
        <v>6.55</v>
      </c>
      <c r="G9">
        <f t="shared" ref="G9" si="8">10^4/C9</f>
        <v>29.139926855957018</v>
      </c>
      <c r="H9">
        <f t="shared" ref="H9" si="9">C9/(1+511/(2*C9))</f>
        <v>196.71356655659284</v>
      </c>
      <c r="I9">
        <f t="shared" ref="I9:I10" si="10">C9/(1+2*C9/511)</f>
        <v>146.45819394340717</v>
      </c>
      <c r="J9">
        <f t="shared" si="5"/>
        <v>2.4735622416563059</v>
      </c>
      <c r="K9">
        <f t="shared" si="6"/>
        <v>0.89205570639481535</v>
      </c>
    </row>
    <row r="10" spans="1:11" x14ac:dyDescent="0.2">
      <c r="D10" s="1"/>
      <c r="I10">
        <f t="shared" si="10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2018-11-08T21:47:13Z</dcterms:created>
  <dcterms:modified xsi:type="dcterms:W3CDTF">2018-11-16T09:35:35Z</dcterms:modified>
</cp:coreProperties>
</file>